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70" yWindow="450" windowWidth="19410" windowHeight="6660"/>
  </bookViews>
  <sheets>
    <sheet name="Inputs" sheetId="2" r:id="rId1"/>
    <sheet name="OAV 2011" sheetId="5" r:id="rId2"/>
    <sheet name="Accel Depr" sheetId="6" r:id="rId3"/>
    <sheet name="Depr schedule" sheetId="1" r:id="rId4"/>
    <sheet name="Opening RAB 2016" sheetId="4" r:id="rId5"/>
    <sheet name="RAB 2016-2070" sheetId="7" r:id="rId6"/>
  </sheets>
  <calcPr calcId="145621"/>
</workbook>
</file>

<file path=xl/calcChain.xml><?xml version="1.0" encoding="utf-8"?>
<calcChain xmlns="http://schemas.openxmlformats.org/spreadsheetml/2006/main">
  <c r="I75" i="6" l="1"/>
  <c r="G460" i="1" l="1"/>
  <c r="F460" i="1"/>
  <c r="E460" i="1"/>
  <c r="D460" i="1"/>
  <c r="H460" i="1"/>
  <c r="M458" i="1"/>
  <c r="L458" i="1"/>
  <c r="J458" i="1"/>
  <c r="I458" i="1"/>
  <c r="H458" i="1"/>
  <c r="AH80" i="1" l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AI80" i="1" s="1"/>
  <c r="N80" i="1"/>
  <c r="M80" i="1"/>
  <c r="L80" i="1"/>
  <c r="E501" i="1" l="1"/>
  <c r="O501" i="1"/>
  <c r="W501" i="1"/>
  <c r="AE501" i="1"/>
  <c r="AM501" i="1"/>
  <c r="AU501" i="1"/>
  <c r="BC501" i="1"/>
  <c r="BK501" i="1"/>
  <c r="D481" i="1"/>
  <c r="D501" i="1" s="1"/>
  <c r="E481" i="1"/>
  <c r="F481" i="1"/>
  <c r="F501" i="1" s="1"/>
  <c r="G481" i="1"/>
  <c r="G501" i="1" s="1"/>
  <c r="H481" i="1"/>
  <c r="H501" i="1" s="1"/>
  <c r="I481" i="1"/>
  <c r="I501" i="1" s="1"/>
  <c r="J481" i="1"/>
  <c r="J501" i="1" s="1"/>
  <c r="K481" i="1"/>
  <c r="K501" i="1" s="1"/>
  <c r="N481" i="1"/>
  <c r="N501" i="1" s="1"/>
  <c r="O481" i="1"/>
  <c r="P481" i="1"/>
  <c r="P501" i="1" s="1"/>
  <c r="Q481" i="1"/>
  <c r="Q501" i="1" s="1"/>
  <c r="R481" i="1"/>
  <c r="R501" i="1" s="1"/>
  <c r="S481" i="1"/>
  <c r="S501" i="1" s="1"/>
  <c r="T481" i="1"/>
  <c r="T501" i="1" s="1"/>
  <c r="U481" i="1"/>
  <c r="U501" i="1" s="1"/>
  <c r="V481" i="1"/>
  <c r="V501" i="1" s="1"/>
  <c r="W481" i="1"/>
  <c r="X481" i="1"/>
  <c r="X501" i="1" s="1"/>
  <c r="Y481" i="1"/>
  <c r="Y501" i="1" s="1"/>
  <c r="Z481" i="1"/>
  <c r="Z501" i="1" s="1"/>
  <c r="AA481" i="1"/>
  <c r="AA501" i="1" s="1"/>
  <c r="AB481" i="1"/>
  <c r="AB501" i="1" s="1"/>
  <c r="AC481" i="1"/>
  <c r="AC501" i="1" s="1"/>
  <c r="AD481" i="1"/>
  <c r="AD501" i="1" s="1"/>
  <c r="AE481" i="1"/>
  <c r="AF481" i="1"/>
  <c r="AF501" i="1" s="1"/>
  <c r="AG481" i="1"/>
  <c r="AG501" i="1" s="1"/>
  <c r="AH481" i="1"/>
  <c r="AH501" i="1" s="1"/>
  <c r="AI481" i="1"/>
  <c r="AI501" i="1" s="1"/>
  <c r="AJ481" i="1"/>
  <c r="AJ501" i="1" s="1"/>
  <c r="AK481" i="1"/>
  <c r="AK501" i="1" s="1"/>
  <c r="AL481" i="1"/>
  <c r="AL501" i="1" s="1"/>
  <c r="AM481" i="1"/>
  <c r="AN481" i="1"/>
  <c r="AN501" i="1" s="1"/>
  <c r="AO481" i="1"/>
  <c r="AO501" i="1" s="1"/>
  <c r="AP481" i="1"/>
  <c r="AP501" i="1" s="1"/>
  <c r="AQ481" i="1"/>
  <c r="AQ501" i="1" s="1"/>
  <c r="AR481" i="1"/>
  <c r="AR501" i="1" s="1"/>
  <c r="AS481" i="1"/>
  <c r="AS501" i="1" s="1"/>
  <c r="AT481" i="1"/>
  <c r="AT501" i="1" s="1"/>
  <c r="AU481" i="1"/>
  <c r="AV481" i="1"/>
  <c r="AV501" i="1" s="1"/>
  <c r="AW481" i="1"/>
  <c r="AW501" i="1" s="1"/>
  <c r="AX481" i="1"/>
  <c r="AX501" i="1" s="1"/>
  <c r="AY481" i="1"/>
  <c r="AY501" i="1" s="1"/>
  <c r="AZ481" i="1"/>
  <c r="AZ501" i="1" s="1"/>
  <c r="BA481" i="1"/>
  <c r="BA501" i="1" s="1"/>
  <c r="BB481" i="1"/>
  <c r="BB501" i="1" s="1"/>
  <c r="BC481" i="1"/>
  <c r="BD481" i="1"/>
  <c r="BD501" i="1" s="1"/>
  <c r="BE481" i="1"/>
  <c r="BE501" i="1" s="1"/>
  <c r="BF481" i="1"/>
  <c r="BF501" i="1" s="1"/>
  <c r="BG481" i="1"/>
  <c r="BG501" i="1" s="1"/>
  <c r="BH481" i="1"/>
  <c r="BH501" i="1" s="1"/>
  <c r="BI481" i="1"/>
  <c r="BI501" i="1" s="1"/>
  <c r="BJ481" i="1"/>
  <c r="BJ501" i="1" s="1"/>
  <c r="BK481" i="1"/>
  <c r="BK456" i="1"/>
  <c r="BJ456" i="1"/>
  <c r="BI456" i="1"/>
  <c r="BH456" i="1"/>
  <c r="BG456" i="1"/>
  <c r="BF456" i="1"/>
  <c r="BE456" i="1"/>
  <c r="BD456" i="1"/>
  <c r="BC456" i="1"/>
  <c r="BB456" i="1"/>
  <c r="BA456" i="1"/>
  <c r="AZ456" i="1"/>
  <c r="AY456" i="1"/>
  <c r="AX456" i="1"/>
  <c r="AW456" i="1"/>
  <c r="AV456" i="1"/>
  <c r="AU456" i="1"/>
  <c r="AT456" i="1"/>
  <c r="AS456" i="1"/>
  <c r="AR456" i="1"/>
  <c r="AQ456" i="1"/>
  <c r="AP456" i="1"/>
  <c r="AO456" i="1"/>
  <c r="AN456" i="1"/>
  <c r="AM456" i="1"/>
  <c r="AL456" i="1"/>
  <c r="AK456" i="1"/>
  <c r="AJ456" i="1"/>
  <c r="AI456" i="1"/>
  <c r="AH456" i="1"/>
  <c r="AG456" i="1"/>
  <c r="AF456" i="1"/>
  <c r="AE456" i="1"/>
  <c r="AD456" i="1"/>
  <c r="AC456" i="1"/>
  <c r="AB456" i="1"/>
  <c r="AA456" i="1"/>
  <c r="Z456" i="1"/>
  <c r="Y456" i="1"/>
  <c r="X456" i="1"/>
  <c r="W456" i="1"/>
  <c r="V456" i="1"/>
  <c r="U456" i="1"/>
  <c r="T456" i="1"/>
  <c r="S456" i="1"/>
  <c r="R456" i="1"/>
  <c r="Q456" i="1"/>
  <c r="P456" i="1"/>
  <c r="O456" i="1"/>
  <c r="N456" i="1"/>
  <c r="H456" i="1"/>
  <c r="G456" i="1"/>
  <c r="F456" i="1"/>
  <c r="E456" i="1"/>
  <c r="D456" i="1"/>
  <c r="E114" i="7"/>
  <c r="BE116" i="7"/>
  <c r="BD116" i="7"/>
  <c r="BC116" i="7"/>
  <c r="BB116" i="7"/>
  <c r="BA116" i="7"/>
  <c r="AZ116" i="7"/>
  <c r="AY116" i="7"/>
  <c r="AX116" i="7"/>
  <c r="AW116" i="7"/>
  <c r="AV116" i="7"/>
  <c r="AU116" i="7"/>
  <c r="AT116" i="7"/>
  <c r="AS116" i="7"/>
  <c r="AR116" i="7"/>
  <c r="AQ116" i="7"/>
  <c r="AP116" i="7"/>
  <c r="AO116" i="7"/>
  <c r="AN116" i="7"/>
  <c r="AM116" i="7"/>
  <c r="AL116" i="7"/>
  <c r="AK116" i="7"/>
  <c r="AJ116" i="7"/>
  <c r="AI116" i="7"/>
  <c r="AH116" i="7"/>
  <c r="AG116" i="7"/>
  <c r="AF116" i="7"/>
  <c r="AE116" i="7"/>
  <c r="AD116" i="7"/>
  <c r="AC116" i="7"/>
  <c r="AB116" i="7"/>
  <c r="AA116" i="7"/>
  <c r="Z116" i="7"/>
  <c r="Y116" i="7"/>
  <c r="X116" i="7"/>
  <c r="W116" i="7"/>
  <c r="V116" i="7"/>
  <c r="U116" i="7"/>
  <c r="T116" i="7"/>
  <c r="S116" i="7"/>
  <c r="R116" i="7"/>
  <c r="Q116" i="7"/>
  <c r="P116" i="7"/>
  <c r="O116" i="7"/>
  <c r="N116" i="7"/>
  <c r="M116" i="7"/>
  <c r="L116" i="7"/>
  <c r="K116" i="7"/>
  <c r="J116" i="7"/>
  <c r="I116" i="7"/>
  <c r="H116" i="7"/>
  <c r="G116" i="7"/>
  <c r="D116" i="7"/>
  <c r="F116" i="7" l="1"/>
  <c r="X10" i="2" l="1"/>
  <c r="W10" i="2"/>
  <c r="V10" i="2"/>
  <c r="U10" i="2"/>
  <c r="T10" i="2"/>
  <c r="S10" i="2"/>
  <c r="R10" i="2"/>
  <c r="Q10" i="2"/>
  <c r="P10" i="2"/>
  <c r="O10" i="2"/>
  <c r="X9" i="2"/>
  <c r="W9" i="2"/>
  <c r="V9" i="2"/>
  <c r="U9" i="2"/>
  <c r="T9" i="2"/>
  <c r="S9" i="2"/>
  <c r="R9" i="2"/>
  <c r="Q9" i="2"/>
  <c r="P9" i="2"/>
  <c r="O9" i="2"/>
  <c r="BD500" i="1" l="1"/>
  <c r="AN500" i="1"/>
  <c r="X500" i="1"/>
  <c r="D480" i="1"/>
  <c r="D500" i="1" s="1"/>
  <c r="E480" i="1"/>
  <c r="E500" i="1" s="1"/>
  <c r="F480" i="1"/>
  <c r="F500" i="1" s="1"/>
  <c r="G480" i="1"/>
  <c r="G500" i="1" s="1"/>
  <c r="H480" i="1"/>
  <c r="H500" i="1" s="1"/>
  <c r="I480" i="1"/>
  <c r="I500" i="1" s="1"/>
  <c r="J480" i="1"/>
  <c r="J500" i="1" s="1"/>
  <c r="K480" i="1"/>
  <c r="K500" i="1" s="1"/>
  <c r="N480" i="1"/>
  <c r="N500" i="1" s="1"/>
  <c r="O480" i="1"/>
  <c r="O500" i="1" s="1"/>
  <c r="P480" i="1"/>
  <c r="P500" i="1" s="1"/>
  <c r="Q480" i="1"/>
  <c r="Q500" i="1" s="1"/>
  <c r="R480" i="1"/>
  <c r="R500" i="1" s="1"/>
  <c r="S480" i="1"/>
  <c r="S500" i="1" s="1"/>
  <c r="T480" i="1"/>
  <c r="T500" i="1" s="1"/>
  <c r="U480" i="1"/>
  <c r="U500" i="1" s="1"/>
  <c r="V480" i="1"/>
  <c r="V500" i="1" s="1"/>
  <c r="W480" i="1"/>
  <c r="W500" i="1" s="1"/>
  <c r="X480" i="1"/>
  <c r="Y480" i="1"/>
  <c r="Y500" i="1" s="1"/>
  <c r="Z480" i="1"/>
  <c r="Z500" i="1" s="1"/>
  <c r="AA480" i="1"/>
  <c r="AA500" i="1" s="1"/>
  <c r="AB480" i="1"/>
  <c r="AB500" i="1" s="1"/>
  <c r="AC480" i="1"/>
  <c r="AC500" i="1" s="1"/>
  <c r="AD480" i="1"/>
  <c r="AD500" i="1" s="1"/>
  <c r="AE480" i="1"/>
  <c r="AE500" i="1" s="1"/>
  <c r="AF480" i="1"/>
  <c r="AF500" i="1" s="1"/>
  <c r="AG480" i="1"/>
  <c r="AG500" i="1" s="1"/>
  <c r="AH480" i="1"/>
  <c r="AH500" i="1" s="1"/>
  <c r="AI480" i="1"/>
  <c r="AI500" i="1" s="1"/>
  <c r="AJ480" i="1"/>
  <c r="AJ500" i="1" s="1"/>
  <c r="AK480" i="1"/>
  <c r="AK500" i="1" s="1"/>
  <c r="AL480" i="1"/>
  <c r="AL500" i="1" s="1"/>
  <c r="AM480" i="1"/>
  <c r="AM500" i="1" s="1"/>
  <c r="AN480" i="1"/>
  <c r="AO480" i="1"/>
  <c r="AO500" i="1" s="1"/>
  <c r="AP480" i="1"/>
  <c r="AP500" i="1" s="1"/>
  <c r="AQ480" i="1"/>
  <c r="AQ500" i="1" s="1"/>
  <c r="AR480" i="1"/>
  <c r="AR500" i="1" s="1"/>
  <c r="AS480" i="1"/>
  <c r="AS500" i="1" s="1"/>
  <c r="AT480" i="1"/>
  <c r="AT500" i="1" s="1"/>
  <c r="AU480" i="1"/>
  <c r="AU500" i="1" s="1"/>
  <c r="AV480" i="1"/>
  <c r="AV500" i="1" s="1"/>
  <c r="AW480" i="1"/>
  <c r="AW500" i="1" s="1"/>
  <c r="AX480" i="1"/>
  <c r="AX500" i="1" s="1"/>
  <c r="AY480" i="1"/>
  <c r="AY500" i="1" s="1"/>
  <c r="AZ480" i="1"/>
  <c r="AZ500" i="1" s="1"/>
  <c r="BA480" i="1"/>
  <c r="BA500" i="1" s="1"/>
  <c r="BB480" i="1"/>
  <c r="BB500" i="1" s="1"/>
  <c r="BC480" i="1"/>
  <c r="BC500" i="1" s="1"/>
  <c r="BD480" i="1"/>
  <c r="BE480" i="1"/>
  <c r="BE500" i="1" s="1"/>
  <c r="BF480" i="1"/>
  <c r="BF500" i="1" s="1"/>
  <c r="BG480" i="1"/>
  <c r="BG500" i="1" s="1"/>
  <c r="BH480" i="1"/>
  <c r="BH500" i="1" s="1"/>
  <c r="BI480" i="1"/>
  <c r="BI500" i="1" s="1"/>
  <c r="BJ480" i="1"/>
  <c r="BJ500" i="1" s="1"/>
  <c r="BK480" i="1"/>
  <c r="BK500" i="1" s="1"/>
  <c r="BK386" i="1" l="1"/>
  <c r="BJ386" i="1"/>
  <c r="BI386" i="1"/>
  <c r="BH386" i="1"/>
  <c r="BG386" i="1"/>
  <c r="BF386" i="1"/>
  <c r="BE386" i="1"/>
  <c r="BD386" i="1"/>
  <c r="BC386" i="1"/>
  <c r="BB386" i="1"/>
  <c r="BA386" i="1"/>
  <c r="AZ386" i="1"/>
  <c r="AY386" i="1"/>
  <c r="AX386" i="1"/>
  <c r="AW386" i="1"/>
  <c r="AV386" i="1"/>
  <c r="AU386" i="1"/>
  <c r="AT386" i="1"/>
  <c r="AS386" i="1"/>
  <c r="AR386" i="1"/>
  <c r="AQ386" i="1"/>
  <c r="AP386" i="1"/>
  <c r="AO386" i="1"/>
  <c r="AN386" i="1"/>
  <c r="AM386" i="1"/>
  <c r="AL386" i="1"/>
  <c r="AK386" i="1"/>
  <c r="AJ386" i="1"/>
  <c r="AI386" i="1"/>
  <c r="AH386" i="1"/>
  <c r="AG386" i="1"/>
  <c r="AF386" i="1"/>
  <c r="AE386" i="1"/>
  <c r="AD386" i="1"/>
  <c r="AC386" i="1"/>
  <c r="AB386" i="1"/>
  <c r="AA386" i="1"/>
  <c r="Z386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BK385" i="1"/>
  <c r="BJ385" i="1"/>
  <c r="BI385" i="1"/>
  <c r="BH385" i="1"/>
  <c r="BG385" i="1"/>
  <c r="BF385" i="1"/>
  <c r="BE385" i="1"/>
  <c r="BD385" i="1"/>
  <c r="BC385" i="1"/>
  <c r="BB385" i="1"/>
  <c r="BA385" i="1"/>
  <c r="AZ385" i="1"/>
  <c r="AY385" i="1"/>
  <c r="AX385" i="1"/>
  <c r="AW385" i="1"/>
  <c r="AV385" i="1"/>
  <c r="AU385" i="1"/>
  <c r="AT385" i="1"/>
  <c r="AS385" i="1"/>
  <c r="AR385" i="1"/>
  <c r="AQ385" i="1"/>
  <c r="AP385" i="1"/>
  <c r="AO385" i="1"/>
  <c r="AN385" i="1"/>
  <c r="AM385" i="1"/>
  <c r="AL385" i="1"/>
  <c r="AK385" i="1"/>
  <c r="AJ385" i="1"/>
  <c r="AI385" i="1"/>
  <c r="AH385" i="1"/>
  <c r="AG385" i="1"/>
  <c r="AF385" i="1"/>
  <c r="AE385" i="1"/>
  <c r="AD385" i="1"/>
  <c r="AC385" i="1"/>
  <c r="AB385" i="1"/>
  <c r="AA385" i="1"/>
  <c r="Z385" i="1"/>
  <c r="Y385" i="1"/>
  <c r="X385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BK384" i="1"/>
  <c r="BJ384" i="1"/>
  <c r="BI384" i="1"/>
  <c r="BH384" i="1"/>
  <c r="BG384" i="1"/>
  <c r="BF384" i="1"/>
  <c r="BE384" i="1"/>
  <c r="BD384" i="1"/>
  <c r="BC384" i="1"/>
  <c r="BB384" i="1"/>
  <c r="BA384" i="1"/>
  <c r="AZ384" i="1"/>
  <c r="AY384" i="1"/>
  <c r="AX384" i="1"/>
  <c r="AW384" i="1"/>
  <c r="AV384" i="1"/>
  <c r="AU384" i="1"/>
  <c r="AT384" i="1"/>
  <c r="AS384" i="1"/>
  <c r="AR384" i="1"/>
  <c r="AQ384" i="1"/>
  <c r="AP384" i="1"/>
  <c r="AO384" i="1"/>
  <c r="AN384" i="1"/>
  <c r="AM384" i="1"/>
  <c r="AL384" i="1"/>
  <c r="AK384" i="1"/>
  <c r="AJ384" i="1"/>
  <c r="AI384" i="1"/>
  <c r="AH384" i="1"/>
  <c r="AG384" i="1"/>
  <c r="AF384" i="1"/>
  <c r="AE384" i="1"/>
  <c r="AD384" i="1"/>
  <c r="AC384" i="1"/>
  <c r="AB384" i="1"/>
  <c r="AA384" i="1"/>
  <c r="Z384" i="1"/>
  <c r="Y384" i="1"/>
  <c r="X384" i="1"/>
  <c r="W384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BK383" i="1"/>
  <c r="BJ383" i="1"/>
  <c r="BI383" i="1"/>
  <c r="BH383" i="1"/>
  <c r="BG383" i="1"/>
  <c r="BF383" i="1"/>
  <c r="BE383" i="1"/>
  <c r="BD383" i="1"/>
  <c r="BC383" i="1"/>
  <c r="BB383" i="1"/>
  <c r="BA383" i="1"/>
  <c r="AZ383" i="1"/>
  <c r="AY383" i="1"/>
  <c r="AX383" i="1"/>
  <c r="AW383" i="1"/>
  <c r="AV383" i="1"/>
  <c r="AU383" i="1"/>
  <c r="AT383" i="1"/>
  <c r="AS383" i="1"/>
  <c r="AR383" i="1"/>
  <c r="AQ383" i="1"/>
  <c r="AP383" i="1"/>
  <c r="AO383" i="1"/>
  <c r="AN383" i="1"/>
  <c r="AM383" i="1"/>
  <c r="AL383" i="1"/>
  <c r="AK383" i="1"/>
  <c r="AJ383" i="1"/>
  <c r="AI383" i="1"/>
  <c r="AH383" i="1"/>
  <c r="AG383" i="1"/>
  <c r="AF383" i="1"/>
  <c r="AE383" i="1"/>
  <c r="AD383" i="1"/>
  <c r="AC383" i="1"/>
  <c r="AB383" i="1"/>
  <c r="AA383" i="1"/>
  <c r="Z383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BK382" i="1"/>
  <c r="BJ382" i="1"/>
  <c r="BI382" i="1"/>
  <c r="BH382" i="1"/>
  <c r="BG382" i="1"/>
  <c r="BF382" i="1"/>
  <c r="BE382" i="1"/>
  <c r="BD382" i="1"/>
  <c r="BC382" i="1"/>
  <c r="BB382" i="1"/>
  <c r="BA382" i="1"/>
  <c r="AZ382" i="1"/>
  <c r="AY382" i="1"/>
  <c r="AX382" i="1"/>
  <c r="AW382" i="1"/>
  <c r="AV382" i="1"/>
  <c r="AU382" i="1"/>
  <c r="AT382" i="1"/>
  <c r="AS382" i="1"/>
  <c r="AR382" i="1"/>
  <c r="AQ382" i="1"/>
  <c r="AP382" i="1"/>
  <c r="AO382" i="1"/>
  <c r="AN382" i="1"/>
  <c r="AM382" i="1"/>
  <c r="AL382" i="1"/>
  <c r="AK382" i="1"/>
  <c r="AJ382" i="1"/>
  <c r="AI382" i="1"/>
  <c r="AH382" i="1"/>
  <c r="AG382" i="1"/>
  <c r="AF382" i="1"/>
  <c r="AE382" i="1"/>
  <c r="AD382" i="1"/>
  <c r="AC382" i="1"/>
  <c r="AB382" i="1"/>
  <c r="AA382" i="1"/>
  <c r="Z382" i="1"/>
  <c r="Y382" i="1"/>
  <c r="X382" i="1"/>
  <c r="W382" i="1"/>
  <c r="V382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BK381" i="1"/>
  <c r="BJ381" i="1"/>
  <c r="BI381" i="1"/>
  <c r="BH381" i="1"/>
  <c r="BG381" i="1"/>
  <c r="BF381" i="1"/>
  <c r="BE381" i="1"/>
  <c r="BD381" i="1"/>
  <c r="BC381" i="1"/>
  <c r="BB381" i="1"/>
  <c r="BA381" i="1"/>
  <c r="AZ381" i="1"/>
  <c r="AY381" i="1"/>
  <c r="AX381" i="1"/>
  <c r="AW381" i="1"/>
  <c r="AV381" i="1"/>
  <c r="AU381" i="1"/>
  <c r="AT381" i="1"/>
  <c r="AS381" i="1"/>
  <c r="AR381" i="1"/>
  <c r="AQ381" i="1"/>
  <c r="AP381" i="1"/>
  <c r="AO381" i="1"/>
  <c r="AN381" i="1"/>
  <c r="AM381" i="1"/>
  <c r="AL381" i="1"/>
  <c r="AK381" i="1"/>
  <c r="AJ381" i="1"/>
  <c r="AI381" i="1"/>
  <c r="AH381" i="1"/>
  <c r="AG381" i="1"/>
  <c r="AF381" i="1"/>
  <c r="AE381" i="1"/>
  <c r="AD381" i="1"/>
  <c r="AC381" i="1"/>
  <c r="AB381" i="1"/>
  <c r="AA381" i="1"/>
  <c r="Z381" i="1"/>
  <c r="Y381" i="1"/>
  <c r="X381" i="1"/>
  <c r="W381" i="1"/>
  <c r="V381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F381" i="1"/>
  <c r="E381" i="1"/>
  <c r="BK380" i="1"/>
  <c r="BJ380" i="1"/>
  <c r="BI380" i="1"/>
  <c r="BH380" i="1"/>
  <c r="BG380" i="1"/>
  <c r="BF380" i="1"/>
  <c r="BE380" i="1"/>
  <c r="BD380" i="1"/>
  <c r="BC380" i="1"/>
  <c r="BB380" i="1"/>
  <c r="BA380" i="1"/>
  <c r="AZ380" i="1"/>
  <c r="AY380" i="1"/>
  <c r="AX380" i="1"/>
  <c r="AW380" i="1"/>
  <c r="AV380" i="1"/>
  <c r="AU380" i="1"/>
  <c r="AT380" i="1"/>
  <c r="AS380" i="1"/>
  <c r="AR380" i="1"/>
  <c r="AQ380" i="1"/>
  <c r="AP380" i="1"/>
  <c r="AO380" i="1"/>
  <c r="AN380" i="1"/>
  <c r="AM380" i="1"/>
  <c r="AL380" i="1"/>
  <c r="AK380" i="1"/>
  <c r="AJ380" i="1"/>
  <c r="AI380" i="1"/>
  <c r="AH380" i="1"/>
  <c r="AG380" i="1"/>
  <c r="AF380" i="1"/>
  <c r="AE380" i="1"/>
  <c r="AD380" i="1"/>
  <c r="AC380" i="1"/>
  <c r="AB380" i="1"/>
  <c r="AA380" i="1"/>
  <c r="Z380" i="1"/>
  <c r="Y380" i="1"/>
  <c r="X380" i="1"/>
  <c r="W380" i="1"/>
  <c r="V380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F380" i="1"/>
  <c r="E380" i="1"/>
  <c r="BK379" i="1"/>
  <c r="BJ379" i="1"/>
  <c r="BI379" i="1"/>
  <c r="BH379" i="1"/>
  <c r="BG379" i="1"/>
  <c r="BF379" i="1"/>
  <c r="BE379" i="1"/>
  <c r="BD379" i="1"/>
  <c r="BC379" i="1"/>
  <c r="BB379" i="1"/>
  <c r="BA379" i="1"/>
  <c r="AZ379" i="1"/>
  <c r="AY379" i="1"/>
  <c r="AX379" i="1"/>
  <c r="AW379" i="1"/>
  <c r="AV379" i="1"/>
  <c r="AU379" i="1"/>
  <c r="AT379" i="1"/>
  <c r="AS379" i="1"/>
  <c r="AR379" i="1"/>
  <c r="AQ379" i="1"/>
  <c r="AP379" i="1"/>
  <c r="AO379" i="1"/>
  <c r="AN379" i="1"/>
  <c r="AM379" i="1"/>
  <c r="AL379" i="1"/>
  <c r="AK379" i="1"/>
  <c r="AJ379" i="1"/>
  <c r="AI379" i="1"/>
  <c r="AH379" i="1"/>
  <c r="AG379" i="1"/>
  <c r="AF379" i="1"/>
  <c r="AE379" i="1"/>
  <c r="AD379" i="1"/>
  <c r="AC379" i="1"/>
  <c r="AB379" i="1"/>
  <c r="AA379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BK378" i="1"/>
  <c r="BJ378" i="1"/>
  <c r="BI378" i="1"/>
  <c r="BH378" i="1"/>
  <c r="BG378" i="1"/>
  <c r="BF378" i="1"/>
  <c r="BE378" i="1"/>
  <c r="BD378" i="1"/>
  <c r="BC378" i="1"/>
  <c r="BB378" i="1"/>
  <c r="BA378" i="1"/>
  <c r="AZ378" i="1"/>
  <c r="AY378" i="1"/>
  <c r="AX378" i="1"/>
  <c r="AW378" i="1"/>
  <c r="AV378" i="1"/>
  <c r="AU378" i="1"/>
  <c r="AT378" i="1"/>
  <c r="AS378" i="1"/>
  <c r="AR378" i="1"/>
  <c r="AQ378" i="1"/>
  <c r="AP378" i="1"/>
  <c r="AO378" i="1"/>
  <c r="AN378" i="1"/>
  <c r="AM378" i="1"/>
  <c r="AL378" i="1"/>
  <c r="AK378" i="1"/>
  <c r="AJ378" i="1"/>
  <c r="AI378" i="1"/>
  <c r="AH378" i="1"/>
  <c r="AG378" i="1"/>
  <c r="AF378" i="1"/>
  <c r="AE378" i="1"/>
  <c r="AD378" i="1"/>
  <c r="AC378" i="1"/>
  <c r="AB378" i="1"/>
  <c r="AA378" i="1"/>
  <c r="Z378" i="1"/>
  <c r="Y378" i="1"/>
  <c r="X378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G378" i="1"/>
  <c r="F378" i="1"/>
  <c r="E378" i="1"/>
  <c r="BK377" i="1"/>
  <c r="BJ377" i="1"/>
  <c r="BI377" i="1"/>
  <c r="BH377" i="1"/>
  <c r="BG377" i="1"/>
  <c r="BF377" i="1"/>
  <c r="BE377" i="1"/>
  <c r="BD377" i="1"/>
  <c r="BC377" i="1"/>
  <c r="BB377" i="1"/>
  <c r="BA377" i="1"/>
  <c r="AZ377" i="1"/>
  <c r="AY377" i="1"/>
  <c r="AX377" i="1"/>
  <c r="AW377" i="1"/>
  <c r="AV377" i="1"/>
  <c r="AU377" i="1"/>
  <c r="AT377" i="1"/>
  <c r="AS377" i="1"/>
  <c r="AR377" i="1"/>
  <c r="AQ377" i="1"/>
  <c r="AP377" i="1"/>
  <c r="AO377" i="1"/>
  <c r="AN377" i="1"/>
  <c r="AM377" i="1"/>
  <c r="AL377" i="1"/>
  <c r="AK377" i="1"/>
  <c r="AJ377" i="1"/>
  <c r="AI377" i="1"/>
  <c r="AH377" i="1"/>
  <c r="AG377" i="1"/>
  <c r="AF377" i="1"/>
  <c r="AE377" i="1"/>
  <c r="AD377" i="1"/>
  <c r="AC377" i="1"/>
  <c r="AB377" i="1"/>
  <c r="AA377" i="1"/>
  <c r="Z377" i="1"/>
  <c r="Y377" i="1"/>
  <c r="X377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BK376" i="1"/>
  <c r="BJ376" i="1"/>
  <c r="BI376" i="1"/>
  <c r="BH376" i="1"/>
  <c r="BG376" i="1"/>
  <c r="BF376" i="1"/>
  <c r="BE376" i="1"/>
  <c r="BD376" i="1"/>
  <c r="BC376" i="1"/>
  <c r="BB376" i="1"/>
  <c r="BA376" i="1"/>
  <c r="AZ376" i="1"/>
  <c r="AY376" i="1"/>
  <c r="AX376" i="1"/>
  <c r="AW376" i="1"/>
  <c r="AV376" i="1"/>
  <c r="AU376" i="1"/>
  <c r="AT376" i="1"/>
  <c r="AS376" i="1"/>
  <c r="AR376" i="1"/>
  <c r="AQ376" i="1"/>
  <c r="AP376" i="1"/>
  <c r="AO376" i="1"/>
  <c r="AN376" i="1"/>
  <c r="AM376" i="1"/>
  <c r="AL376" i="1"/>
  <c r="AK376" i="1"/>
  <c r="AJ376" i="1"/>
  <c r="AI376" i="1"/>
  <c r="AH376" i="1"/>
  <c r="AG376" i="1"/>
  <c r="AF376" i="1"/>
  <c r="AE376" i="1"/>
  <c r="AD376" i="1"/>
  <c r="AC376" i="1"/>
  <c r="AB376" i="1"/>
  <c r="AA376" i="1"/>
  <c r="Z376" i="1"/>
  <c r="Y376" i="1"/>
  <c r="X376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G376" i="1"/>
  <c r="F376" i="1"/>
  <c r="E376" i="1"/>
  <c r="BK375" i="1"/>
  <c r="BJ375" i="1"/>
  <c r="BI375" i="1"/>
  <c r="BH375" i="1"/>
  <c r="BG375" i="1"/>
  <c r="BF375" i="1"/>
  <c r="BE375" i="1"/>
  <c r="BD375" i="1"/>
  <c r="BC375" i="1"/>
  <c r="BB375" i="1"/>
  <c r="BA375" i="1"/>
  <c r="AZ375" i="1"/>
  <c r="AY375" i="1"/>
  <c r="AX375" i="1"/>
  <c r="AW375" i="1"/>
  <c r="AV375" i="1"/>
  <c r="AU375" i="1"/>
  <c r="AT375" i="1"/>
  <c r="AS375" i="1"/>
  <c r="AR375" i="1"/>
  <c r="AQ375" i="1"/>
  <c r="AP375" i="1"/>
  <c r="AO375" i="1"/>
  <c r="AN375" i="1"/>
  <c r="AM375" i="1"/>
  <c r="AL375" i="1"/>
  <c r="AK375" i="1"/>
  <c r="AJ375" i="1"/>
  <c r="AI375" i="1"/>
  <c r="AH375" i="1"/>
  <c r="AG375" i="1"/>
  <c r="AF375" i="1"/>
  <c r="AE375" i="1"/>
  <c r="AD375" i="1"/>
  <c r="AC375" i="1"/>
  <c r="AB375" i="1"/>
  <c r="AA375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BK374" i="1"/>
  <c r="BJ374" i="1"/>
  <c r="BI374" i="1"/>
  <c r="BH374" i="1"/>
  <c r="BG374" i="1"/>
  <c r="BF374" i="1"/>
  <c r="BE374" i="1"/>
  <c r="BD374" i="1"/>
  <c r="BC374" i="1"/>
  <c r="BB374" i="1"/>
  <c r="BA374" i="1"/>
  <c r="AZ374" i="1"/>
  <c r="AY374" i="1"/>
  <c r="AX374" i="1"/>
  <c r="AW374" i="1"/>
  <c r="AV374" i="1"/>
  <c r="AU374" i="1"/>
  <c r="AT374" i="1"/>
  <c r="AS374" i="1"/>
  <c r="AR374" i="1"/>
  <c r="AQ374" i="1"/>
  <c r="AP374" i="1"/>
  <c r="AO374" i="1"/>
  <c r="AN374" i="1"/>
  <c r="AM374" i="1"/>
  <c r="AL374" i="1"/>
  <c r="AK374" i="1"/>
  <c r="AJ374" i="1"/>
  <c r="AI374" i="1"/>
  <c r="AH374" i="1"/>
  <c r="AG374" i="1"/>
  <c r="AF374" i="1"/>
  <c r="AE374" i="1"/>
  <c r="AD374" i="1"/>
  <c r="AC374" i="1"/>
  <c r="AB374" i="1"/>
  <c r="AA374" i="1"/>
  <c r="Z374" i="1"/>
  <c r="Y374" i="1"/>
  <c r="X374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F374" i="1"/>
  <c r="E374" i="1"/>
  <c r="BK373" i="1"/>
  <c r="BJ373" i="1"/>
  <c r="BI373" i="1"/>
  <c r="BH373" i="1"/>
  <c r="BG373" i="1"/>
  <c r="BF373" i="1"/>
  <c r="BE373" i="1"/>
  <c r="BD373" i="1"/>
  <c r="BC373" i="1"/>
  <c r="BB373" i="1"/>
  <c r="BA373" i="1"/>
  <c r="AZ373" i="1"/>
  <c r="AY373" i="1"/>
  <c r="AX373" i="1"/>
  <c r="AW373" i="1"/>
  <c r="AV373" i="1"/>
  <c r="AU373" i="1"/>
  <c r="AT373" i="1"/>
  <c r="AS373" i="1"/>
  <c r="AR373" i="1"/>
  <c r="AQ373" i="1"/>
  <c r="AP373" i="1"/>
  <c r="AO373" i="1"/>
  <c r="AN373" i="1"/>
  <c r="AM373" i="1"/>
  <c r="AL373" i="1"/>
  <c r="AK373" i="1"/>
  <c r="AJ373" i="1"/>
  <c r="AI373" i="1"/>
  <c r="AH373" i="1"/>
  <c r="AG373" i="1"/>
  <c r="AF373" i="1"/>
  <c r="AE373" i="1"/>
  <c r="AD373" i="1"/>
  <c r="AC373" i="1"/>
  <c r="AB373" i="1"/>
  <c r="AA373" i="1"/>
  <c r="Z373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F373" i="1"/>
  <c r="E373" i="1"/>
  <c r="BK372" i="1"/>
  <c r="BJ372" i="1"/>
  <c r="BI372" i="1"/>
  <c r="BH372" i="1"/>
  <c r="BG372" i="1"/>
  <c r="BF372" i="1"/>
  <c r="BE372" i="1"/>
  <c r="BD372" i="1"/>
  <c r="BC372" i="1"/>
  <c r="BB372" i="1"/>
  <c r="BA372" i="1"/>
  <c r="AZ372" i="1"/>
  <c r="AY372" i="1"/>
  <c r="AX372" i="1"/>
  <c r="AW372" i="1"/>
  <c r="AV372" i="1"/>
  <c r="AU372" i="1"/>
  <c r="AT372" i="1"/>
  <c r="AS372" i="1"/>
  <c r="AR372" i="1"/>
  <c r="AQ372" i="1"/>
  <c r="AP372" i="1"/>
  <c r="AO372" i="1"/>
  <c r="AN372" i="1"/>
  <c r="AM372" i="1"/>
  <c r="AL372" i="1"/>
  <c r="AK372" i="1"/>
  <c r="AJ372" i="1"/>
  <c r="AI372" i="1"/>
  <c r="AH372" i="1"/>
  <c r="AG372" i="1"/>
  <c r="AF372" i="1"/>
  <c r="AE372" i="1"/>
  <c r="AD372" i="1"/>
  <c r="AC372" i="1"/>
  <c r="AB372" i="1"/>
  <c r="AA372" i="1"/>
  <c r="Z372" i="1"/>
  <c r="Y372" i="1"/>
  <c r="X372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F372" i="1"/>
  <c r="E372" i="1"/>
  <c r="BK371" i="1"/>
  <c r="BJ371" i="1"/>
  <c r="BI371" i="1"/>
  <c r="BH371" i="1"/>
  <c r="BG371" i="1"/>
  <c r="BF371" i="1"/>
  <c r="BE371" i="1"/>
  <c r="BD371" i="1"/>
  <c r="BC371" i="1"/>
  <c r="BB371" i="1"/>
  <c r="BA371" i="1"/>
  <c r="AZ371" i="1"/>
  <c r="AY371" i="1"/>
  <c r="AX371" i="1"/>
  <c r="AW371" i="1"/>
  <c r="AV371" i="1"/>
  <c r="AU371" i="1"/>
  <c r="AT371" i="1"/>
  <c r="AS371" i="1"/>
  <c r="AR371" i="1"/>
  <c r="AQ371" i="1"/>
  <c r="AP371" i="1"/>
  <c r="AO371" i="1"/>
  <c r="AN371" i="1"/>
  <c r="AM371" i="1"/>
  <c r="AL371" i="1"/>
  <c r="AK371" i="1"/>
  <c r="AJ371" i="1"/>
  <c r="AI371" i="1"/>
  <c r="AH371" i="1"/>
  <c r="AG371" i="1"/>
  <c r="AF371" i="1"/>
  <c r="AE371" i="1"/>
  <c r="AD371" i="1"/>
  <c r="AC371" i="1"/>
  <c r="AB371" i="1"/>
  <c r="AA371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BK370" i="1"/>
  <c r="BJ370" i="1"/>
  <c r="BI370" i="1"/>
  <c r="BH370" i="1"/>
  <c r="BG370" i="1"/>
  <c r="BF370" i="1"/>
  <c r="BE370" i="1"/>
  <c r="BD370" i="1"/>
  <c r="BC370" i="1"/>
  <c r="BB370" i="1"/>
  <c r="BA370" i="1"/>
  <c r="AZ370" i="1"/>
  <c r="AY370" i="1"/>
  <c r="AX370" i="1"/>
  <c r="AW370" i="1"/>
  <c r="AV370" i="1"/>
  <c r="AU370" i="1"/>
  <c r="AT370" i="1"/>
  <c r="AS370" i="1"/>
  <c r="AR370" i="1"/>
  <c r="AQ370" i="1"/>
  <c r="AP370" i="1"/>
  <c r="AO370" i="1"/>
  <c r="AN370" i="1"/>
  <c r="AM370" i="1"/>
  <c r="AL370" i="1"/>
  <c r="AK370" i="1"/>
  <c r="AJ370" i="1"/>
  <c r="AI370" i="1"/>
  <c r="AH370" i="1"/>
  <c r="AG370" i="1"/>
  <c r="AF370" i="1"/>
  <c r="AE370" i="1"/>
  <c r="AD370" i="1"/>
  <c r="AC370" i="1"/>
  <c r="AB370" i="1"/>
  <c r="AA370" i="1"/>
  <c r="Z370" i="1"/>
  <c r="Y370" i="1"/>
  <c r="X370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F370" i="1"/>
  <c r="E370" i="1"/>
  <c r="BK369" i="1"/>
  <c r="BJ369" i="1"/>
  <c r="BI369" i="1"/>
  <c r="BH369" i="1"/>
  <c r="BG369" i="1"/>
  <c r="BF369" i="1"/>
  <c r="BE369" i="1"/>
  <c r="BD369" i="1"/>
  <c r="BC369" i="1"/>
  <c r="BB369" i="1"/>
  <c r="BA369" i="1"/>
  <c r="AZ369" i="1"/>
  <c r="AY369" i="1"/>
  <c r="AX369" i="1"/>
  <c r="AW369" i="1"/>
  <c r="AV369" i="1"/>
  <c r="AU369" i="1"/>
  <c r="AT369" i="1"/>
  <c r="AS369" i="1"/>
  <c r="AR369" i="1"/>
  <c r="AQ369" i="1"/>
  <c r="AP369" i="1"/>
  <c r="AO369" i="1"/>
  <c r="AN369" i="1"/>
  <c r="AM369" i="1"/>
  <c r="AL369" i="1"/>
  <c r="AK369" i="1"/>
  <c r="AJ369" i="1"/>
  <c r="AI369" i="1"/>
  <c r="AH369" i="1"/>
  <c r="AG369" i="1"/>
  <c r="AF369" i="1"/>
  <c r="AE369" i="1"/>
  <c r="AD369" i="1"/>
  <c r="AC369" i="1"/>
  <c r="AB369" i="1"/>
  <c r="AA369" i="1"/>
  <c r="Z369" i="1"/>
  <c r="Y369" i="1"/>
  <c r="X369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F369" i="1"/>
  <c r="E369" i="1"/>
  <c r="BK368" i="1"/>
  <c r="BJ368" i="1"/>
  <c r="BI368" i="1"/>
  <c r="BH368" i="1"/>
  <c r="BG368" i="1"/>
  <c r="BF368" i="1"/>
  <c r="BE368" i="1"/>
  <c r="BD368" i="1"/>
  <c r="BC368" i="1"/>
  <c r="BB368" i="1"/>
  <c r="BA368" i="1"/>
  <c r="AZ368" i="1"/>
  <c r="AY368" i="1"/>
  <c r="AX368" i="1"/>
  <c r="AW368" i="1"/>
  <c r="AV368" i="1"/>
  <c r="AU368" i="1"/>
  <c r="AT368" i="1"/>
  <c r="AS368" i="1"/>
  <c r="AR368" i="1"/>
  <c r="AQ368" i="1"/>
  <c r="AP368" i="1"/>
  <c r="AO368" i="1"/>
  <c r="AN368" i="1"/>
  <c r="AM368" i="1"/>
  <c r="AL368" i="1"/>
  <c r="AK368" i="1"/>
  <c r="AJ368" i="1"/>
  <c r="AI368" i="1"/>
  <c r="AH368" i="1"/>
  <c r="AG368" i="1"/>
  <c r="AF368" i="1"/>
  <c r="AE368" i="1"/>
  <c r="AD368" i="1"/>
  <c r="AC368" i="1"/>
  <c r="AB368" i="1"/>
  <c r="AA368" i="1"/>
  <c r="Z368" i="1"/>
  <c r="Y368" i="1"/>
  <c r="X368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G368" i="1"/>
  <c r="F368" i="1"/>
  <c r="E368" i="1"/>
  <c r="BK367" i="1"/>
  <c r="BJ367" i="1"/>
  <c r="BI367" i="1"/>
  <c r="BH367" i="1"/>
  <c r="BG367" i="1"/>
  <c r="BF367" i="1"/>
  <c r="BE367" i="1"/>
  <c r="BD367" i="1"/>
  <c r="BC367" i="1"/>
  <c r="BB367" i="1"/>
  <c r="BA367" i="1"/>
  <c r="AZ367" i="1"/>
  <c r="AY367" i="1"/>
  <c r="AX367" i="1"/>
  <c r="AW367" i="1"/>
  <c r="AV367" i="1"/>
  <c r="AU367" i="1"/>
  <c r="AT367" i="1"/>
  <c r="AS367" i="1"/>
  <c r="AR367" i="1"/>
  <c r="AQ367" i="1"/>
  <c r="AP367" i="1"/>
  <c r="AO367" i="1"/>
  <c r="AN367" i="1"/>
  <c r="AM367" i="1"/>
  <c r="AL367" i="1"/>
  <c r="AK367" i="1"/>
  <c r="AJ367" i="1"/>
  <c r="AI367" i="1"/>
  <c r="AH367" i="1"/>
  <c r="AG367" i="1"/>
  <c r="AF367" i="1"/>
  <c r="AE367" i="1"/>
  <c r="AD367" i="1"/>
  <c r="AC367" i="1"/>
  <c r="AB367" i="1"/>
  <c r="AA367" i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88" i="1"/>
  <c r="BK359" i="1"/>
  <c r="BJ359" i="1"/>
  <c r="BI359" i="1"/>
  <c r="BH359" i="1"/>
  <c r="BG359" i="1"/>
  <c r="BF359" i="1"/>
  <c r="BE359" i="1"/>
  <c r="BD359" i="1"/>
  <c r="BC359" i="1"/>
  <c r="BB359" i="1"/>
  <c r="BA359" i="1"/>
  <c r="AZ359" i="1"/>
  <c r="AY359" i="1"/>
  <c r="AX359" i="1"/>
  <c r="AW359" i="1"/>
  <c r="AV359" i="1"/>
  <c r="AU359" i="1"/>
  <c r="AT359" i="1"/>
  <c r="AS359" i="1"/>
  <c r="AR359" i="1"/>
  <c r="AQ359" i="1"/>
  <c r="AP359" i="1"/>
  <c r="AO359" i="1"/>
  <c r="AN359" i="1"/>
  <c r="AM359" i="1"/>
  <c r="AL359" i="1"/>
  <c r="AK359" i="1"/>
  <c r="AJ359" i="1"/>
  <c r="AI359" i="1"/>
  <c r="AH359" i="1"/>
  <c r="AG359" i="1"/>
  <c r="AF359" i="1"/>
  <c r="AE359" i="1"/>
  <c r="AD359" i="1"/>
  <c r="AC359" i="1"/>
  <c r="AB359" i="1"/>
  <c r="AA359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G359" i="1"/>
  <c r="F359" i="1"/>
  <c r="E359" i="1"/>
  <c r="D359" i="1"/>
  <c r="H359" i="1"/>
  <c r="D355" i="1"/>
  <c r="C361" i="1"/>
  <c r="D390" i="1" l="1"/>
  <c r="D473" i="1" s="1"/>
  <c r="D361" i="1"/>
  <c r="E355" i="1"/>
  <c r="F355" i="1" l="1"/>
  <c r="E361" i="1"/>
  <c r="F361" i="1" l="1"/>
  <c r="G355" i="1"/>
  <c r="G361" i="1" l="1"/>
  <c r="H355" i="1"/>
  <c r="I355" i="1" l="1"/>
  <c r="H361" i="1"/>
  <c r="I361" i="1" l="1"/>
  <c r="J355" i="1"/>
  <c r="K355" i="1" s="1"/>
  <c r="L355" i="1" l="1"/>
  <c r="M355" i="1" s="1"/>
  <c r="N355" i="1" s="1"/>
  <c r="J361" i="1"/>
  <c r="O355" i="1" l="1"/>
  <c r="P355" i="1" s="1"/>
  <c r="Q355" i="1" s="1"/>
  <c r="K361" i="1"/>
  <c r="L361" i="1" l="1"/>
  <c r="R355" i="1"/>
  <c r="S355" i="1" l="1"/>
  <c r="M361" i="1"/>
  <c r="N361" i="1" l="1"/>
  <c r="T355" i="1"/>
  <c r="U355" i="1" l="1"/>
  <c r="O361" i="1"/>
  <c r="P361" i="1" l="1"/>
  <c r="V355" i="1"/>
  <c r="W355" i="1" l="1"/>
  <c r="Q361" i="1"/>
  <c r="X355" i="1" l="1"/>
  <c r="R361" i="1"/>
  <c r="S361" i="1" l="1"/>
  <c r="Y355" i="1"/>
  <c r="T361" i="1" l="1"/>
  <c r="Z355" i="1"/>
  <c r="AA355" i="1" l="1"/>
  <c r="U361" i="1"/>
  <c r="AB355" i="1" l="1"/>
  <c r="V361" i="1"/>
  <c r="AC355" i="1" l="1"/>
  <c r="W361" i="1"/>
  <c r="AD355" i="1" l="1"/>
  <c r="X361" i="1"/>
  <c r="AE355" i="1" l="1"/>
  <c r="Y361" i="1"/>
  <c r="AF355" i="1" l="1"/>
  <c r="Z361" i="1"/>
  <c r="AA361" i="1" l="1"/>
  <c r="AG355" i="1"/>
  <c r="AH355" i="1" l="1"/>
  <c r="AB361" i="1"/>
  <c r="AI355" i="1" l="1"/>
  <c r="AC361" i="1"/>
  <c r="AJ355" i="1" l="1"/>
  <c r="AD361" i="1"/>
  <c r="AE361" i="1" l="1"/>
  <c r="AK355" i="1"/>
  <c r="AL355" i="1" l="1"/>
  <c r="AF361" i="1"/>
  <c r="AG361" i="1" l="1"/>
  <c r="AM355" i="1"/>
  <c r="AH361" i="1" l="1"/>
  <c r="AN355" i="1"/>
  <c r="AI361" i="1" l="1"/>
  <c r="AO355" i="1"/>
  <c r="AP355" i="1" l="1"/>
  <c r="AJ361" i="1"/>
  <c r="AQ355" i="1" l="1"/>
  <c r="AK361" i="1"/>
  <c r="AR355" i="1" l="1"/>
  <c r="AL361" i="1"/>
  <c r="AS355" i="1" l="1"/>
  <c r="AM361" i="1"/>
  <c r="AT355" i="1" l="1"/>
  <c r="AN361" i="1"/>
  <c r="AU355" i="1" l="1"/>
  <c r="AO361" i="1"/>
  <c r="AV355" i="1" l="1"/>
  <c r="AP361" i="1"/>
  <c r="AW355" i="1" l="1"/>
  <c r="AQ361" i="1"/>
  <c r="AX355" i="1" l="1"/>
  <c r="AR361" i="1"/>
  <c r="AS361" i="1" l="1"/>
  <c r="AY355" i="1"/>
  <c r="AZ355" i="1" l="1"/>
  <c r="AT361" i="1"/>
  <c r="BA355" i="1" l="1"/>
  <c r="AU361" i="1"/>
  <c r="BB355" i="1" l="1"/>
  <c r="AV361" i="1"/>
  <c r="BC355" i="1" l="1"/>
  <c r="AW361" i="1"/>
  <c r="BD355" i="1" l="1"/>
  <c r="AX361" i="1"/>
  <c r="BE355" i="1" l="1"/>
  <c r="AY361" i="1"/>
  <c r="BF355" i="1" l="1"/>
  <c r="AZ361" i="1"/>
  <c r="BG355" i="1" l="1"/>
  <c r="BA361" i="1"/>
  <c r="BH355" i="1" l="1"/>
  <c r="BB361" i="1"/>
  <c r="BC361" i="1" l="1"/>
  <c r="BI355" i="1"/>
  <c r="BJ355" i="1" l="1"/>
  <c r="BD361" i="1"/>
  <c r="BE361" i="1" l="1"/>
  <c r="BK355" i="1"/>
  <c r="BF361" i="1" l="1"/>
  <c r="BG361" i="1" l="1"/>
  <c r="BH361" i="1" l="1"/>
  <c r="BI361" i="1" l="1"/>
  <c r="BJ361" i="1" l="1"/>
  <c r="BK361" i="1" l="1"/>
  <c r="G86" i="4" l="1"/>
  <c r="F97" i="4"/>
  <c r="E97" i="4"/>
  <c r="D97" i="4"/>
  <c r="C97" i="4"/>
  <c r="E33" i="6" l="1"/>
  <c r="C113" i="7" l="1"/>
  <c r="C101" i="7" s="1"/>
  <c r="C116" i="7" s="1"/>
  <c r="BK479" i="1" l="1"/>
  <c r="BJ479" i="1"/>
  <c r="BI479" i="1"/>
  <c r="BH479" i="1"/>
  <c r="BG479" i="1"/>
  <c r="BF479" i="1"/>
  <c r="BE479" i="1"/>
  <c r="BD479" i="1"/>
  <c r="BC479" i="1"/>
  <c r="BB479" i="1"/>
  <c r="BA479" i="1"/>
  <c r="AZ479" i="1"/>
  <c r="AY479" i="1"/>
  <c r="AX479" i="1"/>
  <c r="AW479" i="1"/>
  <c r="AV479" i="1"/>
  <c r="AU479" i="1"/>
  <c r="AT479" i="1"/>
  <c r="AS479" i="1"/>
  <c r="AR479" i="1"/>
  <c r="AQ479" i="1"/>
  <c r="AP479" i="1"/>
  <c r="AO479" i="1"/>
  <c r="AN479" i="1"/>
  <c r="AM479" i="1"/>
  <c r="AL479" i="1"/>
  <c r="AK479" i="1"/>
  <c r="AJ479" i="1"/>
  <c r="AI479" i="1"/>
  <c r="AH479" i="1"/>
  <c r="AG479" i="1"/>
  <c r="AF479" i="1"/>
  <c r="AE479" i="1"/>
  <c r="AD479" i="1"/>
  <c r="AC479" i="1"/>
  <c r="AB479" i="1"/>
  <c r="AA479" i="1"/>
  <c r="Z479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BK478" i="1"/>
  <c r="BJ478" i="1"/>
  <c r="BI478" i="1"/>
  <c r="BH478" i="1"/>
  <c r="BG478" i="1"/>
  <c r="BF478" i="1"/>
  <c r="BE478" i="1"/>
  <c r="BD478" i="1"/>
  <c r="BC478" i="1"/>
  <c r="BB478" i="1"/>
  <c r="BA478" i="1"/>
  <c r="AZ478" i="1"/>
  <c r="AY478" i="1"/>
  <c r="AX478" i="1"/>
  <c r="AW478" i="1"/>
  <c r="AV478" i="1"/>
  <c r="AU478" i="1"/>
  <c r="AT478" i="1"/>
  <c r="AS478" i="1"/>
  <c r="AR478" i="1"/>
  <c r="AQ478" i="1"/>
  <c r="AP478" i="1"/>
  <c r="AO478" i="1"/>
  <c r="AN478" i="1"/>
  <c r="AM478" i="1"/>
  <c r="AL478" i="1"/>
  <c r="AK478" i="1"/>
  <c r="AJ478" i="1"/>
  <c r="AI478" i="1"/>
  <c r="AH478" i="1"/>
  <c r="AG478" i="1"/>
  <c r="AF478" i="1"/>
  <c r="AE478" i="1"/>
  <c r="AD478" i="1"/>
  <c r="AC478" i="1"/>
  <c r="AB478" i="1"/>
  <c r="AA478" i="1"/>
  <c r="Z478" i="1"/>
  <c r="Y478" i="1"/>
  <c r="X478" i="1"/>
  <c r="W478" i="1"/>
  <c r="V478" i="1"/>
  <c r="U478" i="1"/>
  <c r="T478" i="1"/>
  <c r="S478" i="1"/>
  <c r="R478" i="1"/>
  <c r="Q478" i="1"/>
  <c r="P478" i="1"/>
  <c r="O478" i="1"/>
  <c r="N478" i="1"/>
  <c r="BK477" i="1"/>
  <c r="BJ477" i="1"/>
  <c r="BI477" i="1"/>
  <c r="BH477" i="1"/>
  <c r="BG477" i="1"/>
  <c r="BF477" i="1"/>
  <c r="BE477" i="1"/>
  <c r="BD477" i="1"/>
  <c r="BC477" i="1"/>
  <c r="BB477" i="1"/>
  <c r="BA477" i="1"/>
  <c r="AZ477" i="1"/>
  <c r="AY477" i="1"/>
  <c r="AX477" i="1"/>
  <c r="AW477" i="1"/>
  <c r="AV477" i="1"/>
  <c r="AU477" i="1"/>
  <c r="AT477" i="1"/>
  <c r="AS477" i="1"/>
  <c r="AR477" i="1"/>
  <c r="AQ477" i="1"/>
  <c r="AP477" i="1"/>
  <c r="AO477" i="1"/>
  <c r="AN477" i="1"/>
  <c r="AM477" i="1"/>
  <c r="AL477" i="1"/>
  <c r="AK477" i="1"/>
  <c r="AJ477" i="1"/>
  <c r="AI477" i="1"/>
  <c r="AH477" i="1"/>
  <c r="AG477" i="1"/>
  <c r="AF477" i="1"/>
  <c r="AE477" i="1"/>
  <c r="AD477" i="1"/>
  <c r="AC477" i="1"/>
  <c r="AB477" i="1"/>
  <c r="AA477" i="1"/>
  <c r="Z477" i="1"/>
  <c r="Y477" i="1"/>
  <c r="X477" i="1"/>
  <c r="W477" i="1"/>
  <c r="V477" i="1"/>
  <c r="U477" i="1"/>
  <c r="T477" i="1"/>
  <c r="S477" i="1"/>
  <c r="R477" i="1"/>
  <c r="Q477" i="1"/>
  <c r="P477" i="1"/>
  <c r="O477" i="1"/>
  <c r="N477" i="1"/>
  <c r="BK476" i="1"/>
  <c r="BJ476" i="1"/>
  <c r="BI476" i="1"/>
  <c r="BH476" i="1"/>
  <c r="BG476" i="1"/>
  <c r="BF476" i="1"/>
  <c r="BE476" i="1"/>
  <c r="BD476" i="1"/>
  <c r="BC476" i="1"/>
  <c r="BB476" i="1"/>
  <c r="BA476" i="1"/>
  <c r="AZ476" i="1"/>
  <c r="AY476" i="1"/>
  <c r="AX476" i="1"/>
  <c r="AW476" i="1"/>
  <c r="AV476" i="1"/>
  <c r="AU476" i="1"/>
  <c r="AT476" i="1"/>
  <c r="AS476" i="1"/>
  <c r="AR476" i="1"/>
  <c r="AQ476" i="1"/>
  <c r="AP476" i="1"/>
  <c r="AO476" i="1"/>
  <c r="AN476" i="1"/>
  <c r="AM476" i="1"/>
  <c r="AL476" i="1"/>
  <c r="AK476" i="1"/>
  <c r="AJ476" i="1"/>
  <c r="AI476" i="1"/>
  <c r="AH476" i="1"/>
  <c r="AG476" i="1"/>
  <c r="AF476" i="1"/>
  <c r="AE476" i="1"/>
  <c r="AD476" i="1"/>
  <c r="AC476" i="1"/>
  <c r="AB476" i="1"/>
  <c r="AA476" i="1"/>
  <c r="Z476" i="1"/>
  <c r="Y476" i="1"/>
  <c r="X476" i="1"/>
  <c r="W476" i="1"/>
  <c r="V476" i="1"/>
  <c r="U476" i="1"/>
  <c r="T476" i="1"/>
  <c r="S476" i="1"/>
  <c r="R476" i="1"/>
  <c r="Q476" i="1"/>
  <c r="P476" i="1"/>
  <c r="O476" i="1"/>
  <c r="N476" i="1"/>
  <c r="BK475" i="1"/>
  <c r="BJ475" i="1"/>
  <c r="BI475" i="1"/>
  <c r="BH475" i="1"/>
  <c r="BG475" i="1"/>
  <c r="BF475" i="1"/>
  <c r="BE475" i="1"/>
  <c r="BD475" i="1"/>
  <c r="BC475" i="1"/>
  <c r="BB475" i="1"/>
  <c r="BA475" i="1"/>
  <c r="AZ475" i="1"/>
  <c r="AY475" i="1"/>
  <c r="AX475" i="1"/>
  <c r="AW475" i="1"/>
  <c r="AV475" i="1"/>
  <c r="AU475" i="1"/>
  <c r="AT475" i="1"/>
  <c r="AS475" i="1"/>
  <c r="AR475" i="1"/>
  <c r="AQ475" i="1"/>
  <c r="AP475" i="1"/>
  <c r="AO475" i="1"/>
  <c r="AN475" i="1"/>
  <c r="AM475" i="1"/>
  <c r="AL475" i="1"/>
  <c r="AK475" i="1"/>
  <c r="AJ475" i="1"/>
  <c r="AI475" i="1"/>
  <c r="AH475" i="1"/>
  <c r="AG475" i="1"/>
  <c r="AF475" i="1"/>
  <c r="AE475" i="1"/>
  <c r="AD475" i="1"/>
  <c r="AC475" i="1"/>
  <c r="AB475" i="1"/>
  <c r="AA475" i="1"/>
  <c r="Z475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D479" i="1" l="1"/>
  <c r="E479" i="1"/>
  <c r="F479" i="1"/>
  <c r="G479" i="1"/>
  <c r="H479" i="1"/>
  <c r="I479" i="1"/>
  <c r="I73" i="2" l="1"/>
  <c r="C3" i="7" l="1"/>
  <c r="C42" i="7" s="1"/>
  <c r="C34" i="7" l="1"/>
  <c r="C41" i="7"/>
  <c r="BE85" i="7"/>
  <c r="BD85" i="7"/>
  <c r="BC85" i="7"/>
  <c r="BB85" i="7"/>
  <c r="BA85" i="7"/>
  <c r="AZ85" i="7"/>
  <c r="AY85" i="7"/>
  <c r="AX85" i="7"/>
  <c r="AW85" i="7"/>
  <c r="AV85" i="7"/>
  <c r="AU85" i="7"/>
  <c r="AT85" i="7"/>
  <c r="AS85" i="7"/>
  <c r="AR85" i="7"/>
  <c r="AQ85" i="7"/>
  <c r="AP85" i="7"/>
  <c r="AO85" i="7"/>
  <c r="AN85" i="7"/>
  <c r="AM85" i="7"/>
  <c r="AL85" i="7"/>
  <c r="AK85" i="7"/>
  <c r="AJ85" i="7"/>
  <c r="AI85" i="7"/>
  <c r="AH85" i="7"/>
  <c r="AG85" i="7"/>
  <c r="AF85" i="7"/>
  <c r="AE85" i="7"/>
  <c r="AD85" i="7"/>
  <c r="AC85" i="7"/>
  <c r="AB85" i="7"/>
  <c r="AA85" i="7"/>
  <c r="Z85" i="7"/>
  <c r="Y85" i="7"/>
  <c r="X85" i="7"/>
  <c r="W85" i="7"/>
  <c r="V85" i="7"/>
  <c r="U85" i="7"/>
  <c r="T85" i="7"/>
  <c r="S85" i="7"/>
  <c r="R85" i="7"/>
  <c r="BE97" i="7"/>
  <c r="BD97" i="7"/>
  <c r="BC97" i="7"/>
  <c r="BB97" i="7"/>
  <c r="BA97" i="7"/>
  <c r="AZ97" i="7"/>
  <c r="AY97" i="7"/>
  <c r="AX97" i="7"/>
  <c r="AW97" i="7"/>
  <c r="AV97" i="7"/>
  <c r="AU97" i="7"/>
  <c r="AT97" i="7"/>
  <c r="AS97" i="7"/>
  <c r="AR97" i="7"/>
  <c r="AQ97" i="7"/>
  <c r="AP97" i="7"/>
  <c r="AO97" i="7"/>
  <c r="AN97" i="7"/>
  <c r="AM97" i="7"/>
  <c r="AL97" i="7"/>
  <c r="AK97" i="7"/>
  <c r="AJ97" i="7"/>
  <c r="AI97" i="7"/>
  <c r="AH97" i="7"/>
  <c r="AG97" i="7"/>
  <c r="AF97" i="7"/>
  <c r="AE97" i="7"/>
  <c r="AD97" i="7"/>
  <c r="AC97" i="7"/>
  <c r="AB97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N97" i="7"/>
  <c r="M97" i="7"/>
  <c r="L97" i="7"/>
  <c r="K97" i="7"/>
  <c r="J97" i="7"/>
  <c r="I97" i="7"/>
  <c r="H97" i="7"/>
  <c r="H478" i="1"/>
  <c r="G478" i="1"/>
  <c r="F478" i="1"/>
  <c r="E478" i="1"/>
  <c r="D478" i="1"/>
  <c r="H477" i="1"/>
  <c r="G477" i="1"/>
  <c r="F477" i="1"/>
  <c r="E477" i="1"/>
  <c r="D477" i="1"/>
  <c r="H476" i="1"/>
  <c r="G476" i="1"/>
  <c r="F476" i="1"/>
  <c r="E476" i="1"/>
  <c r="D476" i="1"/>
  <c r="H475" i="1"/>
  <c r="G475" i="1"/>
  <c r="F475" i="1"/>
  <c r="E475" i="1"/>
  <c r="D475" i="1"/>
  <c r="G13" i="1"/>
  <c r="F13" i="1"/>
  <c r="E13" i="1"/>
  <c r="D13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O237" i="1"/>
  <c r="N237" i="1"/>
  <c r="M237" i="1"/>
  <c r="L237" i="1"/>
  <c r="K237" i="1"/>
  <c r="J237" i="1"/>
  <c r="I237" i="1"/>
  <c r="H237" i="1"/>
  <c r="G237" i="1"/>
  <c r="F237" i="1"/>
  <c r="E237" i="1"/>
  <c r="N236" i="1"/>
  <c r="M236" i="1"/>
  <c r="L236" i="1"/>
  <c r="K236" i="1"/>
  <c r="J236" i="1"/>
  <c r="I236" i="1"/>
  <c r="H236" i="1"/>
  <c r="G236" i="1"/>
  <c r="F236" i="1"/>
  <c r="E236" i="1"/>
  <c r="M235" i="1"/>
  <c r="L235" i="1"/>
  <c r="K235" i="1"/>
  <c r="J235" i="1"/>
  <c r="I235" i="1"/>
  <c r="H235" i="1"/>
  <c r="G235" i="1"/>
  <c r="F235" i="1"/>
  <c r="E235" i="1"/>
  <c r="L234" i="1"/>
  <c r="K234" i="1"/>
  <c r="J234" i="1"/>
  <c r="I234" i="1"/>
  <c r="H234" i="1"/>
  <c r="G234" i="1"/>
  <c r="F234" i="1"/>
  <c r="E234" i="1"/>
  <c r="K233" i="1"/>
  <c r="J233" i="1"/>
  <c r="I233" i="1"/>
  <c r="H233" i="1"/>
  <c r="G233" i="1"/>
  <c r="F233" i="1"/>
  <c r="E233" i="1"/>
  <c r="J232" i="1"/>
  <c r="I232" i="1"/>
  <c r="H232" i="1"/>
  <c r="G232" i="1"/>
  <c r="F232" i="1"/>
  <c r="E232" i="1"/>
  <c r="I231" i="1"/>
  <c r="H231" i="1"/>
  <c r="G231" i="1"/>
  <c r="F231" i="1"/>
  <c r="E231" i="1"/>
  <c r="D435" i="1" l="1"/>
  <c r="D294" i="1"/>
  <c r="D341" i="1"/>
  <c r="D247" i="1"/>
  <c r="D200" i="1"/>
  <c r="D153" i="1"/>
  <c r="D106" i="1"/>
  <c r="X38" i="2"/>
  <c r="W38" i="2"/>
  <c r="V38" i="2"/>
  <c r="U38" i="2"/>
  <c r="T38" i="2"/>
  <c r="S38" i="2"/>
  <c r="R38" i="2"/>
  <c r="Q38" i="2"/>
  <c r="P38" i="2"/>
  <c r="O38" i="2"/>
  <c r="X25" i="2" l="1"/>
  <c r="W25" i="2"/>
  <c r="V25" i="2"/>
  <c r="U25" i="2"/>
  <c r="T25" i="2"/>
  <c r="D58" i="1"/>
  <c r="S25" i="2"/>
  <c r="R25" i="2"/>
  <c r="Q25" i="2"/>
  <c r="P25" i="2"/>
  <c r="O25" i="2"/>
  <c r="D17" i="6" l="1"/>
  <c r="D16" i="6"/>
  <c r="H18" i="6" l="1"/>
  <c r="D18" i="6"/>
  <c r="G18" i="6"/>
  <c r="F18" i="6"/>
  <c r="E18" i="6"/>
  <c r="G19" i="6"/>
  <c r="F19" i="6"/>
  <c r="E19" i="6"/>
  <c r="H19" i="6"/>
  <c r="D19" i="6"/>
  <c r="X4" i="2"/>
  <c r="Q3" i="7" s="1"/>
  <c r="T4" i="2"/>
  <c r="M3" i="7" s="1"/>
  <c r="W4" i="2"/>
  <c r="P3" i="7" s="1"/>
  <c r="U4" i="2"/>
  <c r="N3" i="7" s="1"/>
  <c r="V4" i="2"/>
  <c r="O3" i="7" s="1"/>
  <c r="I37" i="2"/>
  <c r="H37" i="2"/>
  <c r="G37" i="2"/>
  <c r="F37" i="2"/>
  <c r="E37" i="2"/>
  <c r="D37" i="2"/>
  <c r="I35" i="2"/>
  <c r="H35" i="2"/>
  <c r="G35" i="2"/>
  <c r="F35" i="2"/>
  <c r="D35" i="2"/>
  <c r="I34" i="2"/>
  <c r="H34" i="2"/>
  <c r="G34" i="2"/>
  <c r="F34" i="2"/>
  <c r="E34" i="2"/>
  <c r="D34" i="2"/>
  <c r="I33" i="2"/>
  <c r="H33" i="2"/>
  <c r="G33" i="2"/>
  <c r="F33" i="2"/>
  <c r="E33" i="2"/>
  <c r="I32" i="2"/>
  <c r="H32" i="2"/>
  <c r="G32" i="2"/>
  <c r="F32" i="2"/>
  <c r="E32" i="2"/>
  <c r="I31" i="2"/>
  <c r="H31" i="2"/>
  <c r="G31" i="2"/>
  <c r="F31" i="2"/>
  <c r="E31" i="2"/>
  <c r="D31" i="2"/>
  <c r="I30" i="2"/>
  <c r="H30" i="2"/>
  <c r="G30" i="2"/>
  <c r="F30" i="2"/>
  <c r="E30" i="2"/>
  <c r="D30" i="2"/>
  <c r="I29" i="2"/>
  <c r="H29" i="2"/>
  <c r="G29" i="2"/>
  <c r="F29" i="2"/>
  <c r="E29" i="2"/>
  <c r="E5" i="2"/>
  <c r="BE3" i="7" l="1"/>
  <c r="BA3" i="7"/>
  <c r="AW3" i="7"/>
  <c r="AS3" i="7"/>
  <c r="AO3" i="7"/>
  <c r="AK3" i="7"/>
  <c r="AG3" i="7"/>
  <c r="AC3" i="7"/>
  <c r="Y3" i="7"/>
  <c r="U3" i="7"/>
  <c r="BD3" i="7"/>
  <c r="AZ3" i="7"/>
  <c r="AV3" i="7"/>
  <c r="AN3" i="7"/>
  <c r="AF3" i="7"/>
  <c r="X3" i="7"/>
  <c r="BC3" i="7"/>
  <c r="AY3" i="7"/>
  <c r="AU3" i="7"/>
  <c r="AQ3" i="7"/>
  <c r="AM3" i="7"/>
  <c r="AI3" i="7"/>
  <c r="AE3" i="7"/>
  <c r="AA3" i="7"/>
  <c r="W3" i="7"/>
  <c r="S3" i="7"/>
  <c r="BB3" i="7"/>
  <c r="AX3" i="7"/>
  <c r="AT3" i="7"/>
  <c r="AP3" i="7"/>
  <c r="AL3" i="7"/>
  <c r="AH3" i="7"/>
  <c r="AD3" i="7"/>
  <c r="Z3" i="7"/>
  <c r="V3" i="7"/>
  <c r="R3" i="7"/>
  <c r="AR3" i="7"/>
  <c r="AJ3" i="7"/>
  <c r="AB3" i="7"/>
  <c r="T3" i="7"/>
  <c r="D32" i="2"/>
  <c r="I38" i="2"/>
  <c r="G38" i="2"/>
  <c r="D29" i="2"/>
  <c r="H38" i="2"/>
  <c r="F38" i="2"/>
  <c r="D33" i="2"/>
  <c r="F5" i="2"/>
  <c r="G5" i="2" s="1"/>
  <c r="H5" i="2" s="1"/>
  <c r="I5" i="2" s="1"/>
  <c r="C4" i="7"/>
  <c r="K4" i="2"/>
  <c r="D3" i="7" s="1"/>
  <c r="L4" i="2"/>
  <c r="E3" i="7" s="1"/>
  <c r="M4" i="2"/>
  <c r="F3" i="7" s="1"/>
  <c r="O4" i="2"/>
  <c r="H3" i="7" s="1"/>
  <c r="Q4" i="2"/>
  <c r="J3" i="7" s="1"/>
  <c r="S4" i="2"/>
  <c r="L3" i="7" s="1"/>
  <c r="K37" i="2"/>
  <c r="C3" i="4"/>
  <c r="D3" i="4"/>
  <c r="E3" i="4"/>
  <c r="F3" i="4"/>
  <c r="G3" i="4"/>
  <c r="C15" i="4"/>
  <c r="C14" i="4"/>
  <c r="C13" i="4"/>
  <c r="C12" i="4"/>
  <c r="C11" i="4"/>
  <c r="C10" i="4"/>
  <c r="C9" i="4"/>
  <c r="C8" i="4"/>
  <c r="G97" i="7"/>
  <c r="F97" i="7"/>
  <c r="E97" i="7"/>
  <c r="D97" i="7"/>
  <c r="C97" i="7"/>
  <c r="E20" i="1"/>
  <c r="D20" i="1"/>
  <c r="C31" i="1" s="1"/>
  <c r="F20" i="1"/>
  <c r="D4" i="1"/>
  <c r="D364" i="1" s="1"/>
  <c r="D391" i="1" s="1"/>
  <c r="D392" i="1" s="1"/>
  <c r="E4" i="1"/>
  <c r="E364" i="1" s="1"/>
  <c r="F4" i="1"/>
  <c r="F364" i="1" s="1"/>
  <c r="G4" i="1"/>
  <c r="G364" i="1" s="1"/>
  <c r="H4" i="1"/>
  <c r="H364" i="1" s="1"/>
  <c r="E67" i="1"/>
  <c r="D67" i="1"/>
  <c r="C78" i="1" s="1"/>
  <c r="F67" i="1"/>
  <c r="E115" i="1"/>
  <c r="I115" i="1" s="1"/>
  <c r="D115" i="1"/>
  <c r="C126" i="1" s="1"/>
  <c r="F115" i="1"/>
  <c r="E162" i="1"/>
  <c r="I162" i="1" s="1"/>
  <c r="D162" i="1"/>
  <c r="C173" i="1" s="1"/>
  <c r="F162" i="1"/>
  <c r="E209" i="1"/>
  <c r="I209" i="1" s="1"/>
  <c r="D209" i="1"/>
  <c r="C220" i="1" s="1"/>
  <c r="F209" i="1"/>
  <c r="E256" i="1"/>
  <c r="I256" i="1" s="1"/>
  <c r="D256" i="1"/>
  <c r="C267" i="1" s="1"/>
  <c r="F256" i="1"/>
  <c r="E303" i="1"/>
  <c r="I303" i="1" s="1"/>
  <c r="D303" i="1"/>
  <c r="C314" i="1" s="1"/>
  <c r="F303" i="1"/>
  <c r="D397" i="1"/>
  <c r="C408" i="1" s="1"/>
  <c r="F397" i="1"/>
  <c r="C4" i="4"/>
  <c r="D124" i="1"/>
  <c r="E124" i="1"/>
  <c r="F124" i="1"/>
  <c r="G124" i="1"/>
  <c r="I124" i="1"/>
  <c r="J124" i="1"/>
  <c r="K124" i="1"/>
  <c r="L124" i="1"/>
  <c r="M124" i="1"/>
  <c r="D76" i="1"/>
  <c r="E76" i="1"/>
  <c r="F76" i="1"/>
  <c r="G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D29" i="1"/>
  <c r="E29" i="1"/>
  <c r="F29" i="1"/>
  <c r="G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D265" i="1"/>
  <c r="E265" i="1"/>
  <c r="F265" i="1"/>
  <c r="G265" i="1"/>
  <c r="D218" i="1"/>
  <c r="E218" i="1"/>
  <c r="F218" i="1"/>
  <c r="G218" i="1"/>
  <c r="D171" i="1"/>
  <c r="E171" i="1"/>
  <c r="F171" i="1"/>
  <c r="G171" i="1"/>
  <c r="I218" i="1"/>
  <c r="I265" i="1"/>
  <c r="I171" i="1"/>
  <c r="J218" i="1"/>
  <c r="K218" i="1"/>
  <c r="L218" i="1"/>
  <c r="J171" i="1"/>
  <c r="J265" i="1"/>
  <c r="K265" i="1"/>
  <c r="L265" i="1"/>
  <c r="M265" i="1"/>
  <c r="N265" i="1"/>
  <c r="M218" i="1"/>
  <c r="K171" i="1"/>
  <c r="N124" i="1"/>
  <c r="L171" i="1"/>
  <c r="M171" i="1"/>
  <c r="O124" i="1"/>
  <c r="O265" i="1"/>
  <c r="N218" i="1"/>
  <c r="N171" i="1"/>
  <c r="P265" i="1"/>
  <c r="O218" i="1"/>
  <c r="P218" i="1"/>
  <c r="O171" i="1"/>
  <c r="P124" i="1"/>
  <c r="Q124" i="1"/>
  <c r="Q265" i="1"/>
  <c r="P171" i="1"/>
  <c r="Q218" i="1"/>
  <c r="R124" i="1"/>
  <c r="R265" i="1"/>
  <c r="S124" i="1"/>
  <c r="Q171" i="1"/>
  <c r="S265" i="1"/>
  <c r="R218" i="1"/>
  <c r="R171" i="1"/>
  <c r="T124" i="1"/>
  <c r="T265" i="1"/>
  <c r="S218" i="1"/>
  <c r="S171" i="1"/>
  <c r="U124" i="1"/>
  <c r="U265" i="1"/>
  <c r="T218" i="1"/>
  <c r="T171" i="1"/>
  <c r="V124" i="1"/>
  <c r="V265" i="1"/>
  <c r="U218" i="1"/>
  <c r="U171" i="1"/>
  <c r="W124" i="1"/>
  <c r="W265" i="1"/>
  <c r="V218" i="1"/>
  <c r="V171" i="1"/>
  <c r="X124" i="1"/>
  <c r="X265" i="1"/>
  <c r="W218" i="1"/>
  <c r="Y124" i="1"/>
  <c r="W171" i="1"/>
  <c r="Y265" i="1"/>
  <c r="X218" i="1"/>
  <c r="X171" i="1"/>
  <c r="Z124" i="1"/>
  <c r="Z265" i="1"/>
  <c r="Y218" i="1"/>
  <c r="Y171" i="1"/>
  <c r="AA124" i="1"/>
  <c r="AA265" i="1"/>
  <c r="Z218" i="1"/>
  <c r="Z171" i="1"/>
  <c r="AB124" i="1"/>
  <c r="AB265" i="1"/>
  <c r="AA218" i="1"/>
  <c r="AC124" i="1"/>
  <c r="AA171" i="1"/>
  <c r="AC265" i="1"/>
  <c r="AB218" i="1"/>
  <c r="AD124" i="1"/>
  <c r="AB171" i="1"/>
  <c r="AD265" i="1"/>
  <c r="AC218" i="1"/>
  <c r="AE124" i="1"/>
  <c r="AC171" i="1"/>
  <c r="AE265" i="1"/>
  <c r="AD218" i="1"/>
  <c r="AF124" i="1"/>
  <c r="AD171" i="1"/>
  <c r="AF265" i="1"/>
  <c r="AE218" i="1"/>
  <c r="AG124" i="1"/>
  <c r="AE171" i="1"/>
  <c r="AG265" i="1"/>
  <c r="AF218" i="1"/>
  <c r="AF171" i="1"/>
  <c r="AH124" i="1"/>
  <c r="AH265" i="1"/>
  <c r="AG218" i="1"/>
  <c r="AG171" i="1"/>
  <c r="AI124" i="1"/>
  <c r="AI265" i="1"/>
  <c r="AH218" i="1"/>
  <c r="AJ124" i="1"/>
  <c r="AH171" i="1"/>
  <c r="AJ265" i="1"/>
  <c r="AI218" i="1"/>
  <c r="AK124" i="1"/>
  <c r="AI171" i="1"/>
  <c r="AK265" i="1"/>
  <c r="AJ218" i="1"/>
  <c r="AK218" i="1"/>
  <c r="AL124" i="1"/>
  <c r="AJ171" i="1"/>
  <c r="AL265" i="1"/>
  <c r="AL218" i="1"/>
  <c r="AK171" i="1"/>
  <c r="AM124" i="1"/>
  <c r="AM265" i="1"/>
  <c r="AM218" i="1"/>
  <c r="AL171" i="1"/>
  <c r="AN124" i="1"/>
  <c r="AN265" i="1"/>
  <c r="AN218" i="1"/>
  <c r="AM171" i="1"/>
  <c r="AO124" i="1"/>
  <c r="AO265" i="1"/>
  <c r="AO218" i="1"/>
  <c r="AP124" i="1"/>
  <c r="AN171" i="1"/>
  <c r="AP218" i="1"/>
  <c r="AP265" i="1"/>
  <c r="AO171" i="1"/>
  <c r="AQ124" i="1"/>
  <c r="AQ218" i="1"/>
  <c r="AQ265" i="1"/>
  <c r="AR124" i="1"/>
  <c r="AP171" i="1"/>
  <c r="AR218" i="1"/>
  <c r="AR265" i="1"/>
  <c r="AS124" i="1"/>
  <c r="AQ171" i="1"/>
  <c r="AS265" i="1"/>
  <c r="AS218" i="1"/>
  <c r="AR171" i="1"/>
  <c r="AT124" i="1"/>
  <c r="AT265" i="1"/>
  <c r="AT218" i="1"/>
  <c r="AU124" i="1"/>
  <c r="AS171" i="1"/>
  <c r="AU218" i="1"/>
  <c r="AU265" i="1"/>
  <c r="AV124" i="1"/>
  <c r="AT171" i="1"/>
  <c r="AV265" i="1"/>
  <c r="AV218" i="1"/>
  <c r="AW124" i="1"/>
  <c r="AU171" i="1"/>
  <c r="AW265" i="1"/>
  <c r="AW218" i="1"/>
  <c r="AX124" i="1"/>
  <c r="AV171" i="1"/>
  <c r="AX265" i="1"/>
  <c r="AX218" i="1"/>
  <c r="AW171" i="1"/>
  <c r="AY124" i="1"/>
  <c r="AY265" i="1"/>
  <c r="AY218" i="1"/>
  <c r="AX171" i="1"/>
  <c r="AZ124" i="1"/>
  <c r="BA124" i="1"/>
  <c r="AZ265" i="1"/>
  <c r="BA265" i="1"/>
  <c r="AZ218" i="1"/>
  <c r="BA218" i="1"/>
  <c r="BB124" i="1"/>
  <c r="AY171" i="1"/>
  <c r="BB218" i="1"/>
  <c r="BC218" i="1"/>
  <c r="AZ171" i="1"/>
  <c r="BA171" i="1"/>
  <c r="BB265" i="1"/>
  <c r="BC265" i="1"/>
  <c r="BC124" i="1"/>
  <c r="BD124" i="1"/>
  <c r="BE124" i="1"/>
  <c r="BD218" i="1"/>
  <c r="BE218" i="1"/>
  <c r="BF124" i="1"/>
  <c r="BG124" i="1"/>
  <c r="BB171" i="1"/>
  <c r="BD265" i="1"/>
  <c r="BE265" i="1"/>
  <c r="BF265" i="1"/>
  <c r="BF218" i="1"/>
  <c r="BC171" i="1"/>
  <c r="BD171" i="1"/>
  <c r="BG218" i="1"/>
  <c r="BH124" i="1"/>
  <c r="BG265" i="1"/>
  <c r="BI124" i="1"/>
  <c r="BH265" i="1"/>
  <c r="BI265" i="1"/>
  <c r="BH218" i="1"/>
  <c r="BJ124" i="1"/>
  <c r="BE171" i="1"/>
  <c r="BF171" i="1"/>
  <c r="BG171" i="1"/>
  <c r="BJ265" i="1"/>
  <c r="BI218" i="1"/>
  <c r="BJ218" i="1"/>
  <c r="BH171" i="1"/>
  <c r="BI171" i="1"/>
  <c r="BJ171" i="1"/>
  <c r="D312" i="1"/>
  <c r="E312" i="1"/>
  <c r="F312" i="1"/>
  <c r="G312" i="1"/>
  <c r="I312" i="1"/>
  <c r="J312" i="1"/>
  <c r="K312" i="1"/>
  <c r="L312" i="1"/>
  <c r="M312" i="1"/>
  <c r="N312" i="1"/>
  <c r="O312" i="1"/>
  <c r="P312" i="1"/>
  <c r="Q312" i="1"/>
  <c r="R312" i="1"/>
  <c r="S312" i="1"/>
  <c r="T312" i="1"/>
  <c r="U312" i="1"/>
  <c r="V312" i="1"/>
  <c r="W312" i="1"/>
  <c r="X312" i="1"/>
  <c r="Y312" i="1"/>
  <c r="Z312" i="1"/>
  <c r="AA312" i="1"/>
  <c r="AB312" i="1"/>
  <c r="AC312" i="1"/>
  <c r="AD312" i="1"/>
  <c r="AE312" i="1"/>
  <c r="AF312" i="1"/>
  <c r="AG312" i="1"/>
  <c r="AH312" i="1"/>
  <c r="AI312" i="1"/>
  <c r="AJ312" i="1"/>
  <c r="AK312" i="1"/>
  <c r="AL312" i="1"/>
  <c r="AM312" i="1"/>
  <c r="AN312" i="1"/>
  <c r="AO312" i="1"/>
  <c r="AP312" i="1"/>
  <c r="AQ312" i="1"/>
  <c r="AR312" i="1"/>
  <c r="AS312" i="1"/>
  <c r="AT312" i="1"/>
  <c r="AU312" i="1"/>
  <c r="AV312" i="1"/>
  <c r="AW312" i="1"/>
  <c r="AX312" i="1"/>
  <c r="AY312" i="1"/>
  <c r="AZ312" i="1"/>
  <c r="BA312" i="1"/>
  <c r="BB312" i="1"/>
  <c r="BC312" i="1"/>
  <c r="BD312" i="1"/>
  <c r="BE312" i="1"/>
  <c r="BF312" i="1"/>
  <c r="BG312" i="1"/>
  <c r="BH312" i="1"/>
  <c r="BI312" i="1"/>
  <c r="BJ312" i="1"/>
  <c r="BK406" i="1"/>
  <c r="BJ406" i="1"/>
  <c r="BI406" i="1"/>
  <c r="BH406" i="1"/>
  <c r="BG406" i="1"/>
  <c r="BF406" i="1"/>
  <c r="BE406" i="1"/>
  <c r="BD406" i="1"/>
  <c r="BC406" i="1"/>
  <c r="BB406" i="1"/>
  <c r="BK312" i="1"/>
  <c r="BK265" i="1"/>
  <c r="BK218" i="1"/>
  <c r="BK171" i="1"/>
  <c r="BK124" i="1"/>
  <c r="BK76" i="1"/>
  <c r="BK29" i="1"/>
  <c r="BK7" i="1"/>
  <c r="BJ7" i="1"/>
  <c r="BI7" i="1"/>
  <c r="BH7" i="1"/>
  <c r="BG7" i="1"/>
  <c r="BF7" i="1"/>
  <c r="BE7" i="1"/>
  <c r="BD7" i="1"/>
  <c r="BC7" i="1"/>
  <c r="BB7" i="1"/>
  <c r="E397" i="1"/>
  <c r="I397" i="1" s="1"/>
  <c r="I402" i="1" s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F82" i="4"/>
  <c r="E82" i="4"/>
  <c r="D82" i="4"/>
  <c r="C82" i="4"/>
  <c r="BA406" i="1"/>
  <c r="AZ406" i="1"/>
  <c r="AY406" i="1"/>
  <c r="AX406" i="1"/>
  <c r="AW406" i="1"/>
  <c r="AV406" i="1"/>
  <c r="AU406" i="1"/>
  <c r="AT406" i="1"/>
  <c r="AS406" i="1"/>
  <c r="AR406" i="1"/>
  <c r="AQ406" i="1"/>
  <c r="AP406" i="1"/>
  <c r="AO406" i="1"/>
  <c r="AN406" i="1"/>
  <c r="AM406" i="1"/>
  <c r="AL406" i="1"/>
  <c r="AK406" i="1"/>
  <c r="AJ406" i="1"/>
  <c r="AI406" i="1"/>
  <c r="AH406" i="1"/>
  <c r="AG406" i="1"/>
  <c r="AF406" i="1"/>
  <c r="AE406" i="1"/>
  <c r="AD406" i="1"/>
  <c r="AC406" i="1"/>
  <c r="AB406" i="1"/>
  <c r="AA406" i="1"/>
  <c r="Z406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G406" i="1"/>
  <c r="F406" i="1"/>
  <c r="E406" i="1"/>
  <c r="D406" i="1"/>
  <c r="D51" i="2"/>
  <c r="H3" i="1"/>
  <c r="G3" i="1"/>
  <c r="F3" i="1"/>
  <c r="E3" i="1"/>
  <c r="D3" i="1"/>
  <c r="D25" i="2"/>
  <c r="F25" i="2"/>
  <c r="G25" i="2"/>
  <c r="H25" i="2"/>
  <c r="I25" i="2"/>
  <c r="C13" i="5"/>
  <c r="C60" i="7" l="1"/>
  <c r="C132" i="7" s="1"/>
  <c r="D22" i="7" s="1"/>
  <c r="D41" i="7" s="1"/>
  <c r="C61" i="7"/>
  <c r="C133" i="7" s="1"/>
  <c r="D23" i="7" s="1"/>
  <c r="D42" i="7" s="1"/>
  <c r="D493" i="1"/>
  <c r="H77" i="1"/>
  <c r="Q499" i="1"/>
  <c r="U499" i="1"/>
  <c r="Y499" i="1"/>
  <c r="AC499" i="1"/>
  <c r="AG499" i="1"/>
  <c r="AK499" i="1"/>
  <c r="AO499" i="1"/>
  <c r="AS499" i="1"/>
  <c r="AW499" i="1"/>
  <c r="BA499" i="1"/>
  <c r="BE499" i="1"/>
  <c r="BI499" i="1"/>
  <c r="R499" i="1"/>
  <c r="AD499" i="1"/>
  <c r="AP499" i="1"/>
  <c r="BB499" i="1"/>
  <c r="BJ499" i="1"/>
  <c r="S499" i="1"/>
  <c r="AA499" i="1"/>
  <c r="AI499" i="1"/>
  <c r="AU499" i="1"/>
  <c r="BC499" i="1"/>
  <c r="P499" i="1"/>
  <c r="T499" i="1"/>
  <c r="X499" i="1"/>
  <c r="AB499" i="1"/>
  <c r="AF499" i="1"/>
  <c r="AJ499" i="1"/>
  <c r="AN499" i="1"/>
  <c r="AR499" i="1"/>
  <c r="AV499" i="1"/>
  <c r="AZ499" i="1"/>
  <c r="BD499" i="1"/>
  <c r="BH499" i="1"/>
  <c r="N499" i="1"/>
  <c r="V499" i="1"/>
  <c r="Z499" i="1"/>
  <c r="AH499" i="1"/>
  <c r="AL499" i="1"/>
  <c r="AT499" i="1"/>
  <c r="AX499" i="1"/>
  <c r="BF499" i="1"/>
  <c r="O499" i="1"/>
  <c r="W499" i="1"/>
  <c r="AE499" i="1"/>
  <c r="AM499" i="1"/>
  <c r="AQ499" i="1"/>
  <c r="AY499" i="1"/>
  <c r="BG499" i="1"/>
  <c r="BK499" i="1"/>
  <c r="F499" i="1"/>
  <c r="I499" i="1"/>
  <c r="G499" i="1"/>
  <c r="E499" i="1"/>
  <c r="H499" i="1"/>
  <c r="D499" i="1"/>
  <c r="C20" i="4"/>
  <c r="BF9" i="1"/>
  <c r="I61" i="2"/>
  <c r="G81" i="4" s="1"/>
  <c r="I60" i="2"/>
  <c r="G80" i="4" s="1"/>
  <c r="I58" i="2"/>
  <c r="G78" i="4" s="1"/>
  <c r="I56" i="2"/>
  <c r="G76" i="4" s="1"/>
  <c r="I54" i="2"/>
  <c r="I59" i="2"/>
  <c r="G79" i="4" s="1"/>
  <c r="I57" i="2"/>
  <c r="G77" i="4" s="1"/>
  <c r="I55" i="2"/>
  <c r="G75" i="4" s="1"/>
  <c r="H404" i="1"/>
  <c r="H263" i="1"/>
  <c r="H169" i="1"/>
  <c r="H74" i="1"/>
  <c r="H28" i="1"/>
  <c r="H310" i="1"/>
  <c r="H216" i="1"/>
  <c r="H122" i="1"/>
  <c r="H27" i="1"/>
  <c r="H29" i="1" s="1"/>
  <c r="G402" i="1"/>
  <c r="F402" i="1"/>
  <c r="H402" i="1"/>
  <c r="D402" i="1"/>
  <c r="D408" i="1" s="1"/>
  <c r="E402" i="1"/>
  <c r="D214" i="1"/>
  <c r="D513" i="1" s="1"/>
  <c r="D525" i="1" s="1"/>
  <c r="D308" i="1"/>
  <c r="D120" i="1"/>
  <c r="D167" i="1"/>
  <c r="D173" i="1" s="1"/>
  <c r="D261" i="1"/>
  <c r="D267" i="1" s="1"/>
  <c r="E261" i="1"/>
  <c r="F261" i="1"/>
  <c r="H72" i="1"/>
  <c r="D72" i="1"/>
  <c r="D78" i="1" s="1"/>
  <c r="E72" i="1"/>
  <c r="G72" i="1"/>
  <c r="F72" i="1"/>
  <c r="E25" i="1"/>
  <c r="D25" i="1"/>
  <c r="D31" i="1" s="1"/>
  <c r="G25" i="1"/>
  <c r="F25" i="1"/>
  <c r="H25" i="1"/>
  <c r="H405" i="1"/>
  <c r="H170" i="1"/>
  <c r="H311" i="1"/>
  <c r="H123" i="1"/>
  <c r="H75" i="1"/>
  <c r="H264" i="1"/>
  <c r="H217" i="1"/>
  <c r="BD9" i="1"/>
  <c r="AN9" i="1"/>
  <c r="L37" i="2"/>
  <c r="BH498" i="1"/>
  <c r="BD498" i="1"/>
  <c r="AZ498" i="1"/>
  <c r="AV498" i="1"/>
  <c r="AR498" i="1"/>
  <c r="AN498" i="1"/>
  <c r="AJ498" i="1"/>
  <c r="AF498" i="1"/>
  <c r="AB498" i="1"/>
  <c r="X498" i="1"/>
  <c r="T498" i="1"/>
  <c r="P498" i="1"/>
  <c r="BJ497" i="1"/>
  <c r="BF497" i="1"/>
  <c r="BB497" i="1"/>
  <c r="AX497" i="1"/>
  <c r="AT497" i="1"/>
  <c r="AP497" i="1"/>
  <c r="AL497" i="1"/>
  <c r="AH497" i="1"/>
  <c r="AD497" i="1"/>
  <c r="Z497" i="1"/>
  <c r="V497" i="1"/>
  <c r="R497" i="1"/>
  <c r="N497" i="1"/>
  <c r="BH496" i="1"/>
  <c r="BD496" i="1"/>
  <c r="AZ496" i="1"/>
  <c r="AV496" i="1"/>
  <c r="AR496" i="1"/>
  <c r="AN496" i="1"/>
  <c r="AJ496" i="1"/>
  <c r="AF496" i="1"/>
  <c r="AB496" i="1"/>
  <c r="X496" i="1"/>
  <c r="T496" i="1"/>
  <c r="P496" i="1"/>
  <c r="BJ495" i="1"/>
  <c r="BF495" i="1"/>
  <c r="BB495" i="1"/>
  <c r="AX495" i="1"/>
  <c r="AT495" i="1"/>
  <c r="AP495" i="1"/>
  <c r="AL495" i="1"/>
  <c r="AH495" i="1"/>
  <c r="AD495" i="1"/>
  <c r="Z495" i="1"/>
  <c r="V495" i="1"/>
  <c r="R495" i="1"/>
  <c r="N495" i="1"/>
  <c r="M450" i="1"/>
  <c r="M476" i="1" s="1"/>
  <c r="M496" i="1" s="1"/>
  <c r="J449" i="1"/>
  <c r="BA498" i="1"/>
  <c r="Y498" i="1"/>
  <c r="BC497" i="1"/>
  <c r="AU497" i="1"/>
  <c r="AM497" i="1"/>
  <c r="S497" i="1"/>
  <c r="BI496" i="1"/>
  <c r="AW496" i="1"/>
  <c r="AC496" i="1"/>
  <c r="E496" i="1"/>
  <c r="BC495" i="1"/>
  <c r="AQ495" i="1"/>
  <c r="AM495" i="1"/>
  <c r="AA495" i="1"/>
  <c r="BK498" i="1"/>
  <c r="BG498" i="1"/>
  <c r="BC498" i="1"/>
  <c r="AY498" i="1"/>
  <c r="AU498" i="1"/>
  <c r="AQ498" i="1"/>
  <c r="AM498" i="1"/>
  <c r="AI498" i="1"/>
  <c r="AE498" i="1"/>
  <c r="AA498" i="1"/>
  <c r="W498" i="1"/>
  <c r="S498" i="1"/>
  <c r="O498" i="1"/>
  <c r="BI497" i="1"/>
  <c r="BE497" i="1"/>
  <c r="BA497" i="1"/>
  <c r="AW497" i="1"/>
  <c r="AS497" i="1"/>
  <c r="AO497" i="1"/>
  <c r="AK497" i="1"/>
  <c r="AG497" i="1"/>
  <c r="AC497" i="1"/>
  <c r="Y497" i="1"/>
  <c r="U497" i="1"/>
  <c r="Q497" i="1"/>
  <c r="BK496" i="1"/>
  <c r="BG496" i="1"/>
  <c r="BC496" i="1"/>
  <c r="AY496" i="1"/>
  <c r="AU496" i="1"/>
  <c r="AQ496" i="1"/>
  <c r="AM496" i="1"/>
  <c r="AI496" i="1"/>
  <c r="AE496" i="1"/>
  <c r="AA496" i="1"/>
  <c r="W496" i="1"/>
  <c r="S496" i="1"/>
  <c r="O496" i="1"/>
  <c r="BI495" i="1"/>
  <c r="BE495" i="1"/>
  <c r="BA495" i="1"/>
  <c r="AW495" i="1"/>
  <c r="AS495" i="1"/>
  <c r="AO495" i="1"/>
  <c r="AK495" i="1"/>
  <c r="AG495" i="1"/>
  <c r="AC495" i="1"/>
  <c r="Y495" i="1"/>
  <c r="U495" i="1"/>
  <c r="Q495" i="1"/>
  <c r="F495" i="1"/>
  <c r="L450" i="1"/>
  <c r="L476" i="1" s="1"/>
  <c r="L496" i="1" s="1"/>
  <c r="M449" i="1"/>
  <c r="BE498" i="1"/>
  <c r="AW498" i="1"/>
  <c r="AO498" i="1"/>
  <c r="AG498" i="1"/>
  <c r="AC498" i="1"/>
  <c r="Q498" i="1"/>
  <c r="BG497" i="1"/>
  <c r="AQ497" i="1"/>
  <c r="AE497" i="1"/>
  <c r="AA497" i="1"/>
  <c r="O497" i="1"/>
  <c r="BE496" i="1"/>
  <c r="AS496" i="1"/>
  <c r="AK496" i="1"/>
  <c r="Y496" i="1"/>
  <c r="Q496" i="1"/>
  <c r="BG495" i="1"/>
  <c r="AY495" i="1"/>
  <c r="AE495" i="1"/>
  <c r="BJ498" i="1"/>
  <c r="BF498" i="1"/>
  <c r="BB498" i="1"/>
  <c r="AX498" i="1"/>
  <c r="AT498" i="1"/>
  <c r="AP498" i="1"/>
  <c r="AL498" i="1"/>
  <c r="AH498" i="1"/>
  <c r="AD498" i="1"/>
  <c r="Z498" i="1"/>
  <c r="V498" i="1"/>
  <c r="R498" i="1"/>
  <c r="N498" i="1"/>
  <c r="BH497" i="1"/>
  <c r="BD497" i="1"/>
  <c r="AZ497" i="1"/>
  <c r="AV497" i="1"/>
  <c r="AR497" i="1"/>
  <c r="AN497" i="1"/>
  <c r="AJ497" i="1"/>
  <c r="AF497" i="1"/>
  <c r="AB497" i="1"/>
  <c r="X497" i="1"/>
  <c r="T497" i="1"/>
  <c r="P497" i="1"/>
  <c r="BJ496" i="1"/>
  <c r="BF496" i="1"/>
  <c r="BB496" i="1"/>
  <c r="AX496" i="1"/>
  <c r="AT496" i="1"/>
  <c r="AP496" i="1"/>
  <c r="AL496" i="1"/>
  <c r="AH496" i="1"/>
  <c r="AD496" i="1"/>
  <c r="Z496" i="1"/>
  <c r="V496" i="1"/>
  <c r="R496" i="1"/>
  <c r="N496" i="1"/>
  <c r="BH495" i="1"/>
  <c r="BD495" i="1"/>
  <c r="AZ495" i="1"/>
  <c r="AV495" i="1"/>
  <c r="AR495" i="1"/>
  <c r="AN495" i="1"/>
  <c r="AJ495" i="1"/>
  <c r="AF495" i="1"/>
  <c r="AB495" i="1"/>
  <c r="X495" i="1"/>
  <c r="T495" i="1"/>
  <c r="P495" i="1"/>
  <c r="K450" i="1"/>
  <c r="K476" i="1" s="1"/>
  <c r="K496" i="1" s="1"/>
  <c r="L449" i="1"/>
  <c r="H30" i="1"/>
  <c r="BI498" i="1"/>
  <c r="AS498" i="1"/>
  <c r="AK498" i="1"/>
  <c r="U498" i="1"/>
  <c r="BK497" i="1"/>
  <c r="AY497" i="1"/>
  <c r="AI497" i="1"/>
  <c r="W497" i="1"/>
  <c r="BA496" i="1"/>
  <c r="AO496" i="1"/>
  <c r="AG496" i="1"/>
  <c r="U496" i="1"/>
  <c r="BK495" i="1"/>
  <c r="AU495" i="1"/>
  <c r="AI495" i="1"/>
  <c r="W495" i="1"/>
  <c r="S495" i="1"/>
  <c r="O495" i="1"/>
  <c r="J450" i="1"/>
  <c r="J476" i="1" s="1"/>
  <c r="J496" i="1" s="1"/>
  <c r="K449" i="1"/>
  <c r="H495" i="1"/>
  <c r="H496" i="1"/>
  <c r="H497" i="1"/>
  <c r="F496" i="1"/>
  <c r="G496" i="1"/>
  <c r="E498" i="1"/>
  <c r="D497" i="1"/>
  <c r="F497" i="1"/>
  <c r="G497" i="1"/>
  <c r="G498" i="1"/>
  <c r="E497" i="1"/>
  <c r="G495" i="1"/>
  <c r="E495" i="1"/>
  <c r="F498" i="1"/>
  <c r="D495" i="1"/>
  <c r="D498" i="1"/>
  <c r="D496" i="1"/>
  <c r="H498" i="1"/>
  <c r="C47" i="4"/>
  <c r="C49" i="4"/>
  <c r="C48" i="4"/>
  <c r="C46" i="4"/>
  <c r="AG9" i="1"/>
  <c r="D9" i="1"/>
  <c r="E418" i="1"/>
  <c r="H418" i="1"/>
  <c r="G417" i="1"/>
  <c r="G418" i="1"/>
  <c r="F417" i="1"/>
  <c r="F416" i="1"/>
  <c r="E415" i="1"/>
  <c r="F418" i="1"/>
  <c r="E417" i="1"/>
  <c r="E416" i="1"/>
  <c r="U339" i="1"/>
  <c r="V338" i="1"/>
  <c r="S335" i="1"/>
  <c r="R339" i="1"/>
  <c r="N339" i="1"/>
  <c r="J339" i="1"/>
  <c r="F339" i="1"/>
  <c r="P338" i="1"/>
  <c r="L338" i="1"/>
  <c r="H338" i="1"/>
  <c r="R337" i="1"/>
  <c r="N337" i="1"/>
  <c r="J337" i="1"/>
  <c r="F337" i="1"/>
  <c r="P336" i="1"/>
  <c r="L336" i="1"/>
  <c r="H336" i="1"/>
  <c r="R335" i="1"/>
  <c r="N335" i="1"/>
  <c r="J335" i="1"/>
  <c r="F335" i="1"/>
  <c r="P334" i="1"/>
  <c r="L334" i="1"/>
  <c r="H334" i="1"/>
  <c r="N333" i="1"/>
  <c r="J333" i="1"/>
  <c r="F333" i="1"/>
  <c r="P332" i="1"/>
  <c r="L332" i="1"/>
  <c r="H332" i="1"/>
  <c r="N331" i="1"/>
  <c r="J331" i="1"/>
  <c r="F331" i="1"/>
  <c r="L330" i="1"/>
  <c r="H330" i="1"/>
  <c r="J329" i="1"/>
  <c r="F329" i="1"/>
  <c r="K328" i="1"/>
  <c r="G328" i="1"/>
  <c r="K327" i="1"/>
  <c r="G327" i="1"/>
  <c r="J326" i="1"/>
  <c r="F326" i="1"/>
  <c r="H325" i="1"/>
  <c r="E324" i="1"/>
  <c r="E323" i="1"/>
  <c r="T339" i="1"/>
  <c r="U338" i="1"/>
  <c r="U337" i="1"/>
  <c r="T336" i="1"/>
  <c r="Q339" i="1"/>
  <c r="M339" i="1"/>
  <c r="I339" i="1"/>
  <c r="E339" i="1"/>
  <c r="O338" i="1"/>
  <c r="K338" i="1"/>
  <c r="G338" i="1"/>
  <c r="Q337" i="1"/>
  <c r="M337" i="1"/>
  <c r="I337" i="1"/>
  <c r="E337" i="1"/>
  <c r="O336" i="1"/>
  <c r="K336" i="1"/>
  <c r="G336" i="1"/>
  <c r="Q335" i="1"/>
  <c r="M335" i="1"/>
  <c r="I335" i="1"/>
  <c r="E335" i="1"/>
  <c r="O334" i="1"/>
  <c r="K334" i="1"/>
  <c r="G334" i="1"/>
  <c r="Q333" i="1"/>
  <c r="M333" i="1"/>
  <c r="I333" i="1"/>
  <c r="E333" i="1"/>
  <c r="O332" i="1"/>
  <c r="K332" i="1"/>
  <c r="G332" i="1"/>
  <c r="M331" i="1"/>
  <c r="I331" i="1"/>
  <c r="E331" i="1"/>
  <c r="K330" i="1"/>
  <c r="G330" i="1"/>
  <c r="M329" i="1"/>
  <c r="I329" i="1"/>
  <c r="E329" i="1"/>
  <c r="J328" i="1"/>
  <c r="F328" i="1"/>
  <c r="J327" i="1"/>
  <c r="F327" i="1"/>
  <c r="I326" i="1"/>
  <c r="E326" i="1"/>
  <c r="G325" i="1"/>
  <c r="H324" i="1"/>
  <c r="E321" i="1"/>
  <c r="W339" i="1"/>
  <c r="S339" i="1"/>
  <c r="T338" i="1"/>
  <c r="T337" i="1"/>
  <c r="S336" i="1"/>
  <c r="P339" i="1"/>
  <c r="L339" i="1"/>
  <c r="H339" i="1"/>
  <c r="R338" i="1"/>
  <c r="N338" i="1"/>
  <c r="J338" i="1"/>
  <c r="F338" i="1"/>
  <c r="P337" i="1"/>
  <c r="L337" i="1"/>
  <c r="H337" i="1"/>
  <c r="R336" i="1"/>
  <c r="N336" i="1"/>
  <c r="J336" i="1"/>
  <c r="F336" i="1"/>
  <c r="P335" i="1"/>
  <c r="L335" i="1"/>
  <c r="H335" i="1"/>
  <c r="R334" i="1"/>
  <c r="N334" i="1"/>
  <c r="J334" i="1"/>
  <c r="F334" i="1"/>
  <c r="P333" i="1"/>
  <c r="L333" i="1"/>
  <c r="H333" i="1"/>
  <c r="N332" i="1"/>
  <c r="J332" i="1"/>
  <c r="F332" i="1"/>
  <c r="L331" i="1"/>
  <c r="H331" i="1"/>
  <c r="N330" i="1"/>
  <c r="J330" i="1"/>
  <c r="F330" i="1"/>
  <c r="L329" i="1"/>
  <c r="H329" i="1"/>
  <c r="I328" i="1"/>
  <c r="E328" i="1"/>
  <c r="I327" i="1"/>
  <c r="E327" i="1"/>
  <c r="H326" i="1"/>
  <c r="F325" i="1"/>
  <c r="G324" i="1"/>
  <c r="G323" i="1"/>
  <c r="F322" i="1"/>
  <c r="K339" i="1"/>
  <c r="I338" i="1"/>
  <c r="G337" i="1"/>
  <c r="E336" i="1"/>
  <c r="Q334" i="1"/>
  <c r="O333" i="1"/>
  <c r="M332" i="1"/>
  <c r="K331" i="1"/>
  <c r="I330" i="1"/>
  <c r="G329" i="1"/>
  <c r="E325" i="1"/>
  <c r="F323" i="1"/>
  <c r="S338" i="1"/>
  <c r="G339" i="1"/>
  <c r="E338" i="1"/>
  <c r="Q336" i="1"/>
  <c r="O335" i="1"/>
  <c r="M334" i="1"/>
  <c r="K333" i="1"/>
  <c r="I332" i="1"/>
  <c r="G331" i="1"/>
  <c r="E330" i="1"/>
  <c r="G326" i="1"/>
  <c r="V339" i="1"/>
  <c r="Q338" i="1"/>
  <c r="O337" i="1"/>
  <c r="M336" i="1"/>
  <c r="K335" i="1"/>
  <c r="I334" i="1"/>
  <c r="G333" i="1"/>
  <c r="E332" i="1"/>
  <c r="L328" i="1"/>
  <c r="H327" i="1"/>
  <c r="F324" i="1"/>
  <c r="E322" i="1"/>
  <c r="S337" i="1"/>
  <c r="O339" i="1"/>
  <c r="M338" i="1"/>
  <c r="K337" i="1"/>
  <c r="I336" i="1"/>
  <c r="G335" i="1"/>
  <c r="E334" i="1"/>
  <c r="O331" i="1"/>
  <c r="M330" i="1"/>
  <c r="K329" i="1"/>
  <c r="H328" i="1"/>
  <c r="I325" i="1"/>
  <c r="T292" i="1"/>
  <c r="U291" i="1"/>
  <c r="U290" i="1"/>
  <c r="T289" i="1"/>
  <c r="Q292" i="1"/>
  <c r="M292" i="1"/>
  <c r="I292" i="1"/>
  <c r="E292" i="1"/>
  <c r="O291" i="1"/>
  <c r="K291" i="1"/>
  <c r="G291" i="1"/>
  <c r="Q290" i="1"/>
  <c r="M290" i="1"/>
  <c r="I290" i="1"/>
  <c r="E290" i="1"/>
  <c r="O289" i="1"/>
  <c r="K289" i="1"/>
  <c r="G289" i="1"/>
  <c r="Q288" i="1"/>
  <c r="M288" i="1"/>
  <c r="I288" i="1"/>
  <c r="E288" i="1"/>
  <c r="O287" i="1"/>
  <c r="K287" i="1"/>
  <c r="G287" i="1"/>
  <c r="Q286" i="1"/>
  <c r="M286" i="1"/>
  <c r="I286" i="1"/>
  <c r="E286" i="1"/>
  <c r="O285" i="1"/>
  <c r="K285" i="1"/>
  <c r="G285" i="1"/>
  <c r="M284" i="1"/>
  <c r="I284" i="1"/>
  <c r="E284" i="1"/>
  <c r="K283" i="1"/>
  <c r="G283" i="1"/>
  <c r="M282" i="1"/>
  <c r="I282" i="1"/>
  <c r="E282" i="1"/>
  <c r="J281" i="1"/>
  <c r="F281" i="1"/>
  <c r="J280" i="1"/>
  <c r="F280" i="1"/>
  <c r="I279" i="1"/>
  <c r="E279" i="1"/>
  <c r="G278" i="1"/>
  <c r="H277" i="1"/>
  <c r="E274" i="1"/>
  <c r="V292" i="1"/>
  <c r="S291" i="1"/>
  <c r="S290" i="1"/>
  <c r="O292" i="1"/>
  <c r="K292" i="1"/>
  <c r="G292" i="1"/>
  <c r="Q291" i="1"/>
  <c r="M291" i="1"/>
  <c r="I291" i="1"/>
  <c r="E291" i="1"/>
  <c r="O290" i="1"/>
  <c r="K290" i="1"/>
  <c r="G290" i="1"/>
  <c r="Q289" i="1"/>
  <c r="M289" i="1"/>
  <c r="I289" i="1"/>
  <c r="E289" i="1"/>
  <c r="O288" i="1"/>
  <c r="K288" i="1"/>
  <c r="G288" i="1"/>
  <c r="Q287" i="1"/>
  <c r="M287" i="1"/>
  <c r="I287" i="1"/>
  <c r="E287" i="1"/>
  <c r="O286" i="1"/>
  <c r="K286" i="1"/>
  <c r="G286" i="1"/>
  <c r="M285" i="1"/>
  <c r="I285" i="1"/>
  <c r="E285" i="1"/>
  <c r="O284" i="1"/>
  <c r="K284" i="1"/>
  <c r="G284" i="1"/>
  <c r="M283" i="1"/>
  <c r="I283" i="1"/>
  <c r="E283" i="1"/>
  <c r="K282" i="1"/>
  <c r="G282" i="1"/>
  <c r="L281" i="1"/>
  <c r="H281" i="1"/>
  <c r="H280" i="1"/>
  <c r="G279" i="1"/>
  <c r="I278" i="1"/>
  <c r="E278" i="1"/>
  <c r="F277" i="1"/>
  <c r="F276" i="1"/>
  <c r="E275" i="1"/>
  <c r="S292" i="1"/>
  <c r="T291" i="1"/>
  <c r="T290" i="1"/>
  <c r="S289" i="1"/>
  <c r="L292" i="1"/>
  <c r="R291" i="1"/>
  <c r="J291" i="1"/>
  <c r="P290" i="1"/>
  <c r="H290" i="1"/>
  <c r="N289" i="1"/>
  <c r="F289" i="1"/>
  <c r="L288" i="1"/>
  <c r="R287" i="1"/>
  <c r="J287" i="1"/>
  <c r="P286" i="1"/>
  <c r="H286" i="1"/>
  <c r="N285" i="1"/>
  <c r="F285" i="1"/>
  <c r="L284" i="1"/>
  <c r="J283" i="1"/>
  <c r="H282" i="1"/>
  <c r="E281" i="1"/>
  <c r="I280" i="1"/>
  <c r="F278" i="1"/>
  <c r="G277" i="1"/>
  <c r="G276" i="1"/>
  <c r="F275" i="1"/>
  <c r="R292" i="1"/>
  <c r="J292" i="1"/>
  <c r="P291" i="1"/>
  <c r="H291" i="1"/>
  <c r="N290" i="1"/>
  <c r="F290" i="1"/>
  <c r="L289" i="1"/>
  <c r="R288" i="1"/>
  <c r="J288" i="1"/>
  <c r="P287" i="1"/>
  <c r="H287" i="1"/>
  <c r="N286" i="1"/>
  <c r="F286" i="1"/>
  <c r="L285" i="1"/>
  <c r="J284" i="1"/>
  <c r="H283" i="1"/>
  <c r="F282" i="1"/>
  <c r="K281" i="1"/>
  <c r="G280" i="1"/>
  <c r="J279" i="1"/>
  <c r="E277" i="1"/>
  <c r="E276" i="1"/>
  <c r="W292" i="1"/>
  <c r="U292" i="1"/>
  <c r="P292" i="1"/>
  <c r="N291" i="1"/>
  <c r="L290" i="1"/>
  <c r="J289" i="1"/>
  <c r="H288" i="1"/>
  <c r="F287" i="1"/>
  <c r="N283" i="1"/>
  <c r="L282" i="1"/>
  <c r="I281" i="1"/>
  <c r="E280" i="1"/>
  <c r="S288" i="1"/>
  <c r="L287" i="1"/>
  <c r="F284" i="1"/>
  <c r="F279" i="1"/>
  <c r="V291" i="1"/>
  <c r="N292" i="1"/>
  <c r="L291" i="1"/>
  <c r="J290" i="1"/>
  <c r="H289" i="1"/>
  <c r="F288" i="1"/>
  <c r="P285" i="1"/>
  <c r="N284" i="1"/>
  <c r="L283" i="1"/>
  <c r="J282" i="1"/>
  <c r="G281" i="1"/>
  <c r="H278" i="1"/>
  <c r="H292" i="1"/>
  <c r="F291" i="1"/>
  <c r="R289" i="1"/>
  <c r="P288" i="1"/>
  <c r="N287" i="1"/>
  <c r="L286" i="1"/>
  <c r="J285" i="1"/>
  <c r="H284" i="1"/>
  <c r="F283" i="1"/>
  <c r="H279" i="1"/>
  <c r="F292" i="1"/>
  <c r="R290" i="1"/>
  <c r="P289" i="1"/>
  <c r="N288" i="1"/>
  <c r="J286" i="1"/>
  <c r="H285" i="1"/>
  <c r="K280" i="1"/>
  <c r="H230" i="1"/>
  <c r="E227" i="1"/>
  <c r="E230" i="1"/>
  <c r="G229" i="1"/>
  <c r="F228" i="1"/>
  <c r="F229" i="1"/>
  <c r="G230" i="1"/>
  <c r="E229" i="1"/>
  <c r="F230" i="1"/>
  <c r="E228" i="1"/>
  <c r="M9" i="1"/>
  <c r="AH9" i="1"/>
  <c r="G9" i="1"/>
  <c r="AE9" i="1"/>
  <c r="AK9" i="1"/>
  <c r="BK9" i="1"/>
  <c r="O9" i="1"/>
  <c r="I9" i="1"/>
  <c r="BG9" i="1"/>
  <c r="U9" i="1"/>
  <c r="AU9" i="1"/>
  <c r="BE9" i="1"/>
  <c r="W9" i="1"/>
  <c r="BA9" i="1"/>
  <c r="AS9" i="1"/>
  <c r="AO9" i="1"/>
  <c r="AM9" i="1"/>
  <c r="AC9" i="1"/>
  <c r="BH9" i="1"/>
  <c r="AZ9" i="1"/>
  <c r="AV9" i="1"/>
  <c r="AJ9" i="1"/>
  <c r="AF9" i="1"/>
  <c r="X9" i="1"/>
  <c r="T9" i="1"/>
  <c r="P9" i="1"/>
  <c r="BB9" i="1"/>
  <c r="AX9" i="1"/>
  <c r="AP9" i="1"/>
  <c r="Z9" i="1"/>
  <c r="R9" i="1"/>
  <c r="J9" i="1"/>
  <c r="BK198" i="1"/>
  <c r="BG198" i="1"/>
  <c r="BC198" i="1"/>
  <c r="AY198" i="1"/>
  <c r="AU198" i="1"/>
  <c r="AQ198" i="1"/>
  <c r="AM198" i="1"/>
  <c r="AI198" i="1"/>
  <c r="AE198" i="1"/>
  <c r="AA198" i="1"/>
  <c r="W198" i="1"/>
  <c r="S198" i="1"/>
  <c r="O198" i="1"/>
  <c r="K198" i="1"/>
  <c r="G198" i="1"/>
  <c r="BJ197" i="1"/>
  <c r="BF197" i="1"/>
  <c r="BB197" i="1"/>
  <c r="AX197" i="1"/>
  <c r="AT197" i="1"/>
  <c r="AP197" i="1"/>
  <c r="AL197" i="1"/>
  <c r="AH197" i="1"/>
  <c r="AD197" i="1"/>
  <c r="Z197" i="1"/>
  <c r="V197" i="1"/>
  <c r="R197" i="1"/>
  <c r="N197" i="1"/>
  <c r="J197" i="1"/>
  <c r="F197" i="1"/>
  <c r="BI196" i="1"/>
  <c r="BE196" i="1"/>
  <c r="BA196" i="1"/>
  <c r="AW196" i="1"/>
  <c r="AS196" i="1"/>
  <c r="AO196" i="1"/>
  <c r="AK196" i="1"/>
  <c r="AG196" i="1"/>
  <c r="AC196" i="1"/>
  <c r="Y196" i="1"/>
  <c r="U196" i="1"/>
  <c r="Q196" i="1"/>
  <c r="M196" i="1"/>
  <c r="I196" i="1"/>
  <c r="E196" i="1"/>
  <c r="BH195" i="1"/>
  <c r="BD195" i="1"/>
  <c r="AZ195" i="1"/>
  <c r="AV195" i="1"/>
  <c r="AR195" i="1"/>
  <c r="AN195" i="1"/>
  <c r="AJ195" i="1"/>
  <c r="AF195" i="1"/>
  <c r="AB195" i="1"/>
  <c r="X195" i="1"/>
  <c r="T195" i="1"/>
  <c r="P195" i="1"/>
  <c r="L195" i="1"/>
  <c r="H195" i="1"/>
  <c r="BK194" i="1"/>
  <c r="BG194" i="1"/>
  <c r="BC194" i="1"/>
  <c r="AY194" i="1"/>
  <c r="AU194" i="1"/>
  <c r="AQ194" i="1"/>
  <c r="AM194" i="1"/>
  <c r="AI194" i="1"/>
  <c r="AE194" i="1"/>
  <c r="AA194" i="1"/>
  <c r="W194" i="1"/>
  <c r="BJ198" i="1"/>
  <c r="BF198" i="1"/>
  <c r="BB198" i="1"/>
  <c r="AX198" i="1"/>
  <c r="AT198" i="1"/>
  <c r="AP198" i="1"/>
  <c r="AL198" i="1"/>
  <c r="AH198" i="1"/>
  <c r="AD198" i="1"/>
  <c r="Z198" i="1"/>
  <c r="V198" i="1"/>
  <c r="R198" i="1"/>
  <c r="N198" i="1"/>
  <c r="J198" i="1"/>
  <c r="F198" i="1"/>
  <c r="BI197" i="1"/>
  <c r="BE197" i="1"/>
  <c r="BA197" i="1"/>
  <c r="AW197" i="1"/>
  <c r="AS197" i="1"/>
  <c r="AO197" i="1"/>
  <c r="AK197" i="1"/>
  <c r="AG197" i="1"/>
  <c r="AC197" i="1"/>
  <c r="Y197" i="1"/>
  <c r="U197" i="1"/>
  <c r="Q197" i="1"/>
  <c r="M197" i="1"/>
  <c r="I197" i="1"/>
  <c r="E197" i="1"/>
  <c r="BH196" i="1"/>
  <c r="BD196" i="1"/>
  <c r="AZ196" i="1"/>
  <c r="AV196" i="1"/>
  <c r="AR196" i="1"/>
  <c r="AN196" i="1"/>
  <c r="AJ196" i="1"/>
  <c r="AF196" i="1"/>
  <c r="AB196" i="1"/>
  <c r="X196" i="1"/>
  <c r="T196" i="1"/>
  <c r="P196" i="1"/>
  <c r="L196" i="1"/>
  <c r="H196" i="1"/>
  <c r="BK195" i="1"/>
  <c r="BG195" i="1"/>
  <c r="BC195" i="1"/>
  <c r="AY195" i="1"/>
  <c r="AU195" i="1"/>
  <c r="AQ195" i="1"/>
  <c r="AM195" i="1"/>
  <c r="AI195" i="1"/>
  <c r="AE195" i="1"/>
  <c r="AA195" i="1"/>
  <c r="W195" i="1"/>
  <c r="S195" i="1"/>
  <c r="O195" i="1"/>
  <c r="K195" i="1"/>
  <c r="G195" i="1"/>
  <c r="BJ194" i="1"/>
  <c r="BF194" i="1"/>
  <c r="BB194" i="1"/>
  <c r="AX194" i="1"/>
  <c r="AT194" i="1"/>
  <c r="AP194" i="1"/>
  <c r="AL194" i="1"/>
  <c r="AH194" i="1"/>
  <c r="AD194" i="1"/>
  <c r="Z194" i="1"/>
  <c r="V194" i="1"/>
  <c r="R194" i="1"/>
  <c r="N194" i="1"/>
  <c r="J194" i="1"/>
  <c r="F194" i="1"/>
  <c r="BI193" i="1"/>
  <c r="BE193" i="1"/>
  <c r="BA193" i="1"/>
  <c r="AW193" i="1"/>
  <c r="AS193" i="1"/>
  <c r="AO193" i="1"/>
  <c r="AK193" i="1"/>
  <c r="AG193" i="1"/>
  <c r="AC193" i="1"/>
  <c r="Y193" i="1"/>
  <c r="U193" i="1"/>
  <c r="BI198" i="1"/>
  <c r="BA198" i="1"/>
  <c r="AS198" i="1"/>
  <c r="AK198" i="1"/>
  <c r="AC198" i="1"/>
  <c r="U198" i="1"/>
  <c r="M198" i="1"/>
  <c r="E198" i="1"/>
  <c r="BD197" i="1"/>
  <c r="AV197" i="1"/>
  <c r="AN197" i="1"/>
  <c r="AF197" i="1"/>
  <c r="X197" i="1"/>
  <c r="P197" i="1"/>
  <c r="H197" i="1"/>
  <c r="BG196" i="1"/>
  <c r="AY196" i="1"/>
  <c r="AQ196" i="1"/>
  <c r="AI196" i="1"/>
  <c r="AA196" i="1"/>
  <c r="S196" i="1"/>
  <c r="K196" i="1"/>
  <c r="BJ195" i="1"/>
  <c r="BB195" i="1"/>
  <c r="AT195" i="1"/>
  <c r="AL195" i="1"/>
  <c r="AD195" i="1"/>
  <c r="V195" i="1"/>
  <c r="N195" i="1"/>
  <c r="F195" i="1"/>
  <c r="BE194" i="1"/>
  <c r="AW194" i="1"/>
  <c r="AO194" i="1"/>
  <c r="AG194" i="1"/>
  <c r="Y194" i="1"/>
  <c r="S194" i="1"/>
  <c r="M194" i="1"/>
  <c r="BH198" i="1"/>
  <c r="AZ198" i="1"/>
  <c r="AR198" i="1"/>
  <c r="AJ198" i="1"/>
  <c r="AB198" i="1"/>
  <c r="T198" i="1"/>
  <c r="L198" i="1"/>
  <c r="BK197" i="1"/>
  <c r="BC197" i="1"/>
  <c r="AU197" i="1"/>
  <c r="AM197" i="1"/>
  <c r="AE197" i="1"/>
  <c r="W197" i="1"/>
  <c r="O197" i="1"/>
  <c r="G197" i="1"/>
  <c r="BF196" i="1"/>
  <c r="AX196" i="1"/>
  <c r="AP196" i="1"/>
  <c r="AH196" i="1"/>
  <c r="Z196" i="1"/>
  <c r="R196" i="1"/>
  <c r="J196" i="1"/>
  <c r="BI195" i="1"/>
  <c r="BA195" i="1"/>
  <c r="AS195" i="1"/>
  <c r="AK195" i="1"/>
  <c r="AC195" i="1"/>
  <c r="U195" i="1"/>
  <c r="M195" i="1"/>
  <c r="E195" i="1"/>
  <c r="BD194" i="1"/>
  <c r="AV194" i="1"/>
  <c r="AN194" i="1"/>
  <c r="AF194" i="1"/>
  <c r="X194" i="1"/>
  <c r="Q194" i="1"/>
  <c r="L194" i="1"/>
  <c r="G194" i="1"/>
  <c r="BH193" i="1"/>
  <c r="BC193" i="1"/>
  <c r="AX193" i="1"/>
  <c r="AR193" i="1"/>
  <c r="AM193" i="1"/>
  <c r="AH193" i="1"/>
  <c r="AB193" i="1"/>
  <c r="W193" i="1"/>
  <c r="R193" i="1"/>
  <c r="N193" i="1"/>
  <c r="J193" i="1"/>
  <c r="F193" i="1"/>
  <c r="BI192" i="1"/>
  <c r="BE192" i="1"/>
  <c r="BA192" i="1"/>
  <c r="AW192" i="1"/>
  <c r="AS192" i="1"/>
  <c r="AO192" i="1"/>
  <c r="AK192" i="1"/>
  <c r="AG192" i="1"/>
  <c r="AC192" i="1"/>
  <c r="Y192" i="1"/>
  <c r="U192" i="1"/>
  <c r="Q192" i="1"/>
  <c r="M192" i="1"/>
  <c r="I192" i="1"/>
  <c r="E192" i="1"/>
  <c r="BH191" i="1"/>
  <c r="BD191" i="1"/>
  <c r="AZ191" i="1"/>
  <c r="AV191" i="1"/>
  <c r="AR191" i="1"/>
  <c r="AN191" i="1"/>
  <c r="AJ191" i="1"/>
  <c r="AF191" i="1"/>
  <c r="AB191" i="1"/>
  <c r="X191" i="1"/>
  <c r="T191" i="1"/>
  <c r="P191" i="1"/>
  <c r="L191" i="1"/>
  <c r="H191" i="1"/>
  <c r="BK190" i="1"/>
  <c r="BG190" i="1"/>
  <c r="BC190" i="1"/>
  <c r="AY190" i="1"/>
  <c r="AU190" i="1"/>
  <c r="AQ190" i="1"/>
  <c r="AM190" i="1"/>
  <c r="AI190" i="1"/>
  <c r="AE190" i="1"/>
  <c r="AA190" i="1"/>
  <c r="W190" i="1"/>
  <c r="S190" i="1"/>
  <c r="O190" i="1"/>
  <c r="K190" i="1"/>
  <c r="G190" i="1"/>
  <c r="BJ189" i="1"/>
  <c r="BF189" i="1"/>
  <c r="BB189" i="1"/>
  <c r="AX189" i="1"/>
  <c r="AT189" i="1"/>
  <c r="AP189" i="1"/>
  <c r="AL189" i="1"/>
  <c r="AH189" i="1"/>
  <c r="AD189" i="1"/>
  <c r="Z189" i="1"/>
  <c r="V189" i="1"/>
  <c r="R189" i="1"/>
  <c r="N189" i="1"/>
  <c r="J189" i="1"/>
  <c r="F189" i="1"/>
  <c r="BI188" i="1"/>
  <c r="BE188" i="1"/>
  <c r="BA188" i="1"/>
  <c r="AW188" i="1"/>
  <c r="AS188" i="1"/>
  <c r="AO188" i="1"/>
  <c r="AK188" i="1"/>
  <c r="AG188" i="1"/>
  <c r="AC188" i="1"/>
  <c r="Y188" i="1"/>
  <c r="U188" i="1"/>
  <c r="Q188" i="1"/>
  <c r="M188" i="1"/>
  <c r="I188" i="1"/>
  <c r="E188" i="1"/>
  <c r="BH187" i="1"/>
  <c r="BD187" i="1"/>
  <c r="AZ187" i="1"/>
  <c r="AV187" i="1"/>
  <c r="AR187" i="1"/>
  <c r="AN187" i="1"/>
  <c r="AJ187" i="1"/>
  <c r="AF187" i="1"/>
  <c r="AB187" i="1"/>
  <c r="X187" i="1"/>
  <c r="T187" i="1"/>
  <c r="P187" i="1"/>
  <c r="L187" i="1"/>
  <c r="H187" i="1"/>
  <c r="BK186" i="1"/>
  <c r="BG186" i="1"/>
  <c r="BC186" i="1"/>
  <c r="AY186" i="1"/>
  <c r="AU186" i="1"/>
  <c r="AQ186" i="1"/>
  <c r="AM186" i="1"/>
  <c r="AI186" i="1"/>
  <c r="AE186" i="1"/>
  <c r="AA186" i="1"/>
  <c r="W186" i="1"/>
  <c r="S186" i="1"/>
  <c r="O186" i="1"/>
  <c r="K186" i="1"/>
  <c r="G186" i="1"/>
  <c r="BJ185" i="1"/>
  <c r="BF185" i="1"/>
  <c r="BB185" i="1"/>
  <c r="AX185" i="1"/>
  <c r="AT185" i="1"/>
  <c r="AP185" i="1"/>
  <c r="AL185" i="1"/>
  <c r="AH185" i="1"/>
  <c r="AD185" i="1"/>
  <c r="Z185" i="1"/>
  <c r="V185" i="1"/>
  <c r="R185" i="1"/>
  <c r="N185" i="1"/>
  <c r="J185" i="1"/>
  <c r="F185" i="1"/>
  <c r="BI184" i="1"/>
  <c r="BE184" i="1"/>
  <c r="BE198" i="1"/>
  <c r="AO198" i="1"/>
  <c r="Y198" i="1"/>
  <c r="I198" i="1"/>
  <c r="AZ197" i="1"/>
  <c r="AJ197" i="1"/>
  <c r="T197" i="1"/>
  <c r="BK196" i="1"/>
  <c r="AU196" i="1"/>
  <c r="AE196" i="1"/>
  <c r="O196" i="1"/>
  <c r="BF195" i="1"/>
  <c r="AP195" i="1"/>
  <c r="Z195" i="1"/>
  <c r="J195" i="1"/>
  <c r="BA194" i="1"/>
  <c r="AK194" i="1"/>
  <c r="U194" i="1"/>
  <c r="K194" i="1"/>
  <c r="BK193" i="1"/>
  <c r="BD193" i="1"/>
  <c r="AV193" i="1"/>
  <c r="AP193" i="1"/>
  <c r="AI193" i="1"/>
  <c r="AA193" i="1"/>
  <c r="T193" i="1"/>
  <c r="O193" i="1"/>
  <c r="I193" i="1"/>
  <c r="BK192" i="1"/>
  <c r="BF192" i="1"/>
  <c r="AZ192" i="1"/>
  <c r="AU192" i="1"/>
  <c r="AP192" i="1"/>
  <c r="AJ192" i="1"/>
  <c r="AE192" i="1"/>
  <c r="Z192" i="1"/>
  <c r="T192" i="1"/>
  <c r="O192" i="1"/>
  <c r="J192" i="1"/>
  <c r="BK191" i="1"/>
  <c r="BF191" i="1"/>
  <c r="BA191" i="1"/>
  <c r="AU191" i="1"/>
  <c r="AP191" i="1"/>
  <c r="AK191" i="1"/>
  <c r="AE191" i="1"/>
  <c r="Z191" i="1"/>
  <c r="U191" i="1"/>
  <c r="O191" i="1"/>
  <c r="J191" i="1"/>
  <c r="E191" i="1"/>
  <c r="BF190" i="1"/>
  <c r="BA190" i="1"/>
  <c r="AV190" i="1"/>
  <c r="AP190" i="1"/>
  <c r="AK190" i="1"/>
  <c r="AF190" i="1"/>
  <c r="Z190" i="1"/>
  <c r="U190" i="1"/>
  <c r="P190" i="1"/>
  <c r="J190" i="1"/>
  <c r="E190" i="1"/>
  <c r="BG189" i="1"/>
  <c r="BA189" i="1"/>
  <c r="AV189" i="1"/>
  <c r="AQ189" i="1"/>
  <c r="AK189" i="1"/>
  <c r="AF189" i="1"/>
  <c r="AA189" i="1"/>
  <c r="U189" i="1"/>
  <c r="P189" i="1"/>
  <c r="K189" i="1"/>
  <c r="E189" i="1"/>
  <c r="BG188" i="1"/>
  <c r="BB188" i="1"/>
  <c r="AV188" i="1"/>
  <c r="AQ188" i="1"/>
  <c r="AL188" i="1"/>
  <c r="AF188" i="1"/>
  <c r="AA188" i="1"/>
  <c r="V188" i="1"/>
  <c r="P188" i="1"/>
  <c r="K188" i="1"/>
  <c r="F188" i="1"/>
  <c r="BG187" i="1"/>
  <c r="BD198" i="1"/>
  <c r="AN198" i="1"/>
  <c r="X198" i="1"/>
  <c r="H198" i="1"/>
  <c r="AY197" i="1"/>
  <c r="AI197" i="1"/>
  <c r="S197" i="1"/>
  <c r="BJ196" i="1"/>
  <c r="AT196" i="1"/>
  <c r="AD196" i="1"/>
  <c r="N196" i="1"/>
  <c r="BE195" i="1"/>
  <c r="AO195" i="1"/>
  <c r="Y195" i="1"/>
  <c r="I195" i="1"/>
  <c r="AZ194" i="1"/>
  <c r="AJ194" i="1"/>
  <c r="T194" i="1"/>
  <c r="I194" i="1"/>
  <c r="BJ193" i="1"/>
  <c r="BB193" i="1"/>
  <c r="AU193" i="1"/>
  <c r="AN193" i="1"/>
  <c r="AF193" i="1"/>
  <c r="Z193" i="1"/>
  <c r="S193" i="1"/>
  <c r="M193" i="1"/>
  <c r="H193" i="1"/>
  <c r="BJ192" i="1"/>
  <c r="BD192" i="1"/>
  <c r="AY192" i="1"/>
  <c r="AT192" i="1"/>
  <c r="AN192" i="1"/>
  <c r="AI192" i="1"/>
  <c r="AD192" i="1"/>
  <c r="X192" i="1"/>
  <c r="S192" i="1"/>
  <c r="N192" i="1"/>
  <c r="H192" i="1"/>
  <c r="BJ191" i="1"/>
  <c r="BE191" i="1"/>
  <c r="AY191" i="1"/>
  <c r="AT191" i="1"/>
  <c r="AO191" i="1"/>
  <c r="AI191" i="1"/>
  <c r="AD191" i="1"/>
  <c r="Y191" i="1"/>
  <c r="S191" i="1"/>
  <c r="N191" i="1"/>
  <c r="I191" i="1"/>
  <c r="BJ190" i="1"/>
  <c r="BE190" i="1"/>
  <c r="AZ190" i="1"/>
  <c r="AT190" i="1"/>
  <c r="AO190" i="1"/>
  <c r="AJ190" i="1"/>
  <c r="AD190" i="1"/>
  <c r="Y190" i="1"/>
  <c r="T190" i="1"/>
  <c r="N190" i="1"/>
  <c r="I190" i="1"/>
  <c r="BK189" i="1"/>
  <c r="BE189" i="1"/>
  <c r="AZ189" i="1"/>
  <c r="AU189" i="1"/>
  <c r="AO189" i="1"/>
  <c r="AJ189" i="1"/>
  <c r="AE189" i="1"/>
  <c r="Y189" i="1"/>
  <c r="T189" i="1"/>
  <c r="O189" i="1"/>
  <c r="I189" i="1"/>
  <c r="BK188" i="1"/>
  <c r="BF188" i="1"/>
  <c r="AZ188" i="1"/>
  <c r="AU188" i="1"/>
  <c r="AP188" i="1"/>
  <c r="AJ188" i="1"/>
  <c r="AE188" i="1"/>
  <c r="Z188" i="1"/>
  <c r="T188" i="1"/>
  <c r="O188" i="1"/>
  <c r="J188" i="1"/>
  <c r="BK187" i="1"/>
  <c r="BF187" i="1"/>
  <c r="BA187" i="1"/>
  <c r="AU187" i="1"/>
  <c r="AP187" i="1"/>
  <c r="AK187" i="1"/>
  <c r="AE187" i="1"/>
  <c r="Z187" i="1"/>
  <c r="U187" i="1"/>
  <c r="O187" i="1"/>
  <c r="J187" i="1"/>
  <c r="E187" i="1"/>
  <c r="BF186" i="1"/>
  <c r="BA186" i="1"/>
  <c r="AV186" i="1"/>
  <c r="AP186" i="1"/>
  <c r="AK186" i="1"/>
  <c r="AF186" i="1"/>
  <c r="Z186" i="1"/>
  <c r="U186" i="1"/>
  <c r="P186" i="1"/>
  <c r="J186" i="1"/>
  <c r="E186" i="1"/>
  <c r="BG185" i="1"/>
  <c r="BA185" i="1"/>
  <c r="AV185" i="1"/>
  <c r="AQ185" i="1"/>
  <c r="AK185" i="1"/>
  <c r="AF185" i="1"/>
  <c r="AA185" i="1"/>
  <c r="U185" i="1"/>
  <c r="P185" i="1"/>
  <c r="K185" i="1"/>
  <c r="E185" i="1"/>
  <c r="BG184" i="1"/>
  <c r="BB184" i="1"/>
  <c r="AX184" i="1"/>
  <c r="AT184" i="1"/>
  <c r="AP184" i="1"/>
  <c r="AL184" i="1"/>
  <c r="AH184" i="1"/>
  <c r="AD184" i="1"/>
  <c r="Z184" i="1"/>
  <c r="V184" i="1"/>
  <c r="R184" i="1"/>
  <c r="N184" i="1"/>
  <c r="J184" i="1"/>
  <c r="F184" i="1"/>
  <c r="BI183" i="1"/>
  <c r="BE183" i="1"/>
  <c r="BA183" i="1"/>
  <c r="AW183" i="1"/>
  <c r="AS183" i="1"/>
  <c r="AO183" i="1"/>
  <c r="AK183" i="1"/>
  <c r="AG183" i="1"/>
  <c r="AC183" i="1"/>
  <c r="Y183" i="1"/>
  <c r="U183" i="1"/>
  <c r="Q183" i="1"/>
  <c r="M183" i="1"/>
  <c r="AW198" i="1"/>
  <c r="AF198" i="1"/>
  <c r="BG197" i="1"/>
  <c r="AA197" i="1"/>
  <c r="BB196" i="1"/>
  <c r="V196" i="1"/>
  <c r="AW195" i="1"/>
  <c r="Q195" i="1"/>
  <c r="AR194" i="1"/>
  <c r="O194" i="1"/>
  <c r="BF193" i="1"/>
  <c r="AQ193" i="1"/>
  <c r="AD193" i="1"/>
  <c r="P193" i="1"/>
  <c r="E193" i="1"/>
  <c r="BB192" i="1"/>
  <c r="AQ192" i="1"/>
  <c r="AF192" i="1"/>
  <c r="V192" i="1"/>
  <c r="K192" i="1"/>
  <c r="BG191" i="1"/>
  <c r="AW191" i="1"/>
  <c r="AL191" i="1"/>
  <c r="AA191" i="1"/>
  <c r="Q191" i="1"/>
  <c r="F191" i="1"/>
  <c r="BB190" i="1"/>
  <c r="AR190" i="1"/>
  <c r="AG190" i="1"/>
  <c r="V190" i="1"/>
  <c r="L190" i="1"/>
  <c r="BH189" i="1"/>
  <c r="AW189" i="1"/>
  <c r="AM189" i="1"/>
  <c r="AB189" i="1"/>
  <c r="Q189" i="1"/>
  <c r="G189" i="1"/>
  <c r="BC188" i="1"/>
  <c r="AR188" i="1"/>
  <c r="AH188" i="1"/>
  <c r="W188" i="1"/>
  <c r="L188" i="1"/>
  <c r="BI187" i="1"/>
  <c r="AY187" i="1"/>
  <c r="AS187" i="1"/>
  <c r="AL187" i="1"/>
  <c r="AD187" i="1"/>
  <c r="W187" i="1"/>
  <c r="Q187" i="1"/>
  <c r="I187" i="1"/>
  <c r="BI186" i="1"/>
  <c r="BB186" i="1"/>
  <c r="AT186" i="1"/>
  <c r="AN186" i="1"/>
  <c r="AG186" i="1"/>
  <c r="Y186" i="1"/>
  <c r="R186" i="1"/>
  <c r="L186" i="1"/>
  <c r="BK185" i="1"/>
  <c r="BD185" i="1"/>
  <c r="AW185" i="1"/>
  <c r="AO185" i="1"/>
  <c r="AI185" i="1"/>
  <c r="AB185" i="1"/>
  <c r="T185" i="1"/>
  <c r="M185" i="1"/>
  <c r="G185" i="1"/>
  <c r="BF184" i="1"/>
  <c r="AZ184" i="1"/>
  <c r="AU184" i="1"/>
  <c r="AO184" i="1"/>
  <c r="AJ184" i="1"/>
  <c r="AE184" i="1"/>
  <c r="Y184" i="1"/>
  <c r="T184" i="1"/>
  <c r="O184" i="1"/>
  <c r="I184" i="1"/>
  <c r="BK183" i="1"/>
  <c r="BF183" i="1"/>
  <c r="AZ183" i="1"/>
  <c r="AU183" i="1"/>
  <c r="AP183" i="1"/>
  <c r="AJ183" i="1"/>
  <c r="AE183" i="1"/>
  <c r="Z183" i="1"/>
  <c r="T183" i="1"/>
  <c r="AV198" i="1"/>
  <c r="BH197" i="1"/>
  <c r="L197" i="1"/>
  <c r="AL196" i="1"/>
  <c r="AX195" i="1"/>
  <c r="BI194" i="1"/>
  <c r="AB194" i="1"/>
  <c r="BG193" i="1"/>
  <c r="AL193" i="1"/>
  <c r="V193" i="1"/>
  <c r="G193" i="1"/>
  <c r="AX192" i="1"/>
  <c r="AL192" i="1"/>
  <c r="W192" i="1"/>
  <c r="G192" i="1"/>
  <c r="BB191" i="1"/>
  <c r="AM191" i="1"/>
  <c r="W191" i="1"/>
  <c r="K191" i="1"/>
  <c r="BD190" i="1"/>
  <c r="AN190" i="1"/>
  <c r="AB190" i="1"/>
  <c r="M190" i="1"/>
  <c r="BD189" i="1"/>
  <c r="AR189" i="1"/>
  <c r="AC189" i="1"/>
  <c r="M189" i="1"/>
  <c r="BH188" i="1"/>
  <c r="AT188" i="1"/>
  <c r="AD188" i="1"/>
  <c r="R188" i="1"/>
  <c r="BJ187" i="1"/>
  <c r="AX187" i="1"/>
  <c r="AO187" i="1"/>
  <c r="AG187" i="1"/>
  <c r="V187" i="1"/>
  <c r="M187" i="1"/>
  <c r="BJ186" i="1"/>
  <c r="AZ186" i="1"/>
  <c r="AR186" i="1"/>
  <c r="AH186" i="1"/>
  <c r="X186" i="1"/>
  <c r="N186" i="1"/>
  <c r="F186" i="1"/>
  <c r="BC185" i="1"/>
  <c r="AS185" i="1"/>
  <c r="AJ185" i="1"/>
  <c r="Y185" i="1"/>
  <c r="Q185" i="1"/>
  <c r="H185" i="1"/>
  <c r="BD184" i="1"/>
  <c r="AW184" i="1"/>
  <c r="AQ184" i="1"/>
  <c r="AI184" i="1"/>
  <c r="AB184" i="1"/>
  <c r="U184" i="1"/>
  <c r="M184" i="1"/>
  <c r="G184" i="1"/>
  <c r="BG183" i="1"/>
  <c r="AY183" i="1"/>
  <c r="AR183" i="1"/>
  <c r="AL183" i="1"/>
  <c r="AD183" i="1"/>
  <c r="W183" i="1"/>
  <c r="P183" i="1"/>
  <c r="K183" i="1"/>
  <c r="G183" i="1"/>
  <c r="BJ182" i="1"/>
  <c r="BF182" i="1"/>
  <c r="BB182" i="1"/>
  <c r="AX182" i="1"/>
  <c r="AT182" i="1"/>
  <c r="AP182" i="1"/>
  <c r="AL182" i="1"/>
  <c r="AH182" i="1"/>
  <c r="AD182" i="1"/>
  <c r="Z182" i="1"/>
  <c r="V182" i="1"/>
  <c r="R182" i="1"/>
  <c r="N182" i="1"/>
  <c r="J182" i="1"/>
  <c r="F182" i="1"/>
  <c r="BI181" i="1"/>
  <c r="BE181" i="1"/>
  <c r="BA181" i="1"/>
  <c r="AW181" i="1"/>
  <c r="AS181" i="1"/>
  <c r="AO181" i="1"/>
  <c r="AK181" i="1"/>
  <c r="AG181" i="1"/>
  <c r="AC181" i="1"/>
  <c r="Y181" i="1"/>
  <c r="U181" i="1"/>
  <c r="Q181" i="1"/>
  <c r="M181" i="1"/>
  <c r="I181" i="1"/>
  <c r="E181" i="1"/>
  <c r="BH180" i="1"/>
  <c r="BD180" i="1"/>
  <c r="AZ180" i="1"/>
  <c r="AV180" i="1"/>
  <c r="AR180" i="1"/>
  <c r="AN180" i="1"/>
  <c r="AJ180" i="1"/>
  <c r="AF180" i="1"/>
  <c r="AB180" i="1"/>
  <c r="X180" i="1"/>
  <c r="T180" i="1"/>
  <c r="P180" i="1"/>
  <c r="L180" i="1"/>
  <c r="H180" i="1"/>
  <c r="BK179" i="1"/>
  <c r="BG179" i="1"/>
  <c r="BC179" i="1"/>
  <c r="AY179" i="1"/>
  <c r="AU179" i="1"/>
  <c r="AQ179" i="1"/>
  <c r="AM179" i="1"/>
  <c r="AI179" i="1"/>
  <c r="AE179" i="1"/>
  <c r="AA179" i="1"/>
  <c r="W179" i="1"/>
  <c r="S179" i="1"/>
  <c r="O179" i="1"/>
  <c r="K179" i="1"/>
  <c r="G179" i="1"/>
  <c r="AG198" i="1"/>
  <c r="AR197" i="1"/>
  <c r="K197" i="1"/>
  <c r="W196" i="1"/>
  <c r="AH195" i="1"/>
  <c r="BH194" i="1"/>
  <c r="P194" i="1"/>
  <c r="AZ193" i="1"/>
  <c r="AJ193" i="1"/>
  <c r="Q193" i="1"/>
  <c r="BH192" i="1"/>
  <c r="AV192" i="1"/>
  <c r="AH192" i="1"/>
  <c r="R192" i="1"/>
  <c r="F192" i="1"/>
  <c r="AX191" i="1"/>
  <c r="AH191" i="1"/>
  <c r="V191" i="1"/>
  <c r="G191" i="1"/>
  <c r="AX190" i="1"/>
  <c r="AL190" i="1"/>
  <c r="X190" i="1"/>
  <c r="H190" i="1"/>
  <c r="BC189" i="1"/>
  <c r="AN189" i="1"/>
  <c r="X189" i="1"/>
  <c r="L189" i="1"/>
  <c r="BD188" i="1"/>
  <c r="AN188" i="1"/>
  <c r="AB188" i="1"/>
  <c r="N188" i="1"/>
  <c r="BE187" i="1"/>
  <c r="AW187" i="1"/>
  <c r="AM187" i="1"/>
  <c r="AC187" i="1"/>
  <c r="S187" i="1"/>
  <c r="K187" i="1"/>
  <c r="BH186" i="1"/>
  <c r="AX186" i="1"/>
  <c r="AO186" i="1"/>
  <c r="AD186" i="1"/>
  <c r="V186" i="1"/>
  <c r="M186" i="1"/>
  <c r="BI185" i="1"/>
  <c r="AZ185" i="1"/>
  <c r="AR185" i="1"/>
  <c r="AG185" i="1"/>
  <c r="X185" i="1"/>
  <c r="O185" i="1"/>
  <c r="BK184" i="1"/>
  <c r="BC184" i="1"/>
  <c r="AV184" i="1"/>
  <c r="AN184" i="1"/>
  <c r="AG184" i="1"/>
  <c r="AA184" i="1"/>
  <c r="S184" i="1"/>
  <c r="L184" i="1"/>
  <c r="E184" i="1"/>
  <c r="BD183" i="1"/>
  <c r="AX183" i="1"/>
  <c r="AQ183" i="1"/>
  <c r="AI183" i="1"/>
  <c r="AB183" i="1"/>
  <c r="V183" i="1"/>
  <c r="O183" i="1"/>
  <c r="J183" i="1"/>
  <c r="F183" i="1"/>
  <c r="BI182" i="1"/>
  <c r="BE182" i="1"/>
  <c r="BA182" i="1"/>
  <c r="AW182" i="1"/>
  <c r="AS182" i="1"/>
  <c r="AO182" i="1"/>
  <c r="AK182" i="1"/>
  <c r="AG182" i="1"/>
  <c r="AC182" i="1"/>
  <c r="Y182" i="1"/>
  <c r="U182" i="1"/>
  <c r="Q182" i="1"/>
  <c r="M182" i="1"/>
  <c r="I182" i="1"/>
  <c r="E182" i="1"/>
  <c r="BH181" i="1"/>
  <c r="BD181" i="1"/>
  <c r="AZ181" i="1"/>
  <c r="AV181" i="1"/>
  <c r="AR181" i="1"/>
  <c r="AN181" i="1"/>
  <c r="AJ181" i="1"/>
  <c r="AF181" i="1"/>
  <c r="AB181" i="1"/>
  <c r="X181" i="1"/>
  <c r="T181" i="1"/>
  <c r="P181" i="1"/>
  <c r="L181" i="1"/>
  <c r="H181" i="1"/>
  <c r="BK180" i="1"/>
  <c r="BG180" i="1"/>
  <c r="BC180" i="1"/>
  <c r="AY180" i="1"/>
  <c r="AU180" i="1"/>
  <c r="AQ180" i="1"/>
  <c r="AM180" i="1"/>
  <c r="AI180" i="1"/>
  <c r="AE180" i="1"/>
  <c r="AA180" i="1"/>
  <c r="W180" i="1"/>
  <c r="S180" i="1"/>
  <c r="O180" i="1"/>
  <c r="K180" i="1"/>
  <c r="G180" i="1"/>
  <c r="BJ179" i="1"/>
  <c r="BF179" i="1"/>
  <c r="BB179" i="1"/>
  <c r="AX179" i="1"/>
  <c r="AT179" i="1"/>
  <c r="AP179" i="1"/>
  <c r="AL179" i="1"/>
  <c r="AH179" i="1"/>
  <c r="AD179" i="1"/>
  <c r="Z179" i="1"/>
  <c r="V179" i="1"/>
  <c r="R179" i="1"/>
  <c r="N179" i="1"/>
  <c r="J179" i="1"/>
  <c r="F179" i="1"/>
  <c r="Q198" i="1"/>
  <c r="BC196" i="1"/>
  <c r="AG195" i="1"/>
  <c r="H194" i="1"/>
  <c r="AE193" i="1"/>
  <c r="BG192" i="1"/>
  <c r="AB192" i="1"/>
  <c r="BI191" i="1"/>
  <c r="AG191" i="1"/>
  <c r="BI190" i="1"/>
  <c r="AH190" i="1"/>
  <c r="F190" i="1"/>
  <c r="AI189" i="1"/>
  <c r="H189" i="1"/>
  <c r="AM188" i="1"/>
  <c r="H188" i="1"/>
  <c r="AT187" i="1"/>
  <c r="AA187" i="1"/>
  <c r="G187" i="1"/>
  <c r="AW186" i="1"/>
  <c r="AC186" i="1"/>
  <c r="I186" i="1"/>
  <c r="AY185" i="1"/>
  <c r="AE185" i="1"/>
  <c r="L185" i="1"/>
  <c r="BA184" i="1"/>
  <c r="AM184" i="1"/>
  <c r="X184" i="1"/>
  <c r="K184" i="1"/>
  <c r="BC183" i="1"/>
  <c r="AN183" i="1"/>
  <c r="AA183" i="1"/>
  <c r="N183" i="1"/>
  <c r="E183" i="1"/>
  <c r="BD182" i="1"/>
  <c r="AV182" i="1"/>
  <c r="AN182" i="1"/>
  <c r="AF182" i="1"/>
  <c r="X182" i="1"/>
  <c r="P182" i="1"/>
  <c r="H182" i="1"/>
  <c r="BG181" i="1"/>
  <c r="AY181" i="1"/>
  <c r="AQ181" i="1"/>
  <c r="AI181" i="1"/>
  <c r="AA181" i="1"/>
  <c r="S181" i="1"/>
  <c r="K181" i="1"/>
  <c r="BJ180" i="1"/>
  <c r="BB180" i="1"/>
  <c r="AT180" i="1"/>
  <c r="AL180" i="1"/>
  <c r="AD180" i="1"/>
  <c r="V180" i="1"/>
  <c r="N180" i="1"/>
  <c r="F180" i="1"/>
  <c r="BE179" i="1"/>
  <c r="AW179" i="1"/>
  <c r="AO179" i="1"/>
  <c r="AG179" i="1"/>
  <c r="Y179" i="1"/>
  <c r="Q179" i="1"/>
  <c r="I179" i="1"/>
  <c r="P198" i="1"/>
  <c r="AM196" i="1"/>
  <c r="R195" i="1"/>
  <c r="E194" i="1"/>
  <c r="X193" i="1"/>
  <c r="BC192" i="1"/>
  <c r="AA192" i="1"/>
  <c r="BC191" i="1"/>
  <c r="AC191" i="1"/>
  <c r="BH190" i="1"/>
  <c r="AC190" i="1"/>
  <c r="BI189" i="1"/>
  <c r="AG189" i="1"/>
  <c r="BJ188" i="1"/>
  <c r="AI188" i="1"/>
  <c r="G188" i="1"/>
  <c r="AQ187" i="1"/>
  <c r="Y187" i="1"/>
  <c r="F187" i="1"/>
  <c r="AS186" i="1"/>
  <c r="AB186" i="1"/>
  <c r="H186" i="1"/>
  <c r="AU185" i="1"/>
  <c r="AC185" i="1"/>
  <c r="I185" i="1"/>
  <c r="AY184" i="1"/>
  <c r="AK184" i="1"/>
  <c r="W184" i="1"/>
  <c r="H184" i="1"/>
  <c r="BB183" i="1"/>
  <c r="AM183" i="1"/>
  <c r="X183" i="1"/>
  <c r="L183" i="1"/>
  <c r="BK182" i="1"/>
  <c r="BC182" i="1"/>
  <c r="AU182" i="1"/>
  <c r="AM182" i="1"/>
  <c r="AE182" i="1"/>
  <c r="W182" i="1"/>
  <c r="O182" i="1"/>
  <c r="G182" i="1"/>
  <c r="BF181" i="1"/>
  <c r="AX181" i="1"/>
  <c r="AP181" i="1"/>
  <c r="AH181" i="1"/>
  <c r="Z181" i="1"/>
  <c r="R181" i="1"/>
  <c r="J181" i="1"/>
  <c r="BI180" i="1"/>
  <c r="BA180" i="1"/>
  <c r="AS180" i="1"/>
  <c r="AK180" i="1"/>
  <c r="AC180" i="1"/>
  <c r="U180" i="1"/>
  <c r="M180" i="1"/>
  <c r="E180" i="1"/>
  <c r="BD179" i="1"/>
  <c r="AV179" i="1"/>
  <c r="AN179" i="1"/>
  <c r="AF179" i="1"/>
  <c r="X179" i="1"/>
  <c r="P179" i="1"/>
  <c r="H179" i="1"/>
  <c r="AQ197" i="1"/>
  <c r="AS194" i="1"/>
  <c r="L193" i="1"/>
  <c r="P192" i="1"/>
  <c r="R191" i="1"/>
  <c r="R190" i="1"/>
  <c r="W189" i="1"/>
  <c r="X188" i="1"/>
  <c r="AI187" i="1"/>
  <c r="BE186" i="1"/>
  <c r="T186" i="1"/>
  <c r="AN185" i="1"/>
  <c r="BJ184" i="1"/>
  <c r="AF184" i="1"/>
  <c r="BJ183" i="1"/>
  <c r="AH183" i="1"/>
  <c r="I183" i="1"/>
  <c r="AZ182" i="1"/>
  <c r="AJ182" i="1"/>
  <c r="T182" i="1"/>
  <c r="BK181" i="1"/>
  <c r="AU181" i="1"/>
  <c r="AE181" i="1"/>
  <c r="O181" i="1"/>
  <c r="BF180" i="1"/>
  <c r="AP180" i="1"/>
  <c r="Z180" i="1"/>
  <c r="J180" i="1"/>
  <c r="BA179" i="1"/>
  <c r="AK179" i="1"/>
  <c r="U179" i="1"/>
  <c r="E179" i="1"/>
  <c r="F196" i="1"/>
  <c r="AT193" i="1"/>
  <c r="AM192" i="1"/>
  <c r="AQ191" i="1"/>
  <c r="AS190" i="1"/>
  <c r="AS189" i="1"/>
  <c r="AX188" i="1"/>
  <c r="BB187" i="1"/>
  <c r="N187" i="1"/>
  <c r="AJ186" i="1"/>
  <c r="BE185" i="1"/>
  <c r="S185" i="1"/>
  <c r="AR184" i="1"/>
  <c r="P184" i="1"/>
  <c r="AT183" i="1"/>
  <c r="R183" i="1"/>
  <c r="BG182" i="1"/>
  <c r="AQ182" i="1"/>
  <c r="AA182" i="1"/>
  <c r="K182" i="1"/>
  <c r="BB181" i="1"/>
  <c r="AL181" i="1"/>
  <c r="V181" i="1"/>
  <c r="F181" i="1"/>
  <c r="AW180" i="1"/>
  <c r="AG180" i="1"/>
  <c r="Q180" i="1"/>
  <c r="BH179" i="1"/>
  <c r="AR179" i="1"/>
  <c r="AB179" i="1"/>
  <c r="L179" i="1"/>
  <c r="AB197" i="1"/>
  <c r="K193" i="1"/>
  <c r="M191" i="1"/>
  <c r="S189" i="1"/>
  <c r="AH187" i="1"/>
  <c r="Q186" i="1"/>
  <c r="BH184" i="1"/>
  <c r="BH183" i="1"/>
  <c r="H183" i="1"/>
  <c r="AI182" i="1"/>
  <c r="BJ181" i="1"/>
  <c r="AD181" i="1"/>
  <c r="BE180" i="1"/>
  <c r="Y180" i="1"/>
  <c r="AZ179" i="1"/>
  <c r="T179" i="1"/>
  <c r="AY193" i="1"/>
  <c r="AS191" i="1"/>
  <c r="AY189" i="1"/>
  <c r="BC187" i="1"/>
  <c r="AL186" i="1"/>
  <c r="W185" i="1"/>
  <c r="Q184" i="1"/>
  <c r="S183" i="1"/>
  <c r="AR182" i="1"/>
  <c r="L182" i="1"/>
  <c r="AM181" i="1"/>
  <c r="G181" i="1"/>
  <c r="AH180" i="1"/>
  <c r="BI179" i="1"/>
  <c r="AC179" i="1"/>
  <c r="G196" i="1"/>
  <c r="AW190" i="1"/>
  <c r="R187" i="1"/>
  <c r="AS184" i="1"/>
  <c r="BH182" i="1"/>
  <c r="BC181" i="1"/>
  <c r="AX180" i="1"/>
  <c r="AS179" i="1"/>
  <c r="Q190" i="1"/>
  <c r="AY188" i="1"/>
  <c r="L192" i="1"/>
  <c r="S188" i="1"/>
  <c r="AM185" i="1"/>
  <c r="AF183" i="1"/>
  <c r="S182" i="1"/>
  <c r="N181" i="1"/>
  <c r="I180" i="1"/>
  <c r="AC194" i="1"/>
  <c r="BD186" i="1"/>
  <c r="AC184" i="1"/>
  <c r="AY182" i="1"/>
  <c r="AT181" i="1"/>
  <c r="AO180" i="1"/>
  <c r="AJ179" i="1"/>
  <c r="AR192" i="1"/>
  <c r="BH185" i="1"/>
  <c r="AV183" i="1"/>
  <c r="AB182" i="1"/>
  <c r="W181" i="1"/>
  <c r="R180" i="1"/>
  <c r="M179" i="1"/>
  <c r="BJ151" i="1"/>
  <c r="BF151" i="1"/>
  <c r="BB151" i="1"/>
  <c r="AX151" i="1"/>
  <c r="AT151" i="1"/>
  <c r="AP151" i="1"/>
  <c r="AL151" i="1"/>
  <c r="AH151" i="1"/>
  <c r="AD151" i="1"/>
  <c r="Z151" i="1"/>
  <c r="V151" i="1"/>
  <c r="R151" i="1"/>
  <c r="N151" i="1"/>
  <c r="J151" i="1"/>
  <c r="F151" i="1"/>
  <c r="BI150" i="1"/>
  <c r="BE150" i="1"/>
  <c r="BA150" i="1"/>
  <c r="AW150" i="1"/>
  <c r="AS150" i="1"/>
  <c r="AO150" i="1"/>
  <c r="AK150" i="1"/>
  <c r="AG150" i="1"/>
  <c r="AC150" i="1"/>
  <c r="Y150" i="1"/>
  <c r="U150" i="1"/>
  <c r="Q150" i="1"/>
  <c r="M150" i="1"/>
  <c r="I150" i="1"/>
  <c r="E150" i="1"/>
  <c r="BH149" i="1"/>
  <c r="BD149" i="1"/>
  <c r="AZ149" i="1"/>
  <c r="AV149" i="1"/>
  <c r="AR149" i="1"/>
  <c r="AN149" i="1"/>
  <c r="AJ149" i="1"/>
  <c r="AF149" i="1"/>
  <c r="AB149" i="1"/>
  <c r="X149" i="1"/>
  <c r="T149" i="1"/>
  <c r="P149" i="1"/>
  <c r="L149" i="1"/>
  <c r="H149" i="1"/>
  <c r="BI151" i="1"/>
  <c r="BE151" i="1"/>
  <c r="BA151" i="1"/>
  <c r="AW151" i="1"/>
  <c r="AS151" i="1"/>
  <c r="AO151" i="1"/>
  <c r="AK151" i="1"/>
  <c r="AG151" i="1"/>
  <c r="AC151" i="1"/>
  <c r="Y151" i="1"/>
  <c r="U151" i="1"/>
  <c r="Q151" i="1"/>
  <c r="M151" i="1"/>
  <c r="I151" i="1"/>
  <c r="E151" i="1"/>
  <c r="BH150" i="1"/>
  <c r="BD150" i="1"/>
  <c r="AZ150" i="1"/>
  <c r="AV150" i="1"/>
  <c r="AR150" i="1"/>
  <c r="AN150" i="1"/>
  <c r="AJ150" i="1"/>
  <c r="AF150" i="1"/>
  <c r="AB150" i="1"/>
  <c r="X150" i="1"/>
  <c r="T150" i="1"/>
  <c r="P150" i="1"/>
  <c r="L150" i="1"/>
  <c r="H150" i="1"/>
  <c r="BK149" i="1"/>
  <c r="BG149" i="1"/>
  <c r="BC149" i="1"/>
  <c r="AY149" i="1"/>
  <c r="AU149" i="1"/>
  <c r="AQ149" i="1"/>
  <c r="AM149" i="1"/>
  <c r="AI149" i="1"/>
  <c r="AE149" i="1"/>
  <c r="AA149" i="1"/>
  <c r="W149" i="1"/>
  <c r="S149" i="1"/>
  <c r="O149" i="1"/>
  <c r="K149" i="1"/>
  <c r="G149" i="1"/>
  <c r="BJ148" i="1"/>
  <c r="BF148" i="1"/>
  <c r="BB148" i="1"/>
  <c r="AX148" i="1"/>
  <c r="AT148" i="1"/>
  <c r="AP148" i="1"/>
  <c r="AL148" i="1"/>
  <c r="AH148" i="1"/>
  <c r="AD148" i="1"/>
  <c r="Z148" i="1"/>
  <c r="V148" i="1"/>
  <c r="R148" i="1"/>
  <c r="N148" i="1"/>
  <c r="J148" i="1"/>
  <c r="F148" i="1"/>
  <c r="BI147" i="1"/>
  <c r="BE147" i="1"/>
  <c r="BA147" i="1"/>
  <c r="AW147" i="1"/>
  <c r="AS147" i="1"/>
  <c r="AO147" i="1"/>
  <c r="AK147" i="1"/>
  <c r="AG147" i="1"/>
  <c r="AC147" i="1"/>
  <c r="Y147" i="1"/>
  <c r="U147" i="1"/>
  <c r="Q147" i="1"/>
  <c r="M147" i="1"/>
  <c r="I147" i="1"/>
  <c r="E147" i="1"/>
  <c r="BH146" i="1"/>
  <c r="BD146" i="1"/>
  <c r="AZ146" i="1"/>
  <c r="AV146" i="1"/>
  <c r="AR146" i="1"/>
  <c r="AN146" i="1"/>
  <c r="AJ146" i="1"/>
  <c r="AF146" i="1"/>
  <c r="AB146" i="1"/>
  <c r="X146" i="1"/>
  <c r="T146" i="1"/>
  <c r="P146" i="1"/>
  <c r="L146" i="1"/>
  <c r="H146" i="1"/>
  <c r="BK145" i="1"/>
  <c r="BG145" i="1"/>
  <c r="BC145" i="1"/>
  <c r="BH151" i="1"/>
  <c r="AZ151" i="1"/>
  <c r="AR151" i="1"/>
  <c r="AJ151" i="1"/>
  <c r="AB151" i="1"/>
  <c r="T151" i="1"/>
  <c r="L151" i="1"/>
  <c r="BK150" i="1"/>
  <c r="BC150" i="1"/>
  <c r="AU150" i="1"/>
  <c r="AM150" i="1"/>
  <c r="AE150" i="1"/>
  <c r="W150" i="1"/>
  <c r="O150" i="1"/>
  <c r="G150" i="1"/>
  <c r="BF149" i="1"/>
  <c r="AX149" i="1"/>
  <c r="AP149" i="1"/>
  <c r="AH149" i="1"/>
  <c r="Z149" i="1"/>
  <c r="R149" i="1"/>
  <c r="J149" i="1"/>
  <c r="BK148" i="1"/>
  <c r="BE148" i="1"/>
  <c r="AZ148" i="1"/>
  <c r="AU148" i="1"/>
  <c r="AO148" i="1"/>
  <c r="AJ148" i="1"/>
  <c r="AE148" i="1"/>
  <c r="Y148" i="1"/>
  <c r="T148" i="1"/>
  <c r="O148" i="1"/>
  <c r="I148" i="1"/>
  <c r="BK147" i="1"/>
  <c r="BF147" i="1"/>
  <c r="AZ147" i="1"/>
  <c r="AU147" i="1"/>
  <c r="AP147" i="1"/>
  <c r="AJ147" i="1"/>
  <c r="AE147" i="1"/>
  <c r="Z147" i="1"/>
  <c r="T147" i="1"/>
  <c r="O147" i="1"/>
  <c r="J147" i="1"/>
  <c r="BK146" i="1"/>
  <c r="BF146" i="1"/>
  <c r="BA146" i="1"/>
  <c r="AU146" i="1"/>
  <c r="AP146" i="1"/>
  <c r="AK146" i="1"/>
  <c r="AE146" i="1"/>
  <c r="Z146" i="1"/>
  <c r="U146" i="1"/>
  <c r="O146" i="1"/>
  <c r="J146" i="1"/>
  <c r="E146" i="1"/>
  <c r="BF145" i="1"/>
  <c r="BA145" i="1"/>
  <c r="AW145" i="1"/>
  <c r="AS145" i="1"/>
  <c r="AO145" i="1"/>
  <c r="AK145" i="1"/>
  <c r="AG145" i="1"/>
  <c r="AC145" i="1"/>
  <c r="Y145" i="1"/>
  <c r="U145" i="1"/>
  <c r="Q145" i="1"/>
  <c r="M145" i="1"/>
  <c r="I145" i="1"/>
  <c r="E145" i="1"/>
  <c r="BH144" i="1"/>
  <c r="BD144" i="1"/>
  <c r="AZ144" i="1"/>
  <c r="AV144" i="1"/>
  <c r="AR144" i="1"/>
  <c r="AN144" i="1"/>
  <c r="AJ144" i="1"/>
  <c r="AF144" i="1"/>
  <c r="AB144" i="1"/>
  <c r="X144" i="1"/>
  <c r="T144" i="1"/>
  <c r="P144" i="1"/>
  <c r="L144" i="1"/>
  <c r="H144" i="1"/>
  <c r="BK143" i="1"/>
  <c r="BG143" i="1"/>
  <c r="BC143" i="1"/>
  <c r="AY143" i="1"/>
  <c r="AU143" i="1"/>
  <c r="AQ143" i="1"/>
  <c r="AM143" i="1"/>
  <c r="AI143" i="1"/>
  <c r="AE143" i="1"/>
  <c r="AA143" i="1"/>
  <c r="W143" i="1"/>
  <c r="S143" i="1"/>
  <c r="O143" i="1"/>
  <c r="K143" i="1"/>
  <c r="G143" i="1"/>
  <c r="BJ142" i="1"/>
  <c r="BF142" i="1"/>
  <c r="BB142" i="1"/>
  <c r="AX142" i="1"/>
  <c r="AT142" i="1"/>
  <c r="AP142" i="1"/>
  <c r="AL142" i="1"/>
  <c r="AH142" i="1"/>
  <c r="AD142" i="1"/>
  <c r="Z142" i="1"/>
  <c r="V142" i="1"/>
  <c r="R142" i="1"/>
  <c r="N142" i="1"/>
  <c r="J142" i="1"/>
  <c r="F142" i="1"/>
  <c r="BI141" i="1"/>
  <c r="BE141" i="1"/>
  <c r="BA141" i="1"/>
  <c r="AW141" i="1"/>
  <c r="AS141" i="1"/>
  <c r="AO141" i="1"/>
  <c r="AK141" i="1"/>
  <c r="AG141" i="1"/>
  <c r="AC141" i="1"/>
  <c r="Y141" i="1"/>
  <c r="U141" i="1"/>
  <c r="Q141" i="1"/>
  <c r="M141" i="1"/>
  <c r="I141" i="1"/>
  <c r="E141" i="1"/>
  <c r="BH140" i="1"/>
  <c r="BD140" i="1"/>
  <c r="AZ140" i="1"/>
  <c r="AV140" i="1"/>
  <c r="AR140" i="1"/>
  <c r="AN140" i="1"/>
  <c r="AJ140" i="1"/>
  <c r="AF140" i="1"/>
  <c r="AB140" i="1"/>
  <c r="X140" i="1"/>
  <c r="T140" i="1"/>
  <c r="P140" i="1"/>
  <c r="L140" i="1"/>
  <c r="H140" i="1"/>
  <c r="BK139" i="1"/>
  <c r="BG139" i="1"/>
  <c r="BC139" i="1"/>
  <c r="AY139" i="1"/>
  <c r="AU139" i="1"/>
  <c r="AQ139" i="1"/>
  <c r="AM139" i="1"/>
  <c r="AI139" i="1"/>
  <c r="AE139" i="1"/>
  <c r="AA139" i="1"/>
  <c r="W139" i="1"/>
  <c r="S139" i="1"/>
  <c r="O139" i="1"/>
  <c r="K139" i="1"/>
  <c r="G139" i="1"/>
  <c r="BJ138" i="1"/>
  <c r="BF138" i="1"/>
  <c r="BB138" i="1"/>
  <c r="AX138" i="1"/>
  <c r="AT138" i="1"/>
  <c r="AP138" i="1"/>
  <c r="AL138" i="1"/>
  <c r="AH138" i="1"/>
  <c r="AD138" i="1"/>
  <c r="Z138" i="1"/>
  <c r="V138" i="1"/>
  <c r="R138" i="1"/>
  <c r="N138" i="1"/>
  <c r="J138" i="1"/>
  <c r="F138" i="1"/>
  <c r="BI137" i="1"/>
  <c r="BE137" i="1"/>
  <c r="BA137" i="1"/>
  <c r="AW137" i="1"/>
  <c r="AS137" i="1"/>
  <c r="AO137" i="1"/>
  <c r="AK137" i="1"/>
  <c r="AG137" i="1"/>
  <c r="AC137" i="1"/>
  <c r="Y137" i="1"/>
  <c r="U137" i="1"/>
  <c r="Q137" i="1"/>
  <c r="M137" i="1"/>
  <c r="I137" i="1"/>
  <c r="E137" i="1"/>
  <c r="BH136" i="1"/>
  <c r="BD136" i="1"/>
  <c r="AZ136" i="1"/>
  <c r="AV136" i="1"/>
  <c r="AR136" i="1"/>
  <c r="AN136" i="1"/>
  <c r="AJ136" i="1"/>
  <c r="AF136" i="1"/>
  <c r="BG151" i="1"/>
  <c r="AY151" i="1"/>
  <c r="AQ151" i="1"/>
  <c r="AI151" i="1"/>
  <c r="AA151" i="1"/>
  <c r="S151" i="1"/>
  <c r="K151" i="1"/>
  <c r="BJ150" i="1"/>
  <c r="BB150" i="1"/>
  <c r="AT150" i="1"/>
  <c r="AL150" i="1"/>
  <c r="AD150" i="1"/>
  <c r="V150" i="1"/>
  <c r="N150" i="1"/>
  <c r="F150" i="1"/>
  <c r="BE149" i="1"/>
  <c r="AW149" i="1"/>
  <c r="AO149" i="1"/>
  <c r="AG149" i="1"/>
  <c r="Y149" i="1"/>
  <c r="Q149" i="1"/>
  <c r="I149" i="1"/>
  <c r="BI148" i="1"/>
  <c r="BD148" i="1"/>
  <c r="AY148" i="1"/>
  <c r="AS148" i="1"/>
  <c r="AN148" i="1"/>
  <c r="AI148" i="1"/>
  <c r="AC148" i="1"/>
  <c r="X148" i="1"/>
  <c r="S148" i="1"/>
  <c r="M148" i="1"/>
  <c r="H148" i="1"/>
  <c r="BJ147" i="1"/>
  <c r="BD147" i="1"/>
  <c r="AY147" i="1"/>
  <c r="AT147" i="1"/>
  <c r="AN147" i="1"/>
  <c r="AI147" i="1"/>
  <c r="AD147" i="1"/>
  <c r="X147" i="1"/>
  <c r="S147" i="1"/>
  <c r="N147" i="1"/>
  <c r="H147" i="1"/>
  <c r="BJ146" i="1"/>
  <c r="BE146" i="1"/>
  <c r="AY146" i="1"/>
  <c r="AT146" i="1"/>
  <c r="AO146" i="1"/>
  <c r="AI146" i="1"/>
  <c r="AD146" i="1"/>
  <c r="Y146" i="1"/>
  <c r="S146" i="1"/>
  <c r="N146" i="1"/>
  <c r="I146" i="1"/>
  <c r="BJ145" i="1"/>
  <c r="BE145" i="1"/>
  <c r="AZ145" i="1"/>
  <c r="AV145" i="1"/>
  <c r="AR145" i="1"/>
  <c r="AN145" i="1"/>
  <c r="AJ145" i="1"/>
  <c r="AF145" i="1"/>
  <c r="AB145" i="1"/>
  <c r="X145" i="1"/>
  <c r="T145" i="1"/>
  <c r="P145" i="1"/>
  <c r="L145" i="1"/>
  <c r="H145" i="1"/>
  <c r="BK144" i="1"/>
  <c r="BG144" i="1"/>
  <c r="BC144" i="1"/>
  <c r="AY144" i="1"/>
  <c r="AU144" i="1"/>
  <c r="AQ144" i="1"/>
  <c r="AM144" i="1"/>
  <c r="AI144" i="1"/>
  <c r="AE144" i="1"/>
  <c r="AA144" i="1"/>
  <c r="W144" i="1"/>
  <c r="S144" i="1"/>
  <c r="O144" i="1"/>
  <c r="K144" i="1"/>
  <c r="G144" i="1"/>
  <c r="BJ143" i="1"/>
  <c r="BF143" i="1"/>
  <c r="BB143" i="1"/>
  <c r="AX143" i="1"/>
  <c r="AT143" i="1"/>
  <c r="AP143" i="1"/>
  <c r="AL143" i="1"/>
  <c r="AH143" i="1"/>
  <c r="AD143" i="1"/>
  <c r="Z143" i="1"/>
  <c r="V143" i="1"/>
  <c r="R143" i="1"/>
  <c r="N143" i="1"/>
  <c r="J143" i="1"/>
  <c r="F143" i="1"/>
  <c r="BI142" i="1"/>
  <c r="BE142" i="1"/>
  <c r="BA142" i="1"/>
  <c r="AW142" i="1"/>
  <c r="AS142" i="1"/>
  <c r="AO142" i="1"/>
  <c r="AK142" i="1"/>
  <c r="AG142" i="1"/>
  <c r="AC142" i="1"/>
  <c r="Y142" i="1"/>
  <c r="U142" i="1"/>
  <c r="Q142" i="1"/>
  <c r="M142" i="1"/>
  <c r="I142" i="1"/>
  <c r="E142" i="1"/>
  <c r="BH141" i="1"/>
  <c r="BD141" i="1"/>
  <c r="AZ141" i="1"/>
  <c r="AV141" i="1"/>
  <c r="AR141" i="1"/>
  <c r="AN141" i="1"/>
  <c r="AJ141" i="1"/>
  <c r="AF141" i="1"/>
  <c r="AB141" i="1"/>
  <c r="X141" i="1"/>
  <c r="T141" i="1"/>
  <c r="P141" i="1"/>
  <c r="L141" i="1"/>
  <c r="H141" i="1"/>
  <c r="BK140" i="1"/>
  <c r="BG140" i="1"/>
  <c r="BC140" i="1"/>
  <c r="AY140" i="1"/>
  <c r="AU140" i="1"/>
  <c r="AQ140" i="1"/>
  <c r="AM140" i="1"/>
  <c r="AI140" i="1"/>
  <c r="AE140" i="1"/>
  <c r="AA140" i="1"/>
  <c r="W140" i="1"/>
  <c r="S140" i="1"/>
  <c r="O140" i="1"/>
  <c r="K140" i="1"/>
  <c r="G140" i="1"/>
  <c r="BJ139" i="1"/>
  <c r="BF139" i="1"/>
  <c r="BB139" i="1"/>
  <c r="AX139" i="1"/>
  <c r="AT139" i="1"/>
  <c r="AP139" i="1"/>
  <c r="AL139" i="1"/>
  <c r="AH139" i="1"/>
  <c r="AD139" i="1"/>
  <c r="Z139" i="1"/>
  <c r="V139" i="1"/>
  <c r="R139" i="1"/>
  <c r="N139" i="1"/>
  <c r="J139" i="1"/>
  <c r="F139" i="1"/>
  <c r="BI138" i="1"/>
  <c r="BE138" i="1"/>
  <c r="BA138" i="1"/>
  <c r="AW138" i="1"/>
  <c r="AS138" i="1"/>
  <c r="AO138" i="1"/>
  <c r="AK138" i="1"/>
  <c r="AG138" i="1"/>
  <c r="AC138" i="1"/>
  <c r="Y138" i="1"/>
  <c r="U138" i="1"/>
  <c r="Q138" i="1"/>
  <c r="M138" i="1"/>
  <c r="I138" i="1"/>
  <c r="E138" i="1"/>
  <c r="BH137" i="1"/>
  <c r="BD137" i="1"/>
  <c r="AZ137" i="1"/>
  <c r="AV137" i="1"/>
  <c r="AR137" i="1"/>
  <c r="AN137" i="1"/>
  <c r="AJ137" i="1"/>
  <c r="AF137" i="1"/>
  <c r="AB137" i="1"/>
  <c r="X137" i="1"/>
  <c r="T137" i="1"/>
  <c r="P137" i="1"/>
  <c r="L137" i="1"/>
  <c r="H137" i="1"/>
  <c r="BK136" i="1"/>
  <c r="BG136" i="1"/>
  <c r="BC136" i="1"/>
  <c r="AY136" i="1"/>
  <c r="AU136" i="1"/>
  <c r="AQ136" i="1"/>
  <c r="AM136" i="1"/>
  <c r="AI136" i="1"/>
  <c r="AE136" i="1"/>
  <c r="AA136" i="1"/>
  <c r="W136" i="1"/>
  <c r="S136" i="1"/>
  <c r="O136" i="1"/>
  <c r="K136" i="1"/>
  <c r="G136" i="1"/>
  <c r="BJ135" i="1"/>
  <c r="BF135" i="1"/>
  <c r="BB135" i="1"/>
  <c r="AX135" i="1"/>
  <c r="AT135" i="1"/>
  <c r="AP135" i="1"/>
  <c r="AL135" i="1"/>
  <c r="AH135" i="1"/>
  <c r="AD135" i="1"/>
  <c r="Z135" i="1"/>
  <c r="V135" i="1"/>
  <c r="R135" i="1"/>
  <c r="N135" i="1"/>
  <c r="J135" i="1"/>
  <c r="F135" i="1"/>
  <c r="BI134" i="1"/>
  <c r="BE134" i="1"/>
  <c r="BA134" i="1"/>
  <c r="AW134" i="1"/>
  <c r="AS134" i="1"/>
  <c r="AO134" i="1"/>
  <c r="AK134" i="1"/>
  <c r="AG134" i="1"/>
  <c r="AC134" i="1"/>
  <c r="Y134" i="1"/>
  <c r="U134" i="1"/>
  <c r="Q134" i="1"/>
  <c r="M134" i="1"/>
  <c r="I134" i="1"/>
  <c r="E134" i="1"/>
  <c r="BH133" i="1"/>
  <c r="BD133" i="1"/>
  <c r="AZ133" i="1"/>
  <c r="AV133" i="1"/>
  <c r="AR133" i="1"/>
  <c r="AN133" i="1"/>
  <c r="AJ133" i="1"/>
  <c r="AF133" i="1"/>
  <c r="AB133" i="1"/>
  <c r="X133" i="1"/>
  <c r="T133" i="1"/>
  <c r="P133" i="1"/>
  <c r="L133" i="1"/>
  <c r="H133" i="1"/>
  <c r="BK132" i="1"/>
  <c r="BG132" i="1"/>
  <c r="BC132" i="1"/>
  <c r="AY132" i="1"/>
  <c r="AU132" i="1"/>
  <c r="AQ132" i="1"/>
  <c r="AM132" i="1"/>
  <c r="AI132" i="1"/>
  <c r="AE132" i="1"/>
  <c r="AA132" i="1"/>
  <c r="W132" i="1"/>
  <c r="S132" i="1"/>
  <c r="O132" i="1"/>
  <c r="K132" i="1"/>
  <c r="G132" i="1"/>
  <c r="AV151" i="1"/>
  <c r="AF151" i="1"/>
  <c r="P151" i="1"/>
  <c r="BG150" i="1"/>
  <c r="AQ150" i="1"/>
  <c r="AA150" i="1"/>
  <c r="K150" i="1"/>
  <c r="BB149" i="1"/>
  <c r="AL149" i="1"/>
  <c r="V149" i="1"/>
  <c r="F149" i="1"/>
  <c r="BC148" i="1"/>
  <c r="AR148" i="1"/>
  <c r="AG148" i="1"/>
  <c r="W148" i="1"/>
  <c r="L148" i="1"/>
  <c r="BH147" i="1"/>
  <c r="AX147" i="1"/>
  <c r="AM147" i="1"/>
  <c r="AB147" i="1"/>
  <c r="R147" i="1"/>
  <c r="G147" i="1"/>
  <c r="BC151" i="1"/>
  <c r="AM151" i="1"/>
  <c r="W151" i="1"/>
  <c r="G151" i="1"/>
  <c r="AX150" i="1"/>
  <c r="AH150" i="1"/>
  <c r="R150" i="1"/>
  <c r="BI149" i="1"/>
  <c r="AS149" i="1"/>
  <c r="AC149" i="1"/>
  <c r="M149" i="1"/>
  <c r="BG148" i="1"/>
  <c r="AV148" i="1"/>
  <c r="AK148" i="1"/>
  <c r="AA148" i="1"/>
  <c r="P148" i="1"/>
  <c r="E148" i="1"/>
  <c r="BB147" i="1"/>
  <c r="AQ147" i="1"/>
  <c r="AF147" i="1"/>
  <c r="V147" i="1"/>
  <c r="K147" i="1"/>
  <c r="BG146" i="1"/>
  <c r="AW146" i="1"/>
  <c r="AL146" i="1"/>
  <c r="AA146" i="1"/>
  <c r="Q146" i="1"/>
  <c r="F146" i="1"/>
  <c r="BB145" i="1"/>
  <c r="AT145" i="1"/>
  <c r="AL145" i="1"/>
  <c r="AD145" i="1"/>
  <c r="V145" i="1"/>
  <c r="N145" i="1"/>
  <c r="F145" i="1"/>
  <c r="BE144" i="1"/>
  <c r="AW144" i="1"/>
  <c r="AO144" i="1"/>
  <c r="AG144" i="1"/>
  <c r="Y144" i="1"/>
  <c r="Q144" i="1"/>
  <c r="I144" i="1"/>
  <c r="BH143" i="1"/>
  <c r="AZ143" i="1"/>
  <c r="AR143" i="1"/>
  <c r="AJ143" i="1"/>
  <c r="AB143" i="1"/>
  <c r="T143" i="1"/>
  <c r="L143" i="1"/>
  <c r="BK142" i="1"/>
  <c r="BC142" i="1"/>
  <c r="AU142" i="1"/>
  <c r="AM142" i="1"/>
  <c r="AE142" i="1"/>
  <c r="W142" i="1"/>
  <c r="O142" i="1"/>
  <c r="G142" i="1"/>
  <c r="BF141" i="1"/>
  <c r="AX141" i="1"/>
  <c r="AP141" i="1"/>
  <c r="AH141" i="1"/>
  <c r="Z141" i="1"/>
  <c r="R141" i="1"/>
  <c r="J141" i="1"/>
  <c r="BI140" i="1"/>
  <c r="BA140" i="1"/>
  <c r="AS140" i="1"/>
  <c r="AK140" i="1"/>
  <c r="AC140" i="1"/>
  <c r="U140" i="1"/>
  <c r="M140" i="1"/>
  <c r="E140" i="1"/>
  <c r="BD139" i="1"/>
  <c r="AV139" i="1"/>
  <c r="AN139" i="1"/>
  <c r="AF139" i="1"/>
  <c r="X139" i="1"/>
  <c r="P139" i="1"/>
  <c r="H139" i="1"/>
  <c r="BG138" i="1"/>
  <c r="AY138" i="1"/>
  <c r="AQ138" i="1"/>
  <c r="AI138" i="1"/>
  <c r="AA138" i="1"/>
  <c r="S138" i="1"/>
  <c r="K138" i="1"/>
  <c r="BJ137" i="1"/>
  <c r="BB137" i="1"/>
  <c r="AT137" i="1"/>
  <c r="AL137" i="1"/>
  <c r="AD137" i="1"/>
  <c r="V137" i="1"/>
  <c r="N137" i="1"/>
  <c r="F137" i="1"/>
  <c r="BE136" i="1"/>
  <c r="AW136" i="1"/>
  <c r="AO136" i="1"/>
  <c r="AG136" i="1"/>
  <c r="Z136" i="1"/>
  <c r="U136" i="1"/>
  <c r="P136" i="1"/>
  <c r="J136" i="1"/>
  <c r="E136" i="1"/>
  <c r="BG135" i="1"/>
  <c r="BA135" i="1"/>
  <c r="AV135" i="1"/>
  <c r="AQ135" i="1"/>
  <c r="AK135" i="1"/>
  <c r="AF135" i="1"/>
  <c r="AA135" i="1"/>
  <c r="U135" i="1"/>
  <c r="P135" i="1"/>
  <c r="K135" i="1"/>
  <c r="E135" i="1"/>
  <c r="BG134" i="1"/>
  <c r="BB134" i="1"/>
  <c r="AV134" i="1"/>
  <c r="AQ134" i="1"/>
  <c r="AL134" i="1"/>
  <c r="AF134" i="1"/>
  <c r="AA134" i="1"/>
  <c r="V134" i="1"/>
  <c r="P134" i="1"/>
  <c r="K134" i="1"/>
  <c r="F134" i="1"/>
  <c r="BG133" i="1"/>
  <c r="BB133" i="1"/>
  <c r="AW133" i="1"/>
  <c r="AQ133" i="1"/>
  <c r="AL133" i="1"/>
  <c r="AG133" i="1"/>
  <c r="AA133" i="1"/>
  <c r="V133" i="1"/>
  <c r="Q133" i="1"/>
  <c r="K133" i="1"/>
  <c r="F133" i="1"/>
  <c r="BH132" i="1"/>
  <c r="BB132" i="1"/>
  <c r="AW132" i="1"/>
  <c r="AU151" i="1"/>
  <c r="O151" i="1"/>
  <c r="AP150" i="1"/>
  <c r="J150" i="1"/>
  <c r="AK149" i="1"/>
  <c r="E149" i="1"/>
  <c r="AQ148" i="1"/>
  <c r="U148" i="1"/>
  <c r="BG147" i="1"/>
  <c r="AL147" i="1"/>
  <c r="P147" i="1"/>
  <c r="BC146" i="1"/>
  <c r="AQ146" i="1"/>
  <c r="AC146" i="1"/>
  <c r="M146" i="1"/>
  <c r="BH145" i="1"/>
  <c r="AU145" i="1"/>
  <c r="AI145" i="1"/>
  <c r="Z145" i="1"/>
  <c r="O145" i="1"/>
  <c r="BJ144" i="1"/>
  <c r="BA144" i="1"/>
  <c r="AP144" i="1"/>
  <c r="AD144" i="1"/>
  <c r="U144" i="1"/>
  <c r="J144" i="1"/>
  <c r="BE143" i="1"/>
  <c r="AV143" i="1"/>
  <c r="AK143" i="1"/>
  <c r="Y143" i="1"/>
  <c r="P143" i="1"/>
  <c r="E143" i="1"/>
  <c r="AZ142" i="1"/>
  <c r="AQ142" i="1"/>
  <c r="AF142" i="1"/>
  <c r="T142" i="1"/>
  <c r="K142" i="1"/>
  <c r="BG141" i="1"/>
  <c r="AU141" i="1"/>
  <c r="AL141" i="1"/>
  <c r="AA141" i="1"/>
  <c r="O141" i="1"/>
  <c r="F141" i="1"/>
  <c r="BB140" i="1"/>
  <c r="AP140" i="1"/>
  <c r="AG140" i="1"/>
  <c r="V140" i="1"/>
  <c r="J140" i="1"/>
  <c r="BH139" i="1"/>
  <c r="AW139" i="1"/>
  <c r="AK139" i="1"/>
  <c r="AB139" i="1"/>
  <c r="Q139" i="1"/>
  <c r="E139" i="1"/>
  <c r="BC138" i="1"/>
  <c r="AR138" i="1"/>
  <c r="AF138" i="1"/>
  <c r="W138" i="1"/>
  <c r="L138" i="1"/>
  <c r="BG137" i="1"/>
  <c r="AX137" i="1"/>
  <c r="AM137" i="1"/>
  <c r="AA137" i="1"/>
  <c r="R137" i="1"/>
  <c r="G137" i="1"/>
  <c r="BB136" i="1"/>
  <c r="AS136" i="1"/>
  <c r="AH136" i="1"/>
  <c r="Y136" i="1"/>
  <c r="R136" i="1"/>
  <c r="L136" i="1"/>
  <c r="BK135" i="1"/>
  <c r="BD135" i="1"/>
  <c r="AW135" i="1"/>
  <c r="AO135" i="1"/>
  <c r="AI135" i="1"/>
  <c r="AB135" i="1"/>
  <c r="T135" i="1"/>
  <c r="M135" i="1"/>
  <c r="G135" i="1"/>
  <c r="BF134" i="1"/>
  <c r="AY134" i="1"/>
  <c r="AR134" i="1"/>
  <c r="AJ134" i="1"/>
  <c r="AD134" i="1"/>
  <c r="W134" i="1"/>
  <c r="O134" i="1"/>
  <c r="H134" i="1"/>
  <c r="BI133" i="1"/>
  <c r="BA133" i="1"/>
  <c r="AT133" i="1"/>
  <c r="AM133" i="1"/>
  <c r="AE133" i="1"/>
  <c r="Y133" i="1"/>
  <c r="R133" i="1"/>
  <c r="J133" i="1"/>
  <c r="BJ132" i="1"/>
  <c r="BD132" i="1"/>
  <c r="AV132" i="1"/>
  <c r="AP132" i="1"/>
  <c r="AK132" i="1"/>
  <c r="AF132" i="1"/>
  <c r="Z132" i="1"/>
  <c r="U132" i="1"/>
  <c r="P132" i="1"/>
  <c r="J132" i="1"/>
  <c r="E132" i="1"/>
  <c r="BD151" i="1"/>
  <c r="X151" i="1"/>
  <c r="AY150" i="1"/>
  <c r="S150" i="1"/>
  <c r="AT149" i="1"/>
  <c r="N149" i="1"/>
  <c r="AW148" i="1"/>
  <c r="AB148" i="1"/>
  <c r="G148" i="1"/>
  <c r="AR147" i="1"/>
  <c r="W147" i="1"/>
  <c r="BI146" i="1"/>
  <c r="AS146" i="1"/>
  <c r="AG146" i="1"/>
  <c r="R146" i="1"/>
  <c r="BI145" i="1"/>
  <c r="AX145" i="1"/>
  <c r="AM145" i="1"/>
  <c r="AA145" i="1"/>
  <c r="R145" i="1"/>
  <c r="G145" i="1"/>
  <c r="BB144" i="1"/>
  <c r="AS144" i="1"/>
  <c r="AH144" i="1"/>
  <c r="V144" i="1"/>
  <c r="M144" i="1"/>
  <c r="BI143" i="1"/>
  <c r="AW143" i="1"/>
  <c r="AN143" i="1"/>
  <c r="AC143" i="1"/>
  <c r="Q143" i="1"/>
  <c r="H143" i="1"/>
  <c r="BD142" i="1"/>
  <c r="AR142" i="1"/>
  <c r="AI142" i="1"/>
  <c r="X142" i="1"/>
  <c r="L142" i="1"/>
  <c r="BJ141" i="1"/>
  <c r="AY141" i="1"/>
  <c r="AM141" i="1"/>
  <c r="AD141" i="1"/>
  <c r="S141" i="1"/>
  <c r="G141" i="1"/>
  <c r="BE140" i="1"/>
  <c r="AT140" i="1"/>
  <c r="AH140" i="1"/>
  <c r="Y140" i="1"/>
  <c r="N140" i="1"/>
  <c r="BI139" i="1"/>
  <c r="AZ139" i="1"/>
  <c r="AO139" i="1"/>
  <c r="AC139" i="1"/>
  <c r="T139" i="1"/>
  <c r="I139" i="1"/>
  <c r="BD138" i="1"/>
  <c r="AU138" i="1"/>
  <c r="AJ138" i="1"/>
  <c r="X138" i="1"/>
  <c r="O138" i="1"/>
  <c r="BK137" i="1"/>
  <c r="AY137" i="1"/>
  <c r="AP137" i="1"/>
  <c r="AE137" i="1"/>
  <c r="S137" i="1"/>
  <c r="J137" i="1"/>
  <c r="BF136" i="1"/>
  <c r="AT136" i="1"/>
  <c r="AK136" i="1"/>
  <c r="AB136" i="1"/>
  <c r="T136" i="1"/>
  <c r="M136" i="1"/>
  <c r="F136" i="1"/>
  <c r="BE135" i="1"/>
  <c r="AY135" i="1"/>
  <c r="AR135" i="1"/>
  <c r="AJ135" i="1"/>
  <c r="AC135" i="1"/>
  <c r="W135" i="1"/>
  <c r="O135" i="1"/>
  <c r="H135" i="1"/>
  <c r="BH134" i="1"/>
  <c r="AZ134" i="1"/>
  <c r="AT134" i="1"/>
  <c r="AM134" i="1"/>
  <c r="AE134" i="1"/>
  <c r="X134" i="1"/>
  <c r="R134" i="1"/>
  <c r="J134" i="1"/>
  <c r="BJ133" i="1"/>
  <c r="BC133" i="1"/>
  <c r="AU133" i="1"/>
  <c r="AO133" i="1"/>
  <c r="AH133" i="1"/>
  <c r="Z133" i="1"/>
  <c r="S133" i="1"/>
  <c r="M133" i="1"/>
  <c r="E133" i="1"/>
  <c r="BE132" i="1"/>
  <c r="AX132" i="1"/>
  <c r="AR132" i="1"/>
  <c r="AL132" i="1"/>
  <c r="AG132" i="1"/>
  <c r="AB132" i="1"/>
  <c r="V132" i="1"/>
  <c r="Q132" i="1"/>
  <c r="L132" i="1"/>
  <c r="F132" i="1"/>
  <c r="AN151" i="1"/>
  <c r="AI150" i="1"/>
  <c r="AD149" i="1"/>
  <c r="AM148" i="1"/>
  <c r="BC147" i="1"/>
  <c r="L147" i="1"/>
  <c r="AM146" i="1"/>
  <c r="K146" i="1"/>
  <c r="AQ145" i="1"/>
  <c r="W145" i="1"/>
  <c r="BI144" i="1"/>
  <c r="AL144" i="1"/>
  <c r="R144" i="1"/>
  <c r="BD143" i="1"/>
  <c r="AG143" i="1"/>
  <c r="M143" i="1"/>
  <c r="AY142" i="1"/>
  <c r="AB142" i="1"/>
  <c r="H142" i="1"/>
  <c r="AT141" i="1"/>
  <c r="W141" i="1"/>
  <c r="BJ140" i="1"/>
  <c r="AO140" i="1"/>
  <c r="R140" i="1"/>
  <c r="BE139" i="1"/>
  <c r="AJ139" i="1"/>
  <c r="M139" i="1"/>
  <c r="AZ138" i="1"/>
  <c r="AE138" i="1"/>
  <c r="H138" i="1"/>
  <c r="AU137" i="1"/>
  <c r="Z137" i="1"/>
  <c r="BJ136" i="1"/>
  <c r="AP136" i="1"/>
  <c r="X136" i="1"/>
  <c r="I136" i="1"/>
  <c r="BC135" i="1"/>
  <c r="AN135" i="1"/>
  <c r="Y135" i="1"/>
  <c r="L135" i="1"/>
  <c r="BD134" i="1"/>
  <c r="AP134" i="1"/>
  <c r="AB134" i="1"/>
  <c r="N134" i="1"/>
  <c r="BF133" i="1"/>
  <c r="AS133" i="1"/>
  <c r="AD133" i="1"/>
  <c r="O133" i="1"/>
  <c r="BI132" i="1"/>
  <c r="AT132" i="1"/>
  <c r="AJ132" i="1"/>
  <c r="Y132" i="1"/>
  <c r="N132" i="1"/>
  <c r="F147" i="1"/>
  <c r="AP145" i="1"/>
  <c r="BF144" i="1"/>
  <c r="N144" i="1"/>
  <c r="AF143" i="1"/>
  <c r="AV142" i="1"/>
  <c r="BK141" i="1"/>
  <c r="V141" i="1"/>
  <c r="AL140" i="1"/>
  <c r="BA139" i="1"/>
  <c r="L139" i="1"/>
  <c r="AB138" i="1"/>
  <c r="W137" i="1"/>
  <c r="AL136" i="1"/>
  <c r="H136" i="1"/>
  <c r="AM135" i="1"/>
  <c r="I135" i="1"/>
  <c r="AN134" i="1"/>
  <c r="L134" i="1"/>
  <c r="AP133" i="1"/>
  <c r="N133" i="1"/>
  <c r="AS132" i="1"/>
  <c r="X132" i="1"/>
  <c r="AH145" i="1"/>
  <c r="AC144" i="1"/>
  <c r="AS143" i="1"/>
  <c r="BH142" i="1"/>
  <c r="AN142" i="1"/>
  <c r="BC141" i="1"/>
  <c r="N141" i="1"/>
  <c r="AD140" i="1"/>
  <c r="AS139" i="1"/>
  <c r="Y139" i="1"/>
  <c r="AN138" i="1"/>
  <c r="BF137" i="1"/>
  <c r="O137" i="1"/>
  <c r="AD136" i="1"/>
  <c r="BI135" i="1"/>
  <c r="AG135" i="1"/>
  <c r="BK134" i="1"/>
  <c r="AI134" i="1"/>
  <c r="G134" i="1"/>
  <c r="AK133" i="1"/>
  <c r="I133" i="1"/>
  <c r="AO132" i="1"/>
  <c r="AD132" i="1"/>
  <c r="I132" i="1"/>
  <c r="BK151" i="1"/>
  <c r="BF150" i="1"/>
  <c r="BA149" i="1"/>
  <c r="BA148" i="1"/>
  <c r="K148" i="1"/>
  <c r="AA147" i="1"/>
  <c r="AX146" i="1"/>
  <c r="V146" i="1"/>
  <c r="AY145" i="1"/>
  <c r="AE145" i="1"/>
  <c r="J145" i="1"/>
  <c r="AT144" i="1"/>
  <c r="Z144" i="1"/>
  <c r="E144" i="1"/>
  <c r="AO143" i="1"/>
  <c r="U143" i="1"/>
  <c r="BG142" i="1"/>
  <c r="AJ142" i="1"/>
  <c r="P142" i="1"/>
  <c r="BB141" i="1"/>
  <c r="AE141" i="1"/>
  <c r="K141" i="1"/>
  <c r="AW140" i="1"/>
  <c r="Z140" i="1"/>
  <c r="F140" i="1"/>
  <c r="AR139" i="1"/>
  <c r="U139" i="1"/>
  <c r="BH138" i="1"/>
  <c r="AM138" i="1"/>
  <c r="P138" i="1"/>
  <c r="BC137" i="1"/>
  <c r="AH137" i="1"/>
  <c r="K137" i="1"/>
  <c r="AX136" i="1"/>
  <c r="AC136" i="1"/>
  <c r="N136" i="1"/>
  <c r="BH135" i="1"/>
  <c r="AS135" i="1"/>
  <c r="AE135" i="1"/>
  <c r="Q135" i="1"/>
  <c r="BJ134" i="1"/>
  <c r="AU134" i="1"/>
  <c r="AH134" i="1"/>
  <c r="S134" i="1"/>
  <c r="BK133" i="1"/>
  <c r="AX133" i="1"/>
  <c r="AI133" i="1"/>
  <c r="U133" i="1"/>
  <c r="G133" i="1"/>
  <c r="AZ132" i="1"/>
  <c r="AN132" i="1"/>
  <c r="AC132" i="1"/>
  <c r="R132" i="1"/>
  <c r="H132" i="1"/>
  <c r="AE151" i="1"/>
  <c r="Z150" i="1"/>
  <c r="U149" i="1"/>
  <c r="AF148" i="1"/>
  <c r="AV147" i="1"/>
  <c r="AH146" i="1"/>
  <c r="G146" i="1"/>
  <c r="S145" i="1"/>
  <c r="AK144" i="1"/>
  <c r="BA143" i="1"/>
  <c r="I143" i="1"/>
  <c r="AA142" i="1"/>
  <c r="AQ141" i="1"/>
  <c r="BF140" i="1"/>
  <c r="Q140" i="1"/>
  <c r="AG139" i="1"/>
  <c r="AV138" i="1"/>
  <c r="G138" i="1"/>
  <c r="AQ137" i="1"/>
  <c r="BI136" i="1"/>
  <c r="V136" i="1"/>
  <c r="AZ135" i="1"/>
  <c r="X135" i="1"/>
  <c r="BC134" i="1"/>
  <c r="Z134" i="1"/>
  <c r="BE133" i="1"/>
  <c r="AC133" i="1"/>
  <c r="BF132" i="1"/>
  <c r="AH132" i="1"/>
  <c r="M132" i="1"/>
  <c r="H151" i="1"/>
  <c r="BJ149" i="1"/>
  <c r="BH148" i="1"/>
  <c r="Q148" i="1"/>
  <c r="AH147" i="1"/>
  <c r="BB146" i="1"/>
  <c r="W146" i="1"/>
  <c r="BD145" i="1"/>
  <c r="K145" i="1"/>
  <c r="AX144" i="1"/>
  <c r="F144" i="1"/>
  <c r="X143" i="1"/>
  <c r="S142" i="1"/>
  <c r="AI141" i="1"/>
  <c r="AX140" i="1"/>
  <c r="I140" i="1"/>
  <c r="BK138" i="1"/>
  <c r="T138" i="1"/>
  <c r="AI137" i="1"/>
  <c r="BA136" i="1"/>
  <c r="Q136" i="1"/>
  <c r="AU135" i="1"/>
  <c r="S135" i="1"/>
  <c r="AX134" i="1"/>
  <c r="T134" i="1"/>
  <c r="AY133" i="1"/>
  <c r="W133" i="1"/>
  <c r="BA132" i="1"/>
  <c r="T132" i="1"/>
  <c r="V104" i="1"/>
  <c r="R104" i="1"/>
  <c r="N104" i="1"/>
  <c r="J104" i="1"/>
  <c r="F104" i="1"/>
  <c r="U104" i="1"/>
  <c r="P104" i="1"/>
  <c r="K104" i="1"/>
  <c r="E104" i="1"/>
  <c r="V103" i="1"/>
  <c r="R103" i="1"/>
  <c r="N103" i="1"/>
  <c r="J103" i="1"/>
  <c r="F103" i="1"/>
  <c r="U102" i="1"/>
  <c r="Q102" i="1"/>
  <c r="M102" i="1"/>
  <c r="I102" i="1"/>
  <c r="E102" i="1"/>
  <c r="T101" i="1"/>
  <c r="P101" i="1"/>
  <c r="L101" i="1"/>
  <c r="H101" i="1"/>
  <c r="S100" i="1"/>
  <c r="O100" i="1"/>
  <c r="K100" i="1"/>
  <c r="G100" i="1"/>
  <c r="R99" i="1"/>
  <c r="N99" i="1"/>
  <c r="J99" i="1"/>
  <c r="F99" i="1"/>
  <c r="Q98" i="1"/>
  <c r="W104" i="1"/>
  <c r="Q104" i="1"/>
  <c r="L104" i="1"/>
  <c r="G104" i="1"/>
  <c r="S103" i="1"/>
  <c r="O103" i="1"/>
  <c r="K103" i="1"/>
  <c r="G103" i="1"/>
  <c r="R102" i="1"/>
  <c r="N102" i="1"/>
  <c r="J102" i="1"/>
  <c r="F102" i="1"/>
  <c r="Q101" i="1"/>
  <c r="M101" i="1"/>
  <c r="I101" i="1"/>
  <c r="E101" i="1"/>
  <c r="P100" i="1"/>
  <c r="L100" i="1"/>
  <c r="H100" i="1"/>
  <c r="O99" i="1"/>
  <c r="K99" i="1"/>
  <c r="G99" i="1"/>
  <c r="N98" i="1"/>
  <c r="J98" i="1"/>
  <c r="F98" i="1"/>
  <c r="M97" i="1"/>
  <c r="I97" i="1"/>
  <c r="E97" i="1"/>
  <c r="L96" i="1"/>
  <c r="H96" i="1"/>
  <c r="K95" i="1"/>
  <c r="G95" i="1"/>
  <c r="J94" i="1"/>
  <c r="F94" i="1"/>
  <c r="L93" i="1"/>
  <c r="H93" i="1"/>
  <c r="I92" i="1"/>
  <c r="E92" i="1"/>
  <c r="I91" i="1"/>
  <c r="E91" i="1"/>
  <c r="H90" i="1"/>
  <c r="T104" i="1"/>
  <c r="I104" i="1"/>
  <c r="Q103" i="1"/>
  <c r="I103" i="1"/>
  <c r="T102" i="1"/>
  <c r="L102" i="1"/>
  <c r="O101" i="1"/>
  <c r="G101" i="1"/>
  <c r="R100" i="1"/>
  <c r="J100" i="1"/>
  <c r="M99" i="1"/>
  <c r="E99" i="1"/>
  <c r="K98" i="1"/>
  <c r="K97" i="1"/>
  <c r="K96" i="1"/>
  <c r="L95" i="1"/>
  <c r="G94" i="1"/>
  <c r="J92" i="1"/>
  <c r="E89" i="1"/>
  <c r="F88" i="1"/>
  <c r="F87" i="1"/>
  <c r="S104" i="1"/>
  <c r="P103" i="1"/>
  <c r="K102" i="1"/>
  <c r="F101" i="1"/>
  <c r="I100" i="1"/>
  <c r="I98" i="1"/>
  <c r="O97" i="1"/>
  <c r="O96" i="1"/>
  <c r="E96" i="1"/>
  <c r="J95" i="1"/>
  <c r="K94" i="1"/>
  <c r="E93" i="1"/>
  <c r="H92" i="1"/>
  <c r="G90" i="1"/>
  <c r="E88" i="1"/>
  <c r="U103" i="1"/>
  <c r="E103" i="1"/>
  <c r="P102" i="1"/>
  <c r="S101" i="1"/>
  <c r="F100" i="1"/>
  <c r="I99" i="1"/>
  <c r="M98" i="1"/>
  <c r="M104" i="1"/>
  <c r="T103" i="1"/>
  <c r="L103" i="1"/>
  <c r="O102" i="1"/>
  <c r="G102" i="1"/>
  <c r="R101" i="1"/>
  <c r="J101" i="1"/>
  <c r="M100" i="1"/>
  <c r="E100" i="1"/>
  <c r="P99" i="1"/>
  <c r="H99" i="1"/>
  <c r="L98" i="1"/>
  <c r="G98" i="1"/>
  <c r="L97" i="1"/>
  <c r="G97" i="1"/>
  <c r="M96" i="1"/>
  <c r="G96" i="1"/>
  <c r="M95" i="1"/>
  <c r="H95" i="1"/>
  <c r="M94" i="1"/>
  <c r="H94" i="1"/>
  <c r="G93" i="1"/>
  <c r="K92" i="1"/>
  <c r="F92" i="1"/>
  <c r="H91" i="1"/>
  <c r="E90" i="1"/>
  <c r="F89" i="1"/>
  <c r="G88" i="1"/>
  <c r="P98" i="1"/>
  <c r="E98" i="1"/>
  <c r="P97" i="1"/>
  <c r="F97" i="1"/>
  <c r="F96" i="1"/>
  <c r="F95" i="1"/>
  <c r="L94" i="1"/>
  <c r="K93" i="1"/>
  <c r="F93" i="1"/>
  <c r="G91" i="1"/>
  <c r="I90" i="1"/>
  <c r="E86" i="1"/>
  <c r="H104" i="1"/>
  <c r="H103" i="1"/>
  <c r="S102" i="1"/>
  <c r="N101" i="1"/>
  <c r="Q100" i="1"/>
  <c r="L99" i="1"/>
  <c r="O98" i="1"/>
  <c r="J97" i="1"/>
  <c r="J96" i="1"/>
  <c r="E95" i="1"/>
  <c r="E94" i="1"/>
  <c r="J93" i="1"/>
  <c r="F91" i="1"/>
  <c r="H89" i="1"/>
  <c r="E87" i="1"/>
  <c r="O104" i="1"/>
  <c r="M103" i="1"/>
  <c r="H102" i="1"/>
  <c r="K101" i="1"/>
  <c r="N100" i="1"/>
  <c r="Q99" i="1"/>
  <c r="H98" i="1"/>
  <c r="N95" i="1"/>
  <c r="I94" i="1"/>
  <c r="J91" i="1"/>
  <c r="N96" i="1"/>
  <c r="I95" i="1"/>
  <c r="N97" i="1"/>
  <c r="I96" i="1"/>
  <c r="G92" i="1"/>
  <c r="H97" i="1"/>
  <c r="I93" i="1"/>
  <c r="F90" i="1"/>
  <c r="G89" i="1"/>
  <c r="F34" i="1"/>
  <c r="G39" i="1" s="1"/>
  <c r="F411" i="1"/>
  <c r="AI416" i="1" s="1"/>
  <c r="F317" i="1"/>
  <c r="K322" i="1" s="1"/>
  <c r="F270" i="1"/>
  <c r="G275" i="1" s="1"/>
  <c r="F223" i="1"/>
  <c r="F176" i="1"/>
  <c r="F129" i="1"/>
  <c r="F82" i="1"/>
  <c r="AO87" i="1" s="1"/>
  <c r="E82" i="1"/>
  <c r="AG86" i="1" s="1"/>
  <c r="E34" i="1"/>
  <c r="Y38" i="1" s="1"/>
  <c r="E317" i="1"/>
  <c r="E223" i="1"/>
  <c r="E129" i="1"/>
  <c r="E411" i="1"/>
  <c r="AU415" i="1" s="1"/>
  <c r="E270" i="1"/>
  <c r="E176" i="1"/>
  <c r="H411" i="1"/>
  <c r="AT418" i="1" s="1"/>
  <c r="H270" i="1"/>
  <c r="H176" i="1"/>
  <c r="H82" i="1"/>
  <c r="AK89" i="1" s="1"/>
  <c r="H34" i="1"/>
  <c r="AT41" i="1" s="1"/>
  <c r="H317" i="1"/>
  <c r="H223" i="1"/>
  <c r="H129" i="1"/>
  <c r="D223" i="1"/>
  <c r="D129" i="1"/>
  <c r="D82" i="1"/>
  <c r="K85" i="1" s="1"/>
  <c r="D34" i="1"/>
  <c r="O37" i="1" s="1"/>
  <c r="D411" i="1"/>
  <c r="X414" i="1" s="1"/>
  <c r="D270" i="1"/>
  <c r="H273" i="1" s="1"/>
  <c r="D176" i="1"/>
  <c r="G411" i="1"/>
  <c r="P417" i="1" s="1"/>
  <c r="G317" i="1"/>
  <c r="J323" i="1" s="1"/>
  <c r="G270" i="1"/>
  <c r="G223" i="1"/>
  <c r="G176" i="1"/>
  <c r="G129" i="1"/>
  <c r="G34" i="1"/>
  <c r="AX40" i="1" s="1"/>
  <c r="G82" i="1"/>
  <c r="N88" i="1" s="1"/>
  <c r="D38" i="2"/>
  <c r="N37" i="2"/>
  <c r="J5" i="2"/>
  <c r="G74" i="4"/>
  <c r="M37" i="2"/>
  <c r="T56" i="1"/>
  <c r="P56" i="1"/>
  <c r="L56" i="1"/>
  <c r="H56" i="1"/>
  <c r="T55" i="1"/>
  <c r="P55" i="1"/>
  <c r="L55" i="1"/>
  <c r="H55" i="1"/>
  <c r="U54" i="1"/>
  <c r="Q54" i="1"/>
  <c r="M54" i="1"/>
  <c r="I54" i="1"/>
  <c r="E54" i="1"/>
  <c r="T53" i="1"/>
  <c r="P53" i="1"/>
  <c r="L53" i="1"/>
  <c r="H53" i="1"/>
  <c r="W56" i="1"/>
  <c r="S56" i="1"/>
  <c r="O56" i="1"/>
  <c r="K56" i="1"/>
  <c r="G56" i="1"/>
  <c r="S55" i="1"/>
  <c r="O55" i="1"/>
  <c r="K55" i="1"/>
  <c r="G55" i="1"/>
  <c r="T54" i="1"/>
  <c r="P54" i="1"/>
  <c r="L54" i="1"/>
  <c r="H54" i="1"/>
  <c r="S53" i="1"/>
  <c r="O53" i="1"/>
  <c r="K53" i="1"/>
  <c r="G53" i="1"/>
  <c r="R56" i="1"/>
  <c r="J56" i="1"/>
  <c r="V55" i="1"/>
  <c r="N55" i="1"/>
  <c r="F55" i="1"/>
  <c r="O54" i="1"/>
  <c r="G54" i="1"/>
  <c r="R53" i="1"/>
  <c r="M52" i="1"/>
  <c r="E52" i="1"/>
  <c r="N56" i="1"/>
  <c r="R55" i="1"/>
  <c r="J55" i="1"/>
  <c r="F53" i="1"/>
  <c r="O52" i="1"/>
  <c r="G52" i="1"/>
  <c r="U56" i="1"/>
  <c r="M56" i="1"/>
  <c r="E56" i="1"/>
  <c r="Q55" i="1"/>
  <c r="I55" i="1"/>
  <c r="R54" i="1"/>
  <c r="J54" i="1"/>
  <c r="M53" i="1"/>
  <c r="E53" i="1"/>
  <c r="R52" i="1"/>
  <c r="N52" i="1"/>
  <c r="J52" i="1"/>
  <c r="F52" i="1"/>
  <c r="J53" i="1"/>
  <c r="Q52" i="1"/>
  <c r="I52" i="1"/>
  <c r="Q56" i="1"/>
  <c r="I56" i="1"/>
  <c r="U55" i="1"/>
  <c r="M55" i="1"/>
  <c r="E55" i="1"/>
  <c r="N54" i="1"/>
  <c r="F54" i="1"/>
  <c r="Q53" i="1"/>
  <c r="I53" i="1"/>
  <c r="P52" i="1"/>
  <c r="L52" i="1"/>
  <c r="H52" i="1"/>
  <c r="V56" i="1"/>
  <c r="F56" i="1"/>
  <c r="S54" i="1"/>
  <c r="K54" i="1"/>
  <c r="N53" i="1"/>
  <c r="S52" i="1"/>
  <c r="K52" i="1"/>
  <c r="M47" i="1"/>
  <c r="R51" i="1"/>
  <c r="N51" i="1"/>
  <c r="J51" i="1"/>
  <c r="F51" i="1"/>
  <c r="O50" i="1"/>
  <c r="K50" i="1"/>
  <c r="G50" i="1"/>
  <c r="O49" i="1"/>
  <c r="K49" i="1"/>
  <c r="G49" i="1"/>
  <c r="N48" i="1"/>
  <c r="J48" i="1"/>
  <c r="F48" i="1"/>
  <c r="L47" i="1"/>
  <c r="H47" i="1"/>
  <c r="Q51" i="1"/>
  <c r="M51" i="1"/>
  <c r="I51" i="1"/>
  <c r="E51" i="1"/>
  <c r="N50" i="1"/>
  <c r="J50" i="1"/>
  <c r="F50" i="1"/>
  <c r="N49" i="1"/>
  <c r="J49" i="1"/>
  <c r="F49" i="1"/>
  <c r="M48" i="1"/>
  <c r="I48" i="1"/>
  <c r="E48" i="1"/>
  <c r="K47" i="1"/>
  <c r="G47" i="1"/>
  <c r="P51" i="1"/>
  <c r="L51" i="1"/>
  <c r="H51" i="1"/>
  <c r="Q50" i="1"/>
  <c r="M50" i="1"/>
  <c r="I50" i="1"/>
  <c r="E50" i="1"/>
  <c r="M49" i="1"/>
  <c r="I49" i="1"/>
  <c r="E49" i="1"/>
  <c r="L48" i="1"/>
  <c r="H48" i="1"/>
  <c r="N47" i="1"/>
  <c r="J47" i="1"/>
  <c r="F47" i="1"/>
  <c r="O51" i="1"/>
  <c r="K51" i="1"/>
  <c r="G51" i="1"/>
  <c r="P50" i="1"/>
  <c r="L50" i="1"/>
  <c r="H50" i="1"/>
  <c r="P49" i="1"/>
  <c r="L49" i="1"/>
  <c r="H49" i="1"/>
  <c r="O48" i="1"/>
  <c r="K48" i="1"/>
  <c r="G48" i="1"/>
  <c r="I47" i="1"/>
  <c r="E47" i="1"/>
  <c r="K46" i="1"/>
  <c r="G46" i="1"/>
  <c r="L45" i="1"/>
  <c r="H45" i="1"/>
  <c r="H44" i="1"/>
  <c r="H43" i="1"/>
  <c r="I42" i="1"/>
  <c r="E42" i="1"/>
  <c r="F41" i="1"/>
  <c r="F40" i="1"/>
  <c r="J46" i="1"/>
  <c r="E46" i="1"/>
  <c r="J45" i="1"/>
  <c r="E45" i="1"/>
  <c r="I44" i="1"/>
  <c r="J43" i="1"/>
  <c r="E43" i="1"/>
  <c r="F42" i="1"/>
  <c r="G41" i="1"/>
  <c r="G40" i="1"/>
  <c r="E39" i="1"/>
  <c r="I46" i="1"/>
  <c r="H46" i="1"/>
  <c r="I45" i="1"/>
  <c r="K44" i="1"/>
  <c r="E44" i="1"/>
  <c r="G42" i="1"/>
  <c r="E41" i="1"/>
  <c r="F46" i="1"/>
  <c r="G45" i="1"/>
  <c r="J44" i="1"/>
  <c r="I43" i="1"/>
  <c r="M46" i="1"/>
  <c r="G44" i="1"/>
  <c r="G43" i="1"/>
  <c r="L46" i="1"/>
  <c r="K45" i="1"/>
  <c r="F44" i="1"/>
  <c r="F43" i="1"/>
  <c r="H42" i="1"/>
  <c r="F39" i="1"/>
  <c r="E38" i="1"/>
  <c r="F45" i="1"/>
  <c r="H41" i="1"/>
  <c r="E40" i="1"/>
  <c r="BI9" i="1"/>
  <c r="AW9" i="1"/>
  <c r="AI9" i="1"/>
  <c r="AA9" i="1"/>
  <c r="AR9" i="1"/>
  <c r="BC9" i="1"/>
  <c r="AQ9" i="1"/>
  <c r="Y9" i="1"/>
  <c r="Q9" i="1"/>
  <c r="K9" i="1"/>
  <c r="F9" i="1"/>
  <c r="BJ9" i="1"/>
  <c r="AT9" i="1"/>
  <c r="AL9" i="1"/>
  <c r="AD9" i="1"/>
  <c r="V9" i="1"/>
  <c r="N9" i="1"/>
  <c r="AY9" i="1"/>
  <c r="S9" i="1"/>
  <c r="AB9" i="1"/>
  <c r="L9" i="1"/>
  <c r="E9" i="1"/>
  <c r="R4" i="2"/>
  <c r="K3" i="7" s="1"/>
  <c r="P4" i="2"/>
  <c r="I3" i="7" s="1"/>
  <c r="N4" i="2"/>
  <c r="G3" i="7" s="1"/>
  <c r="C34" i="4"/>
  <c r="C33" i="4"/>
  <c r="C32" i="4"/>
  <c r="C29" i="4"/>
  <c r="C28" i="4"/>
  <c r="C27" i="4"/>
  <c r="C26" i="4"/>
  <c r="C25" i="4"/>
  <c r="C24" i="4"/>
  <c r="C23" i="4"/>
  <c r="C31" i="4"/>
  <c r="D6" i="1"/>
  <c r="D4" i="4"/>
  <c r="C30" i="4"/>
  <c r="D4" i="7"/>
  <c r="D60" i="7" l="1"/>
  <c r="D132" i="7" s="1"/>
  <c r="E22" i="7" s="1"/>
  <c r="E41" i="7" s="1"/>
  <c r="D61" i="7"/>
  <c r="D133" i="7" s="1"/>
  <c r="E23" i="7" s="1"/>
  <c r="E42" i="7" s="1"/>
  <c r="D56" i="7"/>
  <c r="C59" i="7"/>
  <c r="D514" i="1"/>
  <c r="D526" i="1" s="1"/>
  <c r="K5" i="2"/>
  <c r="L5" i="2" s="1"/>
  <c r="J453" i="1"/>
  <c r="I77" i="1"/>
  <c r="D108" i="1"/>
  <c r="D467" i="1" s="1"/>
  <c r="C39" i="4" s="1"/>
  <c r="E4" i="7"/>
  <c r="E61" i="7" s="1"/>
  <c r="C35" i="4"/>
  <c r="D516" i="1"/>
  <c r="D528" i="1" s="1"/>
  <c r="E308" i="1"/>
  <c r="F308" i="1" s="1"/>
  <c r="D314" i="1"/>
  <c r="E120" i="1"/>
  <c r="D126" i="1"/>
  <c r="E214" i="1"/>
  <c r="F214" i="1" s="1"/>
  <c r="D220" i="1"/>
  <c r="H265" i="1"/>
  <c r="I62" i="2"/>
  <c r="L229" i="1"/>
  <c r="I228" i="1"/>
  <c r="I227" i="1"/>
  <c r="D343" i="1"/>
  <c r="D472" i="1" s="1"/>
  <c r="C44" i="4" s="1"/>
  <c r="G261" i="1"/>
  <c r="H261" i="1" s="1"/>
  <c r="E167" i="1"/>
  <c r="F167" i="1" s="1"/>
  <c r="H124" i="1"/>
  <c r="H76" i="1"/>
  <c r="H406" i="1"/>
  <c r="I446" i="1"/>
  <c r="I460" i="1" s="1"/>
  <c r="H171" i="1"/>
  <c r="H312" i="1"/>
  <c r="C108" i="4"/>
  <c r="D16" i="4" s="1"/>
  <c r="D31" i="4" s="1"/>
  <c r="H218" i="1"/>
  <c r="C111" i="4"/>
  <c r="D19" i="4" s="1"/>
  <c r="D34" i="4" s="1"/>
  <c r="C110" i="4"/>
  <c r="D18" i="4" s="1"/>
  <c r="D33" i="4" s="1"/>
  <c r="J475" i="1"/>
  <c r="J495" i="1" s="1"/>
  <c r="D55" i="7" s="1"/>
  <c r="D46" i="4"/>
  <c r="D49" i="4"/>
  <c r="D48" i="4"/>
  <c r="D47" i="4"/>
  <c r="C109" i="4"/>
  <c r="D17" i="4" s="1"/>
  <c r="D32" i="4" s="1"/>
  <c r="K475" i="1"/>
  <c r="K495" i="1" s="1"/>
  <c r="L475" i="1"/>
  <c r="L495" i="1" s="1"/>
  <c r="M475" i="1"/>
  <c r="M495" i="1" s="1"/>
  <c r="R414" i="1"/>
  <c r="G228" i="1"/>
  <c r="AS415" i="1"/>
  <c r="AM418" i="1"/>
  <c r="AP418" i="1"/>
  <c r="AA417" i="1"/>
  <c r="AA414" i="1"/>
  <c r="AR415" i="1"/>
  <c r="AP415" i="1"/>
  <c r="G321" i="1"/>
  <c r="J321" i="1"/>
  <c r="I321" i="1"/>
  <c r="F321" i="1"/>
  <c r="H321" i="1"/>
  <c r="AC417" i="1"/>
  <c r="AL414" i="1"/>
  <c r="AU414" i="1"/>
  <c r="N417" i="1"/>
  <c r="O416" i="1"/>
  <c r="AU417" i="1"/>
  <c r="AF416" i="1"/>
  <c r="L323" i="1"/>
  <c r="I323" i="1"/>
  <c r="H323" i="1"/>
  <c r="K323" i="1"/>
  <c r="AO414" i="1"/>
  <c r="Y414" i="1"/>
  <c r="I414" i="1"/>
  <c r="AJ414" i="1"/>
  <c r="T414" i="1"/>
  <c r="AM414" i="1"/>
  <c r="W414" i="1"/>
  <c r="G414" i="1"/>
  <c r="F414" i="1"/>
  <c r="AH414" i="1"/>
  <c r="AT414" i="1"/>
  <c r="AK414" i="1"/>
  <c r="U414" i="1"/>
  <c r="E414" i="1"/>
  <c r="AW414" i="1"/>
  <c r="Q414" i="1"/>
  <c r="AN414" i="1"/>
  <c r="P414" i="1"/>
  <c r="AQ414" i="1"/>
  <c r="S414" i="1"/>
  <c r="V414" i="1"/>
  <c r="AD414" i="1"/>
  <c r="AS414" i="1"/>
  <c r="M414" i="1"/>
  <c r="AF414" i="1"/>
  <c r="L414" i="1"/>
  <c r="AI414" i="1"/>
  <c r="O414" i="1"/>
  <c r="N414" i="1"/>
  <c r="AP414" i="1"/>
  <c r="AG414" i="1"/>
  <c r="AV414" i="1"/>
  <c r="AB414" i="1"/>
  <c r="H414" i="1"/>
  <c r="AE414" i="1"/>
  <c r="K414" i="1"/>
  <c r="AX414" i="1"/>
  <c r="Z414" i="1"/>
  <c r="M324" i="1"/>
  <c r="I324" i="1"/>
  <c r="K324" i="1"/>
  <c r="J324" i="1"/>
  <c r="AQ415" i="1"/>
  <c r="AA415" i="1"/>
  <c r="K415" i="1"/>
  <c r="AL415" i="1"/>
  <c r="V415" i="1"/>
  <c r="F415" i="1"/>
  <c r="AO415" i="1"/>
  <c r="Y415" i="1"/>
  <c r="I415" i="1"/>
  <c r="X415" i="1"/>
  <c r="L415" i="1"/>
  <c r="AM415" i="1"/>
  <c r="W415" i="1"/>
  <c r="G415" i="1"/>
  <c r="AI415" i="1"/>
  <c r="AH415" i="1"/>
  <c r="N415" i="1"/>
  <c r="AK415" i="1"/>
  <c r="Q415" i="1"/>
  <c r="AJ415" i="1"/>
  <c r="AB415" i="1"/>
  <c r="AE415" i="1"/>
  <c r="AX415" i="1"/>
  <c r="AD415" i="1"/>
  <c r="J415" i="1"/>
  <c r="AG415" i="1"/>
  <c r="M415" i="1"/>
  <c r="AN415" i="1"/>
  <c r="T415" i="1"/>
  <c r="AV415" i="1"/>
  <c r="AY415" i="1"/>
  <c r="S415" i="1"/>
  <c r="AT415" i="1"/>
  <c r="Z415" i="1"/>
  <c r="AW415" i="1"/>
  <c r="AC415" i="1"/>
  <c r="H415" i="1"/>
  <c r="AF415" i="1"/>
  <c r="H322" i="1"/>
  <c r="G322" i="1"/>
  <c r="J322" i="1"/>
  <c r="I322" i="1"/>
  <c r="L324" i="1"/>
  <c r="P415" i="1"/>
  <c r="Y416" i="1"/>
  <c r="R416" i="1"/>
  <c r="AH417" i="1"/>
  <c r="AR414" i="1"/>
  <c r="AC414" i="1"/>
  <c r="AR417" i="1"/>
  <c r="AB417" i="1"/>
  <c r="L417" i="1"/>
  <c r="AM417" i="1"/>
  <c r="W417" i="1"/>
  <c r="AP417" i="1"/>
  <c r="Z417" i="1"/>
  <c r="J417" i="1"/>
  <c r="U417" i="1"/>
  <c r="AG417" i="1"/>
  <c r="AS417" i="1"/>
  <c r="AX417" i="1"/>
  <c r="AN417" i="1"/>
  <c r="X417" i="1"/>
  <c r="H417" i="1"/>
  <c r="AJ417" i="1"/>
  <c r="AQ417" i="1"/>
  <c r="S417" i="1"/>
  <c r="AY417" i="1"/>
  <c r="AD417" i="1"/>
  <c r="AO417" i="1"/>
  <c r="M417" i="1"/>
  <c r="AF417" i="1"/>
  <c r="AI417" i="1"/>
  <c r="O417" i="1"/>
  <c r="AT417" i="1"/>
  <c r="V417" i="1"/>
  <c r="Y417" i="1"/>
  <c r="AW417" i="1"/>
  <c r="BA417" i="1"/>
  <c r="T417" i="1"/>
  <c r="AZ417" i="1"/>
  <c r="AE417" i="1"/>
  <c r="K417" i="1"/>
  <c r="AL417" i="1"/>
  <c r="R417" i="1"/>
  <c r="I417" i="1"/>
  <c r="Q417" i="1"/>
  <c r="AO418" i="1"/>
  <c r="Y418" i="1"/>
  <c r="I418" i="1"/>
  <c r="BA418" i="1"/>
  <c r="AK418" i="1"/>
  <c r="U418" i="1"/>
  <c r="AJ418" i="1"/>
  <c r="O418" i="1"/>
  <c r="BB418" i="1"/>
  <c r="AD418" i="1"/>
  <c r="AH418" i="1"/>
  <c r="L418" i="1"/>
  <c r="K418" i="1"/>
  <c r="AW418" i="1"/>
  <c r="AG418" i="1"/>
  <c r="Q418" i="1"/>
  <c r="AZ418" i="1"/>
  <c r="AE418" i="1"/>
  <c r="J418" i="1"/>
  <c r="AS418" i="1"/>
  <c r="Z418" i="1"/>
  <c r="AN418" i="1"/>
  <c r="N418" i="1"/>
  <c r="AB418" i="1"/>
  <c r="V418" i="1"/>
  <c r="AC418" i="1"/>
  <c r="T418" i="1"/>
  <c r="AI418" i="1"/>
  <c r="AQ418" i="1"/>
  <c r="AY418" i="1"/>
  <c r="W418" i="1"/>
  <c r="AX418" i="1"/>
  <c r="AA418" i="1"/>
  <c r="M418" i="1"/>
  <c r="AU418" i="1"/>
  <c r="X418" i="1"/>
  <c r="AF418" i="1"/>
  <c r="AR418" i="1"/>
  <c r="R418" i="1"/>
  <c r="AL418" i="1"/>
  <c r="P418" i="1"/>
  <c r="AR416" i="1"/>
  <c r="AB416" i="1"/>
  <c r="L416" i="1"/>
  <c r="AM416" i="1"/>
  <c r="W416" i="1"/>
  <c r="G416" i="1"/>
  <c r="AP416" i="1"/>
  <c r="Z416" i="1"/>
  <c r="J416" i="1"/>
  <c r="AO416" i="1"/>
  <c r="Q416" i="1"/>
  <c r="AC416" i="1"/>
  <c r="AN416" i="1"/>
  <c r="X416" i="1"/>
  <c r="H416" i="1"/>
  <c r="AZ416" i="1"/>
  <c r="T416" i="1"/>
  <c r="AY416" i="1"/>
  <c r="AE416" i="1"/>
  <c r="K416" i="1"/>
  <c r="AH416" i="1"/>
  <c r="N416" i="1"/>
  <c r="I416" i="1"/>
  <c r="AG416" i="1"/>
  <c r="AV416" i="1"/>
  <c r="P416" i="1"/>
  <c r="AU416" i="1"/>
  <c r="AA416" i="1"/>
  <c r="AX416" i="1"/>
  <c r="AD416" i="1"/>
  <c r="AK416" i="1"/>
  <c r="AS416" i="1"/>
  <c r="AJ416" i="1"/>
  <c r="AQ416" i="1"/>
  <c r="S416" i="1"/>
  <c r="AT416" i="1"/>
  <c r="V416" i="1"/>
  <c r="U416" i="1"/>
  <c r="M416" i="1"/>
  <c r="J414" i="1"/>
  <c r="AW416" i="1"/>
  <c r="AK417" i="1"/>
  <c r="U415" i="1"/>
  <c r="AL416" i="1"/>
  <c r="R415" i="1"/>
  <c r="S418" i="1"/>
  <c r="O415" i="1"/>
  <c r="AV417" i="1"/>
  <c r="AV418" i="1"/>
  <c r="H228" i="1"/>
  <c r="G226" i="1"/>
  <c r="I226" i="1"/>
  <c r="F226" i="1"/>
  <c r="K228" i="1"/>
  <c r="L230" i="1"/>
  <c r="I274" i="1"/>
  <c r="H276" i="1"/>
  <c r="K276" i="1"/>
  <c r="J276" i="1"/>
  <c r="I276" i="1"/>
  <c r="G274" i="1"/>
  <c r="H274" i="1"/>
  <c r="K230" i="1"/>
  <c r="M230" i="1"/>
  <c r="M277" i="1"/>
  <c r="L277" i="1"/>
  <c r="I277" i="1"/>
  <c r="G227" i="1"/>
  <c r="H226" i="1"/>
  <c r="K229" i="1"/>
  <c r="F227" i="1"/>
  <c r="J227" i="1"/>
  <c r="J230" i="1"/>
  <c r="H229" i="1"/>
  <c r="K277" i="1"/>
  <c r="G273" i="1"/>
  <c r="F273" i="1"/>
  <c r="I273" i="1"/>
  <c r="E273" i="1"/>
  <c r="J275" i="1"/>
  <c r="K275" i="1"/>
  <c r="J274" i="1"/>
  <c r="I275" i="1"/>
  <c r="I229" i="1"/>
  <c r="H227" i="1"/>
  <c r="I230" i="1"/>
  <c r="J228" i="1"/>
  <c r="J229" i="1"/>
  <c r="F274" i="1"/>
  <c r="H275" i="1"/>
  <c r="J277" i="1"/>
  <c r="L276" i="1"/>
  <c r="E226" i="1"/>
  <c r="AK37" i="1"/>
  <c r="V39" i="1"/>
  <c r="T39" i="1"/>
  <c r="Q200" i="1"/>
  <c r="R85" i="1"/>
  <c r="T85" i="1"/>
  <c r="AF87" i="1"/>
  <c r="AS87" i="1"/>
  <c r="R87" i="1"/>
  <c r="AQ88" i="1"/>
  <c r="AI87" i="1"/>
  <c r="F153" i="1"/>
  <c r="K200" i="1"/>
  <c r="E200" i="1"/>
  <c r="AU200" i="1"/>
  <c r="AW200" i="1"/>
  <c r="AR89" i="1"/>
  <c r="V85" i="1"/>
  <c r="AB89" i="1"/>
  <c r="AC89" i="1"/>
  <c r="AQ89" i="1"/>
  <c r="O89" i="1"/>
  <c r="AP88" i="1"/>
  <c r="E153" i="1"/>
  <c r="BI200" i="1"/>
  <c r="X39" i="1"/>
  <c r="U41" i="1"/>
  <c r="P87" i="1"/>
  <c r="AF88" i="1"/>
  <c r="AN87" i="1"/>
  <c r="BC89" i="1"/>
  <c r="AK87" i="1"/>
  <c r="AD88" i="1"/>
  <c r="H85" i="1"/>
  <c r="AE87" i="1"/>
  <c r="AE88" i="1"/>
  <c r="V89" i="1"/>
  <c r="AS89" i="1"/>
  <c r="Z39" i="1"/>
  <c r="AE39" i="1"/>
  <c r="AI39" i="1"/>
  <c r="I39" i="1"/>
  <c r="AH88" i="1"/>
  <c r="AA88" i="1"/>
  <c r="Y88" i="1"/>
  <c r="AZ88" i="1"/>
  <c r="AX88" i="1"/>
  <c r="BA88" i="1"/>
  <c r="AU88" i="1"/>
  <c r="O88" i="1"/>
  <c r="BB88" i="1"/>
  <c r="Q88" i="1"/>
  <c r="AN88" i="1"/>
  <c r="AQ85" i="1"/>
  <c r="AY85" i="1"/>
  <c r="J85" i="1"/>
  <c r="AJ85" i="1"/>
  <c r="G85" i="1"/>
  <c r="N85" i="1"/>
  <c r="M85" i="1"/>
  <c r="AO85" i="1"/>
  <c r="BA85" i="1"/>
  <c r="W85" i="1"/>
  <c r="AT85" i="1"/>
  <c r="X85" i="1"/>
  <c r="AM85" i="1"/>
  <c r="AW85" i="1"/>
  <c r="BB89" i="1"/>
  <c r="AT89" i="1"/>
  <c r="L89" i="1"/>
  <c r="AL89" i="1"/>
  <c r="I89" i="1"/>
  <c r="X89" i="1"/>
  <c r="AI89" i="1"/>
  <c r="AA89" i="1"/>
  <c r="AP89" i="1"/>
  <c r="Z89" i="1"/>
  <c r="BD89" i="1"/>
  <c r="AX87" i="1"/>
  <c r="I87" i="1"/>
  <c r="AY87" i="1"/>
  <c r="S87" i="1"/>
  <c r="BB87" i="1"/>
  <c r="M87" i="1"/>
  <c r="L87" i="1"/>
  <c r="AH87" i="1"/>
  <c r="AW87" i="1"/>
  <c r="AU87" i="1"/>
  <c r="O87" i="1"/>
  <c r="AT87" i="1"/>
  <c r="BD87" i="1"/>
  <c r="AR88" i="1"/>
  <c r="T87" i="1"/>
  <c r="AB87" i="1"/>
  <c r="AX85" i="1"/>
  <c r="AW88" i="1"/>
  <c r="AY89" i="1"/>
  <c r="O85" i="1"/>
  <c r="Z87" i="1"/>
  <c r="AG89" i="1"/>
  <c r="AN85" i="1"/>
  <c r="AL85" i="1"/>
  <c r="U88" i="1"/>
  <c r="V87" i="1"/>
  <c r="AQ200" i="1"/>
  <c r="AV39" i="1"/>
  <c r="J41" i="1"/>
  <c r="E85" i="1"/>
  <c r="P88" i="1"/>
  <c r="AC85" i="1"/>
  <c r="X88" i="1"/>
  <c r="BE88" i="1"/>
  <c r="AE85" i="1"/>
  <c r="V88" i="1"/>
  <c r="AZ85" i="1"/>
  <c r="K88" i="1"/>
  <c r="J89" i="1"/>
  <c r="Q87" i="1"/>
  <c r="AC88" i="1"/>
  <c r="Y89" i="1"/>
  <c r="BF89" i="1"/>
  <c r="BC86" i="1"/>
  <c r="AA86" i="1"/>
  <c r="AB86" i="1"/>
  <c r="I86" i="1"/>
  <c r="AK86" i="1"/>
  <c r="R86" i="1"/>
  <c r="AH86" i="1"/>
  <c r="AX86" i="1"/>
  <c r="T86" i="1"/>
  <c r="AO86" i="1"/>
  <c r="L39" i="1"/>
  <c r="K39" i="1"/>
  <c r="U85" i="1"/>
  <c r="AI86" i="1"/>
  <c r="L88" i="1"/>
  <c r="W89" i="1"/>
  <c r="I85" i="1"/>
  <c r="W86" i="1"/>
  <c r="AJ87" i="1"/>
  <c r="AV88" i="1"/>
  <c r="AS85" i="1"/>
  <c r="H87" i="1"/>
  <c r="T88" i="1"/>
  <c r="AE89" i="1"/>
  <c r="Q85" i="1"/>
  <c r="AE86" i="1"/>
  <c r="AR87" i="1"/>
  <c r="BD88" i="1"/>
  <c r="AH85" i="1"/>
  <c r="P86" i="1"/>
  <c r="AR86" i="1"/>
  <c r="U87" i="1"/>
  <c r="BA87" i="1"/>
  <c r="AG88" i="1"/>
  <c r="AJ89" i="1"/>
  <c r="S85" i="1"/>
  <c r="AU85" i="1"/>
  <c r="Y86" i="1"/>
  <c r="BA86" i="1"/>
  <c r="AD87" i="1"/>
  <c r="J88" i="1"/>
  <c r="AL88" i="1"/>
  <c r="Q89" i="1"/>
  <c r="AO89" i="1"/>
  <c r="L85" i="1"/>
  <c r="AB85" i="1"/>
  <c r="AR85" i="1"/>
  <c r="J86" i="1"/>
  <c r="Z86" i="1"/>
  <c r="AP86" i="1"/>
  <c r="G87" i="1"/>
  <c r="W87" i="1"/>
  <c r="AM87" i="1"/>
  <c r="BC87" i="1"/>
  <c r="S88" i="1"/>
  <c r="AI88" i="1"/>
  <c r="AY88" i="1"/>
  <c r="N89" i="1"/>
  <c r="AD89" i="1"/>
  <c r="AV89" i="1"/>
  <c r="Z85" i="1"/>
  <c r="BB85" i="1"/>
  <c r="AN86" i="1"/>
  <c r="Y87" i="1"/>
  <c r="AK88" i="1"/>
  <c r="T89" i="1"/>
  <c r="AI85" i="1"/>
  <c r="U86" i="1"/>
  <c r="AP87" i="1"/>
  <c r="Z88" i="1"/>
  <c r="AZ89" i="1"/>
  <c r="AX89" i="1"/>
  <c r="S86" i="1"/>
  <c r="G86" i="1"/>
  <c r="AQ86" i="1"/>
  <c r="O86" i="1"/>
  <c r="H86" i="1"/>
  <c r="AJ86" i="1"/>
  <c r="Q86" i="1"/>
  <c r="AS86" i="1"/>
  <c r="F86" i="1"/>
  <c r="V86" i="1"/>
  <c r="AL86" i="1"/>
  <c r="BB86" i="1"/>
  <c r="AF86" i="1"/>
  <c r="M86" i="1"/>
  <c r="AW86" i="1"/>
  <c r="AS39" i="1"/>
  <c r="AC39" i="1"/>
  <c r="AG39" i="1"/>
  <c r="P41" i="1"/>
  <c r="K41" i="1"/>
  <c r="Z41" i="1"/>
  <c r="AK85" i="1"/>
  <c r="AY86" i="1"/>
  <c r="AB88" i="1"/>
  <c r="AM89" i="1"/>
  <c r="Y85" i="1"/>
  <c r="AM86" i="1"/>
  <c r="AZ87" i="1"/>
  <c r="K89" i="1"/>
  <c r="K86" i="1"/>
  <c r="X87" i="1"/>
  <c r="AJ88" i="1"/>
  <c r="AW89" i="1"/>
  <c r="AG85" i="1"/>
  <c r="AU86" i="1"/>
  <c r="H88" i="1"/>
  <c r="S89" i="1"/>
  <c r="AV87" i="1"/>
  <c r="F85" i="1"/>
  <c r="AP85" i="1"/>
  <c r="X86" i="1"/>
  <c r="AV86" i="1"/>
  <c r="AC87" i="1"/>
  <c r="I88" i="1"/>
  <c r="AO88" i="1"/>
  <c r="P89" i="1"/>
  <c r="AN89" i="1"/>
  <c r="AA85" i="1"/>
  <c r="AC86" i="1"/>
  <c r="J87" i="1"/>
  <c r="AL87" i="1"/>
  <c r="R88" i="1"/>
  <c r="AT88" i="1"/>
  <c r="U89" i="1"/>
  <c r="AU89" i="1"/>
  <c r="P85" i="1"/>
  <c r="AF85" i="1"/>
  <c r="AV85" i="1"/>
  <c r="N86" i="1"/>
  <c r="AD86" i="1"/>
  <c r="AT86" i="1"/>
  <c r="K87" i="1"/>
  <c r="AA87" i="1"/>
  <c r="AQ87" i="1"/>
  <c r="W88" i="1"/>
  <c r="AM88" i="1"/>
  <c r="BC88" i="1"/>
  <c r="R89" i="1"/>
  <c r="AH89" i="1"/>
  <c r="BA89" i="1"/>
  <c r="AD85" i="1"/>
  <c r="L86" i="1"/>
  <c r="AZ86" i="1"/>
  <c r="AG87" i="1"/>
  <c r="M88" i="1"/>
  <c r="AS88" i="1"/>
  <c r="AF89" i="1"/>
  <c r="N87" i="1"/>
  <c r="M89" i="1"/>
  <c r="BE89" i="1"/>
  <c r="AZ200" i="1"/>
  <c r="AJ200" i="1"/>
  <c r="AB200" i="1"/>
  <c r="T200" i="1"/>
  <c r="G200" i="1"/>
  <c r="AC200" i="1"/>
  <c r="AM200" i="1"/>
  <c r="AX200" i="1"/>
  <c r="Z200" i="1"/>
  <c r="P200" i="1"/>
  <c r="L200" i="1"/>
  <c r="J200" i="1"/>
  <c r="F200" i="1"/>
  <c r="BG200" i="1"/>
  <c r="AA200" i="1"/>
  <c r="AG200" i="1"/>
  <c r="BK200" i="1"/>
  <c r="AE200" i="1"/>
  <c r="BD200" i="1"/>
  <c r="AV200" i="1"/>
  <c r="AN200" i="1"/>
  <c r="AF200" i="1"/>
  <c r="X200" i="1"/>
  <c r="N200" i="1"/>
  <c r="H200" i="1"/>
  <c r="AJ39" i="1"/>
  <c r="AF39" i="1"/>
  <c r="Q39" i="1"/>
  <c r="AP39" i="1"/>
  <c r="AQ39" i="1"/>
  <c r="AF41" i="1"/>
  <c r="T41" i="1"/>
  <c r="AM39" i="1"/>
  <c r="N41" i="1"/>
  <c r="AW39" i="1"/>
  <c r="AU39" i="1"/>
  <c r="BH200" i="1"/>
  <c r="AR200" i="1"/>
  <c r="AI200" i="1"/>
  <c r="AO200" i="1"/>
  <c r="BF200" i="1"/>
  <c r="AP200" i="1"/>
  <c r="AH200" i="1"/>
  <c r="U200" i="1"/>
  <c r="BA200" i="1"/>
  <c r="AS200" i="1"/>
  <c r="AK200" i="1"/>
  <c r="AY200" i="1"/>
  <c r="S200" i="1"/>
  <c r="BE200" i="1"/>
  <c r="Y200" i="1"/>
  <c r="BC200" i="1"/>
  <c r="W200" i="1"/>
  <c r="BJ200" i="1"/>
  <c r="BB200" i="1"/>
  <c r="AT200" i="1"/>
  <c r="AL200" i="1"/>
  <c r="AD200" i="1"/>
  <c r="V200" i="1"/>
  <c r="R200" i="1"/>
  <c r="I200" i="1"/>
  <c r="M200" i="1"/>
  <c r="O200" i="1"/>
  <c r="Y39" i="1"/>
  <c r="AB39" i="1"/>
  <c r="AN39" i="1"/>
  <c r="J39" i="1"/>
  <c r="AO41" i="1"/>
  <c r="Q41" i="1"/>
  <c r="AW153" i="1"/>
  <c r="AG153" i="1"/>
  <c r="BE153" i="1"/>
  <c r="AU153" i="1"/>
  <c r="O153" i="1"/>
  <c r="BA153" i="1"/>
  <c r="U153" i="1"/>
  <c r="BG153" i="1"/>
  <c r="AA153" i="1"/>
  <c r="BD153" i="1"/>
  <c r="AN153" i="1"/>
  <c r="X153" i="1"/>
  <c r="AV153" i="1"/>
  <c r="AF153" i="1"/>
  <c r="P153" i="1"/>
  <c r="AM153" i="1"/>
  <c r="AS153" i="1"/>
  <c r="S153" i="1"/>
  <c r="AD153" i="1"/>
  <c r="V153" i="1"/>
  <c r="L153" i="1"/>
  <c r="BK153" i="1"/>
  <c r="AE153" i="1"/>
  <c r="AK153" i="1"/>
  <c r="BH153" i="1"/>
  <c r="AZ153" i="1"/>
  <c r="AR153" i="1"/>
  <c r="AJ153" i="1"/>
  <c r="AB153" i="1"/>
  <c r="T153" i="1"/>
  <c r="J153" i="1"/>
  <c r="Y153" i="1"/>
  <c r="AY153" i="1"/>
  <c r="BJ153" i="1"/>
  <c r="BB153" i="1"/>
  <c r="AT153" i="1"/>
  <c r="AL153" i="1"/>
  <c r="N153" i="1"/>
  <c r="H153" i="1"/>
  <c r="AQ153" i="1"/>
  <c r="Q153" i="1"/>
  <c r="AO153" i="1"/>
  <c r="BC153" i="1"/>
  <c r="W153" i="1"/>
  <c r="BI153" i="1"/>
  <c r="AC153" i="1"/>
  <c r="AI153" i="1"/>
  <c r="BF153" i="1"/>
  <c r="AX153" i="1"/>
  <c r="AP153" i="1"/>
  <c r="AH153" i="1"/>
  <c r="Z153" i="1"/>
  <c r="R153" i="1"/>
  <c r="K153" i="1"/>
  <c r="G153" i="1"/>
  <c r="M153" i="1"/>
  <c r="I153" i="1"/>
  <c r="AN38" i="1"/>
  <c r="F38" i="1"/>
  <c r="AO37" i="1"/>
  <c r="AK38" i="1"/>
  <c r="AD38" i="1"/>
  <c r="J38" i="1"/>
  <c r="AY40" i="1"/>
  <c r="U38" i="1"/>
  <c r="M38" i="1"/>
  <c r="K40" i="1"/>
  <c r="Z40" i="1"/>
  <c r="G82" i="4"/>
  <c r="AH37" i="1"/>
  <c r="AQ37" i="1"/>
  <c r="E37" i="1"/>
  <c r="E58" i="1" s="1"/>
  <c r="AU37" i="1"/>
  <c r="AC38" i="1"/>
  <c r="Q38" i="1"/>
  <c r="AV38" i="1"/>
  <c r="AJ38" i="1"/>
  <c r="AQ38" i="1"/>
  <c r="AJ37" i="1"/>
  <c r="AL37" i="1"/>
  <c r="AK40" i="1"/>
  <c r="L40" i="1"/>
  <c r="AR38" i="1"/>
  <c r="AN40" i="1"/>
  <c r="AP40" i="1"/>
  <c r="AX38" i="1"/>
  <c r="O38" i="1"/>
  <c r="AT38" i="1"/>
  <c r="AS38" i="1"/>
  <c r="Z38" i="1"/>
  <c r="AM38" i="1"/>
  <c r="V38" i="1"/>
  <c r="AD37" i="1"/>
  <c r="AJ40" i="1"/>
  <c r="AT37" i="1"/>
  <c r="M40" i="1"/>
  <c r="R37" i="1"/>
  <c r="K37" i="1"/>
  <c r="AG40" i="1"/>
  <c r="J40" i="1"/>
  <c r="H40" i="1"/>
  <c r="AV40" i="1"/>
  <c r="U40" i="1"/>
  <c r="AU40" i="1"/>
  <c r="AD40" i="1"/>
  <c r="AO39" i="1"/>
  <c r="U39" i="1"/>
  <c r="AR39" i="1"/>
  <c r="AB37" i="1"/>
  <c r="AH39" i="1"/>
  <c r="AQ40" i="1"/>
  <c r="I37" i="1"/>
  <c r="S39" i="1"/>
  <c r="AA40" i="1"/>
  <c r="X41" i="1"/>
  <c r="Q37" i="1"/>
  <c r="AA39" i="1"/>
  <c r="AC40" i="1"/>
  <c r="AQ41" i="1"/>
  <c r="AG37" i="1"/>
  <c r="AX39" i="1"/>
  <c r="AO40" i="1"/>
  <c r="AZ40" i="1"/>
  <c r="M37" i="1"/>
  <c r="AY39" i="1"/>
  <c r="AF40" i="1"/>
  <c r="M41" i="1"/>
  <c r="AE37" i="1"/>
  <c r="N39" i="1"/>
  <c r="AB40" i="1"/>
  <c r="AW40" i="1"/>
  <c r="AR41" i="1"/>
  <c r="W39" i="1"/>
  <c r="V40" i="1"/>
  <c r="AL40" i="1"/>
  <c r="AP41" i="1"/>
  <c r="X40" i="1"/>
  <c r="AS40" i="1"/>
  <c r="I40" i="1"/>
  <c r="S40" i="1"/>
  <c r="Q40" i="1"/>
  <c r="AM40" i="1"/>
  <c r="N40" i="1"/>
  <c r="AT40" i="1"/>
  <c r="M39" i="1"/>
  <c r="P39" i="1"/>
  <c r="AK39" i="1"/>
  <c r="H39" i="1"/>
  <c r="F37" i="1"/>
  <c r="R39" i="1"/>
  <c r="AI40" i="1"/>
  <c r="AJ41" i="1"/>
  <c r="P40" i="1"/>
  <c r="I41" i="1"/>
  <c r="J37" i="1"/>
  <c r="T40" i="1"/>
  <c r="AC41" i="1"/>
  <c r="L37" i="1"/>
  <c r="AD39" i="1"/>
  <c r="AE40" i="1"/>
  <c r="AE41" i="1"/>
  <c r="O40" i="1"/>
  <c r="AN41" i="1"/>
  <c r="AN37" i="1"/>
  <c r="AL39" i="1"/>
  <c r="Y40" i="1"/>
  <c r="AV41" i="1"/>
  <c r="AT39" i="1"/>
  <c r="W40" i="1"/>
  <c r="AR40" i="1"/>
  <c r="AM41" i="1"/>
  <c r="O39" i="1"/>
  <c r="R40" i="1"/>
  <c r="AH40" i="1"/>
  <c r="AI37" i="1"/>
  <c r="S37" i="1"/>
  <c r="AS37" i="1"/>
  <c r="X37" i="1"/>
  <c r="AV37" i="1"/>
  <c r="T37" i="1"/>
  <c r="Y37" i="1"/>
  <c r="AR37" i="1"/>
  <c r="P37" i="1"/>
  <c r="AP37" i="1"/>
  <c r="N37" i="1"/>
  <c r="AM37" i="1"/>
  <c r="W37" i="1"/>
  <c r="G37" i="1"/>
  <c r="AC37" i="1"/>
  <c r="H37" i="1"/>
  <c r="Z37" i="1"/>
  <c r="AF37" i="1"/>
  <c r="V37" i="1"/>
  <c r="AW37" i="1"/>
  <c r="U37" i="1"/>
  <c r="AX41" i="1"/>
  <c r="AH41" i="1"/>
  <c r="R41" i="1"/>
  <c r="AW41" i="1"/>
  <c r="AB41" i="1"/>
  <c r="AA41" i="1"/>
  <c r="AU41" i="1"/>
  <c r="S41" i="1"/>
  <c r="AS41" i="1"/>
  <c r="AK41" i="1"/>
  <c r="AY41" i="1"/>
  <c r="AL41" i="1"/>
  <c r="V41" i="1"/>
  <c r="AG41" i="1"/>
  <c r="L41" i="1"/>
  <c r="AI41" i="1"/>
  <c r="BA41" i="1"/>
  <c r="Y41" i="1"/>
  <c r="O41" i="1"/>
  <c r="AZ41" i="1"/>
  <c r="L38" i="1"/>
  <c r="T38" i="1"/>
  <c r="AG38" i="1"/>
  <c r="W38" i="1"/>
  <c r="AO38" i="1"/>
  <c r="AA38" i="1"/>
  <c r="N38" i="1"/>
  <c r="AH38" i="1"/>
  <c r="AI38" i="1"/>
  <c r="AU38" i="1"/>
  <c r="AB38" i="1"/>
  <c r="AF38" i="1"/>
  <c r="H38" i="1"/>
  <c r="X38" i="1"/>
  <c r="P38" i="1"/>
  <c r="AL38" i="1"/>
  <c r="G38" i="1"/>
  <c r="I38" i="1"/>
  <c r="AP38" i="1"/>
  <c r="K38" i="1"/>
  <c r="AW38" i="1"/>
  <c r="AE38" i="1"/>
  <c r="R38" i="1"/>
  <c r="S38" i="1"/>
  <c r="D511" i="1"/>
  <c r="D523" i="1" s="1"/>
  <c r="D155" i="1"/>
  <c r="D468" i="1" s="1"/>
  <c r="C40" i="4" s="1"/>
  <c r="AA37" i="1"/>
  <c r="W41" i="1"/>
  <c r="AD41" i="1"/>
  <c r="D510" i="1"/>
  <c r="D522" i="1" s="1"/>
  <c r="D515" i="1"/>
  <c r="D527" i="1" s="1"/>
  <c r="E78" i="1"/>
  <c r="F78" i="1" s="1"/>
  <c r="G78" i="1" s="1"/>
  <c r="D202" i="1"/>
  <c r="D469" i="1" s="1"/>
  <c r="D512" i="1"/>
  <c r="D524" i="1" s="1"/>
  <c r="D60" i="1"/>
  <c r="D509" i="1"/>
  <c r="E31" i="1"/>
  <c r="F60" i="4"/>
  <c r="F57" i="4"/>
  <c r="C57" i="4"/>
  <c r="C67" i="4" s="1"/>
  <c r="D250" i="1"/>
  <c r="G57" i="4"/>
  <c r="D54" i="4"/>
  <c r="D64" i="4" s="1"/>
  <c r="E58" i="4"/>
  <c r="D437" i="1"/>
  <c r="D474" i="1" s="1"/>
  <c r="F59" i="4"/>
  <c r="F55" i="4"/>
  <c r="C60" i="4"/>
  <c r="C70" i="4" s="1"/>
  <c r="D438" i="1"/>
  <c r="C56" i="4"/>
  <c r="C66" i="4" s="1"/>
  <c r="D203" i="1"/>
  <c r="G58" i="4"/>
  <c r="G56" i="4"/>
  <c r="D55" i="4"/>
  <c r="D65" i="4" s="1"/>
  <c r="E55" i="4"/>
  <c r="C53" i="4"/>
  <c r="C63" i="4" s="1"/>
  <c r="D61" i="1"/>
  <c r="G53" i="4"/>
  <c r="H7" i="1"/>
  <c r="D58" i="4"/>
  <c r="D68" i="4" s="1"/>
  <c r="E54" i="4"/>
  <c r="D57" i="4"/>
  <c r="D67" i="4" s="1"/>
  <c r="D53" i="4"/>
  <c r="D63" i="4" s="1"/>
  <c r="E7" i="1"/>
  <c r="E57" i="4"/>
  <c r="E53" i="4"/>
  <c r="F7" i="1"/>
  <c r="F56" i="4"/>
  <c r="F54" i="4"/>
  <c r="C55" i="4"/>
  <c r="C65" i="4" s="1"/>
  <c r="D156" i="1"/>
  <c r="G59" i="4"/>
  <c r="G55" i="4"/>
  <c r="D296" i="1"/>
  <c r="D471" i="1" s="1"/>
  <c r="D59" i="4"/>
  <c r="D69" i="4" s="1"/>
  <c r="E59" i="4"/>
  <c r="D60" i="4"/>
  <c r="D70" i="4" s="1"/>
  <c r="D56" i="4"/>
  <c r="D66" i="4" s="1"/>
  <c r="E60" i="4"/>
  <c r="E56" i="4"/>
  <c r="F58" i="4"/>
  <c r="F53" i="4"/>
  <c r="G7" i="1"/>
  <c r="D249" i="1"/>
  <c r="D470" i="1" s="1"/>
  <c r="C58" i="4"/>
  <c r="C68" i="4" s="1"/>
  <c r="D297" i="1"/>
  <c r="C54" i="4"/>
  <c r="C64" i="4" s="1"/>
  <c r="D109" i="1"/>
  <c r="G60" i="4"/>
  <c r="G54" i="4"/>
  <c r="E4" i="4"/>
  <c r="M5" i="2" l="1"/>
  <c r="E56" i="7"/>
  <c r="E60" i="7"/>
  <c r="M453" i="1"/>
  <c r="L453" i="1"/>
  <c r="E55" i="7"/>
  <c r="C101" i="4"/>
  <c r="D9" i="4" s="1"/>
  <c r="D24" i="4" s="1"/>
  <c r="Y79" i="1"/>
  <c r="U79" i="1"/>
  <c r="Q79" i="1"/>
  <c r="M79" i="1"/>
  <c r="X79" i="1"/>
  <c r="T79" i="1"/>
  <c r="P79" i="1"/>
  <c r="L79" i="1"/>
  <c r="W79" i="1"/>
  <c r="S79" i="1"/>
  <c r="O79" i="1"/>
  <c r="K79" i="1"/>
  <c r="Z79" i="1"/>
  <c r="V79" i="1"/>
  <c r="R79" i="1"/>
  <c r="N79" i="1"/>
  <c r="J79" i="1"/>
  <c r="K453" i="1"/>
  <c r="D12" i="1"/>
  <c r="F31" i="1"/>
  <c r="H13" i="1"/>
  <c r="F4" i="7"/>
  <c r="F56" i="7" s="1"/>
  <c r="E126" i="1"/>
  <c r="G214" i="1"/>
  <c r="H214" i="1" s="1"/>
  <c r="I214" i="1" s="1"/>
  <c r="F120" i="1"/>
  <c r="G120" i="1" s="1"/>
  <c r="G511" i="1" s="1"/>
  <c r="G523" i="1" s="1"/>
  <c r="E511" i="1"/>
  <c r="E523" i="1" s="1"/>
  <c r="E155" i="1"/>
  <c r="E468" i="1" s="1"/>
  <c r="D40" i="4" s="1"/>
  <c r="I261" i="1"/>
  <c r="I514" i="1" s="1"/>
  <c r="I526" i="1" s="1"/>
  <c r="E512" i="1"/>
  <c r="E524" i="1" s="1"/>
  <c r="G308" i="1"/>
  <c r="H308" i="1" s="1"/>
  <c r="G167" i="1"/>
  <c r="H167" i="1" s="1"/>
  <c r="D111" i="4"/>
  <c r="E19" i="4" s="1"/>
  <c r="E34" i="4" s="1"/>
  <c r="H9" i="1"/>
  <c r="D110" i="4"/>
  <c r="E18" i="4" s="1"/>
  <c r="E33" i="4" s="1"/>
  <c r="D466" i="1"/>
  <c r="D482" i="1" s="1"/>
  <c r="D8" i="1"/>
  <c r="D109" i="4"/>
  <c r="E17" i="4" s="1"/>
  <c r="E32" i="4" s="1"/>
  <c r="D108" i="4"/>
  <c r="E16" i="4" s="1"/>
  <c r="E31" i="4" s="1"/>
  <c r="E49" i="4"/>
  <c r="E48" i="4"/>
  <c r="E46" i="4"/>
  <c r="E47" i="4"/>
  <c r="J273" i="1"/>
  <c r="K273" i="1" s="1"/>
  <c r="AZ415" i="1"/>
  <c r="BA415" i="1" s="1"/>
  <c r="BB417" i="1"/>
  <c r="BC417" i="1" s="1"/>
  <c r="BC418" i="1"/>
  <c r="BD418" i="1" s="1"/>
  <c r="AY414" i="1"/>
  <c r="M323" i="1"/>
  <c r="K321" i="1"/>
  <c r="L321" i="1" s="1"/>
  <c r="N324" i="1"/>
  <c r="BA416" i="1"/>
  <c r="L322" i="1"/>
  <c r="L275" i="1"/>
  <c r="N277" i="1"/>
  <c r="O277" i="1" s="1"/>
  <c r="K274" i="1"/>
  <c r="L274" i="1" s="1"/>
  <c r="M276" i="1"/>
  <c r="N276" i="1" s="1"/>
  <c r="L228" i="1"/>
  <c r="M229" i="1"/>
  <c r="N229" i="1" s="1"/>
  <c r="N230" i="1"/>
  <c r="O230" i="1" s="1"/>
  <c r="J226" i="1"/>
  <c r="E247" i="1"/>
  <c r="E250" i="1" s="1"/>
  <c r="K227" i="1"/>
  <c r="L227" i="1" s="1"/>
  <c r="G294" i="1"/>
  <c r="G296" i="1" s="1"/>
  <c r="G471" i="1" s="1"/>
  <c r="F294" i="1"/>
  <c r="I294" i="1"/>
  <c r="E156" i="1"/>
  <c r="E294" i="1"/>
  <c r="E296" i="1" s="1"/>
  <c r="E471" i="1" s="1"/>
  <c r="D43" i="4" s="1"/>
  <c r="H294" i="1"/>
  <c r="E203" i="1"/>
  <c r="F203" i="1" s="1"/>
  <c r="G203" i="1" s="1"/>
  <c r="H203" i="1" s="1"/>
  <c r="H247" i="1"/>
  <c r="G247" i="1"/>
  <c r="I247" i="1"/>
  <c r="F247" i="1"/>
  <c r="BF88" i="1"/>
  <c r="BE87" i="1"/>
  <c r="BF87" i="1" s="1"/>
  <c r="BG87" i="1" s="1"/>
  <c r="BG89" i="1"/>
  <c r="BD86" i="1"/>
  <c r="BC85" i="1"/>
  <c r="D110" i="1"/>
  <c r="C102" i="4"/>
  <c r="D10" i="4" s="1"/>
  <c r="D25" i="4" s="1"/>
  <c r="H106" i="1"/>
  <c r="H108" i="1" s="1"/>
  <c r="H467" i="1" s="1"/>
  <c r="I106" i="1"/>
  <c r="G106" i="1"/>
  <c r="F106" i="1"/>
  <c r="F108" i="1" s="1"/>
  <c r="F467" i="1" s="1"/>
  <c r="E39" i="4" s="1"/>
  <c r="E106" i="1"/>
  <c r="E109" i="1" s="1"/>
  <c r="F58" i="1"/>
  <c r="F60" i="1" s="1"/>
  <c r="E314" i="1"/>
  <c r="E509" i="1"/>
  <c r="E521" i="1" s="1"/>
  <c r="BA40" i="1"/>
  <c r="BB40" i="1" s="1"/>
  <c r="BC40" i="1" s="1"/>
  <c r="BD40" i="1" s="1"/>
  <c r="AZ39" i="1"/>
  <c r="BA39" i="1" s="1"/>
  <c r="I58" i="1"/>
  <c r="H58" i="1"/>
  <c r="H60" i="1" s="1"/>
  <c r="AY38" i="1"/>
  <c r="AZ38" i="1" s="1"/>
  <c r="AX37" i="1"/>
  <c r="AY37" i="1" s="1"/>
  <c r="BB41" i="1"/>
  <c r="BC41" i="1" s="1"/>
  <c r="G58" i="1"/>
  <c r="G510" i="1"/>
  <c r="G522" i="1" s="1"/>
  <c r="F516" i="1"/>
  <c r="F528" i="1" s="1"/>
  <c r="F510" i="1"/>
  <c r="F522" i="1" s="1"/>
  <c r="F509" i="1"/>
  <c r="F521" i="1" s="1"/>
  <c r="G516" i="1"/>
  <c r="G528" i="1" s="1"/>
  <c r="H509" i="1"/>
  <c r="H521" i="1" s="1"/>
  <c r="F514" i="1"/>
  <c r="F526" i="1" s="1"/>
  <c r="E514" i="1"/>
  <c r="E526" i="1" s="1"/>
  <c r="G514" i="1"/>
  <c r="G526" i="1" s="1"/>
  <c r="E516" i="1"/>
  <c r="E528" i="1" s="1"/>
  <c r="D521" i="1"/>
  <c r="D529" i="1" s="1"/>
  <c r="D517" i="1"/>
  <c r="E513" i="1"/>
  <c r="E525" i="1" s="1"/>
  <c r="G509" i="1"/>
  <c r="I516" i="1"/>
  <c r="I528" i="1" s="1"/>
  <c r="H510" i="1"/>
  <c r="H522" i="1" s="1"/>
  <c r="H516" i="1"/>
  <c r="H528" i="1" s="1"/>
  <c r="F512" i="1"/>
  <c r="E510" i="1"/>
  <c r="E522" i="1" s="1"/>
  <c r="D157" i="1"/>
  <c r="E67" i="4"/>
  <c r="C45" i="4"/>
  <c r="C107" i="4" s="1"/>
  <c r="D15" i="4" s="1"/>
  <c r="E68" i="4"/>
  <c r="E202" i="1"/>
  <c r="E469" i="1" s="1"/>
  <c r="C42" i="4"/>
  <c r="C104" i="4" s="1"/>
  <c r="D12" i="4" s="1"/>
  <c r="E267" i="1"/>
  <c r="D298" i="1"/>
  <c r="E63" i="4"/>
  <c r="D62" i="1"/>
  <c r="C41" i="4"/>
  <c r="E220" i="1"/>
  <c r="D251" i="1"/>
  <c r="C43" i="4"/>
  <c r="C105" i="4" s="1"/>
  <c r="D13" i="4" s="1"/>
  <c r="E69" i="4"/>
  <c r="F4" i="4"/>
  <c r="E66" i="4"/>
  <c r="E70" i="4"/>
  <c r="D71" i="4"/>
  <c r="E64" i="4"/>
  <c r="E173" i="1"/>
  <c r="D204" i="1"/>
  <c r="E65" i="4"/>
  <c r="E408" i="1"/>
  <c r="D439" i="1"/>
  <c r="N5" i="2" l="1"/>
  <c r="O5" i="2" s="1"/>
  <c r="P5" i="2" s="1"/>
  <c r="Q5" i="2" s="1"/>
  <c r="R5" i="2" s="1"/>
  <c r="S5" i="2" s="1"/>
  <c r="T5" i="2" s="1"/>
  <c r="U5" i="2" s="1"/>
  <c r="V5" i="2" s="1"/>
  <c r="W5" i="2" s="1"/>
  <c r="X5" i="2" s="1"/>
  <c r="F250" i="1"/>
  <c r="G250" i="1" s="1"/>
  <c r="H250" i="1" s="1"/>
  <c r="C38" i="4"/>
  <c r="C100" i="4" s="1"/>
  <c r="D8" i="4" s="1"/>
  <c r="F55" i="7"/>
  <c r="AA79" i="1"/>
  <c r="E12" i="1"/>
  <c r="G31" i="1"/>
  <c r="E157" i="1"/>
  <c r="F511" i="1"/>
  <c r="F523" i="1" s="1"/>
  <c r="F155" i="1"/>
  <c r="F468" i="1" s="1"/>
  <c r="F488" i="1" s="1"/>
  <c r="G4" i="7"/>
  <c r="E488" i="1"/>
  <c r="F126" i="1"/>
  <c r="G126" i="1" s="1"/>
  <c r="I167" i="1"/>
  <c r="I308" i="1"/>
  <c r="H120" i="1"/>
  <c r="H511" i="1" s="1"/>
  <c r="H523" i="1" s="1"/>
  <c r="E108" i="4"/>
  <c r="F16" i="4" s="1"/>
  <c r="F31" i="4" s="1"/>
  <c r="E109" i="4"/>
  <c r="F17" i="4" s="1"/>
  <c r="F32" i="4" s="1"/>
  <c r="E110" i="4"/>
  <c r="F18" i="4" s="1"/>
  <c r="F33" i="4" s="1"/>
  <c r="H466" i="1"/>
  <c r="F466" i="1"/>
  <c r="E111" i="4"/>
  <c r="F19" i="4" s="1"/>
  <c r="F34" i="4" s="1"/>
  <c r="F70" i="4"/>
  <c r="F48" i="4"/>
  <c r="F49" i="4"/>
  <c r="F46" i="4"/>
  <c r="F47" i="4"/>
  <c r="O229" i="1"/>
  <c r="P229" i="1" s="1"/>
  <c r="M274" i="1"/>
  <c r="N274" i="1" s="1"/>
  <c r="M275" i="1"/>
  <c r="BD417" i="1"/>
  <c r="BE417" i="1" s="1"/>
  <c r="BF417" i="1" s="1"/>
  <c r="E249" i="1"/>
  <c r="E470" i="1" s="1"/>
  <c r="D42" i="4" s="1"/>
  <c r="BE418" i="1"/>
  <c r="BF418" i="1" s="1"/>
  <c r="BG418" i="1" s="1"/>
  <c r="BH418" i="1" s="1"/>
  <c r="BI418" i="1" s="1"/>
  <c r="BJ418" i="1" s="1"/>
  <c r="BK418" i="1" s="1"/>
  <c r="P277" i="1"/>
  <c r="Q277" i="1" s="1"/>
  <c r="M321" i="1"/>
  <c r="M322" i="1"/>
  <c r="BB416" i="1"/>
  <c r="AZ414" i="1"/>
  <c r="BB415" i="1"/>
  <c r="BC415" i="1" s="1"/>
  <c r="BD415" i="1" s="1"/>
  <c r="BE415" i="1" s="1"/>
  <c r="O324" i="1"/>
  <c r="N323" i="1"/>
  <c r="M228" i="1"/>
  <c r="P230" i="1"/>
  <c r="Q230" i="1" s="1"/>
  <c r="L273" i="1"/>
  <c r="M227" i="1"/>
  <c r="K226" i="1"/>
  <c r="L226" i="1" s="1"/>
  <c r="O276" i="1"/>
  <c r="F156" i="1"/>
  <c r="G156" i="1" s="1"/>
  <c r="H156" i="1" s="1"/>
  <c r="E297" i="1"/>
  <c r="F297" i="1" s="1"/>
  <c r="G297" i="1" s="1"/>
  <c r="H297" i="1" s="1"/>
  <c r="F314" i="1"/>
  <c r="BE86" i="1"/>
  <c r="BF86" i="1" s="1"/>
  <c r="BH87" i="1"/>
  <c r="BH89" i="1"/>
  <c r="BD85" i="1"/>
  <c r="BG88" i="1"/>
  <c r="BE40" i="1"/>
  <c r="BF40" i="1" s="1"/>
  <c r="BG40" i="1" s="1"/>
  <c r="BH40" i="1" s="1"/>
  <c r="BI40" i="1" s="1"/>
  <c r="E108" i="1"/>
  <c r="E467" i="1" s="1"/>
  <c r="D39" i="4" s="1"/>
  <c r="D101" i="4" s="1"/>
  <c r="E9" i="4" s="1"/>
  <c r="E24" i="4" s="1"/>
  <c r="E101" i="4" s="1"/>
  <c r="F9" i="4" s="1"/>
  <c r="F65" i="4"/>
  <c r="BD41" i="1"/>
  <c r="BE41" i="1" s="1"/>
  <c r="BF41" i="1" s="1"/>
  <c r="BG41" i="1" s="1"/>
  <c r="BA38" i="1"/>
  <c r="BB38" i="1" s="1"/>
  <c r="BC38" i="1" s="1"/>
  <c r="AZ37" i="1"/>
  <c r="BB39" i="1"/>
  <c r="BC39" i="1" s="1"/>
  <c r="G512" i="1"/>
  <c r="G524" i="1" s="1"/>
  <c r="H296" i="1"/>
  <c r="H471" i="1" s="1"/>
  <c r="H491" i="1" s="1"/>
  <c r="F202" i="1"/>
  <c r="F469" i="1" s="1"/>
  <c r="F489" i="1" s="1"/>
  <c r="G513" i="1"/>
  <c r="G525" i="1" s="1"/>
  <c r="F513" i="1"/>
  <c r="F525" i="1" s="1"/>
  <c r="I296" i="1"/>
  <c r="I471" i="1" s="1"/>
  <c r="I491" i="1" s="1"/>
  <c r="C51" i="7" s="1"/>
  <c r="F524" i="1"/>
  <c r="H514" i="1"/>
  <c r="H526" i="1" s="1"/>
  <c r="G521" i="1"/>
  <c r="F67" i="4"/>
  <c r="F69" i="4"/>
  <c r="H487" i="1"/>
  <c r="F487" i="1"/>
  <c r="D102" i="4"/>
  <c r="E10" i="4" s="1"/>
  <c r="E25" i="4" s="1"/>
  <c r="F220" i="1"/>
  <c r="E251" i="1"/>
  <c r="E60" i="1"/>
  <c r="E61" i="1"/>
  <c r="F66" i="4"/>
  <c r="G4" i="4"/>
  <c r="D486" i="1"/>
  <c r="D488" i="1"/>
  <c r="D487" i="1"/>
  <c r="D492" i="1"/>
  <c r="E491" i="1"/>
  <c r="D491" i="1"/>
  <c r="D489" i="1"/>
  <c r="G155" i="1"/>
  <c r="G468" i="1" s="1"/>
  <c r="E71" i="4"/>
  <c r="F64" i="4"/>
  <c r="D494" i="1"/>
  <c r="F43" i="4"/>
  <c r="G491" i="1"/>
  <c r="D28" i="4"/>
  <c r="D105" i="4" s="1"/>
  <c r="E13" i="4" s="1"/>
  <c r="F68" i="4"/>
  <c r="F63" i="4"/>
  <c r="D490" i="1"/>
  <c r="D41" i="4"/>
  <c r="E489" i="1"/>
  <c r="D30" i="4"/>
  <c r="G60" i="1"/>
  <c r="F296" i="1"/>
  <c r="F471" i="1" s="1"/>
  <c r="F267" i="1"/>
  <c r="E110" i="1"/>
  <c r="F109" i="1"/>
  <c r="F110" i="1" s="1"/>
  <c r="F408" i="1"/>
  <c r="F249" i="1"/>
  <c r="F173" i="1"/>
  <c r="E204" i="1"/>
  <c r="G108" i="1"/>
  <c r="G467" i="1" s="1"/>
  <c r="C103" i="4"/>
  <c r="D11" i="4" s="1"/>
  <c r="D27" i="4"/>
  <c r="D502" i="1" l="1"/>
  <c r="C50" i="4"/>
  <c r="E38" i="4"/>
  <c r="H486" i="1"/>
  <c r="G56" i="7"/>
  <c r="G55" i="7"/>
  <c r="E40" i="4"/>
  <c r="E102" i="4" s="1"/>
  <c r="F10" i="4" s="1"/>
  <c r="F12" i="1"/>
  <c r="H4" i="7"/>
  <c r="I120" i="1"/>
  <c r="I511" i="1" s="1"/>
  <c r="F486" i="1"/>
  <c r="F111" i="4"/>
  <c r="G19" i="4" s="1"/>
  <c r="G34" i="4" s="1"/>
  <c r="F110" i="4"/>
  <c r="G18" i="4" s="1"/>
  <c r="G33" i="4" s="1"/>
  <c r="F109" i="4"/>
  <c r="G17" i="4" s="1"/>
  <c r="G32" i="4" s="1"/>
  <c r="F108" i="4"/>
  <c r="G16" i="4" s="1"/>
  <c r="G31" i="4" s="1"/>
  <c r="G47" i="4"/>
  <c r="G49" i="4"/>
  <c r="G48" i="4"/>
  <c r="G46" i="4"/>
  <c r="BG417" i="1"/>
  <c r="BH417" i="1" s="1"/>
  <c r="BI417" i="1" s="1"/>
  <c r="BJ417" i="1" s="1"/>
  <c r="BK417" i="1" s="1"/>
  <c r="E490" i="1"/>
  <c r="D104" i="4"/>
  <c r="E12" i="4" s="1"/>
  <c r="E27" i="4" s="1"/>
  <c r="O274" i="1"/>
  <c r="P274" i="1" s="1"/>
  <c r="N275" i="1"/>
  <c r="O275" i="1" s="1"/>
  <c r="M226" i="1"/>
  <c r="N226" i="1" s="1"/>
  <c r="O226" i="1" s="1"/>
  <c r="R277" i="1"/>
  <c r="BA414" i="1"/>
  <c r="BF415" i="1"/>
  <c r="BG415" i="1" s="1"/>
  <c r="BH415" i="1" s="1"/>
  <c r="BI415" i="1" s="1"/>
  <c r="BJ415" i="1" s="1"/>
  <c r="BK415" i="1" s="1"/>
  <c r="BC416" i="1"/>
  <c r="N322" i="1"/>
  <c r="O322" i="1" s="1"/>
  <c r="P324" i="1"/>
  <c r="Q324" i="1" s="1"/>
  <c r="N321" i="1"/>
  <c r="O321" i="1" s="1"/>
  <c r="O323" i="1"/>
  <c r="N227" i="1"/>
  <c r="O227" i="1" s="1"/>
  <c r="N228" i="1"/>
  <c r="O228" i="1" s="1"/>
  <c r="P228" i="1" s="1"/>
  <c r="Q229" i="1"/>
  <c r="R229" i="1" s="1"/>
  <c r="R230" i="1"/>
  <c r="P276" i="1"/>
  <c r="Q276" i="1" s="1"/>
  <c r="F157" i="1"/>
  <c r="M273" i="1"/>
  <c r="N273" i="1" s="1"/>
  <c r="O273" i="1" s="1"/>
  <c r="P273" i="1" s="1"/>
  <c r="Q273" i="1" s="1"/>
  <c r="R273" i="1" s="1"/>
  <c r="E298" i="1"/>
  <c r="BE85" i="1"/>
  <c r="BF85" i="1" s="1"/>
  <c r="BI89" i="1"/>
  <c r="BJ89" i="1" s="1"/>
  <c r="BK89" i="1" s="1"/>
  <c r="G314" i="1"/>
  <c r="BH88" i="1"/>
  <c r="BI88" i="1" s="1"/>
  <c r="BJ88" i="1" s="1"/>
  <c r="BK88" i="1" s="1"/>
  <c r="BG86" i="1"/>
  <c r="BH86" i="1" s="1"/>
  <c r="BI86" i="1" s="1"/>
  <c r="BJ86" i="1" s="1"/>
  <c r="BK86" i="1" s="1"/>
  <c r="BI87" i="1"/>
  <c r="BJ87" i="1" s="1"/>
  <c r="E487" i="1"/>
  <c r="H126" i="1"/>
  <c r="BH41" i="1"/>
  <c r="BI41" i="1" s="1"/>
  <c r="BJ40" i="1"/>
  <c r="BK40" i="1" s="1"/>
  <c r="BD38" i="1"/>
  <c r="BE38" i="1" s="1"/>
  <c r="BA37" i="1"/>
  <c r="BD39" i="1"/>
  <c r="BE39" i="1" s="1"/>
  <c r="H512" i="1"/>
  <c r="H524" i="1" s="1"/>
  <c r="G202" i="1"/>
  <c r="G469" i="1" s="1"/>
  <c r="G489" i="1" s="1"/>
  <c r="G43" i="4"/>
  <c r="G38" i="4"/>
  <c r="H249" i="1"/>
  <c r="H470" i="1" s="1"/>
  <c r="G42" i="4" s="1"/>
  <c r="E41" i="4"/>
  <c r="G249" i="1"/>
  <c r="G470" i="1" s="1"/>
  <c r="G490" i="1" s="1"/>
  <c r="G109" i="1"/>
  <c r="G110" i="1" s="1"/>
  <c r="F24" i="4"/>
  <c r="G408" i="1"/>
  <c r="F470" i="1"/>
  <c r="F298" i="1"/>
  <c r="G267" i="1"/>
  <c r="E43" i="4"/>
  <c r="F491" i="1"/>
  <c r="E28" i="4"/>
  <c r="F39" i="4"/>
  <c r="G487" i="1"/>
  <c r="G173" i="1"/>
  <c r="F204" i="1"/>
  <c r="G466" i="1"/>
  <c r="G157" i="1"/>
  <c r="H155" i="1"/>
  <c r="G64" i="4"/>
  <c r="G68" i="4"/>
  <c r="G39" i="4"/>
  <c r="G66" i="4"/>
  <c r="G69" i="4"/>
  <c r="G65" i="4"/>
  <c r="G67" i="4"/>
  <c r="G70" i="4"/>
  <c r="G63" i="4"/>
  <c r="F40" i="4"/>
  <c r="G488" i="1"/>
  <c r="D23" i="4"/>
  <c r="E466" i="1"/>
  <c r="F251" i="1"/>
  <c r="G220" i="1"/>
  <c r="D26" i="4"/>
  <c r="D103" i="4" s="1"/>
  <c r="E11" i="4" s="1"/>
  <c r="F71" i="4"/>
  <c r="E62" i="1"/>
  <c r="F61" i="1"/>
  <c r="H60" i="7" l="1"/>
  <c r="H61" i="7"/>
  <c r="H57" i="7"/>
  <c r="H59" i="7"/>
  <c r="H58" i="7"/>
  <c r="H55" i="7"/>
  <c r="H56" i="7"/>
  <c r="G12" i="1"/>
  <c r="C40" i="7"/>
  <c r="I4" i="7"/>
  <c r="J120" i="1"/>
  <c r="K120" i="1" s="1"/>
  <c r="P275" i="1"/>
  <c r="Q275" i="1" s="1"/>
  <c r="S273" i="1"/>
  <c r="T273" i="1" s="1"/>
  <c r="U273" i="1" s="1"/>
  <c r="V273" i="1" s="1"/>
  <c r="W273" i="1" s="1"/>
  <c r="P227" i="1"/>
  <c r="Q227" i="1" s="1"/>
  <c r="R227" i="1" s="1"/>
  <c r="S227" i="1" s="1"/>
  <c r="T227" i="1" s="1"/>
  <c r="U227" i="1" s="1"/>
  <c r="V227" i="1" s="1"/>
  <c r="W227" i="1" s="1"/>
  <c r="X227" i="1" s="1"/>
  <c r="Y227" i="1" s="1"/>
  <c r="Z227" i="1" s="1"/>
  <c r="AA227" i="1" s="1"/>
  <c r="AB227" i="1" s="1"/>
  <c r="AC227" i="1" s="1"/>
  <c r="AD227" i="1" s="1"/>
  <c r="AE227" i="1" s="1"/>
  <c r="AF227" i="1" s="1"/>
  <c r="AG227" i="1" s="1"/>
  <c r="AH227" i="1" s="1"/>
  <c r="AI227" i="1" s="1"/>
  <c r="AJ227" i="1" s="1"/>
  <c r="AK227" i="1" s="1"/>
  <c r="AL227" i="1" s="1"/>
  <c r="AM227" i="1" s="1"/>
  <c r="AN227" i="1" s="1"/>
  <c r="P323" i="1"/>
  <c r="P321" i="1"/>
  <c r="Q321" i="1" s="1"/>
  <c r="R321" i="1" s="1"/>
  <c r="S321" i="1" s="1"/>
  <c r="BB414" i="1"/>
  <c r="S277" i="1"/>
  <c r="R324" i="1"/>
  <c r="P322" i="1"/>
  <c r="Q322" i="1" s="1"/>
  <c r="BD416" i="1"/>
  <c r="BE416" i="1" s="1"/>
  <c r="BF416" i="1" s="1"/>
  <c r="BG416" i="1" s="1"/>
  <c r="BH416" i="1" s="1"/>
  <c r="BI416" i="1" s="1"/>
  <c r="BJ416" i="1" s="1"/>
  <c r="BK416" i="1" s="1"/>
  <c r="Q228" i="1"/>
  <c r="R228" i="1" s="1"/>
  <c r="S228" i="1" s="1"/>
  <c r="T228" i="1" s="1"/>
  <c r="U228" i="1" s="1"/>
  <c r="R276" i="1"/>
  <c r="S276" i="1" s="1"/>
  <c r="Q274" i="1"/>
  <c r="S230" i="1"/>
  <c r="T230" i="1" s="1"/>
  <c r="U230" i="1" s="1"/>
  <c r="V230" i="1" s="1"/>
  <c r="P226" i="1"/>
  <c r="Q226" i="1" s="1"/>
  <c r="R226" i="1" s="1"/>
  <c r="S226" i="1" s="1"/>
  <c r="T226" i="1" s="1"/>
  <c r="U226" i="1" s="1"/>
  <c r="V226" i="1" s="1"/>
  <c r="W226" i="1" s="1"/>
  <c r="X226" i="1" s="1"/>
  <c r="S229" i="1"/>
  <c r="T229" i="1" s="1"/>
  <c r="U229" i="1" s="1"/>
  <c r="V229" i="1" s="1"/>
  <c r="W229" i="1" s="1"/>
  <c r="X229" i="1" s="1"/>
  <c r="Y229" i="1" s="1"/>
  <c r="Z229" i="1" s="1"/>
  <c r="AA229" i="1" s="1"/>
  <c r="AB229" i="1" s="1"/>
  <c r="AC229" i="1" s="1"/>
  <c r="AD229" i="1" s="1"/>
  <c r="AE229" i="1" s="1"/>
  <c r="AF229" i="1" s="1"/>
  <c r="AG229" i="1" s="1"/>
  <c r="AH229" i="1" s="1"/>
  <c r="AI229" i="1" s="1"/>
  <c r="AJ229" i="1" s="1"/>
  <c r="AK229" i="1" s="1"/>
  <c r="AL229" i="1" s="1"/>
  <c r="AM229" i="1" s="1"/>
  <c r="AN229" i="1" s="1"/>
  <c r="AO229" i="1" s="1"/>
  <c r="AP229" i="1" s="1"/>
  <c r="AQ229" i="1" s="1"/>
  <c r="AR229" i="1" s="1"/>
  <c r="AS229" i="1" s="1"/>
  <c r="AT229" i="1" s="1"/>
  <c r="AU229" i="1" s="1"/>
  <c r="AV229" i="1" s="1"/>
  <c r="AW229" i="1" s="1"/>
  <c r="AX229" i="1" s="1"/>
  <c r="AY229" i="1" s="1"/>
  <c r="AZ229" i="1" s="1"/>
  <c r="BA229" i="1" s="1"/>
  <c r="BB229" i="1" s="1"/>
  <c r="BC229" i="1" s="1"/>
  <c r="BD229" i="1" s="1"/>
  <c r="BE229" i="1" s="1"/>
  <c r="BF229" i="1" s="1"/>
  <c r="BG229" i="1" s="1"/>
  <c r="BH229" i="1" s="1"/>
  <c r="BI229" i="1" s="1"/>
  <c r="BJ229" i="1" s="1"/>
  <c r="BK229" i="1" s="1"/>
  <c r="BG85" i="1"/>
  <c r="H314" i="1"/>
  <c r="BK87" i="1"/>
  <c r="I126" i="1"/>
  <c r="I523" i="1"/>
  <c r="BJ41" i="1"/>
  <c r="BK41" i="1" s="1"/>
  <c r="BF38" i="1"/>
  <c r="BG38" i="1" s="1"/>
  <c r="BH38" i="1" s="1"/>
  <c r="BI38" i="1" s="1"/>
  <c r="BJ38" i="1" s="1"/>
  <c r="BK38" i="1" s="1"/>
  <c r="F41" i="4"/>
  <c r="H202" i="1"/>
  <c r="H469" i="1" s="1"/>
  <c r="H489" i="1" s="1"/>
  <c r="I512" i="1"/>
  <c r="BB37" i="1"/>
  <c r="BF39" i="1"/>
  <c r="BG39" i="1" s="1"/>
  <c r="BH39" i="1" s="1"/>
  <c r="BI39" i="1" s="1"/>
  <c r="BJ39" i="1" s="1"/>
  <c r="BK39" i="1" s="1"/>
  <c r="H513" i="1"/>
  <c r="H525" i="1" s="1"/>
  <c r="I513" i="1"/>
  <c r="I525" i="1" s="1"/>
  <c r="F42" i="4"/>
  <c r="H490" i="1"/>
  <c r="H109" i="1"/>
  <c r="F25" i="4"/>
  <c r="F102" i="4" s="1"/>
  <c r="G10" i="4" s="1"/>
  <c r="G25" i="4" s="1"/>
  <c r="F101" i="4"/>
  <c r="G9" i="4" s="1"/>
  <c r="G24" i="4" s="1"/>
  <c r="E105" i="4"/>
  <c r="F13" i="4" s="1"/>
  <c r="E26" i="4"/>
  <c r="E103" i="4" s="1"/>
  <c r="F11" i="4" s="1"/>
  <c r="I155" i="1"/>
  <c r="D38" i="4"/>
  <c r="E486" i="1"/>
  <c r="H468" i="1"/>
  <c r="H173" i="1"/>
  <c r="G204" i="1"/>
  <c r="H220" i="1"/>
  <c r="G251" i="1"/>
  <c r="G71" i="4"/>
  <c r="H267" i="1"/>
  <c r="G298" i="1"/>
  <c r="E42" i="4"/>
  <c r="F490" i="1"/>
  <c r="H408" i="1"/>
  <c r="F62" i="1"/>
  <c r="G61" i="1"/>
  <c r="H157" i="1"/>
  <c r="F38" i="4"/>
  <c r="G486" i="1"/>
  <c r="I60" i="7" l="1"/>
  <c r="I61" i="7"/>
  <c r="I58" i="7"/>
  <c r="I57" i="7"/>
  <c r="I56" i="7"/>
  <c r="I55" i="7"/>
  <c r="I59" i="7"/>
  <c r="J4" i="7"/>
  <c r="J214" i="1"/>
  <c r="K214" i="1" s="1"/>
  <c r="L214" i="1" s="1"/>
  <c r="J167" i="1"/>
  <c r="K167" i="1" s="1"/>
  <c r="J402" i="1"/>
  <c r="J516" i="1" s="1"/>
  <c r="J528" i="1" s="1"/>
  <c r="J261" i="1"/>
  <c r="J514" i="1" s="1"/>
  <c r="J526" i="1" s="1"/>
  <c r="J308" i="1"/>
  <c r="K308" i="1" s="1"/>
  <c r="L120" i="1"/>
  <c r="T276" i="1"/>
  <c r="U276" i="1" s="1"/>
  <c r="V276" i="1" s="1"/>
  <c r="V228" i="1"/>
  <c r="W228" i="1" s="1"/>
  <c r="X228" i="1" s="1"/>
  <c r="Y228" i="1" s="1"/>
  <c r="Z228" i="1" s="1"/>
  <c r="AA228" i="1" s="1"/>
  <c r="AB228" i="1" s="1"/>
  <c r="AC228" i="1" s="1"/>
  <c r="AD228" i="1" s="1"/>
  <c r="AE228" i="1" s="1"/>
  <c r="AF228" i="1" s="1"/>
  <c r="AG228" i="1" s="1"/>
  <c r="AH228" i="1" s="1"/>
  <c r="AI228" i="1" s="1"/>
  <c r="AJ228" i="1" s="1"/>
  <c r="AK228" i="1" s="1"/>
  <c r="AL228" i="1" s="1"/>
  <c r="AM228" i="1" s="1"/>
  <c r="AN228" i="1" s="1"/>
  <c r="AO228" i="1" s="1"/>
  <c r="AP228" i="1" s="1"/>
  <c r="AQ228" i="1" s="1"/>
  <c r="AR228" i="1" s="1"/>
  <c r="AS228" i="1" s="1"/>
  <c r="AT228" i="1" s="1"/>
  <c r="AU228" i="1" s="1"/>
  <c r="AV228" i="1" s="1"/>
  <c r="AW228" i="1" s="1"/>
  <c r="AX228" i="1" s="1"/>
  <c r="AY228" i="1" s="1"/>
  <c r="AZ228" i="1" s="1"/>
  <c r="BA228" i="1" s="1"/>
  <c r="BB228" i="1" s="1"/>
  <c r="BC228" i="1" s="1"/>
  <c r="BD228" i="1" s="1"/>
  <c r="BE228" i="1" s="1"/>
  <c r="BF228" i="1" s="1"/>
  <c r="BG228" i="1" s="1"/>
  <c r="BH228" i="1" s="1"/>
  <c r="BI228" i="1" s="1"/>
  <c r="BJ228" i="1" s="1"/>
  <c r="BK228" i="1" s="1"/>
  <c r="R275" i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R322" i="1"/>
  <c r="S322" i="1" s="1"/>
  <c r="T322" i="1" s="1"/>
  <c r="U322" i="1" s="1"/>
  <c r="V322" i="1" s="1"/>
  <c r="W322" i="1" s="1"/>
  <c r="X322" i="1" s="1"/>
  <c r="Y322" i="1" s="1"/>
  <c r="Z322" i="1" s="1"/>
  <c r="AA322" i="1" s="1"/>
  <c r="AB322" i="1" s="1"/>
  <c r="AC322" i="1" s="1"/>
  <c r="AD322" i="1" s="1"/>
  <c r="AE322" i="1" s="1"/>
  <c r="AF322" i="1" s="1"/>
  <c r="AG322" i="1" s="1"/>
  <c r="AH322" i="1" s="1"/>
  <c r="AI322" i="1" s="1"/>
  <c r="AJ322" i="1" s="1"/>
  <c r="AK322" i="1" s="1"/>
  <c r="AL322" i="1" s="1"/>
  <c r="AM322" i="1" s="1"/>
  <c r="AN322" i="1" s="1"/>
  <c r="AO322" i="1" s="1"/>
  <c r="AP322" i="1" s="1"/>
  <c r="AQ322" i="1" s="1"/>
  <c r="AR322" i="1" s="1"/>
  <c r="AS322" i="1" s="1"/>
  <c r="AT322" i="1" s="1"/>
  <c r="AU322" i="1" s="1"/>
  <c r="AV322" i="1" s="1"/>
  <c r="AW322" i="1" s="1"/>
  <c r="AX322" i="1" s="1"/>
  <c r="AY322" i="1" s="1"/>
  <c r="AZ322" i="1" s="1"/>
  <c r="BA322" i="1" s="1"/>
  <c r="BB322" i="1" s="1"/>
  <c r="BC322" i="1" s="1"/>
  <c r="BD322" i="1" s="1"/>
  <c r="BE322" i="1" s="1"/>
  <c r="BF322" i="1" s="1"/>
  <c r="BG322" i="1" s="1"/>
  <c r="BH322" i="1" s="1"/>
  <c r="BI322" i="1" s="1"/>
  <c r="BJ322" i="1" s="1"/>
  <c r="BK322" i="1" s="1"/>
  <c r="T321" i="1"/>
  <c r="U321" i="1" s="1"/>
  <c r="V321" i="1" s="1"/>
  <c r="W321" i="1" s="1"/>
  <c r="X321" i="1" s="1"/>
  <c r="Y321" i="1" s="1"/>
  <c r="Z321" i="1" s="1"/>
  <c r="AA321" i="1" s="1"/>
  <c r="AB321" i="1" s="1"/>
  <c r="AC321" i="1" s="1"/>
  <c r="AD321" i="1" s="1"/>
  <c r="AE321" i="1" s="1"/>
  <c r="AF321" i="1" s="1"/>
  <c r="AG321" i="1" s="1"/>
  <c r="AH321" i="1" s="1"/>
  <c r="AI321" i="1" s="1"/>
  <c r="AJ321" i="1" s="1"/>
  <c r="AK321" i="1" s="1"/>
  <c r="AL321" i="1" s="1"/>
  <c r="AM321" i="1" s="1"/>
  <c r="AN321" i="1" s="1"/>
  <c r="AO321" i="1" s="1"/>
  <c r="AP321" i="1" s="1"/>
  <c r="AQ321" i="1" s="1"/>
  <c r="AR321" i="1" s="1"/>
  <c r="AS321" i="1" s="1"/>
  <c r="AT321" i="1" s="1"/>
  <c r="AU321" i="1" s="1"/>
  <c r="AV321" i="1" s="1"/>
  <c r="AW321" i="1" s="1"/>
  <c r="AX321" i="1" s="1"/>
  <c r="AY321" i="1" s="1"/>
  <c r="AZ321" i="1" s="1"/>
  <c r="BA321" i="1" s="1"/>
  <c r="BB321" i="1" s="1"/>
  <c r="BC321" i="1" s="1"/>
  <c r="BD321" i="1" s="1"/>
  <c r="BE321" i="1" s="1"/>
  <c r="BF321" i="1" s="1"/>
  <c r="BG321" i="1" s="1"/>
  <c r="BH321" i="1" s="1"/>
  <c r="BI321" i="1" s="1"/>
  <c r="BJ321" i="1" s="1"/>
  <c r="BK321" i="1" s="1"/>
  <c r="BC414" i="1"/>
  <c r="BD414" i="1" s="1"/>
  <c r="BE414" i="1" s="1"/>
  <c r="BF414" i="1" s="1"/>
  <c r="BG414" i="1" s="1"/>
  <c r="BH414" i="1" s="1"/>
  <c r="BI414" i="1" s="1"/>
  <c r="BJ414" i="1" s="1"/>
  <c r="BK414" i="1" s="1"/>
  <c r="S324" i="1"/>
  <c r="T324" i="1" s="1"/>
  <c r="U324" i="1" s="1"/>
  <c r="V324" i="1" s="1"/>
  <c r="W324" i="1" s="1"/>
  <c r="X324" i="1" s="1"/>
  <c r="Y324" i="1" s="1"/>
  <c r="Z324" i="1" s="1"/>
  <c r="AA324" i="1" s="1"/>
  <c r="AB324" i="1" s="1"/>
  <c r="AC324" i="1" s="1"/>
  <c r="AD324" i="1" s="1"/>
  <c r="AE324" i="1" s="1"/>
  <c r="AF324" i="1" s="1"/>
  <c r="AG324" i="1" s="1"/>
  <c r="AH324" i="1" s="1"/>
  <c r="AI324" i="1" s="1"/>
  <c r="AJ324" i="1" s="1"/>
  <c r="AK324" i="1" s="1"/>
  <c r="AL324" i="1" s="1"/>
  <c r="AM324" i="1" s="1"/>
  <c r="AN324" i="1" s="1"/>
  <c r="AO324" i="1" s="1"/>
  <c r="AP324" i="1" s="1"/>
  <c r="AQ324" i="1" s="1"/>
  <c r="AR324" i="1" s="1"/>
  <c r="AS324" i="1" s="1"/>
  <c r="AT324" i="1" s="1"/>
  <c r="AU324" i="1" s="1"/>
  <c r="AV324" i="1" s="1"/>
  <c r="AW324" i="1" s="1"/>
  <c r="AX324" i="1" s="1"/>
  <c r="AY324" i="1" s="1"/>
  <c r="AZ324" i="1" s="1"/>
  <c r="BA324" i="1" s="1"/>
  <c r="BB324" i="1" s="1"/>
  <c r="BC324" i="1" s="1"/>
  <c r="BD324" i="1" s="1"/>
  <c r="BE324" i="1" s="1"/>
  <c r="BF324" i="1" s="1"/>
  <c r="BG324" i="1" s="1"/>
  <c r="BH324" i="1" s="1"/>
  <c r="BI324" i="1" s="1"/>
  <c r="BJ324" i="1" s="1"/>
  <c r="BK324" i="1" s="1"/>
  <c r="W230" i="1"/>
  <c r="X230" i="1" s="1"/>
  <c r="Y230" i="1" s="1"/>
  <c r="Z230" i="1" s="1"/>
  <c r="AA230" i="1" s="1"/>
  <c r="AB230" i="1" s="1"/>
  <c r="AC230" i="1" s="1"/>
  <c r="AD230" i="1" s="1"/>
  <c r="AE230" i="1" s="1"/>
  <c r="AF230" i="1" s="1"/>
  <c r="AG230" i="1" s="1"/>
  <c r="AH230" i="1" s="1"/>
  <c r="AI230" i="1" s="1"/>
  <c r="AJ230" i="1" s="1"/>
  <c r="AK230" i="1" s="1"/>
  <c r="AL230" i="1" s="1"/>
  <c r="AM230" i="1" s="1"/>
  <c r="AN230" i="1" s="1"/>
  <c r="AO230" i="1" s="1"/>
  <c r="AP230" i="1" s="1"/>
  <c r="AQ230" i="1" s="1"/>
  <c r="AR230" i="1" s="1"/>
  <c r="AS230" i="1" s="1"/>
  <c r="AT230" i="1" s="1"/>
  <c r="AU230" i="1" s="1"/>
  <c r="AV230" i="1" s="1"/>
  <c r="AW230" i="1" s="1"/>
  <c r="AX230" i="1" s="1"/>
  <c r="AY230" i="1" s="1"/>
  <c r="AZ230" i="1" s="1"/>
  <c r="BA230" i="1" s="1"/>
  <c r="BB230" i="1" s="1"/>
  <c r="BC230" i="1" s="1"/>
  <c r="BD230" i="1" s="1"/>
  <c r="BE230" i="1" s="1"/>
  <c r="BF230" i="1" s="1"/>
  <c r="BG230" i="1" s="1"/>
  <c r="BH230" i="1" s="1"/>
  <c r="BI230" i="1" s="1"/>
  <c r="BJ230" i="1" s="1"/>
  <c r="BK230" i="1" s="1"/>
  <c r="T277" i="1"/>
  <c r="Q323" i="1"/>
  <c r="R274" i="1"/>
  <c r="Y226" i="1"/>
  <c r="Z226" i="1" s="1"/>
  <c r="AA226" i="1" s="1"/>
  <c r="AB226" i="1" s="1"/>
  <c r="AC226" i="1" s="1"/>
  <c r="AD226" i="1" s="1"/>
  <c r="AE226" i="1" s="1"/>
  <c r="AF226" i="1" s="1"/>
  <c r="AG226" i="1" s="1"/>
  <c r="AH226" i="1" s="1"/>
  <c r="AI226" i="1" s="1"/>
  <c r="AJ226" i="1" s="1"/>
  <c r="AK226" i="1" s="1"/>
  <c r="AL226" i="1" s="1"/>
  <c r="AM226" i="1" s="1"/>
  <c r="AN226" i="1" s="1"/>
  <c r="AO226" i="1" s="1"/>
  <c r="AP226" i="1" s="1"/>
  <c r="AQ226" i="1" s="1"/>
  <c r="AR226" i="1" s="1"/>
  <c r="AS226" i="1" s="1"/>
  <c r="AT226" i="1" s="1"/>
  <c r="AU226" i="1" s="1"/>
  <c r="AV226" i="1" s="1"/>
  <c r="AW226" i="1" s="1"/>
  <c r="AX226" i="1" s="1"/>
  <c r="AY226" i="1" s="1"/>
  <c r="AZ226" i="1" s="1"/>
  <c r="BA226" i="1" s="1"/>
  <c r="BB226" i="1" s="1"/>
  <c r="BC226" i="1" s="1"/>
  <c r="BD226" i="1" s="1"/>
  <c r="BE226" i="1" s="1"/>
  <c r="BF226" i="1" s="1"/>
  <c r="BG226" i="1" s="1"/>
  <c r="BH226" i="1" s="1"/>
  <c r="BI226" i="1" s="1"/>
  <c r="BJ226" i="1" s="1"/>
  <c r="BK226" i="1" s="1"/>
  <c r="X273" i="1"/>
  <c r="Y273" i="1" s="1"/>
  <c r="Z273" i="1" s="1"/>
  <c r="AA273" i="1" s="1"/>
  <c r="AB273" i="1" s="1"/>
  <c r="AC273" i="1" s="1"/>
  <c r="AD273" i="1" s="1"/>
  <c r="AE273" i="1" s="1"/>
  <c r="AF273" i="1" s="1"/>
  <c r="AG273" i="1" s="1"/>
  <c r="AH273" i="1" s="1"/>
  <c r="AI273" i="1" s="1"/>
  <c r="AJ273" i="1" s="1"/>
  <c r="AK273" i="1" s="1"/>
  <c r="AL273" i="1" s="1"/>
  <c r="AM273" i="1" s="1"/>
  <c r="AN273" i="1" s="1"/>
  <c r="AO273" i="1" s="1"/>
  <c r="AP273" i="1" s="1"/>
  <c r="AQ273" i="1" s="1"/>
  <c r="AR273" i="1" s="1"/>
  <c r="AS273" i="1" s="1"/>
  <c r="AT273" i="1" s="1"/>
  <c r="AU273" i="1" s="1"/>
  <c r="AV273" i="1" s="1"/>
  <c r="AW273" i="1" s="1"/>
  <c r="AX273" i="1" s="1"/>
  <c r="AY273" i="1" s="1"/>
  <c r="AZ273" i="1" s="1"/>
  <c r="BA273" i="1" s="1"/>
  <c r="BB273" i="1" s="1"/>
  <c r="BC273" i="1" s="1"/>
  <c r="BD273" i="1" s="1"/>
  <c r="BE273" i="1" s="1"/>
  <c r="BF273" i="1" s="1"/>
  <c r="BG273" i="1" s="1"/>
  <c r="BH273" i="1" s="1"/>
  <c r="BI273" i="1" s="1"/>
  <c r="BJ273" i="1" s="1"/>
  <c r="BK273" i="1" s="1"/>
  <c r="AO227" i="1"/>
  <c r="AP227" i="1" s="1"/>
  <c r="AQ227" i="1" s="1"/>
  <c r="AR227" i="1" s="1"/>
  <c r="AS227" i="1" s="1"/>
  <c r="AT227" i="1" s="1"/>
  <c r="AU227" i="1" s="1"/>
  <c r="AV227" i="1" s="1"/>
  <c r="AW227" i="1" s="1"/>
  <c r="AX227" i="1" s="1"/>
  <c r="AY227" i="1" s="1"/>
  <c r="AZ227" i="1" s="1"/>
  <c r="BA227" i="1" s="1"/>
  <c r="BB227" i="1" s="1"/>
  <c r="BC227" i="1" s="1"/>
  <c r="BD227" i="1" s="1"/>
  <c r="BE227" i="1" s="1"/>
  <c r="BF227" i="1" s="1"/>
  <c r="BG227" i="1" s="1"/>
  <c r="BH227" i="1" s="1"/>
  <c r="BI227" i="1" s="1"/>
  <c r="BJ227" i="1" s="1"/>
  <c r="BK227" i="1" s="1"/>
  <c r="I314" i="1"/>
  <c r="BH85" i="1"/>
  <c r="BI85" i="1" s="1"/>
  <c r="BJ85" i="1" s="1"/>
  <c r="BK85" i="1" s="1"/>
  <c r="J126" i="1"/>
  <c r="I202" i="1"/>
  <c r="I469" i="1" s="1"/>
  <c r="I489" i="1" s="1"/>
  <c r="C49" i="7" s="1"/>
  <c r="I524" i="1"/>
  <c r="BC37" i="1"/>
  <c r="G41" i="4"/>
  <c r="I249" i="1"/>
  <c r="I470" i="1" s="1"/>
  <c r="I490" i="1" s="1"/>
  <c r="C50" i="7" s="1"/>
  <c r="K511" i="1"/>
  <c r="J511" i="1"/>
  <c r="F28" i="4"/>
  <c r="F105" i="4" s="1"/>
  <c r="G13" i="4" s="1"/>
  <c r="F26" i="4"/>
  <c r="F103" i="4" s="1"/>
  <c r="G11" i="4" s="1"/>
  <c r="I468" i="1"/>
  <c r="G40" i="4"/>
  <c r="H488" i="1"/>
  <c r="H298" i="1"/>
  <c r="I267" i="1"/>
  <c r="J155" i="1"/>
  <c r="H251" i="1"/>
  <c r="I220" i="1"/>
  <c r="H204" i="1"/>
  <c r="I173" i="1"/>
  <c r="I408" i="1"/>
  <c r="G62" i="1"/>
  <c r="H61" i="1"/>
  <c r="D100" i="4"/>
  <c r="E104" i="4"/>
  <c r="F12" i="4" s="1"/>
  <c r="J60" i="7" l="1"/>
  <c r="J61" i="7"/>
  <c r="J55" i="7"/>
  <c r="J59" i="7"/>
  <c r="J57" i="7"/>
  <c r="J56" i="7"/>
  <c r="J58" i="7"/>
  <c r="K4" i="7"/>
  <c r="J513" i="1"/>
  <c r="J525" i="1" s="1"/>
  <c r="K402" i="1"/>
  <c r="L402" i="1" s="1"/>
  <c r="M120" i="1"/>
  <c r="N120" i="1" s="1"/>
  <c r="L308" i="1"/>
  <c r="M308" i="1" s="1"/>
  <c r="N308" i="1" s="1"/>
  <c r="O308" i="1" s="1"/>
  <c r="K261" i="1"/>
  <c r="L167" i="1"/>
  <c r="L512" i="1" s="1"/>
  <c r="M214" i="1"/>
  <c r="N214" i="1" s="1"/>
  <c r="O214" i="1" s="1"/>
  <c r="W276" i="1"/>
  <c r="X276" i="1" s="1"/>
  <c r="Y276" i="1" s="1"/>
  <c r="Z276" i="1" s="1"/>
  <c r="AA276" i="1" s="1"/>
  <c r="AB276" i="1" s="1"/>
  <c r="AC276" i="1" s="1"/>
  <c r="AD276" i="1" s="1"/>
  <c r="AE276" i="1" s="1"/>
  <c r="AF276" i="1" s="1"/>
  <c r="AG276" i="1" s="1"/>
  <c r="AH276" i="1" s="1"/>
  <c r="AI276" i="1" s="1"/>
  <c r="AJ276" i="1" s="1"/>
  <c r="AK276" i="1" s="1"/>
  <c r="AL276" i="1" s="1"/>
  <c r="AM276" i="1" s="1"/>
  <c r="AN276" i="1" s="1"/>
  <c r="AO276" i="1" s="1"/>
  <c r="AP276" i="1" s="1"/>
  <c r="AQ276" i="1" s="1"/>
  <c r="AR276" i="1" s="1"/>
  <c r="AS276" i="1" s="1"/>
  <c r="AT276" i="1" s="1"/>
  <c r="AU276" i="1" s="1"/>
  <c r="AV276" i="1" s="1"/>
  <c r="AW276" i="1" s="1"/>
  <c r="AX276" i="1" s="1"/>
  <c r="AY276" i="1" s="1"/>
  <c r="AZ276" i="1" s="1"/>
  <c r="BA276" i="1" s="1"/>
  <c r="BB276" i="1" s="1"/>
  <c r="BC276" i="1" s="1"/>
  <c r="BD276" i="1" s="1"/>
  <c r="BE276" i="1" s="1"/>
  <c r="BF276" i="1" s="1"/>
  <c r="BG276" i="1" s="1"/>
  <c r="BH276" i="1" s="1"/>
  <c r="BI276" i="1" s="1"/>
  <c r="BJ276" i="1" s="1"/>
  <c r="BK276" i="1" s="1"/>
  <c r="U277" i="1"/>
  <c r="V277" i="1" s="1"/>
  <c r="R323" i="1"/>
  <c r="S323" i="1" s="1"/>
  <c r="T323" i="1" s="1"/>
  <c r="U323" i="1" s="1"/>
  <c r="V323" i="1" s="1"/>
  <c r="W323" i="1" s="1"/>
  <c r="AJ275" i="1"/>
  <c r="AK275" i="1" s="1"/>
  <c r="S274" i="1"/>
  <c r="T274" i="1" s="1"/>
  <c r="U274" i="1" s="1"/>
  <c r="V274" i="1" s="1"/>
  <c r="W274" i="1" s="1"/>
  <c r="X274" i="1" s="1"/>
  <c r="Y274" i="1" s="1"/>
  <c r="Z274" i="1" s="1"/>
  <c r="AA274" i="1" s="1"/>
  <c r="AB274" i="1" s="1"/>
  <c r="AC274" i="1" s="1"/>
  <c r="J314" i="1"/>
  <c r="K126" i="1"/>
  <c r="J523" i="1"/>
  <c r="K523" i="1"/>
  <c r="BD37" i="1"/>
  <c r="J202" i="1"/>
  <c r="J469" i="1" s="1"/>
  <c r="J489" i="1" s="1"/>
  <c r="D49" i="7" s="1"/>
  <c r="J512" i="1"/>
  <c r="K512" i="1"/>
  <c r="K202" i="1"/>
  <c r="K469" i="1" s="1"/>
  <c r="K489" i="1" s="1"/>
  <c r="E49" i="7" s="1"/>
  <c r="K513" i="1"/>
  <c r="K525" i="1" s="1"/>
  <c r="L155" i="1"/>
  <c r="L468" i="1" s="1"/>
  <c r="L488" i="1" s="1"/>
  <c r="F48" i="7" s="1"/>
  <c r="K155" i="1"/>
  <c r="K468" i="1" s="1"/>
  <c r="K488" i="1" s="1"/>
  <c r="E48" i="7" s="1"/>
  <c r="G28" i="4"/>
  <c r="G105" i="4" s="1"/>
  <c r="G26" i="4"/>
  <c r="G103" i="4" s="1"/>
  <c r="J220" i="1"/>
  <c r="F27" i="4"/>
  <c r="F104" i="4" s="1"/>
  <c r="G12" i="4" s="1"/>
  <c r="J173" i="1"/>
  <c r="J267" i="1"/>
  <c r="I488" i="1"/>
  <c r="C48" i="7" s="1"/>
  <c r="G102" i="4"/>
  <c r="E8" i="4"/>
  <c r="J408" i="1"/>
  <c r="J468" i="1"/>
  <c r="K60" i="7" l="1"/>
  <c r="K61" i="7"/>
  <c r="K58" i="7"/>
  <c r="K59" i="7"/>
  <c r="K56" i="7"/>
  <c r="K57" i="7"/>
  <c r="K55" i="7"/>
  <c r="L4" i="7"/>
  <c r="K516" i="1"/>
  <c r="K528" i="1" s="1"/>
  <c r="M167" i="1"/>
  <c r="N167" i="1" s="1"/>
  <c r="P308" i="1"/>
  <c r="Q308" i="1" s="1"/>
  <c r="L516" i="1"/>
  <c r="L528" i="1" s="1"/>
  <c r="M402" i="1"/>
  <c r="P214" i="1"/>
  <c r="L261" i="1"/>
  <c r="K514" i="1"/>
  <c r="K526" i="1" s="1"/>
  <c r="O120" i="1"/>
  <c r="K314" i="1"/>
  <c r="X323" i="1"/>
  <c r="Y323" i="1" s="1"/>
  <c r="Z323" i="1" s="1"/>
  <c r="AA323" i="1" s="1"/>
  <c r="AB323" i="1" s="1"/>
  <c r="AC323" i="1" s="1"/>
  <c r="AD323" i="1" s="1"/>
  <c r="AE323" i="1" s="1"/>
  <c r="AF323" i="1" s="1"/>
  <c r="AG323" i="1" s="1"/>
  <c r="AH323" i="1" s="1"/>
  <c r="AI323" i="1" s="1"/>
  <c r="AJ323" i="1" s="1"/>
  <c r="AK323" i="1" s="1"/>
  <c r="AL323" i="1" s="1"/>
  <c r="AM323" i="1" s="1"/>
  <c r="AN323" i="1" s="1"/>
  <c r="AO323" i="1" s="1"/>
  <c r="AP323" i="1" s="1"/>
  <c r="AQ323" i="1" s="1"/>
  <c r="AR323" i="1" s="1"/>
  <c r="AS323" i="1" s="1"/>
  <c r="AT323" i="1" s="1"/>
  <c r="AU323" i="1" s="1"/>
  <c r="AV323" i="1" s="1"/>
  <c r="AW323" i="1" s="1"/>
  <c r="AX323" i="1" s="1"/>
  <c r="AY323" i="1" s="1"/>
  <c r="AZ323" i="1" s="1"/>
  <c r="BA323" i="1" s="1"/>
  <c r="BB323" i="1" s="1"/>
  <c r="BC323" i="1" s="1"/>
  <c r="BD323" i="1" s="1"/>
  <c r="BE323" i="1" s="1"/>
  <c r="BF323" i="1" s="1"/>
  <c r="BG323" i="1" s="1"/>
  <c r="BH323" i="1" s="1"/>
  <c r="BI323" i="1" s="1"/>
  <c r="BJ323" i="1" s="1"/>
  <c r="BK323" i="1" s="1"/>
  <c r="AD274" i="1"/>
  <c r="AE274" i="1" s="1"/>
  <c r="AF274" i="1" s="1"/>
  <c r="AG274" i="1" s="1"/>
  <c r="AH274" i="1" s="1"/>
  <c r="AI274" i="1" s="1"/>
  <c r="AJ274" i="1" s="1"/>
  <c r="AK274" i="1" s="1"/>
  <c r="AL274" i="1" s="1"/>
  <c r="AM274" i="1" s="1"/>
  <c r="AN274" i="1" s="1"/>
  <c r="AO274" i="1" s="1"/>
  <c r="AP274" i="1" s="1"/>
  <c r="AQ274" i="1" s="1"/>
  <c r="AR274" i="1" s="1"/>
  <c r="AS274" i="1" s="1"/>
  <c r="AT274" i="1" s="1"/>
  <c r="AU274" i="1" s="1"/>
  <c r="AV274" i="1" s="1"/>
  <c r="AW274" i="1" s="1"/>
  <c r="AX274" i="1" s="1"/>
  <c r="AY274" i="1" s="1"/>
  <c r="AZ274" i="1" s="1"/>
  <c r="BA274" i="1" s="1"/>
  <c r="BB274" i="1" s="1"/>
  <c r="BC274" i="1" s="1"/>
  <c r="BD274" i="1" s="1"/>
  <c r="BE274" i="1" s="1"/>
  <c r="BF274" i="1" s="1"/>
  <c r="BG274" i="1" s="1"/>
  <c r="BH274" i="1" s="1"/>
  <c r="BI274" i="1" s="1"/>
  <c r="BJ274" i="1" s="1"/>
  <c r="BK274" i="1" s="1"/>
  <c r="W277" i="1"/>
  <c r="X277" i="1" s="1"/>
  <c r="Y277" i="1" s="1"/>
  <c r="Z277" i="1" s="1"/>
  <c r="AA277" i="1" s="1"/>
  <c r="AB277" i="1" s="1"/>
  <c r="AC277" i="1" s="1"/>
  <c r="AD277" i="1" s="1"/>
  <c r="AE277" i="1" s="1"/>
  <c r="AF277" i="1" s="1"/>
  <c r="AG277" i="1" s="1"/>
  <c r="AH277" i="1" s="1"/>
  <c r="AI277" i="1" s="1"/>
  <c r="AJ277" i="1" s="1"/>
  <c r="AK277" i="1" s="1"/>
  <c r="AL277" i="1" s="1"/>
  <c r="AM277" i="1" s="1"/>
  <c r="AN277" i="1" s="1"/>
  <c r="AO277" i="1" s="1"/>
  <c r="AP277" i="1" s="1"/>
  <c r="AQ277" i="1" s="1"/>
  <c r="AR277" i="1" s="1"/>
  <c r="AS277" i="1" s="1"/>
  <c r="AT277" i="1" s="1"/>
  <c r="AU277" i="1" s="1"/>
  <c r="AV277" i="1" s="1"/>
  <c r="AW277" i="1" s="1"/>
  <c r="AX277" i="1" s="1"/>
  <c r="AY277" i="1" s="1"/>
  <c r="AZ277" i="1" s="1"/>
  <c r="BA277" i="1" s="1"/>
  <c r="BB277" i="1" s="1"/>
  <c r="BC277" i="1" s="1"/>
  <c r="BD277" i="1" s="1"/>
  <c r="BE277" i="1" s="1"/>
  <c r="BF277" i="1" s="1"/>
  <c r="BG277" i="1" s="1"/>
  <c r="BH277" i="1" s="1"/>
  <c r="BI277" i="1" s="1"/>
  <c r="BJ277" i="1" s="1"/>
  <c r="BK277" i="1" s="1"/>
  <c r="AL275" i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L126" i="1"/>
  <c r="K524" i="1"/>
  <c r="L524" i="1"/>
  <c r="J524" i="1"/>
  <c r="BE37" i="1"/>
  <c r="BF37" i="1" s="1"/>
  <c r="L202" i="1"/>
  <c r="L469" i="1" s="1"/>
  <c r="L489" i="1" s="1"/>
  <c r="F49" i="7" s="1"/>
  <c r="L513" i="1"/>
  <c r="L525" i="1" s="1"/>
  <c r="L511" i="1"/>
  <c r="C11" i="7"/>
  <c r="C30" i="7" s="1"/>
  <c r="C10" i="7"/>
  <c r="C29" i="7" s="1"/>
  <c r="C13" i="7"/>
  <c r="C32" i="7" s="1"/>
  <c r="G27" i="4"/>
  <c r="G104" i="4" s="1"/>
  <c r="K267" i="1"/>
  <c r="K220" i="1"/>
  <c r="J488" i="1"/>
  <c r="D48" i="7" s="1"/>
  <c r="K408" i="1"/>
  <c r="E23" i="4"/>
  <c r="K173" i="1"/>
  <c r="L60" i="7" l="1"/>
  <c r="L61" i="7"/>
  <c r="L56" i="7"/>
  <c r="L58" i="7"/>
  <c r="L59" i="7"/>
  <c r="L57" i="7"/>
  <c r="L55" i="7"/>
  <c r="M4" i="7"/>
  <c r="M512" i="1"/>
  <c r="M524" i="1" s="1"/>
  <c r="O167" i="1"/>
  <c r="P167" i="1" s="1"/>
  <c r="R308" i="1"/>
  <c r="S308" i="1" s="1"/>
  <c r="P120" i="1"/>
  <c r="Q120" i="1" s="1"/>
  <c r="R120" i="1" s="1"/>
  <c r="S120" i="1" s="1"/>
  <c r="T120" i="1" s="1"/>
  <c r="U120" i="1" s="1"/>
  <c r="V120" i="1" s="1"/>
  <c r="W120" i="1" s="1"/>
  <c r="X120" i="1" s="1"/>
  <c r="Y120" i="1" s="1"/>
  <c r="Z120" i="1" s="1"/>
  <c r="AA120" i="1" s="1"/>
  <c r="AB120" i="1" s="1"/>
  <c r="AC120" i="1" s="1"/>
  <c r="AD120" i="1" s="1"/>
  <c r="AE120" i="1" s="1"/>
  <c r="AF120" i="1" s="1"/>
  <c r="AG120" i="1" s="1"/>
  <c r="AH120" i="1" s="1"/>
  <c r="AI120" i="1" s="1"/>
  <c r="AJ120" i="1" s="1"/>
  <c r="AK120" i="1" s="1"/>
  <c r="AL120" i="1" s="1"/>
  <c r="AM120" i="1" s="1"/>
  <c r="AN120" i="1" s="1"/>
  <c r="AO120" i="1" s="1"/>
  <c r="AP120" i="1" s="1"/>
  <c r="AQ120" i="1" s="1"/>
  <c r="AR120" i="1" s="1"/>
  <c r="AS120" i="1" s="1"/>
  <c r="AT120" i="1" s="1"/>
  <c r="AU120" i="1" s="1"/>
  <c r="AV120" i="1" s="1"/>
  <c r="AW120" i="1" s="1"/>
  <c r="AX120" i="1" s="1"/>
  <c r="AY120" i="1" s="1"/>
  <c r="AZ120" i="1" s="1"/>
  <c r="BA120" i="1" s="1"/>
  <c r="BB120" i="1" s="1"/>
  <c r="BC120" i="1" s="1"/>
  <c r="BD120" i="1" s="1"/>
  <c r="BE120" i="1" s="1"/>
  <c r="BF120" i="1" s="1"/>
  <c r="BG120" i="1" s="1"/>
  <c r="BH120" i="1" s="1"/>
  <c r="BI120" i="1" s="1"/>
  <c r="BJ120" i="1" s="1"/>
  <c r="BK120" i="1" s="1"/>
  <c r="N402" i="1"/>
  <c r="M516" i="1"/>
  <c r="M528" i="1" s="1"/>
  <c r="Q214" i="1"/>
  <c r="T308" i="1"/>
  <c r="M261" i="1"/>
  <c r="L514" i="1"/>
  <c r="L526" i="1" s="1"/>
  <c r="L314" i="1"/>
  <c r="M126" i="1"/>
  <c r="N512" i="1"/>
  <c r="N524" i="1" s="1"/>
  <c r="L523" i="1"/>
  <c r="M513" i="1"/>
  <c r="M525" i="1" s="1"/>
  <c r="M202" i="1"/>
  <c r="M469" i="1" s="1"/>
  <c r="M489" i="1" s="1"/>
  <c r="G49" i="7" s="1"/>
  <c r="BG37" i="1"/>
  <c r="M155" i="1"/>
  <c r="M468" i="1" s="1"/>
  <c r="M488" i="1" s="1"/>
  <c r="G48" i="7" s="1"/>
  <c r="M511" i="1"/>
  <c r="C12" i="7"/>
  <c r="C31" i="7" s="1"/>
  <c r="L173" i="1"/>
  <c r="E100" i="4"/>
  <c r="L220" i="1"/>
  <c r="L408" i="1"/>
  <c r="L267" i="1"/>
  <c r="M60" i="7" l="1"/>
  <c r="M61" i="7"/>
  <c r="M59" i="7"/>
  <c r="M56" i="7"/>
  <c r="M58" i="7"/>
  <c r="M57" i="7"/>
  <c r="M55" i="7"/>
  <c r="N4" i="7"/>
  <c r="Q167" i="1"/>
  <c r="U308" i="1"/>
  <c r="V308" i="1" s="1"/>
  <c r="W308" i="1" s="1"/>
  <c r="X308" i="1" s="1"/>
  <c r="Y308" i="1" s="1"/>
  <c r="Z308" i="1" s="1"/>
  <c r="AA308" i="1" s="1"/>
  <c r="AB308" i="1" s="1"/>
  <c r="AC308" i="1" s="1"/>
  <c r="AD308" i="1" s="1"/>
  <c r="AE308" i="1" s="1"/>
  <c r="AF308" i="1" s="1"/>
  <c r="AG308" i="1" s="1"/>
  <c r="AH308" i="1" s="1"/>
  <c r="AI308" i="1" s="1"/>
  <c r="AJ308" i="1" s="1"/>
  <c r="AK308" i="1" s="1"/>
  <c r="AL308" i="1" s="1"/>
  <c r="AM308" i="1" s="1"/>
  <c r="AN308" i="1" s="1"/>
  <c r="AO308" i="1" s="1"/>
  <c r="AP308" i="1" s="1"/>
  <c r="AQ308" i="1" s="1"/>
  <c r="AR308" i="1" s="1"/>
  <c r="AS308" i="1" s="1"/>
  <c r="AT308" i="1" s="1"/>
  <c r="AU308" i="1" s="1"/>
  <c r="AV308" i="1" s="1"/>
  <c r="AW308" i="1" s="1"/>
  <c r="AX308" i="1" s="1"/>
  <c r="AY308" i="1" s="1"/>
  <c r="AZ308" i="1" s="1"/>
  <c r="BA308" i="1" s="1"/>
  <c r="BB308" i="1" s="1"/>
  <c r="BC308" i="1" s="1"/>
  <c r="BD308" i="1" s="1"/>
  <c r="BE308" i="1" s="1"/>
  <c r="BF308" i="1" s="1"/>
  <c r="BG308" i="1" s="1"/>
  <c r="BH308" i="1" s="1"/>
  <c r="BI308" i="1" s="1"/>
  <c r="BJ308" i="1" s="1"/>
  <c r="BK308" i="1" s="1"/>
  <c r="M514" i="1"/>
  <c r="M526" i="1" s="1"/>
  <c r="N261" i="1"/>
  <c r="R167" i="1"/>
  <c r="O402" i="1"/>
  <c r="N516" i="1"/>
  <c r="N528" i="1" s="1"/>
  <c r="R214" i="1"/>
  <c r="S214" i="1" s="1"/>
  <c r="T214" i="1" s="1"/>
  <c r="U214" i="1" s="1"/>
  <c r="V214" i="1" s="1"/>
  <c r="W214" i="1" s="1"/>
  <c r="X214" i="1" s="1"/>
  <c r="Y214" i="1" s="1"/>
  <c r="Z214" i="1" s="1"/>
  <c r="AA214" i="1" s="1"/>
  <c r="AB214" i="1" s="1"/>
  <c r="AC214" i="1" s="1"/>
  <c r="AD214" i="1" s="1"/>
  <c r="AE214" i="1" s="1"/>
  <c r="AF214" i="1" s="1"/>
  <c r="AG214" i="1" s="1"/>
  <c r="AH214" i="1" s="1"/>
  <c r="AI214" i="1" s="1"/>
  <c r="AJ214" i="1" s="1"/>
  <c r="AK214" i="1" s="1"/>
  <c r="AL214" i="1" s="1"/>
  <c r="AM214" i="1" s="1"/>
  <c r="AN214" i="1" s="1"/>
  <c r="AO214" i="1" s="1"/>
  <c r="AP214" i="1" s="1"/>
  <c r="AQ214" i="1" s="1"/>
  <c r="AR214" i="1" s="1"/>
  <c r="AS214" i="1" s="1"/>
  <c r="AT214" i="1" s="1"/>
  <c r="AU214" i="1" s="1"/>
  <c r="AV214" i="1" s="1"/>
  <c r="AW214" i="1" s="1"/>
  <c r="AX214" i="1" s="1"/>
  <c r="AY214" i="1" s="1"/>
  <c r="AZ214" i="1" s="1"/>
  <c r="BA214" i="1" s="1"/>
  <c r="BB214" i="1" s="1"/>
  <c r="BC214" i="1" s="1"/>
  <c r="BD214" i="1" s="1"/>
  <c r="BE214" i="1" s="1"/>
  <c r="BF214" i="1" s="1"/>
  <c r="BG214" i="1" s="1"/>
  <c r="BH214" i="1" s="1"/>
  <c r="BI214" i="1" s="1"/>
  <c r="BJ214" i="1" s="1"/>
  <c r="BK214" i="1" s="1"/>
  <c r="M314" i="1"/>
  <c r="N314" i="1" s="1"/>
  <c r="O512" i="1"/>
  <c r="O524" i="1" s="1"/>
  <c r="N513" i="1"/>
  <c r="N525" i="1" s="1"/>
  <c r="N202" i="1"/>
  <c r="N469" i="1" s="1"/>
  <c r="N489" i="1" s="1"/>
  <c r="H49" i="7" s="1"/>
  <c r="N126" i="1"/>
  <c r="M523" i="1"/>
  <c r="BH37" i="1"/>
  <c r="N511" i="1"/>
  <c r="N155" i="1"/>
  <c r="N468" i="1" s="1"/>
  <c r="N488" i="1" s="1"/>
  <c r="H48" i="7" s="1"/>
  <c r="F8" i="4"/>
  <c r="M220" i="1"/>
  <c r="M267" i="1"/>
  <c r="M173" i="1"/>
  <c r="M408" i="1"/>
  <c r="N60" i="7" l="1"/>
  <c r="N61" i="7"/>
  <c r="N58" i="7"/>
  <c r="N57" i="7"/>
  <c r="N59" i="7"/>
  <c r="N56" i="7"/>
  <c r="N55" i="7"/>
  <c r="O4" i="7"/>
  <c r="S167" i="1"/>
  <c r="T167" i="1" s="1"/>
  <c r="O261" i="1"/>
  <c r="P261" i="1" s="1"/>
  <c r="P514" i="1" s="1"/>
  <c r="P526" i="1" s="1"/>
  <c r="N514" i="1"/>
  <c r="N526" i="1" s="1"/>
  <c r="O516" i="1"/>
  <c r="O528" i="1" s="1"/>
  <c r="P402" i="1"/>
  <c r="O513" i="1"/>
  <c r="O525" i="1" s="1"/>
  <c r="O202" i="1"/>
  <c r="O469" i="1" s="1"/>
  <c r="O489" i="1" s="1"/>
  <c r="I49" i="7" s="1"/>
  <c r="O126" i="1"/>
  <c r="N523" i="1"/>
  <c r="BI37" i="1"/>
  <c r="O511" i="1"/>
  <c r="O155" i="1"/>
  <c r="O468" i="1" s="1"/>
  <c r="O488" i="1" s="1"/>
  <c r="I48" i="7" s="1"/>
  <c r="O314" i="1"/>
  <c r="N408" i="1"/>
  <c r="N173" i="1"/>
  <c r="N267" i="1"/>
  <c r="N220" i="1"/>
  <c r="F23" i="4"/>
  <c r="O60" i="7" l="1"/>
  <c r="O61" i="7"/>
  <c r="O59" i="7"/>
  <c r="O58" i="7"/>
  <c r="O56" i="7"/>
  <c r="O55" i="7"/>
  <c r="O57" i="7"/>
  <c r="P4" i="7"/>
  <c r="U167" i="1"/>
  <c r="V167" i="1" s="1"/>
  <c r="W167" i="1" s="1"/>
  <c r="X167" i="1" s="1"/>
  <c r="Y167" i="1" s="1"/>
  <c r="Z167" i="1" s="1"/>
  <c r="AA167" i="1" s="1"/>
  <c r="AB167" i="1" s="1"/>
  <c r="AC167" i="1" s="1"/>
  <c r="AD167" i="1" s="1"/>
  <c r="AE167" i="1" s="1"/>
  <c r="AF167" i="1" s="1"/>
  <c r="AG167" i="1" s="1"/>
  <c r="AH167" i="1" s="1"/>
  <c r="AI167" i="1" s="1"/>
  <c r="AJ167" i="1" s="1"/>
  <c r="AK167" i="1" s="1"/>
  <c r="AL167" i="1" s="1"/>
  <c r="AM167" i="1" s="1"/>
  <c r="AN167" i="1" s="1"/>
  <c r="AO167" i="1" s="1"/>
  <c r="AP167" i="1" s="1"/>
  <c r="AQ167" i="1" s="1"/>
  <c r="AR167" i="1" s="1"/>
  <c r="AS167" i="1" s="1"/>
  <c r="AT167" i="1" s="1"/>
  <c r="AU167" i="1" s="1"/>
  <c r="AV167" i="1" s="1"/>
  <c r="AW167" i="1" s="1"/>
  <c r="AX167" i="1" s="1"/>
  <c r="AY167" i="1" s="1"/>
  <c r="AZ167" i="1" s="1"/>
  <c r="BA167" i="1" s="1"/>
  <c r="BB167" i="1" s="1"/>
  <c r="BC167" i="1" s="1"/>
  <c r="BD167" i="1" s="1"/>
  <c r="BE167" i="1" s="1"/>
  <c r="BF167" i="1" s="1"/>
  <c r="BG167" i="1" s="1"/>
  <c r="BH167" i="1" s="1"/>
  <c r="BI167" i="1" s="1"/>
  <c r="BJ167" i="1" s="1"/>
  <c r="BK167" i="1" s="1"/>
  <c r="P516" i="1"/>
  <c r="P528" i="1" s="1"/>
  <c r="Q402" i="1"/>
  <c r="O514" i="1"/>
  <c r="O526" i="1" s="1"/>
  <c r="Q261" i="1"/>
  <c r="R261" i="1" s="1"/>
  <c r="R514" i="1" s="1"/>
  <c r="R526" i="1" s="1"/>
  <c r="P513" i="1"/>
  <c r="P525" i="1" s="1"/>
  <c r="Q512" i="1"/>
  <c r="Q524" i="1" s="1"/>
  <c r="R512" i="1"/>
  <c r="R524" i="1" s="1"/>
  <c r="P512" i="1"/>
  <c r="P524" i="1" s="1"/>
  <c r="P202" i="1"/>
  <c r="P469" i="1" s="1"/>
  <c r="P489" i="1" s="1"/>
  <c r="J49" i="7" s="1"/>
  <c r="Q202" i="1"/>
  <c r="Q469" i="1" s="1"/>
  <c r="Q489" i="1" s="1"/>
  <c r="K49" i="7" s="1"/>
  <c r="P126" i="1"/>
  <c r="O523" i="1"/>
  <c r="BJ37" i="1"/>
  <c r="P511" i="1"/>
  <c r="P155" i="1"/>
  <c r="P468" i="1" s="1"/>
  <c r="P488" i="1" s="1"/>
  <c r="J48" i="7" s="1"/>
  <c r="F100" i="4"/>
  <c r="O408" i="1"/>
  <c r="O173" i="1"/>
  <c r="P314" i="1"/>
  <c r="O220" i="1"/>
  <c r="O267" i="1"/>
  <c r="P60" i="7" l="1"/>
  <c r="P61" i="7"/>
  <c r="P56" i="7"/>
  <c r="P58" i="7"/>
  <c r="P57" i="7"/>
  <c r="P59" i="7"/>
  <c r="P55" i="7"/>
  <c r="Q4" i="7"/>
  <c r="Q514" i="1"/>
  <c r="Q526" i="1" s="1"/>
  <c r="S261" i="1"/>
  <c r="S514" i="1" s="1"/>
  <c r="S526" i="1" s="1"/>
  <c r="R402" i="1"/>
  <c r="Q516" i="1"/>
  <c r="Q528" i="1" s="1"/>
  <c r="Q513" i="1"/>
  <c r="Q525" i="1" s="1"/>
  <c r="S512" i="1"/>
  <c r="S524" i="1" s="1"/>
  <c r="R202" i="1"/>
  <c r="R469" i="1" s="1"/>
  <c r="R489" i="1" s="1"/>
  <c r="L49" i="7" s="1"/>
  <c r="Q126" i="1"/>
  <c r="P523" i="1"/>
  <c r="BK37" i="1"/>
  <c r="Q511" i="1"/>
  <c r="Q155" i="1"/>
  <c r="Q468" i="1" s="1"/>
  <c r="Q488" i="1" s="1"/>
  <c r="K48" i="7" s="1"/>
  <c r="P267" i="1"/>
  <c r="G8" i="4"/>
  <c r="Q314" i="1"/>
  <c r="P220" i="1"/>
  <c r="P173" i="1"/>
  <c r="P408" i="1"/>
  <c r="Q60" i="7" l="1"/>
  <c r="Q61" i="7"/>
  <c r="Q55" i="7"/>
  <c r="Q59" i="7"/>
  <c r="Q57" i="7"/>
  <c r="Q58" i="7"/>
  <c r="Q56" i="7"/>
  <c r="R4" i="7"/>
  <c r="R516" i="1"/>
  <c r="R528" i="1" s="1"/>
  <c r="S402" i="1"/>
  <c r="T261" i="1"/>
  <c r="R513" i="1"/>
  <c r="R525" i="1" s="1"/>
  <c r="S202" i="1"/>
  <c r="S469" i="1" s="1"/>
  <c r="S489" i="1" s="1"/>
  <c r="M49" i="7" s="1"/>
  <c r="T512" i="1"/>
  <c r="T524" i="1" s="1"/>
  <c r="R126" i="1"/>
  <c r="Q523" i="1"/>
  <c r="R511" i="1"/>
  <c r="R155" i="1"/>
  <c r="R468" i="1" s="1"/>
  <c r="R488" i="1" s="1"/>
  <c r="L48" i="7" s="1"/>
  <c r="Q408" i="1"/>
  <c r="R314" i="1"/>
  <c r="G23" i="4"/>
  <c r="Q267" i="1"/>
  <c r="Q173" i="1"/>
  <c r="Q220" i="1"/>
  <c r="R60" i="7" l="1"/>
  <c r="R61" i="7"/>
  <c r="R58" i="7"/>
  <c r="R55" i="7"/>
  <c r="R56" i="7"/>
  <c r="R59" i="7"/>
  <c r="R57" i="7"/>
  <c r="S4" i="7"/>
  <c r="T514" i="1"/>
  <c r="T526" i="1" s="1"/>
  <c r="U261" i="1"/>
  <c r="T402" i="1"/>
  <c r="S516" i="1"/>
  <c r="S528" i="1" s="1"/>
  <c r="S513" i="1"/>
  <c r="S525" i="1" s="1"/>
  <c r="U512" i="1"/>
  <c r="U524" i="1" s="1"/>
  <c r="S126" i="1"/>
  <c r="T202" i="1"/>
  <c r="T469" i="1" s="1"/>
  <c r="T489" i="1" s="1"/>
  <c r="N49" i="7" s="1"/>
  <c r="R523" i="1"/>
  <c r="S511" i="1"/>
  <c r="S155" i="1"/>
  <c r="S468" i="1" s="1"/>
  <c r="S488" i="1" s="1"/>
  <c r="M48" i="7" s="1"/>
  <c r="T513" i="1"/>
  <c r="T525" i="1" s="1"/>
  <c r="R173" i="1"/>
  <c r="R267" i="1"/>
  <c r="R408" i="1"/>
  <c r="R220" i="1"/>
  <c r="S314" i="1"/>
  <c r="S60" i="7" l="1"/>
  <c r="S61" i="7"/>
  <c r="S55" i="7"/>
  <c r="S58" i="7"/>
  <c r="S57" i="7"/>
  <c r="S59" i="7"/>
  <c r="S56" i="7"/>
  <c r="T4" i="7"/>
  <c r="V261" i="1"/>
  <c r="U514" i="1"/>
  <c r="U526" i="1" s="1"/>
  <c r="T516" i="1"/>
  <c r="T528" i="1" s="1"/>
  <c r="U402" i="1"/>
  <c r="U202" i="1"/>
  <c r="U469" i="1" s="1"/>
  <c r="U489" i="1" s="1"/>
  <c r="O49" i="7" s="1"/>
  <c r="T126" i="1"/>
  <c r="V512" i="1"/>
  <c r="V524" i="1" s="1"/>
  <c r="S523" i="1"/>
  <c r="T511" i="1"/>
  <c r="T155" i="1"/>
  <c r="T468" i="1" s="1"/>
  <c r="T488" i="1" s="1"/>
  <c r="N48" i="7" s="1"/>
  <c r="S173" i="1"/>
  <c r="S267" i="1"/>
  <c r="S408" i="1"/>
  <c r="U513" i="1"/>
  <c r="U525" i="1" s="1"/>
  <c r="S220" i="1"/>
  <c r="T314" i="1"/>
  <c r="T60" i="7" l="1"/>
  <c r="T61" i="7"/>
  <c r="T55" i="7"/>
  <c r="T57" i="7"/>
  <c r="T59" i="7"/>
  <c r="T56" i="7"/>
  <c r="T58" i="7"/>
  <c r="U4" i="7"/>
  <c r="U516" i="1"/>
  <c r="U528" i="1" s="1"/>
  <c r="V402" i="1"/>
  <c r="W261" i="1"/>
  <c r="V514" i="1"/>
  <c r="V526" i="1" s="1"/>
  <c r="V202" i="1"/>
  <c r="V469" i="1" s="1"/>
  <c r="V489" i="1" s="1"/>
  <c r="P49" i="7" s="1"/>
  <c r="U126" i="1"/>
  <c r="V126" i="1" s="1"/>
  <c r="W512" i="1"/>
  <c r="W524" i="1" s="1"/>
  <c r="T523" i="1"/>
  <c r="U511" i="1"/>
  <c r="U155" i="1"/>
  <c r="U468" i="1" s="1"/>
  <c r="U488" i="1" s="1"/>
  <c r="O48" i="7" s="1"/>
  <c r="T220" i="1"/>
  <c r="T408" i="1"/>
  <c r="U314" i="1"/>
  <c r="T267" i="1"/>
  <c r="V513" i="1"/>
  <c r="V525" i="1" s="1"/>
  <c r="T173" i="1"/>
  <c r="U60" i="7" l="1"/>
  <c r="U61" i="7"/>
  <c r="U58" i="7"/>
  <c r="U56" i="7"/>
  <c r="U59" i="7"/>
  <c r="U55" i="7"/>
  <c r="U57" i="7"/>
  <c r="V4" i="7"/>
  <c r="W402" i="1"/>
  <c r="V516" i="1"/>
  <c r="V528" i="1" s="1"/>
  <c r="X261" i="1"/>
  <c r="W514" i="1"/>
  <c r="W526" i="1" s="1"/>
  <c r="X512" i="1"/>
  <c r="X524" i="1" s="1"/>
  <c r="W202" i="1"/>
  <c r="W469" i="1" s="1"/>
  <c r="W489" i="1" s="1"/>
  <c r="Q49" i="7" s="1"/>
  <c r="U523" i="1"/>
  <c r="V511" i="1"/>
  <c r="V155" i="1"/>
  <c r="V468" i="1" s="1"/>
  <c r="V488" i="1" s="1"/>
  <c r="P48" i="7" s="1"/>
  <c r="W126" i="1"/>
  <c r="W513" i="1"/>
  <c r="W525" i="1" s="1"/>
  <c r="U408" i="1"/>
  <c r="U220" i="1"/>
  <c r="U173" i="1"/>
  <c r="U267" i="1"/>
  <c r="V314" i="1"/>
  <c r="V60" i="7" l="1"/>
  <c r="V61" i="7"/>
  <c r="V58" i="7"/>
  <c r="V55" i="7"/>
  <c r="V56" i="7"/>
  <c r="V59" i="7"/>
  <c r="V57" i="7"/>
  <c r="W4" i="7"/>
  <c r="Y261" i="1"/>
  <c r="X514" i="1"/>
  <c r="X526" i="1" s="1"/>
  <c r="W516" i="1"/>
  <c r="W528" i="1" s="1"/>
  <c r="X402" i="1"/>
  <c r="Y512" i="1"/>
  <c r="Y524" i="1" s="1"/>
  <c r="X202" i="1"/>
  <c r="X469" i="1" s="1"/>
  <c r="X489" i="1" s="1"/>
  <c r="R49" i="7" s="1"/>
  <c r="V523" i="1"/>
  <c r="W511" i="1"/>
  <c r="Y511" i="1"/>
  <c r="W155" i="1"/>
  <c r="W468" i="1" s="1"/>
  <c r="W488" i="1" s="1"/>
  <c r="Q48" i="7" s="1"/>
  <c r="V267" i="1"/>
  <c r="V173" i="1"/>
  <c r="X513" i="1"/>
  <c r="X525" i="1" s="1"/>
  <c r="W314" i="1"/>
  <c r="V220" i="1"/>
  <c r="V408" i="1"/>
  <c r="W60" i="7" l="1"/>
  <c r="W61" i="7"/>
  <c r="W58" i="7"/>
  <c r="W55" i="7"/>
  <c r="W57" i="7"/>
  <c r="W59" i="7"/>
  <c r="W56" i="7"/>
  <c r="X4" i="7"/>
  <c r="Y402" i="1"/>
  <c r="X516" i="1"/>
  <c r="X528" i="1" s="1"/>
  <c r="Z261" i="1"/>
  <c r="Y514" i="1"/>
  <c r="Y526" i="1" s="1"/>
  <c r="Z512" i="1"/>
  <c r="Z524" i="1" s="1"/>
  <c r="Y202" i="1"/>
  <c r="Y469" i="1" s="1"/>
  <c r="Y489" i="1" s="1"/>
  <c r="S49" i="7" s="1"/>
  <c r="Y523" i="1"/>
  <c r="W523" i="1"/>
  <c r="Z511" i="1"/>
  <c r="Y155" i="1"/>
  <c r="Y468" i="1" s="1"/>
  <c r="X511" i="1"/>
  <c r="X155" i="1"/>
  <c r="X468" i="1" s="1"/>
  <c r="X488" i="1" s="1"/>
  <c r="R48" i="7" s="1"/>
  <c r="Y513" i="1"/>
  <c r="Y525" i="1" s="1"/>
  <c r="W220" i="1"/>
  <c r="W408" i="1"/>
  <c r="X126" i="1"/>
  <c r="W267" i="1"/>
  <c r="X314" i="1"/>
  <c r="W173" i="1"/>
  <c r="X60" i="7" l="1"/>
  <c r="X61" i="7"/>
  <c r="X58" i="7"/>
  <c r="X56" i="7"/>
  <c r="X55" i="7"/>
  <c r="X57" i="7"/>
  <c r="X59" i="7"/>
  <c r="Y4" i="7"/>
  <c r="AA261" i="1"/>
  <c r="Z514" i="1"/>
  <c r="Z526" i="1" s="1"/>
  <c r="Z402" i="1"/>
  <c r="Y516" i="1"/>
  <c r="Y528" i="1" s="1"/>
  <c r="Z202" i="1"/>
  <c r="Z469" i="1" s="1"/>
  <c r="Z489" i="1" s="1"/>
  <c r="T49" i="7" s="1"/>
  <c r="AA512" i="1"/>
  <c r="AA524" i="1" s="1"/>
  <c r="AA511" i="1"/>
  <c r="AA523" i="1" s="1"/>
  <c r="Z155" i="1"/>
  <c r="Z468" i="1" s="1"/>
  <c r="X523" i="1"/>
  <c r="Z523" i="1"/>
  <c r="X173" i="1"/>
  <c r="X220" i="1"/>
  <c r="Z513" i="1"/>
  <c r="Z525" i="1" s="1"/>
  <c r="Y314" i="1"/>
  <c r="Y488" i="1"/>
  <c r="S48" i="7" s="1"/>
  <c r="X267" i="1"/>
  <c r="Y126" i="1"/>
  <c r="X408" i="1"/>
  <c r="Y60" i="7" l="1"/>
  <c r="Y61" i="7"/>
  <c r="Y58" i="7"/>
  <c r="Y55" i="7"/>
  <c r="Y56" i="7"/>
  <c r="Y57" i="7"/>
  <c r="Y59" i="7"/>
  <c r="Z4" i="7"/>
  <c r="AA402" i="1"/>
  <c r="Z516" i="1"/>
  <c r="Z528" i="1" s="1"/>
  <c r="AB261" i="1"/>
  <c r="AA514" i="1"/>
  <c r="AA526" i="1" s="1"/>
  <c r="AB512" i="1"/>
  <c r="AB524" i="1" s="1"/>
  <c r="AA202" i="1"/>
  <c r="AA469" i="1" s="1"/>
  <c r="AA489" i="1" s="1"/>
  <c r="U49" i="7" s="1"/>
  <c r="AA155" i="1"/>
  <c r="AA468" i="1" s="1"/>
  <c r="AB511" i="1"/>
  <c r="AB523" i="1" s="1"/>
  <c r="Y173" i="1"/>
  <c r="Y267" i="1"/>
  <c r="Y220" i="1"/>
  <c r="Y408" i="1"/>
  <c r="Z488" i="1"/>
  <c r="T48" i="7" s="1"/>
  <c r="Z314" i="1"/>
  <c r="Z126" i="1"/>
  <c r="AA513" i="1"/>
  <c r="AA525" i="1" s="1"/>
  <c r="Z60" i="7" l="1"/>
  <c r="Z61" i="7"/>
  <c r="Z58" i="7"/>
  <c r="Z55" i="7"/>
  <c r="Z57" i="7"/>
  <c r="Z56" i="7"/>
  <c r="Z59" i="7"/>
  <c r="AA4" i="7"/>
  <c r="AC261" i="1"/>
  <c r="AB514" i="1"/>
  <c r="AB526" i="1" s="1"/>
  <c r="AB402" i="1"/>
  <c r="AA516" i="1"/>
  <c r="AA528" i="1" s="1"/>
  <c r="AC512" i="1"/>
  <c r="AC524" i="1" s="1"/>
  <c r="AB202" i="1"/>
  <c r="AB469" i="1" s="1"/>
  <c r="AB489" i="1" s="1"/>
  <c r="V49" i="7" s="1"/>
  <c r="AC511" i="1"/>
  <c r="AC523" i="1" s="1"/>
  <c r="AB155" i="1"/>
  <c r="AB468" i="1" s="1"/>
  <c r="AA126" i="1"/>
  <c r="AA488" i="1"/>
  <c r="U48" i="7" s="1"/>
  <c r="Z220" i="1"/>
  <c r="Z267" i="1"/>
  <c r="AA314" i="1"/>
  <c r="AB513" i="1"/>
  <c r="AB525" i="1" s="1"/>
  <c r="Z408" i="1"/>
  <c r="AD512" i="1"/>
  <c r="Z173" i="1"/>
  <c r="AA60" i="7" l="1"/>
  <c r="AA61" i="7"/>
  <c r="AA56" i="7"/>
  <c r="AA57" i="7"/>
  <c r="AA59" i="7"/>
  <c r="AA58" i="7"/>
  <c r="AA55" i="7"/>
  <c r="AB4" i="7"/>
  <c r="AC402" i="1"/>
  <c r="AB516" i="1"/>
  <c r="AB528" i="1" s="1"/>
  <c r="AD261" i="1"/>
  <c r="AC514" i="1"/>
  <c r="AC526" i="1" s="1"/>
  <c r="AC202" i="1"/>
  <c r="AC469" i="1" s="1"/>
  <c r="AC489" i="1" s="1"/>
  <c r="W49" i="7" s="1"/>
  <c r="AD511" i="1"/>
  <c r="AD523" i="1" s="1"/>
  <c r="AC155" i="1"/>
  <c r="AC468" i="1" s="1"/>
  <c r="AD524" i="1"/>
  <c r="AA408" i="1"/>
  <c r="AB488" i="1"/>
  <c r="V48" i="7" s="1"/>
  <c r="AA173" i="1"/>
  <c r="AC513" i="1"/>
  <c r="AC525" i="1" s="1"/>
  <c r="AB314" i="1"/>
  <c r="AD202" i="1"/>
  <c r="AD469" i="1" s="1"/>
  <c r="AD489" i="1" s="1"/>
  <c r="X49" i="7" s="1"/>
  <c r="AE512" i="1"/>
  <c r="AA267" i="1"/>
  <c r="AA220" i="1"/>
  <c r="AB126" i="1"/>
  <c r="AB60" i="7" l="1"/>
  <c r="AB61" i="7"/>
  <c r="AB59" i="7"/>
  <c r="AB56" i="7"/>
  <c r="AB57" i="7"/>
  <c r="AB58" i="7"/>
  <c r="AB55" i="7"/>
  <c r="AC4" i="7"/>
  <c r="AE261" i="1"/>
  <c r="AD514" i="1"/>
  <c r="AD526" i="1" s="1"/>
  <c r="AD402" i="1"/>
  <c r="AC516" i="1"/>
  <c r="AC528" i="1" s="1"/>
  <c r="AD155" i="1"/>
  <c r="AD468" i="1" s="1"/>
  <c r="AE511" i="1"/>
  <c r="AE523" i="1" s="1"/>
  <c r="AE524" i="1"/>
  <c r="AB267" i="1"/>
  <c r="AE202" i="1"/>
  <c r="AE469" i="1" s="1"/>
  <c r="AE489" i="1" s="1"/>
  <c r="Y49" i="7" s="1"/>
  <c r="AF512" i="1"/>
  <c r="AC126" i="1"/>
  <c r="AC314" i="1"/>
  <c r="AD513" i="1"/>
  <c r="AD525" i="1" s="1"/>
  <c r="AB220" i="1"/>
  <c r="AB173" i="1"/>
  <c r="AC488" i="1"/>
  <c r="W48" i="7" s="1"/>
  <c r="AB408" i="1"/>
  <c r="AC60" i="7" l="1"/>
  <c r="AC61" i="7"/>
  <c r="AC55" i="7"/>
  <c r="AC56" i="7"/>
  <c r="AC57" i="7"/>
  <c r="AC58" i="7"/>
  <c r="AC59" i="7"/>
  <c r="AD4" i="7"/>
  <c r="AE402" i="1"/>
  <c r="AD516" i="1"/>
  <c r="AD528" i="1" s="1"/>
  <c r="AF261" i="1"/>
  <c r="AE514" i="1"/>
  <c r="AE526" i="1" s="1"/>
  <c r="AF511" i="1"/>
  <c r="AF523" i="1" s="1"/>
  <c r="AE155" i="1"/>
  <c r="AE468" i="1" s="1"/>
  <c r="AF524" i="1"/>
  <c r="AC173" i="1"/>
  <c r="AD314" i="1"/>
  <c r="AD126" i="1"/>
  <c r="AD488" i="1"/>
  <c r="X48" i="7" s="1"/>
  <c r="AC408" i="1"/>
  <c r="AC220" i="1"/>
  <c r="AE513" i="1"/>
  <c r="AE525" i="1" s="1"/>
  <c r="AF202" i="1"/>
  <c r="AF469" i="1" s="1"/>
  <c r="AF489" i="1" s="1"/>
  <c r="Z49" i="7" s="1"/>
  <c r="AG512" i="1"/>
  <c r="AC267" i="1"/>
  <c r="AD60" i="7" l="1"/>
  <c r="AD61" i="7"/>
  <c r="AD59" i="7"/>
  <c r="AD57" i="7"/>
  <c r="AD58" i="7"/>
  <c r="AD56" i="7"/>
  <c r="AD55" i="7"/>
  <c r="AE4" i="7"/>
  <c r="AG261" i="1"/>
  <c r="AF514" i="1"/>
  <c r="AF526" i="1" s="1"/>
  <c r="AF402" i="1"/>
  <c r="AE516" i="1"/>
  <c r="AE528" i="1" s="1"/>
  <c r="AG511" i="1"/>
  <c r="AG523" i="1" s="1"/>
  <c r="AF155" i="1"/>
  <c r="AF468" i="1" s="1"/>
  <c r="AG524" i="1"/>
  <c r="AD267" i="1"/>
  <c r="AE314" i="1"/>
  <c r="AE126" i="1"/>
  <c r="AD220" i="1"/>
  <c r="AD408" i="1"/>
  <c r="AD173" i="1"/>
  <c r="AE488" i="1"/>
  <c r="Y48" i="7" s="1"/>
  <c r="AG202" i="1"/>
  <c r="AG469" i="1" s="1"/>
  <c r="AG489" i="1" s="1"/>
  <c r="AA49" i="7" s="1"/>
  <c r="AH512" i="1"/>
  <c r="AF513" i="1"/>
  <c r="AF525" i="1" s="1"/>
  <c r="AE60" i="7" l="1"/>
  <c r="AE61" i="7"/>
  <c r="AE55" i="7"/>
  <c r="AE57" i="7"/>
  <c r="AE58" i="7"/>
  <c r="AE56" i="7"/>
  <c r="AE59" i="7"/>
  <c r="AF4" i="7"/>
  <c r="AG402" i="1"/>
  <c r="AF516" i="1"/>
  <c r="AF528" i="1" s="1"/>
  <c r="AH261" i="1"/>
  <c r="AG514" i="1"/>
  <c r="AG526" i="1" s="1"/>
  <c r="AH511" i="1"/>
  <c r="AH523" i="1" s="1"/>
  <c r="AG155" i="1"/>
  <c r="AG468" i="1" s="1"/>
  <c r="AH524" i="1"/>
  <c r="AE408" i="1"/>
  <c r="AF314" i="1"/>
  <c r="AF126" i="1"/>
  <c r="AE220" i="1"/>
  <c r="AG513" i="1"/>
  <c r="AG525" i="1" s="1"/>
  <c r="AH202" i="1"/>
  <c r="AH469" i="1" s="1"/>
  <c r="AH489" i="1" s="1"/>
  <c r="AB49" i="7" s="1"/>
  <c r="AI512" i="1"/>
  <c r="AF488" i="1"/>
  <c r="Z48" i="7" s="1"/>
  <c r="AE267" i="1"/>
  <c r="AE173" i="1"/>
  <c r="AF60" i="7" l="1"/>
  <c r="AF61" i="7"/>
  <c r="AF56" i="7"/>
  <c r="AF59" i="7"/>
  <c r="AF57" i="7"/>
  <c r="AF58" i="7"/>
  <c r="AF55" i="7"/>
  <c r="AG4" i="7"/>
  <c r="AI261" i="1"/>
  <c r="AH514" i="1"/>
  <c r="AH526" i="1" s="1"/>
  <c r="AH402" i="1"/>
  <c r="AG516" i="1"/>
  <c r="AG528" i="1" s="1"/>
  <c r="AI511" i="1"/>
  <c r="AI523" i="1" s="1"/>
  <c r="AH155" i="1"/>
  <c r="AH468" i="1" s="1"/>
  <c r="AI524" i="1"/>
  <c r="AG314" i="1"/>
  <c r="AG488" i="1"/>
  <c r="AA48" i="7" s="1"/>
  <c r="AF408" i="1"/>
  <c r="AF173" i="1"/>
  <c r="AH513" i="1"/>
  <c r="AH525" i="1" s="1"/>
  <c r="AF267" i="1"/>
  <c r="AI202" i="1"/>
  <c r="AI469" i="1" s="1"/>
  <c r="AI489" i="1" s="1"/>
  <c r="AC49" i="7" s="1"/>
  <c r="AJ512" i="1"/>
  <c r="AF220" i="1"/>
  <c r="AG126" i="1"/>
  <c r="AG60" i="7" l="1"/>
  <c r="AG61" i="7"/>
  <c r="AG58" i="7"/>
  <c r="AG57" i="7"/>
  <c r="AG59" i="7"/>
  <c r="AG56" i="7"/>
  <c r="AG55" i="7"/>
  <c r="AH4" i="7"/>
  <c r="AI402" i="1"/>
  <c r="AH516" i="1"/>
  <c r="AH528" i="1" s="1"/>
  <c r="AJ261" i="1"/>
  <c r="AI514" i="1"/>
  <c r="AI526" i="1" s="1"/>
  <c r="AJ511" i="1"/>
  <c r="AJ523" i="1" s="1"/>
  <c r="AI155" i="1"/>
  <c r="AI468" i="1" s="1"/>
  <c r="AJ524" i="1"/>
  <c r="AG220" i="1"/>
  <c r="AG267" i="1"/>
  <c r="AG173" i="1"/>
  <c r="AG408" i="1"/>
  <c r="AH126" i="1"/>
  <c r="AJ202" i="1"/>
  <c r="AJ469" i="1" s="1"/>
  <c r="AJ489" i="1" s="1"/>
  <c r="AD49" i="7" s="1"/>
  <c r="AK512" i="1"/>
  <c r="AI513" i="1"/>
  <c r="AI525" i="1" s="1"/>
  <c r="AH488" i="1"/>
  <c r="AB48" i="7" s="1"/>
  <c r="AH314" i="1"/>
  <c r="AJ155" i="1"/>
  <c r="AH60" i="7" l="1"/>
  <c r="AH61" i="7"/>
  <c r="AH57" i="7"/>
  <c r="AH56" i="7"/>
  <c r="AH58" i="7"/>
  <c r="AH59" i="7"/>
  <c r="AH55" i="7"/>
  <c r="AI4" i="7"/>
  <c r="AK261" i="1"/>
  <c r="AJ514" i="1"/>
  <c r="AJ526" i="1" s="1"/>
  <c r="AJ402" i="1"/>
  <c r="AI516" i="1"/>
  <c r="AI528" i="1" s="1"/>
  <c r="AK511" i="1"/>
  <c r="AK523" i="1" s="1"/>
  <c r="AK524" i="1"/>
  <c r="AJ513" i="1"/>
  <c r="AJ525" i="1" s="1"/>
  <c r="AH408" i="1"/>
  <c r="AH220" i="1"/>
  <c r="AJ468" i="1"/>
  <c r="AI314" i="1"/>
  <c r="AK202" i="1"/>
  <c r="AK469" i="1" s="1"/>
  <c r="AK489" i="1" s="1"/>
  <c r="AE49" i="7" s="1"/>
  <c r="AL512" i="1"/>
  <c r="AI488" i="1"/>
  <c r="AC48" i="7" s="1"/>
  <c r="AI126" i="1"/>
  <c r="AH173" i="1"/>
  <c r="AH267" i="1"/>
  <c r="AI60" i="7" l="1"/>
  <c r="AI61" i="7"/>
  <c r="AI59" i="7"/>
  <c r="AI58" i="7"/>
  <c r="AI55" i="7"/>
  <c r="AI56" i="7"/>
  <c r="AI57" i="7"/>
  <c r="AJ4" i="7"/>
  <c r="AK402" i="1"/>
  <c r="AJ516" i="1"/>
  <c r="AJ528" i="1" s="1"/>
  <c r="AL261" i="1"/>
  <c r="AK514" i="1"/>
  <c r="AK526" i="1" s="1"/>
  <c r="AL511" i="1"/>
  <c r="AL523" i="1" s="1"/>
  <c r="AK155" i="1"/>
  <c r="AK468" i="1" s="1"/>
  <c r="AL524" i="1"/>
  <c r="AI267" i="1"/>
  <c r="AJ488" i="1"/>
  <c r="AD48" i="7" s="1"/>
  <c r="AI220" i="1"/>
  <c r="AJ126" i="1"/>
  <c r="AL202" i="1"/>
  <c r="AL469" i="1" s="1"/>
  <c r="AL489" i="1" s="1"/>
  <c r="AF49" i="7" s="1"/>
  <c r="AM512" i="1"/>
  <c r="AJ314" i="1"/>
  <c r="AK513" i="1"/>
  <c r="AK525" i="1" s="1"/>
  <c r="AI408" i="1"/>
  <c r="AI173" i="1"/>
  <c r="AJ60" i="7" l="1"/>
  <c r="AJ61" i="7"/>
  <c r="AJ55" i="7"/>
  <c r="AJ56" i="7"/>
  <c r="AJ59" i="7"/>
  <c r="AJ58" i="7"/>
  <c r="AJ57" i="7"/>
  <c r="AK4" i="7"/>
  <c r="AM261" i="1"/>
  <c r="AL514" i="1"/>
  <c r="AL526" i="1" s="1"/>
  <c r="AL402" i="1"/>
  <c r="AK516" i="1"/>
  <c r="AK528" i="1" s="1"/>
  <c r="AM511" i="1"/>
  <c r="AM523" i="1" s="1"/>
  <c r="AL155" i="1"/>
  <c r="AL468" i="1" s="1"/>
  <c r="AM524" i="1"/>
  <c r="AJ173" i="1"/>
  <c r="AK314" i="1"/>
  <c r="AK488" i="1"/>
  <c r="AE48" i="7" s="1"/>
  <c r="AJ267" i="1"/>
  <c r="AL513" i="1"/>
  <c r="AL525" i="1" s="1"/>
  <c r="AM202" i="1"/>
  <c r="AM469" i="1" s="1"/>
  <c r="AM489" i="1" s="1"/>
  <c r="AG49" i="7" s="1"/>
  <c r="AN512" i="1"/>
  <c r="AJ220" i="1"/>
  <c r="AJ408" i="1"/>
  <c r="AK126" i="1"/>
  <c r="AK60" i="7" l="1"/>
  <c r="AK61" i="7"/>
  <c r="AK57" i="7"/>
  <c r="AK58" i="7"/>
  <c r="AK56" i="7"/>
  <c r="AK59" i="7"/>
  <c r="AK55" i="7"/>
  <c r="AL4" i="7"/>
  <c r="AM402" i="1"/>
  <c r="AL516" i="1"/>
  <c r="AL528" i="1" s="1"/>
  <c r="AN261" i="1"/>
  <c r="AM514" i="1"/>
  <c r="AM526" i="1" s="1"/>
  <c r="AM155" i="1"/>
  <c r="AM468" i="1" s="1"/>
  <c r="AN511" i="1"/>
  <c r="AN523" i="1" s="1"/>
  <c r="AN524" i="1"/>
  <c r="AK220" i="1"/>
  <c r="AL126" i="1"/>
  <c r="AK173" i="1"/>
  <c r="AN202" i="1"/>
  <c r="AN469" i="1" s="1"/>
  <c r="AN489" i="1" s="1"/>
  <c r="AH49" i="7" s="1"/>
  <c r="AO512" i="1"/>
  <c r="AM513" i="1"/>
  <c r="AM525" i="1" s="1"/>
  <c r="AL314" i="1"/>
  <c r="AO511" i="1"/>
  <c r="AK408" i="1"/>
  <c r="AK267" i="1"/>
  <c r="AL488" i="1"/>
  <c r="AF48" i="7" s="1"/>
  <c r="AL60" i="7" l="1"/>
  <c r="AL61" i="7"/>
  <c r="AL57" i="7"/>
  <c r="AL59" i="7"/>
  <c r="AL55" i="7"/>
  <c r="AL58" i="7"/>
  <c r="AL56" i="7"/>
  <c r="AM4" i="7"/>
  <c r="AO261" i="1"/>
  <c r="AN514" i="1"/>
  <c r="AN526" i="1" s="1"/>
  <c r="AN402" i="1"/>
  <c r="AM516" i="1"/>
  <c r="AM528" i="1" s="1"/>
  <c r="AN155" i="1"/>
  <c r="AN468" i="1" s="1"/>
  <c r="AO523" i="1"/>
  <c r="AO524" i="1"/>
  <c r="AO155" i="1"/>
  <c r="AP511" i="1"/>
  <c r="AN513" i="1"/>
  <c r="AN525" i="1" s="1"/>
  <c r="AL173" i="1"/>
  <c r="AM488" i="1"/>
  <c r="AG48" i="7" s="1"/>
  <c r="AL220" i="1"/>
  <c r="AL267" i="1"/>
  <c r="AO202" i="1"/>
  <c r="AO469" i="1" s="1"/>
  <c r="AO489" i="1" s="1"/>
  <c r="AI49" i="7" s="1"/>
  <c r="AP512" i="1"/>
  <c r="AM126" i="1"/>
  <c r="AL408" i="1"/>
  <c r="AM314" i="1"/>
  <c r="AM60" i="7" l="1"/>
  <c r="AM61" i="7"/>
  <c r="AM59" i="7"/>
  <c r="AM56" i="7"/>
  <c r="AM57" i="7"/>
  <c r="AM58" i="7"/>
  <c r="AM55" i="7"/>
  <c r="AN4" i="7"/>
  <c r="AO402" i="1"/>
  <c r="AN516" i="1"/>
  <c r="AN528" i="1" s="1"/>
  <c r="AP261" i="1"/>
  <c r="AO514" i="1"/>
  <c r="AO526" i="1" s="1"/>
  <c r="AP524" i="1"/>
  <c r="AP523" i="1"/>
  <c r="AM173" i="1"/>
  <c r="AM220" i="1"/>
  <c r="AO468" i="1"/>
  <c r="AM267" i="1"/>
  <c r="AP155" i="1"/>
  <c r="AQ511" i="1"/>
  <c r="AP202" i="1"/>
  <c r="AP469" i="1" s="1"/>
  <c r="AP489" i="1" s="1"/>
  <c r="AJ49" i="7" s="1"/>
  <c r="AQ512" i="1"/>
  <c r="AM408" i="1"/>
  <c r="AN488" i="1"/>
  <c r="AH48" i="7" s="1"/>
  <c r="AO513" i="1"/>
  <c r="AO525" i="1" s="1"/>
  <c r="AN314" i="1"/>
  <c r="AN126" i="1"/>
  <c r="AN60" i="7" l="1"/>
  <c r="AN61" i="7"/>
  <c r="AN58" i="7"/>
  <c r="AN55" i="7"/>
  <c r="AN57" i="7"/>
  <c r="AN59" i="7"/>
  <c r="AN56" i="7"/>
  <c r="AO4" i="7"/>
  <c r="AQ261" i="1"/>
  <c r="AP514" i="1"/>
  <c r="AP526" i="1" s="1"/>
  <c r="AP402" i="1"/>
  <c r="AO516" i="1"/>
  <c r="AO528" i="1" s="1"/>
  <c r="AQ523" i="1"/>
  <c r="AQ524" i="1"/>
  <c r="AP513" i="1"/>
  <c r="AP525" i="1" s="1"/>
  <c r="AN173" i="1"/>
  <c r="AO126" i="1"/>
  <c r="AO314" i="1"/>
  <c r="AN220" i="1"/>
  <c r="AN408" i="1"/>
  <c r="AQ202" i="1"/>
  <c r="AQ469" i="1" s="1"/>
  <c r="AQ489" i="1" s="1"/>
  <c r="AK49" i="7" s="1"/>
  <c r="AR512" i="1"/>
  <c r="AQ155" i="1"/>
  <c r="AR511" i="1"/>
  <c r="AP468" i="1"/>
  <c r="AN267" i="1"/>
  <c r="AO488" i="1"/>
  <c r="AI48" i="7" s="1"/>
  <c r="AO60" i="7" l="1"/>
  <c r="AO61" i="7"/>
  <c r="AO55" i="7"/>
  <c r="AO58" i="7"/>
  <c r="AO57" i="7"/>
  <c r="AO56" i="7"/>
  <c r="AO59" i="7"/>
  <c r="AP4" i="7"/>
  <c r="AQ402" i="1"/>
  <c r="AP516" i="1"/>
  <c r="AP528" i="1" s="1"/>
  <c r="AR261" i="1"/>
  <c r="AQ514" i="1"/>
  <c r="AQ526" i="1" s="1"/>
  <c r="AR523" i="1"/>
  <c r="AR524" i="1"/>
  <c r="AP488" i="1"/>
  <c r="AJ48" i="7" s="1"/>
  <c r="AR202" i="1"/>
  <c r="AR469" i="1" s="1"/>
  <c r="AR489" i="1" s="1"/>
  <c r="AL49" i="7" s="1"/>
  <c r="AS512" i="1"/>
  <c r="AP126" i="1"/>
  <c r="AO267" i="1"/>
  <c r="AR155" i="1"/>
  <c r="AS511" i="1"/>
  <c r="AO408" i="1"/>
  <c r="AO220" i="1"/>
  <c r="AQ468" i="1"/>
  <c r="AP314" i="1"/>
  <c r="AO173" i="1"/>
  <c r="AQ513" i="1"/>
  <c r="AQ525" i="1" s="1"/>
  <c r="AP60" i="7" l="1"/>
  <c r="AP61" i="7"/>
  <c r="AP58" i="7"/>
  <c r="AP56" i="7"/>
  <c r="AP57" i="7"/>
  <c r="AP55" i="7"/>
  <c r="AP59" i="7"/>
  <c r="AQ4" i="7"/>
  <c r="AS261" i="1"/>
  <c r="AR514" i="1"/>
  <c r="AR526" i="1" s="1"/>
  <c r="AR402" i="1"/>
  <c r="AQ516" i="1"/>
  <c r="AQ528" i="1" s="1"/>
  <c r="AS523" i="1"/>
  <c r="AS524" i="1"/>
  <c r="AP408" i="1"/>
  <c r="AQ126" i="1"/>
  <c r="AR513" i="1"/>
  <c r="AR525" i="1" s="1"/>
  <c r="AS202" i="1"/>
  <c r="AS469" i="1" s="1"/>
  <c r="AS489" i="1" s="1"/>
  <c r="AM49" i="7" s="1"/>
  <c r="AT512" i="1"/>
  <c r="AP173" i="1"/>
  <c r="AQ314" i="1"/>
  <c r="AQ488" i="1"/>
  <c r="AK48" i="7" s="1"/>
  <c r="AS155" i="1"/>
  <c r="AT511" i="1"/>
  <c r="AP267" i="1"/>
  <c r="AP220" i="1"/>
  <c r="AR468" i="1"/>
  <c r="AQ60" i="7" l="1"/>
  <c r="AQ61" i="7"/>
  <c r="AQ55" i="7"/>
  <c r="AQ56" i="7"/>
  <c r="AQ59" i="7"/>
  <c r="AQ58" i="7"/>
  <c r="AQ57" i="7"/>
  <c r="AR4" i="7"/>
  <c r="AS402" i="1"/>
  <c r="AR516" i="1"/>
  <c r="AR528" i="1" s="1"/>
  <c r="AT261" i="1"/>
  <c r="AS514" i="1"/>
  <c r="AS526" i="1" s="1"/>
  <c r="AT524" i="1"/>
  <c r="AT523" i="1"/>
  <c r="AQ173" i="1"/>
  <c r="AR126" i="1"/>
  <c r="AQ220" i="1"/>
  <c r="AT155" i="1"/>
  <c r="AU511" i="1"/>
  <c r="AR314" i="1"/>
  <c r="AT202" i="1"/>
  <c r="AT469" i="1" s="1"/>
  <c r="AT489" i="1" s="1"/>
  <c r="AN49" i="7" s="1"/>
  <c r="AU512" i="1"/>
  <c r="AS468" i="1"/>
  <c r="AQ267" i="1"/>
  <c r="AR488" i="1"/>
  <c r="AL48" i="7" s="1"/>
  <c r="AS513" i="1"/>
  <c r="AS525" i="1" s="1"/>
  <c r="AQ408" i="1"/>
  <c r="AR60" i="7" l="1"/>
  <c r="AR61" i="7"/>
  <c r="AR55" i="7"/>
  <c r="AR56" i="7"/>
  <c r="AR58" i="7"/>
  <c r="AR57" i="7"/>
  <c r="AR59" i="7"/>
  <c r="AS4" i="7"/>
  <c r="AU261" i="1"/>
  <c r="AT514" i="1"/>
  <c r="AT526" i="1" s="1"/>
  <c r="AT402" i="1"/>
  <c r="AS516" i="1"/>
  <c r="AS528" i="1" s="1"/>
  <c r="AU523" i="1"/>
  <c r="AU524" i="1"/>
  <c r="AT513" i="1"/>
  <c r="AT525" i="1" s="1"/>
  <c r="AR267" i="1"/>
  <c r="AT468" i="1"/>
  <c r="AR173" i="1"/>
  <c r="AS488" i="1"/>
  <c r="AM48" i="7" s="1"/>
  <c r="AU202" i="1"/>
  <c r="AU469" i="1" s="1"/>
  <c r="AU489" i="1" s="1"/>
  <c r="AO49" i="7" s="1"/>
  <c r="AV512" i="1"/>
  <c r="AR220" i="1"/>
  <c r="AS126" i="1"/>
  <c r="AR408" i="1"/>
  <c r="AU155" i="1"/>
  <c r="AV511" i="1"/>
  <c r="AS314" i="1"/>
  <c r="AS60" i="7" l="1"/>
  <c r="AS61" i="7"/>
  <c r="AS58" i="7"/>
  <c r="AS55" i="7"/>
  <c r="AS56" i="7"/>
  <c r="AS57" i="7"/>
  <c r="AS59" i="7"/>
  <c r="AT4" i="7"/>
  <c r="AU402" i="1"/>
  <c r="AT516" i="1"/>
  <c r="AT528" i="1" s="1"/>
  <c r="AV261" i="1"/>
  <c r="AU514" i="1"/>
  <c r="AU526" i="1" s="1"/>
  <c r="AV523" i="1"/>
  <c r="AV524" i="1"/>
  <c r="AU468" i="1"/>
  <c r="AS408" i="1"/>
  <c r="AV202" i="1"/>
  <c r="AV469" i="1" s="1"/>
  <c r="AV489" i="1" s="1"/>
  <c r="AP49" i="7" s="1"/>
  <c r="AW512" i="1"/>
  <c r="AT488" i="1"/>
  <c r="AN48" i="7" s="1"/>
  <c r="AV155" i="1"/>
  <c r="AW511" i="1"/>
  <c r="AT126" i="1"/>
  <c r="AS173" i="1"/>
  <c r="AT314" i="1"/>
  <c r="AS267" i="1"/>
  <c r="AU513" i="1"/>
  <c r="AU525" i="1" s="1"/>
  <c r="AS220" i="1"/>
  <c r="AT60" i="7" l="1"/>
  <c r="AT61" i="7"/>
  <c r="AT55" i="7"/>
  <c r="AT58" i="7"/>
  <c r="AT57" i="7"/>
  <c r="AT56" i="7"/>
  <c r="AT59" i="7"/>
  <c r="AU4" i="7"/>
  <c r="AW261" i="1"/>
  <c r="AV514" i="1"/>
  <c r="AV526" i="1" s="1"/>
  <c r="AV402" i="1"/>
  <c r="AU516" i="1"/>
  <c r="AU528" i="1" s="1"/>
  <c r="AW523" i="1"/>
  <c r="AW524" i="1"/>
  <c r="AT267" i="1"/>
  <c r="AW202" i="1"/>
  <c r="AW469" i="1" s="1"/>
  <c r="AW489" i="1" s="1"/>
  <c r="AQ49" i="7" s="1"/>
  <c r="AX512" i="1"/>
  <c r="AU314" i="1"/>
  <c r="AT173" i="1"/>
  <c r="AT408" i="1"/>
  <c r="AV513" i="1"/>
  <c r="AV525" i="1" s="1"/>
  <c r="AV468" i="1"/>
  <c r="AU126" i="1"/>
  <c r="AU488" i="1"/>
  <c r="AO48" i="7" s="1"/>
  <c r="AT220" i="1"/>
  <c r="AW155" i="1"/>
  <c r="AX511" i="1"/>
  <c r="AU60" i="7" l="1"/>
  <c r="AU61" i="7"/>
  <c r="AU55" i="7"/>
  <c r="AU57" i="7"/>
  <c r="AU58" i="7"/>
  <c r="AU56" i="7"/>
  <c r="AU59" i="7"/>
  <c r="AV4" i="7"/>
  <c r="AW402" i="1"/>
  <c r="AV516" i="1"/>
  <c r="AV528" i="1" s="1"/>
  <c r="AX261" i="1"/>
  <c r="AW514" i="1"/>
  <c r="AW526" i="1" s="1"/>
  <c r="AX524" i="1"/>
  <c r="AX523" i="1"/>
  <c r="AW513" i="1"/>
  <c r="AW525" i="1" s="1"/>
  <c r="AU220" i="1"/>
  <c r="AV488" i="1"/>
  <c r="AP48" i="7" s="1"/>
  <c r="AV126" i="1"/>
  <c r="AX155" i="1"/>
  <c r="AY511" i="1"/>
  <c r="AU408" i="1"/>
  <c r="AV314" i="1"/>
  <c r="AU267" i="1"/>
  <c r="AW468" i="1"/>
  <c r="AU173" i="1"/>
  <c r="AX202" i="1"/>
  <c r="AX469" i="1" s="1"/>
  <c r="AX489" i="1" s="1"/>
  <c r="AR49" i="7" s="1"/>
  <c r="AY512" i="1"/>
  <c r="AV60" i="7" l="1"/>
  <c r="AV61" i="7"/>
  <c r="AV57" i="7"/>
  <c r="AV58" i="7"/>
  <c r="AV55" i="7"/>
  <c r="AV56" i="7"/>
  <c r="AV59" i="7"/>
  <c r="AW4" i="7"/>
  <c r="AY261" i="1"/>
  <c r="AX514" i="1"/>
  <c r="AX526" i="1" s="1"/>
  <c r="AX402" i="1"/>
  <c r="AW516" i="1"/>
  <c r="AW528" i="1" s="1"/>
  <c r="AY524" i="1"/>
  <c r="AY523" i="1"/>
  <c r="AW314" i="1"/>
  <c r="AY202" i="1"/>
  <c r="AY469" i="1" s="1"/>
  <c r="AY489" i="1" s="1"/>
  <c r="AS49" i="7" s="1"/>
  <c r="AZ512" i="1"/>
  <c r="AW488" i="1"/>
  <c r="AQ48" i="7" s="1"/>
  <c r="AV267" i="1"/>
  <c r="AV408" i="1"/>
  <c r="AY155" i="1"/>
  <c r="AZ511" i="1"/>
  <c r="AV173" i="1"/>
  <c r="AX468" i="1"/>
  <c r="AW126" i="1"/>
  <c r="AX513" i="1"/>
  <c r="AX525" i="1" s="1"/>
  <c r="AV220" i="1"/>
  <c r="AW60" i="7" l="1"/>
  <c r="AW61" i="7"/>
  <c r="AW59" i="7"/>
  <c r="AW55" i="7"/>
  <c r="AW58" i="7"/>
  <c r="AW57" i="7"/>
  <c r="AW56" i="7"/>
  <c r="AX4" i="7"/>
  <c r="AY402" i="1"/>
  <c r="AX516" i="1"/>
  <c r="AX528" i="1" s="1"/>
  <c r="AZ261" i="1"/>
  <c r="AY514" i="1"/>
  <c r="AY526" i="1" s="1"/>
  <c r="AZ523" i="1"/>
  <c r="AZ524" i="1"/>
  <c r="AX126" i="1"/>
  <c r="AW173" i="1"/>
  <c r="AZ155" i="1"/>
  <c r="BA511" i="1"/>
  <c r="AY513" i="1"/>
  <c r="AY525" i="1" s="1"/>
  <c r="AW408" i="1"/>
  <c r="AY468" i="1"/>
  <c r="AZ202" i="1"/>
  <c r="AZ469" i="1" s="1"/>
  <c r="AZ489" i="1" s="1"/>
  <c r="AT49" i="7" s="1"/>
  <c r="BA512" i="1"/>
  <c r="AW267" i="1"/>
  <c r="AX314" i="1"/>
  <c r="AW220" i="1"/>
  <c r="AX488" i="1"/>
  <c r="AR48" i="7" s="1"/>
  <c r="AX60" i="7" l="1"/>
  <c r="AX61" i="7"/>
  <c r="AX59" i="7"/>
  <c r="AX57" i="7"/>
  <c r="AX58" i="7"/>
  <c r="AX56" i="7"/>
  <c r="AX55" i="7"/>
  <c r="AY4" i="7"/>
  <c r="BA261" i="1"/>
  <c r="AZ514" i="1"/>
  <c r="AZ526" i="1" s="1"/>
  <c r="AZ402" i="1"/>
  <c r="AY516" i="1"/>
  <c r="AY528" i="1" s="1"/>
  <c r="BA523" i="1"/>
  <c r="BA524" i="1"/>
  <c r="BA202" i="1"/>
  <c r="BA469" i="1" s="1"/>
  <c r="BA489" i="1" s="1"/>
  <c r="AU49" i="7" s="1"/>
  <c r="BB512" i="1"/>
  <c r="AZ513" i="1"/>
  <c r="AZ525" i="1" s="1"/>
  <c r="AY126" i="1"/>
  <c r="AY314" i="1"/>
  <c r="AY488" i="1"/>
  <c r="AS48" i="7" s="1"/>
  <c r="AX408" i="1"/>
  <c r="AX173" i="1"/>
  <c r="AX267" i="1"/>
  <c r="AZ468" i="1"/>
  <c r="AX220" i="1"/>
  <c r="BA155" i="1"/>
  <c r="BB511" i="1"/>
  <c r="AY60" i="7" l="1"/>
  <c r="AY61" i="7"/>
  <c r="AY56" i="7"/>
  <c r="AY57" i="7"/>
  <c r="AY55" i="7"/>
  <c r="AY58" i="7"/>
  <c r="AY59" i="7"/>
  <c r="AZ4" i="7"/>
  <c r="BA402" i="1"/>
  <c r="AZ516" i="1"/>
  <c r="AZ528" i="1" s="1"/>
  <c r="BB261" i="1"/>
  <c r="BA514" i="1"/>
  <c r="BA526" i="1" s="1"/>
  <c r="BB524" i="1"/>
  <c r="BB523" i="1"/>
  <c r="BA468" i="1"/>
  <c r="AZ488" i="1"/>
  <c r="AT48" i="7" s="1"/>
  <c r="AZ126" i="1"/>
  <c r="BA513" i="1"/>
  <c r="BA525" i="1" s="1"/>
  <c r="BB202" i="1"/>
  <c r="BB469" i="1" s="1"/>
  <c r="BB489" i="1" s="1"/>
  <c r="AV49" i="7" s="1"/>
  <c r="BC512" i="1"/>
  <c r="BB155" i="1"/>
  <c r="BC511" i="1"/>
  <c r="AY220" i="1"/>
  <c r="AY267" i="1"/>
  <c r="AY173" i="1"/>
  <c r="AY408" i="1"/>
  <c r="AZ314" i="1"/>
  <c r="AZ60" i="7" l="1"/>
  <c r="AZ61" i="7"/>
  <c r="AZ58" i="7"/>
  <c r="AZ55" i="7"/>
  <c r="AZ57" i="7"/>
  <c r="AZ56" i="7"/>
  <c r="AZ59" i="7"/>
  <c r="BA4" i="7"/>
  <c r="BC261" i="1"/>
  <c r="BB514" i="1"/>
  <c r="BB526" i="1" s="1"/>
  <c r="BB402" i="1"/>
  <c r="BA516" i="1"/>
  <c r="BA528" i="1" s="1"/>
  <c r="BC524" i="1"/>
  <c r="BC523" i="1"/>
  <c r="AZ220" i="1"/>
  <c r="AZ408" i="1"/>
  <c r="BC155" i="1"/>
  <c r="BD511" i="1"/>
  <c r="AZ267" i="1"/>
  <c r="BB468" i="1"/>
  <c r="BA488" i="1"/>
  <c r="AU48" i="7" s="1"/>
  <c r="BA314" i="1"/>
  <c r="AZ173" i="1"/>
  <c r="BC202" i="1"/>
  <c r="BC469" i="1" s="1"/>
  <c r="BC489" i="1" s="1"/>
  <c r="AW49" i="7" s="1"/>
  <c r="BD512" i="1"/>
  <c r="BB513" i="1"/>
  <c r="BB525" i="1" s="1"/>
  <c r="BA126" i="1"/>
  <c r="BA60" i="7" l="1"/>
  <c r="BA61" i="7"/>
  <c r="BA57" i="7"/>
  <c r="BA55" i="7"/>
  <c r="BA59" i="7"/>
  <c r="BA58" i="7"/>
  <c r="BA56" i="7"/>
  <c r="BB4" i="7"/>
  <c r="BC402" i="1"/>
  <c r="BB516" i="1"/>
  <c r="BB528" i="1" s="1"/>
  <c r="BD261" i="1"/>
  <c r="BC514" i="1"/>
  <c r="BC526" i="1" s="1"/>
  <c r="BD523" i="1"/>
  <c r="BD524" i="1"/>
  <c r="BD155" i="1"/>
  <c r="BE511" i="1"/>
  <c r="BA173" i="1"/>
  <c r="BB488" i="1"/>
  <c r="AV48" i="7" s="1"/>
  <c r="BA220" i="1"/>
  <c r="BB126" i="1"/>
  <c r="BD202" i="1"/>
  <c r="BD469" i="1" s="1"/>
  <c r="BD489" i="1" s="1"/>
  <c r="AX49" i="7" s="1"/>
  <c r="BE512" i="1"/>
  <c r="BB314" i="1"/>
  <c r="BA267" i="1"/>
  <c r="BC468" i="1"/>
  <c r="BC513" i="1"/>
  <c r="BC525" i="1" s="1"/>
  <c r="BA408" i="1"/>
  <c r="BB60" i="7" l="1"/>
  <c r="BB61" i="7"/>
  <c r="BB59" i="7"/>
  <c r="BB57" i="7"/>
  <c r="BB58" i="7"/>
  <c r="BB55" i="7"/>
  <c r="BB56" i="7"/>
  <c r="BC4" i="7"/>
  <c r="BE261" i="1"/>
  <c r="BD514" i="1"/>
  <c r="BD526" i="1" s="1"/>
  <c r="BD402" i="1"/>
  <c r="BC516" i="1"/>
  <c r="BC528" i="1" s="1"/>
  <c r="BE523" i="1"/>
  <c r="BE524" i="1"/>
  <c r="BD513" i="1"/>
  <c r="BD525" i="1" s="1"/>
  <c r="BC488" i="1"/>
  <c r="AW48" i="7" s="1"/>
  <c r="BE202" i="1"/>
  <c r="BE469" i="1" s="1"/>
  <c r="BE489" i="1" s="1"/>
  <c r="AY49" i="7" s="1"/>
  <c r="BF512" i="1"/>
  <c r="BE155" i="1"/>
  <c r="BF511" i="1"/>
  <c r="BB220" i="1"/>
  <c r="BD468" i="1"/>
  <c r="BB408" i="1"/>
  <c r="BB267" i="1"/>
  <c r="BB173" i="1"/>
  <c r="BC314" i="1"/>
  <c r="BC126" i="1"/>
  <c r="BC60" i="7" l="1"/>
  <c r="BC61" i="7"/>
  <c r="BC55" i="7"/>
  <c r="BC59" i="7"/>
  <c r="BC56" i="7"/>
  <c r="BC57" i="7"/>
  <c r="BC58" i="7"/>
  <c r="BD4" i="7"/>
  <c r="BE402" i="1"/>
  <c r="BD516" i="1"/>
  <c r="BD528" i="1" s="1"/>
  <c r="BF261" i="1"/>
  <c r="BE514" i="1"/>
  <c r="BE526" i="1" s="1"/>
  <c r="BF524" i="1"/>
  <c r="BF523" i="1"/>
  <c r="BD126" i="1"/>
  <c r="BC173" i="1"/>
  <c r="BD314" i="1"/>
  <c r="BD488" i="1"/>
  <c r="AX48" i="7" s="1"/>
  <c r="BE468" i="1"/>
  <c r="BE513" i="1"/>
  <c r="BE525" i="1" s="1"/>
  <c r="BF155" i="1"/>
  <c r="BG511" i="1"/>
  <c r="BC408" i="1"/>
  <c r="BC267" i="1"/>
  <c r="BC220" i="1"/>
  <c r="BF202" i="1"/>
  <c r="BF469" i="1" s="1"/>
  <c r="BF489" i="1" s="1"/>
  <c r="AZ49" i="7" s="1"/>
  <c r="BG512" i="1"/>
  <c r="BD60" i="7" l="1"/>
  <c r="BD61" i="7"/>
  <c r="BD58" i="7"/>
  <c r="BD59" i="7"/>
  <c r="BD55" i="7"/>
  <c r="BD57" i="7"/>
  <c r="BD56" i="7"/>
  <c r="BE4" i="7"/>
  <c r="BG261" i="1"/>
  <c r="BF514" i="1"/>
  <c r="BF526" i="1" s="1"/>
  <c r="BF402" i="1"/>
  <c r="BE516" i="1"/>
  <c r="BE528" i="1" s="1"/>
  <c r="BG524" i="1"/>
  <c r="BG523" i="1"/>
  <c r="BF468" i="1"/>
  <c r="BG202" i="1"/>
  <c r="BG469" i="1" s="1"/>
  <c r="BG489" i="1" s="1"/>
  <c r="BA49" i="7" s="1"/>
  <c r="BH512" i="1"/>
  <c r="BF513" i="1"/>
  <c r="BF525" i="1" s="1"/>
  <c r="BE488" i="1"/>
  <c r="AY48" i="7" s="1"/>
  <c r="BE314" i="1"/>
  <c r="BE126" i="1"/>
  <c r="BG155" i="1"/>
  <c r="BH511" i="1"/>
  <c r="BD173" i="1"/>
  <c r="BD220" i="1"/>
  <c r="BD267" i="1"/>
  <c r="BD408" i="1"/>
  <c r="BE60" i="7" l="1"/>
  <c r="BE61" i="7"/>
  <c r="BE55" i="7"/>
  <c r="BE56" i="7"/>
  <c r="BE58" i="7"/>
  <c r="BE59" i="7"/>
  <c r="BE57" i="7"/>
  <c r="BG402" i="1"/>
  <c r="BF516" i="1"/>
  <c r="BF528" i="1" s="1"/>
  <c r="BH261" i="1"/>
  <c r="BG514" i="1"/>
  <c r="BG526" i="1" s="1"/>
  <c r="BH523" i="1"/>
  <c r="BH524" i="1"/>
  <c r="BE173" i="1"/>
  <c r="BG468" i="1"/>
  <c r="BE408" i="1"/>
  <c r="BE267" i="1"/>
  <c r="BF488" i="1"/>
  <c r="AZ48" i="7" s="1"/>
  <c r="BH155" i="1"/>
  <c r="BI511" i="1"/>
  <c r="BF314" i="1"/>
  <c r="BE220" i="1"/>
  <c r="BF126" i="1"/>
  <c r="BG513" i="1"/>
  <c r="BG525" i="1" s="1"/>
  <c r="BH202" i="1"/>
  <c r="BH469" i="1" s="1"/>
  <c r="BH489" i="1" s="1"/>
  <c r="BB49" i="7" s="1"/>
  <c r="BI512" i="1"/>
  <c r="BI261" i="1" l="1"/>
  <c r="BH514" i="1"/>
  <c r="BH526" i="1" s="1"/>
  <c r="BH402" i="1"/>
  <c r="BG516" i="1"/>
  <c r="BG528" i="1" s="1"/>
  <c r="BI523" i="1"/>
  <c r="BI524" i="1"/>
  <c r="BI202" i="1"/>
  <c r="BI469" i="1" s="1"/>
  <c r="BI489" i="1" s="1"/>
  <c r="BC49" i="7" s="1"/>
  <c r="BJ512" i="1"/>
  <c r="BF267" i="1"/>
  <c r="BG488" i="1"/>
  <c r="BA48" i="7" s="1"/>
  <c r="BG126" i="1"/>
  <c r="BF220" i="1"/>
  <c r="BG314" i="1"/>
  <c r="BF408" i="1"/>
  <c r="BH513" i="1"/>
  <c r="BH525" i="1" s="1"/>
  <c r="BI155" i="1"/>
  <c r="BJ511" i="1"/>
  <c r="BF173" i="1"/>
  <c r="BH468" i="1"/>
  <c r="BI402" i="1" l="1"/>
  <c r="BH516" i="1"/>
  <c r="BH528" i="1" s="1"/>
  <c r="BJ261" i="1"/>
  <c r="BI514" i="1"/>
  <c r="BI526" i="1" s="1"/>
  <c r="BJ524" i="1"/>
  <c r="BJ523" i="1"/>
  <c r="BJ155" i="1"/>
  <c r="BH488" i="1"/>
  <c r="BB48" i="7" s="1"/>
  <c r="BJ202" i="1"/>
  <c r="BJ469" i="1" s="1"/>
  <c r="BJ489" i="1" s="1"/>
  <c r="BD49" i="7" s="1"/>
  <c r="BI513" i="1"/>
  <c r="BI525" i="1" s="1"/>
  <c r="BG408" i="1"/>
  <c r="BH126" i="1"/>
  <c r="BI468" i="1"/>
  <c r="BG267" i="1"/>
  <c r="BG173" i="1"/>
  <c r="BH314" i="1"/>
  <c r="BG220" i="1"/>
  <c r="BK261" i="1" l="1"/>
  <c r="BK514" i="1" s="1"/>
  <c r="BK526" i="1" s="1"/>
  <c r="BJ514" i="1"/>
  <c r="BJ526" i="1" s="1"/>
  <c r="BJ402" i="1"/>
  <c r="BI516" i="1"/>
  <c r="BI528" i="1" s="1"/>
  <c r="BK202" i="1"/>
  <c r="BK469" i="1" s="1"/>
  <c r="BK489" i="1" s="1"/>
  <c r="BE49" i="7" s="1"/>
  <c r="BK512" i="1"/>
  <c r="BK155" i="1"/>
  <c r="BK468" i="1" s="1"/>
  <c r="BK511" i="1"/>
  <c r="BH220" i="1"/>
  <c r="BH408" i="1"/>
  <c r="BH173" i="1"/>
  <c r="BI488" i="1"/>
  <c r="BC48" i="7" s="1"/>
  <c r="BH267" i="1"/>
  <c r="BI314" i="1"/>
  <c r="BI126" i="1"/>
  <c r="BJ513" i="1"/>
  <c r="BJ525" i="1" s="1"/>
  <c r="BJ468" i="1"/>
  <c r="BK402" i="1" l="1"/>
  <c r="BK516" i="1" s="1"/>
  <c r="BK528" i="1" s="1"/>
  <c r="BJ516" i="1"/>
  <c r="BJ528" i="1" s="1"/>
  <c r="BK524" i="1"/>
  <c r="BK523" i="1"/>
  <c r="BJ314" i="1"/>
  <c r="BI408" i="1"/>
  <c r="BJ126" i="1"/>
  <c r="BI267" i="1"/>
  <c r="BI173" i="1"/>
  <c r="BI220" i="1"/>
  <c r="BK488" i="1"/>
  <c r="BE48" i="7" s="1"/>
  <c r="BJ488" i="1"/>
  <c r="BD48" i="7" s="1"/>
  <c r="BK513" i="1"/>
  <c r="BK525" i="1" s="1"/>
  <c r="BJ173" i="1" l="1"/>
  <c r="BK314" i="1"/>
  <c r="BJ220" i="1"/>
  <c r="BJ267" i="1"/>
  <c r="BK126" i="1"/>
  <c r="BJ408" i="1"/>
  <c r="BK408" i="1" l="1"/>
  <c r="BK267" i="1"/>
  <c r="BK173" i="1"/>
  <c r="BK220" i="1"/>
  <c r="I449" i="1" l="1"/>
  <c r="G93" i="4"/>
  <c r="G108" i="4" s="1"/>
  <c r="I475" i="1" l="1"/>
  <c r="I495" i="1" s="1"/>
  <c r="C55" i="7" s="1"/>
  <c r="C17" i="7"/>
  <c r="C36" i="7" s="1"/>
  <c r="I16" i="6"/>
  <c r="C127" i="7" l="1"/>
  <c r="D17" i="7" s="1"/>
  <c r="D36" i="7" s="1"/>
  <c r="D127" i="7" s="1"/>
  <c r="E17" i="7" s="1"/>
  <c r="E36" i="7" l="1"/>
  <c r="E127" i="7" s="1"/>
  <c r="F17" i="7" s="1"/>
  <c r="F36" i="7" l="1"/>
  <c r="F127" i="7" s="1"/>
  <c r="G17" i="7" s="1"/>
  <c r="G36" i="7" l="1"/>
  <c r="G127" i="7" s="1"/>
  <c r="H17" i="7" s="1"/>
  <c r="H36" i="7" l="1"/>
  <c r="H127" i="7" s="1"/>
  <c r="I17" i="7" s="1"/>
  <c r="I36" i="7" l="1"/>
  <c r="I127" i="7" s="1"/>
  <c r="J17" i="7" s="1"/>
  <c r="J36" i="7" l="1"/>
  <c r="J127" i="7" s="1"/>
  <c r="K17" i="7" s="1"/>
  <c r="K36" i="7" l="1"/>
  <c r="K127" i="7" s="1"/>
  <c r="L17" i="7" s="1"/>
  <c r="L36" i="7" l="1"/>
  <c r="L127" i="7" s="1"/>
  <c r="M17" i="7" s="1"/>
  <c r="M36" i="7" l="1"/>
  <c r="M127" i="7" s="1"/>
  <c r="N17" i="7" s="1"/>
  <c r="N36" i="7" l="1"/>
  <c r="N127" i="7" s="1"/>
  <c r="O17" i="7" s="1"/>
  <c r="O36" i="7" l="1"/>
  <c r="O127" i="7" s="1"/>
  <c r="P17" i="7" s="1"/>
  <c r="P36" i="7" l="1"/>
  <c r="P127" i="7" s="1"/>
  <c r="Q17" i="7" s="1"/>
  <c r="Q36" i="7" l="1"/>
  <c r="Q127" i="7" s="1"/>
  <c r="R17" i="7" s="1"/>
  <c r="R36" i="7" l="1"/>
  <c r="R127" i="7" s="1"/>
  <c r="S17" i="7" s="1"/>
  <c r="S36" i="7" l="1"/>
  <c r="S127" i="7" s="1"/>
  <c r="T17" i="7" s="1"/>
  <c r="T36" i="7" l="1"/>
  <c r="T127" i="7" s="1"/>
  <c r="U17" i="7" s="1"/>
  <c r="U36" i="7" l="1"/>
  <c r="U127" i="7" s="1"/>
  <c r="V17" i="7" s="1"/>
  <c r="V36" i="7" l="1"/>
  <c r="V127" i="7" s="1"/>
  <c r="W17" i="7" s="1"/>
  <c r="W36" i="7" l="1"/>
  <c r="W127" i="7" s="1"/>
  <c r="X17" i="7" s="1"/>
  <c r="X36" i="7" l="1"/>
  <c r="X127" i="7" s="1"/>
  <c r="Y17" i="7" s="1"/>
  <c r="Y36" i="7" l="1"/>
  <c r="Y127" i="7" s="1"/>
  <c r="Z17" i="7" s="1"/>
  <c r="Z36" i="7" l="1"/>
  <c r="Z127" i="7" s="1"/>
  <c r="AA17" i="7" s="1"/>
  <c r="AA36" i="7" l="1"/>
  <c r="AA127" i="7" s="1"/>
  <c r="AB17" i="7" s="1"/>
  <c r="AB36" i="7" l="1"/>
  <c r="AB127" i="7" s="1"/>
  <c r="AC17" i="7" s="1"/>
  <c r="AC36" i="7" l="1"/>
  <c r="AC127" i="7" s="1"/>
  <c r="AD17" i="7" s="1"/>
  <c r="AD36" i="7" l="1"/>
  <c r="AD127" i="7" s="1"/>
  <c r="AE17" i="7" s="1"/>
  <c r="AE36" i="7" l="1"/>
  <c r="AE127" i="7" s="1"/>
  <c r="AF17" i="7" s="1"/>
  <c r="AF36" i="7" l="1"/>
  <c r="AF127" i="7" s="1"/>
  <c r="AG17" i="7" s="1"/>
  <c r="AG36" i="7" l="1"/>
  <c r="AG127" i="7" s="1"/>
  <c r="AH17" i="7" s="1"/>
  <c r="AH36" i="7" l="1"/>
  <c r="AH127" i="7" s="1"/>
  <c r="AI17" i="7" s="1"/>
  <c r="AI36" i="7" l="1"/>
  <c r="AI127" i="7" s="1"/>
  <c r="AJ17" i="7" s="1"/>
  <c r="AJ36" i="7" l="1"/>
  <c r="AJ127" i="7" s="1"/>
  <c r="AK17" i="7" s="1"/>
  <c r="AK36" i="7" l="1"/>
  <c r="AK127" i="7" s="1"/>
  <c r="AL17" i="7" s="1"/>
  <c r="AL36" i="7" l="1"/>
  <c r="AL127" i="7" s="1"/>
  <c r="AM17" i="7" s="1"/>
  <c r="AM36" i="7" l="1"/>
  <c r="AM127" i="7" s="1"/>
  <c r="AN17" i="7" s="1"/>
  <c r="AN36" i="7" l="1"/>
  <c r="AN127" i="7" s="1"/>
  <c r="AO17" i="7" s="1"/>
  <c r="AO36" i="7" l="1"/>
  <c r="AO127" i="7" s="1"/>
  <c r="AP17" i="7" s="1"/>
  <c r="AP36" i="7" l="1"/>
  <c r="AP127" i="7" s="1"/>
  <c r="AQ17" i="7" s="1"/>
  <c r="AQ36" i="7" l="1"/>
  <c r="AQ127" i="7" s="1"/>
  <c r="AR17" i="7" s="1"/>
  <c r="AR36" i="7" l="1"/>
  <c r="AR127" i="7" s="1"/>
  <c r="AS17" i="7" s="1"/>
  <c r="AS36" i="7" l="1"/>
  <c r="AS127" i="7" s="1"/>
  <c r="AT17" i="7" s="1"/>
  <c r="AT36" i="7" l="1"/>
  <c r="AT127" i="7" s="1"/>
  <c r="AU17" i="7" s="1"/>
  <c r="AU36" i="7" l="1"/>
  <c r="AU127" i="7" s="1"/>
  <c r="AV17" i="7" s="1"/>
  <c r="AV36" i="7" l="1"/>
  <c r="AV127" i="7" s="1"/>
  <c r="AW17" i="7" s="1"/>
  <c r="AW36" i="7" l="1"/>
  <c r="AW127" i="7" s="1"/>
  <c r="AX17" i="7" s="1"/>
  <c r="AX36" i="7" l="1"/>
  <c r="AX127" i="7" s="1"/>
  <c r="AY17" i="7" s="1"/>
  <c r="AY36" i="7" l="1"/>
  <c r="AY127" i="7" s="1"/>
  <c r="AZ17" i="7" s="1"/>
  <c r="AZ36" i="7" l="1"/>
  <c r="AZ127" i="7" s="1"/>
  <c r="BA17" i="7" s="1"/>
  <c r="BA36" i="7" l="1"/>
  <c r="BA127" i="7" s="1"/>
  <c r="BB17" i="7" s="1"/>
  <c r="BB36" i="7" l="1"/>
  <c r="BB127" i="7" s="1"/>
  <c r="BC17" i="7" s="1"/>
  <c r="BC36" i="7" l="1"/>
  <c r="BC127" i="7" s="1"/>
  <c r="BD17" i="7" s="1"/>
  <c r="BD36" i="7" l="1"/>
  <c r="BD127" i="7" s="1"/>
  <c r="BE17" i="7" s="1"/>
  <c r="BE36" i="7" l="1"/>
  <c r="BE127" i="7" s="1"/>
  <c r="I450" i="1"/>
  <c r="G94" i="4"/>
  <c r="G109" i="4" s="1"/>
  <c r="I476" i="1" l="1"/>
  <c r="I496" i="1" s="1"/>
  <c r="C56" i="7" s="1"/>
  <c r="C18" i="7"/>
  <c r="I17" i="6"/>
  <c r="C37" i="7" l="1"/>
  <c r="C128" i="7" l="1"/>
  <c r="D18" i="7" s="1"/>
  <c r="D37" i="7" s="1"/>
  <c r="D128" i="7" s="1"/>
  <c r="E18" i="7" s="1"/>
  <c r="E37" i="7" l="1"/>
  <c r="E128" i="7" s="1"/>
  <c r="F18" i="7" s="1"/>
  <c r="F37" i="7" l="1"/>
  <c r="F128" i="7" s="1"/>
  <c r="G18" i="7" s="1"/>
  <c r="G37" i="7" l="1"/>
  <c r="G128" i="7" s="1"/>
  <c r="H18" i="7" s="1"/>
  <c r="H37" i="7" l="1"/>
  <c r="H128" i="7" s="1"/>
  <c r="I18" i="7" s="1"/>
  <c r="I37" i="7" l="1"/>
  <c r="I128" i="7" s="1"/>
  <c r="J18" i="7" s="1"/>
  <c r="J37" i="7" l="1"/>
  <c r="J128" i="7" s="1"/>
  <c r="K18" i="7" s="1"/>
  <c r="K37" i="7" l="1"/>
  <c r="K128" i="7" s="1"/>
  <c r="L18" i="7" s="1"/>
  <c r="L37" i="7" l="1"/>
  <c r="L128" i="7" s="1"/>
  <c r="M18" i="7" s="1"/>
  <c r="M37" i="7" l="1"/>
  <c r="M128" i="7" s="1"/>
  <c r="N18" i="7" s="1"/>
  <c r="N37" i="7" l="1"/>
  <c r="N128" i="7" s="1"/>
  <c r="O18" i="7" s="1"/>
  <c r="O37" i="7" l="1"/>
  <c r="O128" i="7" s="1"/>
  <c r="P18" i="7" s="1"/>
  <c r="P37" i="7" l="1"/>
  <c r="P128" i="7" s="1"/>
  <c r="Q18" i="7" s="1"/>
  <c r="Q37" i="7" l="1"/>
  <c r="Q128" i="7" s="1"/>
  <c r="R18" i="7" s="1"/>
  <c r="R37" i="7" l="1"/>
  <c r="R128" i="7" s="1"/>
  <c r="S18" i="7" s="1"/>
  <c r="S37" i="7" l="1"/>
  <c r="S128" i="7" s="1"/>
  <c r="T18" i="7" s="1"/>
  <c r="T37" i="7" l="1"/>
  <c r="T128" i="7" s="1"/>
  <c r="U18" i="7" s="1"/>
  <c r="U37" i="7" l="1"/>
  <c r="U128" i="7" s="1"/>
  <c r="V18" i="7" s="1"/>
  <c r="V37" i="7" l="1"/>
  <c r="V128" i="7" s="1"/>
  <c r="W18" i="7" s="1"/>
  <c r="W37" i="7" l="1"/>
  <c r="W128" i="7" s="1"/>
  <c r="X18" i="7" s="1"/>
  <c r="X37" i="7" l="1"/>
  <c r="X128" i="7" s="1"/>
  <c r="Y18" i="7" s="1"/>
  <c r="Y37" i="7" l="1"/>
  <c r="Y128" i="7" s="1"/>
  <c r="Z18" i="7" s="1"/>
  <c r="Z37" i="7" l="1"/>
  <c r="Z128" i="7" s="1"/>
  <c r="AA18" i="7" s="1"/>
  <c r="AA37" i="7" l="1"/>
  <c r="AA128" i="7" s="1"/>
  <c r="AB18" i="7" s="1"/>
  <c r="AB37" i="7" l="1"/>
  <c r="AB128" i="7" s="1"/>
  <c r="AC18" i="7" s="1"/>
  <c r="AC37" i="7" l="1"/>
  <c r="AC128" i="7" s="1"/>
  <c r="AD18" i="7" s="1"/>
  <c r="AD37" i="7" l="1"/>
  <c r="AD128" i="7" s="1"/>
  <c r="AE18" i="7" s="1"/>
  <c r="AE37" i="7" l="1"/>
  <c r="AE128" i="7" s="1"/>
  <c r="AF18" i="7" s="1"/>
  <c r="AF37" i="7" l="1"/>
  <c r="AF128" i="7" s="1"/>
  <c r="AG18" i="7" s="1"/>
  <c r="AG37" i="7" l="1"/>
  <c r="AG128" i="7" s="1"/>
  <c r="AH18" i="7" s="1"/>
  <c r="AH37" i="7" l="1"/>
  <c r="AH128" i="7" s="1"/>
  <c r="AI18" i="7" s="1"/>
  <c r="AI37" i="7" l="1"/>
  <c r="AI128" i="7" s="1"/>
  <c r="AJ18" i="7" s="1"/>
  <c r="AJ37" i="7" l="1"/>
  <c r="AJ128" i="7" s="1"/>
  <c r="AK18" i="7" s="1"/>
  <c r="AK37" i="7" l="1"/>
  <c r="AK128" i="7" s="1"/>
  <c r="AL18" i="7" s="1"/>
  <c r="AL37" i="7" l="1"/>
  <c r="AL128" i="7" s="1"/>
  <c r="AM18" i="7" s="1"/>
  <c r="AM37" i="7" l="1"/>
  <c r="AM128" i="7" s="1"/>
  <c r="AN18" i="7" s="1"/>
  <c r="AN37" i="7" l="1"/>
  <c r="AN128" i="7" s="1"/>
  <c r="AO18" i="7" s="1"/>
  <c r="AO37" i="7" l="1"/>
  <c r="AO128" i="7" s="1"/>
  <c r="AP18" i="7" s="1"/>
  <c r="AP37" i="7" l="1"/>
  <c r="AP128" i="7" s="1"/>
  <c r="AQ18" i="7" s="1"/>
  <c r="AQ37" i="7" l="1"/>
  <c r="AQ128" i="7" s="1"/>
  <c r="AR18" i="7" s="1"/>
  <c r="AR37" i="7" l="1"/>
  <c r="AR128" i="7" s="1"/>
  <c r="AS18" i="7" s="1"/>
  <c r="AS37" i="7" l="1"/>
  <c r="AS128" i="7" s="1"/>
  <c r="AT18" i="7" s="1"/>
  <c r="AT37" i="7" l="1"/>
  <c r="AT128" i="7" s="1"/>
  <c r="AU18" i="7" s="1"/>
  <c r="AU37" i="7" l="1"/>
  <c r="AU128" i="7" s="1"/>
  <c r="AV18" i="7" s="1"/>
  <c r="AV37" i="7" l="1"/>
  <c r="AV128" i="7" s="1"/>
  <c r="AW18" i="7" s="1"/>
  <c r="AW37" i="7" l="1"/>
  <c r="AW128" i="7" s="1"/>
  <c r="AX18" i="7" s="1"/>
  <c r="AX37" i="7" l="1"/>
  <c r="AX128" i="7" s="1"/>
  <c r="AY18" i="7" s="1"/>
  <c r="AY37" i="7" l="1"/>
  <c r="AY128" i="7" s="1"/>
  <c r="AZ18" i="7" s="1"/>
  <c r="AZ37" i="7" l="1"/>
  <c r="AZ128" i="7" s="1"/>
  <c r="BA18" i="7" s="1"/>
  <c r="BA37" i="7" l="1"/>
  <c r="BA128" i="7" s="1"/>
  <c r="BB18" i="7" s="1"/>
  <c r="BB37" i="7" l="1"/>
  <c r="BB128" i="7" s="1"/>
  <c r="BC18" i="7" s="1"/>
  <c r="BC37" i="7" l="1"/>
  <c r="BC128" i="7" s="1"/>
  <c r="BD18" i="7" s="1"/>
  <c r="BD37" i="7" l="1"/>
  <c r="BD128" i="7" s="1"/>
  <c r="BE18" i="7" s="1"/>
  <c r="BE37" i="7" l="1"/>
  <c r="BE128" i="7" s="1"/>
  <c r="M451" i="1"/>
  <c r="J451" i="1"/>
  <c r="K451" i="1"/>
  <c r="L451" i="1"/>
  <c r="G85" i="4"/>
  <c r="G95" i="4"/>
  <c r="G110" i="4" s="1"/>
  <c r="I451" i="1"/>
  <c r="G100" i="4" l="1"/>
  <c r="L477" i="1"/>
  <c r="L497" i="1" s="1"/>
  <c r="F57" i="7" s="1"/>
  <c r="K477" i="1"/>
  <c r="K497" i="1" s="1"/>
  <c r="E57" i="7" s="1"/>
  <c r="I477" i="1"/>
  <c r="I497" i="1" s="1"/>
  <c r="C57" i="7" s="1"/>
  <c r="J477" i="1"/>
  <c r="J497" i="1" s="1"/>
  <c r="D57" i="7" s="1"/>
  <c r="M477" i="1"/>
  <c r="M497" i="1" s="1"/>
  <c r="G57" i="7" s="1"/>
  <c r="H31" i="1"/>
  <c r="I18" i="6"/>
  <c r="C19" i="7"/>
  <c r="I20" i="1" l="1"/>
  <c r="I25" i="1" s="1"/>
  <c r="C8" i="7"/>
  <c r="H62" i="1"/>
  <c r="C38" i="7"/>
  <c r="P25" i="1" l="1"/>
  <c r="C27" i="7"/>
  <c r="O25" i="1"/>
  <c r="O509" i="1" s="1"/>
  <c r="O521" i="1" s="1"/>
  <c r="T25" i="1"/>
  <c r="T509" i="1" s="1"/>
  <c r="T521" i="1" s="1"/>
  <c r="Y25" i="1"/>
  <c r="Y509" i="1" s="1"/>
  <c r="Y521" i="1" s="1"/>
  <c r="AF25" i="1"/>
  <c r="W25" i="1"/>
  <c r="W509" i="1" s="1"/>
  <c r="W521" i="1" s="1"/>
  <c r="R25" i="1"/>
  <c r="R509" i="1" s="1"/>
  <c r="R521" i="1" s="1"/>
  <c r="J25" i="1"/>
  <c r="J509" i="1" s="1"/>
  <c r="J521" i="1" s="1"/>
  <c r="Z25" i="1"/>
  <c r="Z509" i="1" s="1"/>
  <c r="Z521" i="1" s="1"/>
  <c r="X25" i="1"/>
  <c r="X509" i="1" s="1"/>
  <c r="X521" i="1" s="1"/>
  <c r="U25" i="1"/>
  <c r="U509" i="1" s="1"/>
  <c r="U521" i="1" s="1"/>
  <c r="AD25" i="1"/>
  <c r="AD509" i="1" s="1"/>
  <c r="AD521" i="1" s="1"/>
  <c r="S25" i="1"/>
  <c r="S509" i="1" s="1"/>
  <c r="S521" i="1" s="1"/>
  <c r="K25" i="1"/>
  <c r="K509" i="1" s="1"/>
  <c r="K521" i="1" s="1"/>
  <c r="V25" i="1"/>
  <c r="V509" i="1" s="1"/>
  <c r="V521" i="1" s="1"/>
  <c r="AA25" i="1"/>
  <c r="AA509" i="1" s="1"/>
  <c r="AA521" i="1" s="1"/>
  <c r="N25" i="1"/>
  <c r="N509" i="1" s="1"/>
  <c r="N521" i="1" s="1"/>
  <c r="M25" i="1"/>
  <c r="M509" i="1" s="1"/>
  <c r="M521" i="1" s="1"/>
  <c r="AB25" i="1"/>
  <c r="AB509" i="1" s="1"/>
  <c r="AB521" i="1" s="1"/>
  <c r="AC25" i="1"/>
  <c r="AC509" i="1" s="1"/>
  <c r="AC521" i="1" s="1"/>
  <c r="Q25" i="1"/>
  <c r="Q509" i="1" s="1"/>
  <c r="Q521" i="1" s="1"/>
  <c r="AE25" i="1"/>
  <c r="AE509" i="1" s="1"/>
  <c r="AE521" i="1" s="1"/>
  <c r="L25" i="1"/>
  <c r="L509" i="1" s="1"/>
  <c r="L521" i="1" s="1"/>
  <c r="AF509" i="1"/>
  <c r="AF521" i="1" s="1"/>
  <c r="P509" i="1"/>
  <c r="P521" i="1" s="1"/>
  <c r="C129" i="7"/>
  <c r="D19" i="7" s="1"/>
  <c r="D38" i="7" s="1"/>
  <c r="D129" i="7" s="1"/>
  <c r="E19" i="7" s="1"/>
  <c r="AG25" i="1" l="1"/>
  <c r="AH25" i="1" s="1"/>
  <c r="AI25" i="1" s="1"/>
  <c r="I509" i="1"/>
  <c r="I521" i="1" s="1"/>
  <c r="I60" i="1"/>
  <c r="I466" i="1" s="1"/>
  <c r="I31" i="1"/>
  <c r="E38" i="7"/>
  <c r="E129" i="7" s="1"/>
  <c r="F19" i="7" s="1"/>
  <c r="I486" i="1" l="1"/>
  <c r="AJ25" i="1"/>
  <c r="AK25" i="1" s="1"/>
  <c r="AG509" i="1"/>
  <c r="AG521" i="1" s="1"/>
  <c r="J31" i="1"/>
  <c r="F38" i="7"/>
  <c r="F129" i="7" s="1"/>
  <c r="G19" i="7" s="1"/>
  <c r="C46" i="7" l="1"/>
  <c r="K31" i="1"/>
  <c r="AL25" i="1"/>
  <c r="AM25" i="1" s="1"/>
  <c r="AH509" i="1"/>
  <c r="AH521" i="1" s="1"/>
  <c r="AI509" i="1"/>
  <c r="AI521" i="1" s="1"/>
  <c r="AJ509" i="1"/>
  <c r="G38" i="7"/>
  <c r="G129" i="7" s="1"/>
  <c r="H19" i="7" s="1"/>
  <c r="L31" i="1" l="1"/>
  <c r="AN25" i="1"/>
  <c r="AO25" i="1" s="1"/>
  <c r="AK509" i="1"/>
  <c r="AK521" i="1" s="1"/>
  <c r="AJ521" i="1"/>
  <c r="AL509" i="1"/>
  <c r="H38" i="7"/>
  <c r="H129" i="7" s="1"/>
  <c r="I19" i="7" s="1"/>
  <c r="M31" i="1" l="1"/>
  <c r="AP25" i="1"/>
  <c r="AQ25" i="1" s="1"/>
  <c r="AR25" i="1" s="1"/>
  <c r="AL521" i="1"/>
  <c r="AM509" i="1"/>
  <c r="I38" i="7"/>
  <c r="I129" i="7" s="1"/>
  <c r="J19" i="7" s="1"/>
  <c r="N31" i="1" l="1"/>
  <c r="AS25" i="1"/>
  <c r="AT25" i="1" s="1"/>
  <c r="AU25" i="1" s="1"/>
  <c r="AV25" i="1" s="1"/>
  <c r="AW25" i="1" s="1"/>
  <c r="AX25" i="1" s="1"/>
  <c r="AY25" i="1" s="1"/>
  <c r="AZ25" i="1" s="1"/>
  <c r="BA25" i="1" s="1"/>
  <c r="BB25" i="1" s="1"/>
  <c r="BC25" i="1" s="1"/>
  <c r="BD25" i="1" s="1"/>
  <c r="BE25" i="1" s="1"/>
  <c r="BF25" i="1" s="1"/>
  <c r="BG25" i="1" s="1"/>
  <c r="BH25" i="1" s="1"/>
  <c r="BI25" i="1" s="1"/>
  <c r="BJ25" i="1" s="1"/>
  <c r="BK25" i="1" s="1"/>
  <c r="AP509" i="1"/>
  <c r="AM521" i="1"/>
  <c r="J38" i="7"/>
  <c r="J129" i="7" s="1"/>
  <c r="K19" i="7" s="1"/>
  <c r="O31" i="1" l="1"/>
  <c r="AN509" i="1"/>
  <c r="AQ509" i="1"/>
  <c r="AO509" i="1"/>
  <c r="AP521" i="1"/>
  <c r="K38" i="7"/>
  <c r="K129" i="7" s="1"/>
  <c r="L19" i="7" s="1"/>
  <c r="P31" i="1" l="1"/>
  <c r="AN521" i="1"/>
  <c r="AO521" i="1"/>
  <c r="AQ521" i="1"/>
  <c r="L38" i="7"/>
  <c r="L129" i="7" s="1"/>
  <c r="M19" i="7" s="1"/>
  <c r="Q31" i="1" l="1"/>
  <c r="AR509" i="1"/>
  <c r="M38" i="7"/>
  <c r="M129" i="7" s="1"/>
  <c r="N19" i="7" s="1"/>
  <c r="R31" i="1" l="1"/>
  <c r="AS509" i="1"/>
  <c r="AR521" i="1"/>
  <c r="N38" i="7"/>
  <c r="N129" i="7" s="1"/>
  <c r="O19" i="7" s="1"/>
  <c r="S31" i="1" l="1"/>
  <c r="AS521" i="1"/>
  <c r="AT509" i="1"/>
  <c r="O38" i="7"/>
  <c r="O129" i="7" s="1"/>
  <c r="P19" i="7" s="1"/>
  <c r="T31" i="1" l="1"/>
  <c r="AU509" i="1"/>
  <c r="AT521" i="1"/>
  <c r="P38" i="7"/>
  <c r="P129" i="7" s="1"/>
  <c r="Q19" i="7" s="1"/>
  <c r="U31" i="1" l="1"/>
  <c r="AU521" i="1"/>
  <c r="AV509" i="1"/>
  <c r="Q38" i="7"/>
  <c r="Q129" i="7" s="1"/>
  <c r="R19" i="7" s="1"/>
  <c r="V31" i="1" l="1"/>
  <c r="AW509" i="1"/>
  <c r="AV521" i="1"/>
  <c r="R38" i="7"/>
  <c r="R129" i="7" s="1"/>
  <c r="S19" i="7" s="1"/>
  <c r="W31" i="1" l="1"/>
  <c r="AX509" i="1"/>
  <c r="AW521" i="1"/>
  <c r="S38" i="7"/>
  <c r="S129" i="7" s="1"/>
  <c r="T19" i="7" s="1"/>
  <c r="X31" i="1" l="1"/>
  <c r="AZ509" i="1"/>
  <c r="AY509" i="1"/>
  <c r="AX521" i="1"/>
  <c r="T38" i="7"/>
  <c r="T129" i="7" s="1"/>
  <c r="U19" i="7" s="1"/>
  <c r="Y31" i="1" l="1"/>
  <c r="AZ521" i="1"/>
  <c r="BA509" i="1"/>
  <c r="AY521" i="1"/>
  <c r="U38" i="7"/>
  <c r="U129" i="7" s="1"/>
  <c r="V19" i="7" s="1"/>
  <c r="Z31" i="1" l="1"/>
  <c r="BA521" i="1"/>
  <c r="BB509" i="1"/>
  <c r="V38" i="7"/>
  <c r="V129" i="7" s="1"/>
  <c r="W19" i="7" s="1"/>
  <c r="AA31" i="1" l="1"/>
  <c r="BC509" i="1"/>
  <c r="BB521" i="1"/>
  <c r="W38" i="7"/>
  <c r="W129" i="7" s="1"/>
  <c r="X19" i="7" s="1"/>
  <c r="AB31" i="1" l="1"/>
  <c r="BE509" i="1"/>
  <c r="BF509" i="1"/>
  <c r="BD509" i="1"/>
  <c r="BC521" i="1"/>
  <c r="X38" i="7"/>
  <c r="X129" i="7" s="1"/>
  <c r="Y19" i="7" s="1"/>
  <c r="AC31" i="1" l="1"/>
  <c r="BE521" i="1"/>
  <c r="BF521" i="1"/>
  <c r="BG509" i="1"/>
  <c r="BD521" i="1"/>
  <c r="Y38" i="7"/>
  <c r="Y129" i="7" s="1"/>
  <c r="Z19" i="7" s="1"/>
  <c r="AD31" i="1" l="1"/>
  <c r="BH509" i="1"/>
  <c r="BG521" i="1"/>
  <c r="Z38" i="7"/>
  <c r="Z129" i="7" s="1"/>
  <c r="AA19" i="7" s="1"/>
  <c r="AE31" i="1" l="1"/>
  <c r="BI509" i="1"/>
  <c r="BI521" i="1" s="1"/>
  <c r="BH521" i="1"/>
  <c r="AA38" i="7"/>
  <c r="AA129" i="7" s="1"/>
  <c r="AB19" i="7" s="1"/>
  <c r="AF31" i="1" l="1"/>
  <c r="BJ509" i="1"/>
  <c r="BJ521" i="1" s="1"/>
  <c r="AB38" i="7"/>
  <c r="AB129" i="7" s="1"/>
  <c r="AC19" i="7" s="1"/>
  <c r="AG31" i="1" l="1"/>
  <c r="BK509" i="1"/>
  <c r="AC38" i="7"/>
  <c r="AC129" i="7" s="1"/>
  <c r="AD19" i="7" s="1"/>
  <c r="AH31" i="1" l="1"/>
  <c r="BK521" i="1"/>
  <c r="AD38" i="7"/>
  <c r="AD129" i="7" s="1"/>
  <c r="AE19" i="7" s="1"/>
  <c r="AI31" i="1" l="1"/>
  <c r="AE38" i="7"/>
  <c r="AE129" i="7" s="1"/>
  <c r="AF19" i="7" s="1"/>
  <c r="AJ31" i="1" l="1"/>
  <c r="AF38" i="7"/>
  <c r="AF129" i="7" s="1"/>
  <c r="AG19" i="7" s="1"/>
  <c r="AK31" i="1" l="1"/>
  <c r="AG38" i="7"/>
  <c r="AG129" i="7" s="1"/>
  <c r="AH19" i="7" s="1"/>
  <c r="AL31" i="1" l="1"/>
  <c r="AH38" i="7"/>
  <c r="AH129" i="7" s="1"/>
  <c r="AI19" i="7" s="1"/>
  <c r="AM31" i="1" l="1"/>
  <c r="AI38" i="7"/>
  <c r="AI129" i="7" s="1"/>
  <c r="AJ19" i="7" s="1"/>
  <c r="AN31" i="1" l="1"/>
  <c r="AJ38" i="7"/>
  <c r="AJ129" i="7" s="1"/>
  <c r="AK19" i="7" s="1"/>
  <c r="AO31" i="1" l="1"/>
  <c r="AK38" i="7"/>
  <c r="AK129" i="7" s="1"/>
  <c r="AL19" i="7" s="1"/>
  <c r="AP31" i="1" l="1"/>
  <c r="AL38" i="7"/>
  <c r="AL129" i="7" s="1"/>
  <c r="AM19" i="7" s="1"/>
  <c r="AQ31" i="1" l="1"/>
  <c r="AM38" i="7"/>
  <c r="AM129" i="7" s="1"/>
  <c r="AN19" i="7" s="1"/>
  <c r="AR31" i="1" l="1"/>
  <c r="AN38" i="7"/>
  <c r="AN129" i="7" s="1"/>
  <c r="AO19" i="7" s="1"/>
  <c r="AS31" i="1" l="1"/>
  <c r="AO38" i="7"/>
  <c r="AO129" i="7" s="1"/>
  <c r="AP19" i="7" s="1"/>
  <c r="AT31" i="1" l="1"/>
  <c r="AP38" i="7"/>
  <c r="AP129" i="7" s="1"/>
  <c r="AQ19" i="7" s="1"/>
  <c r="AU31" i="1" l="1"/>
  <c r="AQ38" i="7"/>
  <c r="AQ129" i="7" s="1"/>
  <c r="AR19" i="7" s="1"/>
  <c r="AV31" i="1" l="1"/>
  <c r="AR38" i="7"/>
  <c r="AR129" i="7" s="1"/>
  <c r="AS19" i="7" s="1"/>
  <c r="AW31" i="1" l="1"/>
  <c r="AS38" i="7"/>
  <c r="AS129" i="7" s="1"/>
  <c r="AT19" i="7" s="1"/>
  <c r="AX31" i="1" l="1"/>
  <c r="AT38" i="7"/>
  <c r="AT129" i="7" s="1"/>
  <c r="AU19" i="7" s="1"/>
  <c r="AY31" i="1" l="1"/>
  <c r="AU38" i="7"/>
  <c r="AU129" i="7" s="1"/>
  <c r="AV19" i="7" s="1"/>
  <c r="AZ31" i="1" l="1"/>
  <c r="AV38" i="7"/>
  <c r="AV129" i="7" s="1"/>
  <c r="AW19" i="7" s="1"/>
  <c r="BA31" i="1" l="1"/>
  <c r="AW38" i="7"/>
  <c r="AW129" i="7" s="1"/>
  <c r="AX19" i="7" s="1"/>
  <c r="BB31" i="1" l="1"/>
  <c r="AX38" i="7"/>
  <c r="AX129" i="7" s="1"/>
  <c r="AY19" i="7" s="1"/>
  <c r="BC31" i="1" l="1"/>
  <c r="AY38" i="7"/>
  <c r="AY129" i="7" s="1"/>
  <c r="AZ19" i="7" s="1"/>
  <c r="BD31" i="1" l="1"/>
  <c r="AZ38" i="7"/>
  <c r="AZ129" i="7" s="1"/>
  <c r="BA19" i="7" s="1"/>
  <c r="BE31" i="1" l="1"/>
  <c r="BA38" i="7"/>
  <c r="BA129" i="7" s="1"/>
  <c r="BB19" i="7" s="1"/>
  <c r="BF31" i="1" l="1"/>
  <c r="BB38" i="7"/>
  <c r="BB129" i="7" s="1"/>
  <c r="BC19" i="7" s="1"/>
  <c r="BG31" i="1" l="1"/>
  <c r="BC38" i="7"/>
  <c r="BC129" i="7" s="1"/>
  <c r="BD19" i="7" s="1"/>
  <c r="BH31" i="1" l="1"/>
  <c r="BD38" i="7"/>
  <c r="BD129" i="7" s="1"/>
  <c r="BE19" i="7" s="1"/>
  <c r="BI31" i="1" l="1"/>
  <c r="BE38" i="7"/>
  <c r="BE129" i="7" s="1"/>
  <c r="BJ31" i="1" l="1"/>
  <c r="D9" i="6"/>
  <c r="M452" i="1"/>
  <c r="K452" i="1"/>
  <c r="K456" i="1" s="1"/>
  <c r="J452" i="1"/>
  <c r="J456" i="1" s="1"/>
  <c r="E20" i="6"/>
  <c r="L452" i="1"/>
  <c r="G96" i="4"/>
  <c r="G101" i="4"/>
  <c r="BK31" i="1" l="1"/>
  <c r="G111" i="4"/>
  <c r="G97" i="4"/>
  <c r="G20" i="6"/>
  <c r="F20" i="6"/>
  <c r="L478" i="1"/>
  <c r="L498" i="1" s="1"/>
  <c r="F58" i="7" s="1"/>
  <c r="K478" i="1"/>
  <c r="K498" i="1" s="1"/>
  <c r="E58" i="7" s="1"/>
  <c r="M478" i="1"/>
  <c r="M498" i="1" s="1"/>
  <c r="G58" i="7" s="1"/>
  <c r="I19" i="6"/>
  <c r="I20" i="6" s="1"/>
  <c r="I21" i="6" s="1"/>
  <c r="I452" i="1"/>
  <c r="I456" i="1" s="1"/>
  <c r="J478" i="1"/>
  <c r="J498" i="1" s="1"/>
  <c r="D58" i="7" s="1"/>
  <c r="H20" i="6"/>
  <c r="C9" i="7"/>
  <c r="H78" i="1"/>
  <c r="D20" i="6"/>
  <c r="I67" i="1" l="1"/>
  <c r="H12" i="1"/>
  <c r="C20" i="7"/>
  <c r="C39" i="7" s="1"/>
  <c r="I478" i="1"/>
  <c r="I498" i="1" s="1"/>
  <c r="C58" i="7" s="1"/>
  <c r="H110" i="1"/>
  <c r="C28" i="7"/>
  <c r="C130" i="7" l="1"/>
  <c r="D20" i="7" s="1"/>
  <c r="D39" i="7" s="1"/>
  <c r="D130" i="7" s="1"/>
  <c r="E20" i="7" s="1"/>
  <c r="E39" i="7" s="1"/>
  <c r="E130" i="7" s="1"/>
  <c r="F20" i="7" s="1"/>
  <c r="I72" i="1"/>
  <c r="I108" i="1" s="1"/>
  <c r="I467" i="1" s="1"/>
  <c r="K72" i="1"/>
  <c r="J72" i="1"/>
  <c r="I510" i="1" l="1"/>
  <c r="I522" i="1" s="1"/>
  <c r="F39" i="7"/>
  <c r="F130" i="7" s="1"/>
  <c r="G20" i="7" s="1"/>
  <c r="I487" i="1"/>
  <c r="C47" i="7" l="1"/>
  <c r="G39" i="7"/>
  <c r="G130" i="7" s="1"/>
  <c r="H20" i="7" s="1"/>
  <c r="H39" i="7" l="1"/>
  <c r="H130" i="7" s="1"/>
  <c r="I20" i="7" s="1"/>
  <c r="I39" i="7" l="1"/>
  <c r="I130" i="7" s="1"/>
  <c r="J20" i="7" s="1"/>
  <c r="J39" i="7" l="1"/>
  <c r="J130" i="7" s="1"/>
  <c r="K20" i="7" s="1"/>
  <c r="K39" i="7" l="1"/>
  <c r="K130" i="7" s="1"/>
  <c r="L20" i="7" s="1"/>
  <c r="L39" i="7" l="1"/>
  <c r="L130" i="7" s="1"/>
  <c r="M20" i="7" s="1"/>
  <c r="M39" i="7" l="1"/>
  <c r="M130" i="7" s="1"/>
  <c r="N20" i="7" s="1"/>
  <c r="N39" i="7" l="1"/>
  <c r="N130" i="7" s="1"/>
  <c r="O20" i="7" s="1"/>
  <c r="O39" i="7" l="1"/>
  <c r="O130" i="7" s="1"/>
  <c r="P20" i="7" s="1"/>
  <c r="P39" i="7" l="1"/>
  <c r="P130" i="7" s="1"/>
  <c r="Q20" i="7" s="1"/>
  <c r="Q39" i="7" l="1"/>
  <c r="Q130" i="7" s="1"/>
  <c r="R20" i="7" s="1"/>
  <c r="R39" i="7" l="1"/>
  <c r="R130" i="7" s="1"/>
  <c r="S20" i="7" s="1"/>
  <c r="S39" i="7" l="1"/>
  <c r="S130" i="7" s="1"/>
  <c r="T20" i="7" s="1"/>
  <c r="T39" i="7" l="1"/>
  <c r="T130" i="7" s="1"/>
  <c r="U20" i="7" s="1"/>
  <c r="U39" i="7" l="1"/>
  <c r="U130" i="7" s="1"/>
  <c r="V20" i="7" s="1"/>
  <c r="V39" i="7" l="1"/>
  <c r="V130" i="7" s="1"/>
  <c r="W20" i="7" s="1"/>
  <c r="W39" i="7" l="1"/>
  <c r="W130" i="7" s="1"/>
  <c r="X20" i="7" s="1"/>
  <c r="X39" i="7" l="1"/>
  <c r="X130" i="7" s="1"/>
  <c r="Y20" i="7" s="1"/>
  <c r="Y39" i="7" l="1"/>
  <c r="Y130" i="7" s="1"/>
  <c r="Z20" i="7" s="1"/>
  <c r="Z39" i="7" l="1"/>
  <c r="Z130" i="7" s="1"/>
  <c r="AA20" i="7" s="1"/>
  <c r="AA39" i="7" l="1"/>
  <c r="AA130" i="7" s="1"/>
  <c r="AB20" i="7" s="1"/>
  <c r="AB39" i="7" l="1"/>
  <c r="AB130" i="7" s="1"/>
  <c r="AC20" i="7" s="1"/>
  <c r="AC39" i="7" l="1"/>
  <c r="AC130" i="7" s="1"/>
  <c r="AD20" i="7" s="1"/>
  <c r="AD39" i="7" l="1"/>
  <c r="AD130" i="7" s="1"/>
  <c r="AE20" i="7" s="1"/>
  <c r="AE39" i="7" l="1"/>
  <c r="AE130" i="7" s="1"/>
  <c r="AF20" i="7" s="1"/>
  <c r="AF39" i="7" l="1"/>
  <c r="AF130" i="7" s="1"/>
  <c r="AG20" i="7" s="1"/>
  <c r="AG39" i="7" l="1"/>
  <c r="AG130" i="7" s="1"/>
  <c r="AH20" i="7" s="1"/>
  <c r="AH39" i="7" l="1"/>
  <c r="AH130" i="7" s="1"/>
  <c r="AI20" i="7" s="1"/>
  <c r="AI39" i="7" l="1"/>
  <c r="AI130" i="7" s="1"/>
  <c r="AJ20" i="7" s="1"/>
  <c r="AJ39" i="7" l="1"/>
  <c r="AJ130" i="7" s="1"/>
  <c r="AK20" i="7" s="1"/>
  <c r="AK39" i="7" l="1"/>
  <c r="AK130" i="7" s="1"/>
  <c r="AL20" i="7" s="1"/>
  <c r="AL39" i="7" l="1"/>
  <c r="AL130" i="7" s="1"/>
  <c r="AM20" i="7" s="1"/>
  <c r="AM39" i="7" l="1"/>
  <c r="AM130" i="7" s="1"/>
  <c r="AN20" i="7" s="1"/>
  <c r="AN39" i="7" l="1"/>
  <c r="AN130" i="7" s="1"/>
  <c r="AO20" i="7" s="1"/>
  <c r="AO39" i="7" l="1"/>
  <c r="AO130" i="7" s="1"/>
  <c r="AP20" i="7" s="1"/>
  <c r="AP39" i="7" l="1"/>
  <c r="AP130" i="7" s="1"/>
  <c r="AQ20" i="7" s="1"/>
  <c r="AQ39" i="7" l="1"/>
  <c r="AQ130" i="7" s="1"/>
  <c r="AR20" i="7" s="1"/>
  <c r="AR39" i="7" l="1"/>
  <c r="AR130" i="7" s="1"/>
  <c r="AS20" i="7" s="1"/>
  <c r="AS39" i="7" l="1"/>
  <c r="AS130" i="7" s="1"/>
  <c r="AT20" i="7" s="1"/>
  <c r="AT39" i="7" l="1"/>
  <c r="AT130" i="7" s="1"/>
  <c r="AU20" i="7" s="1"/>
  <c r="AU39" i="7" l="1"/>
  <c r="AU130" i="7" s="1"/>
  <c r="AV20" i="7" s="1"/>
  <c r="AV39" i="7" l="1"/>
  <c r="AV130" i="7" s="1"/>
  <c r="AW20" i="7" s="1"/>
  <c r="AW39" i="7" l="1"/>
  <c r="AW130" i="7" s="1"/>
  <c r="AX20" i="7" s="1"/>
  <c r="AX39" i="7" l="1"/>
  <c r="AX130" i="7" s="1"/>
  <c r="AY20" i="7" s="1"/>
  <c r="AY39" i="7" l="1"/>
  <c r="AY130" i="7" s="1"/>
  <c r="AZ20" i="7" s="1"/>
  <c r="AZ39" i="7" l="1"/>
  <c r="AZ130" i="7" s="1"/>
  <c r="BA20" i="7" s="1"/>
  <c r="BA39" i="7" l="1"/>
  <c r="BA130" i="7" s="1"/>
  <c r="BB20" i="7" s="1"/>
  <c r="BB39" i="7" l="1"/>
  <c r="BB130" i="7" s="1"/>
  <c r="BC20" i="7" s="1"/>
  <c r="BC39" i="7" l="1"/>
  <c r="BC130" i="7" s="1"/>
  <c r="BD20" i="7" s="1"/>
  <c r="BD39" i="7" l="1"/>
  <c r="BD130" i="7" s="1"/>
  <c r="BE20" i="7" s="1"/>
  <c r="BE39" i="7" l="1"/>
  <c r="BE130" i="7" s="1"/>
  <c r="E35" i="2" l="1"/>
  <c r="E25" i="2"/>
  <c r="E38" i="2" l="1"/>
  <c r="D317" i="1"/>
  <c r="G388" i="1" l="1"/>
  <c r="H388" i="1"/>
  <c r="I388" i="1"/>
  <c r="I390" i="1" s="1"/>
  <c r="I473" i="1" s="1"/>
  <c r="I493" i="1" s="1"/>
  <c r="C53" i="7" s="1"/>
  <c r="F388" i="1"/>
  <c r="E388" i="1"/>
  <c r="F320" i="1"/>
  <c r="H320" i="1"/>
  <c r="E320" i="1"/>
  <c r="D344" i="1"/>
  <c r="D11" i="1" s="1"/>
  <c r="I320" i="1"/>
  <c r="D7" i="1"/>
  <c r="G320" i="1"/>
  <c r="C59" i="4"/>
  <c r="C69" i="4" s="1"/>
  <c r="F390" i="1" l="1"/>
  <c r="F473" i="1" s="1"/>
  <c r="F493" i="1" s="1"/>
  <c r="H390" i="1"/>
  <c r="H473" i="1" s="1"/>
  <c r="H493" i="1" s="1"/>
  <c r="E390" i="1"/>
  <c r="E473" i="1" s="1"/>
  <c r="E493" i="1" s="1"/>
  <c r="E391" i="1"/>
  <c r="E392" i="1" s="1"/>
  <c r="G390" i="1"/>
  <c r="G473" i="1" s="1"/>
  <c r="G493" i="1" s="1"/>
  <c r="E6" i="1"/>
  <c r="J320" i="1"/>
  <c r="J515" i="1" s="1"/>
  <c r="C106" i="4"/>
  <c r="C112" i="4" s="1"/>
  <c r="C71" i="4"/>
  <c r="D345" i="1"/>
  <c r="D14" i="1"/>
  <c r="D15" i="1" s="1"/>
  <c r="I341" i="1"/>
  <c r="I515" i="1"/>
  <c r="F341" i="1"/>
  <c r="F515" i="1"/>
  <c r="E341" i="1"/>
  <c r="E515" i="1"/>
  <c r="G341" i="1"/>
  <c r="G343" i="1" s="1"/>
  <c r="G515" i="1"/>
  <c r="H341" i="1"/>
  <c r="H343" i="1" s="1"/>
  <c r="H515" i="1"/>
  <c r="F391" i="1" l="1"/>
  <c r="F392" i="1" s="1"/>
  <c r="K320" i="1"/>
  <c r="K515" i="1" s="1"/>
  <c r="H472" i="1"/>
  <c r="E343" i="1"/>
  <c r="E344" i="1"/>
  <c r="I527" i="1"/>
  <c r="I517" i="1"/>
  <c r="D14" i="4"/>
  <c r="D20" i="4" s="1"/>
  <c r="C116" i="4"/>
  <c r="G527" i="1"/>
  <c r="G529" i="1" s="1"/>
  <c r="G517" i="1"/>
  <c r="G472" i="1"/>
  <c r="F527" i="1"/>
  <c r="F529" i="1" s="1"/>
  <c r="F517" i="1"/>
  <c r="J527" i="1"/>
  <c r="I343" i="1"/>
  <c r="H527" i="1"/>
  <c r="H529" i="1" s="1"/>
  <c r="H517" i="1"/>
  <c r="E527" i="1"/>
  <c r="E529" i="1" s="1"/>
  <c r="E517" i="1"/>
  <c r="F343" i="1"/>
  <c r="G391" i="1" l="1"/>
  <c r="G392" i="1" s="1"/>
  <c r="F344" i="1"/>
  <c r="G344" i="1" s="1"/>
  <c r="L320" i="1"/>
  <c r="M320" i="1" s="1"/>
  <c r="I472" i="1"/>
  <c r="D29" i="4"/>
  <c r="D35" i="4" s="1"/>
  <c r="E345" i="1"/>
  <c r="I529" i="1"/>
  <c r="E472" i="1"/>
  <c r="G44" i="4"/>
  <c r="H492" i="1"/>
  <c r="F472" i="1"/>
  <c r="F44" i="4"/>
  <c r="G492" i="1"/>
  <c r="K527" i="1"/>
  <c r="H391" i="1" l="1"/>
  <c r="H392" i="1" s="1"/>
  <c r="F345" i="1"/>
  <c r="L515" i="1"/>
  <c r="L527" i="1" s="1"/>
  <c r="E44" i="4"/>
  <c r="F492" i="1"/>
  <c r="I492" i="1"/>
  <c r="D44" i="4"/>
  <c r="E492" i="1"/>
  <c r="H344" i="1"/>
  <c r="G345" i="1"/>
  <c r="M515" i="1"/>
  <c r="N320" i="1"/>
  <c r="C52" i="7" l="1"/>
  <c r="M527" i="1"/>
  <c r="N515" i="1"/>
  <c r="O320" i="1"/>
  <c r="P320" i="1" s="1"/>
  <c r="D106" i="4"/>
  <c r="H345" i="1"/>
  <c r="Q320" i="1" l="1"/>
  <c r="P515" i="1"/>
  <c r="N527" i="1"/>
  <c r="O515" i="1"/>
  <c r="E14" i="4"/>
  <c r="O527" i="1" l="1"/>
  <c r="E29" i="4"/>
  <c r="R320" i="1"/>
  <c r="Q515" i="1"/>
  <c r="P527" i="1"/>
  <c r="E106" i="4" l="1"/>
  <c r="F14" i="4" s="1"/>
  <c r="Q527" i="1"/>
  <c r="S320" i="1"/>
  <c r="R515" i="1"/>
  <c r="T320" i="1" l="1"/>
  <c r="S515" i="1"/>
  <c r="R527" i="1"/>
  <c r="F29" i="4"/>
  <c r="F106" i="4" l="1"/>
  <c r="G14" i="4" s="1"/>
  <c r="S527" i="1"/>
  <c r="U320" i="1"/>
  <c r="T515" i="1"/>
  <c r="T527" i="1" l="1"/>
  <c r="U515" i="1"/>
  <c r="V320" i="1"/>
  <c r="G29" i="4"/>
  <c r="G106" i="4" l="1"/>
  <c r="V515" i="1"/>
  <c r="W320" i="1"/>
  <c r="U527" i="1"/>
  <c r="C14" i="7" l="1"/>
  <c r="X320" i="1"/>
  <c r="W515" i="1"/>
  <c r="V527" i="1"/>
  <c r="C33" i="7" l="1"/>
  <c r="Y320" i="1"/>
  <c r="X515" i="1"/>
  <c r="W527" i="1"/>
  <c r="X527" i="1" l="1"/>
  <c r="Z320" i="1"/>
  <c r="Y515" i="1"/>
  <c r="Y527" i="1" l="1"/>
  <c r="AA320" i="1"/>
  <c r="Z515" i="1"/>
  <c r="AB320" i="1" l="1"/>
  <c r="AA515" i="1"/>
  <c r="Z527" i="1"/>
  <c r="AA527" i="1" l="1"/>
  <c r="AC320" i="1"/>
  <c r="AB515" i="1"/>
  <c r="AD320" i="1" l="1"/>
  <c r="AC515" i="1"/>
  <c r="AB527" i="1"/>
  <c r="AC527" i="1" l="1"/>
  <c r="AE320" i="1"/>
  <c r="AD515" i="1"/>
  <c r="AD527" i="1" l="1"/>
  <c r="AF320" i="1"/>
  <c r="AE515" i="1"/>
  <c r="AE527" i="1" l="1"/>
  <c r="AG320" i="1"/>
  <c r="AF515" i="1"/>
  <c r="AH320" i="1" l="1"/>
  <c r="AG515" i="1"/>
  <c r="AF527" i="1"/>
  <c r="AG527" i="1" l="1"/>
  <c r="AI320" i="1"/>
  <c r="AH515" i="1"/>
  <c r="AJ320" i="1" l="1"/>
  <c r="AI515" i="1"/>
  <c r="AH527" i="1"/>
  <c r="AI527" i="1" l="1"/>
  <c r="AK320" i="1"/>
  <c r="AJ515" i="1"/>
  <c r="AL320" i="1" l="1"/>
  <c r="AK515" i="1"/>
  <c r="AJ527" i="1"/>
  <c r="AK527" i="1" l="1"/>
  <c r="AM320" i="1"/>
  <c r="AL515" i="1"/>
  <c r="AL527" i="1" l="1"/>
  <c r="AN320" i="1"/>
  <c r="AM515" i="1"/>
  <c r="AM527" i="1" l="1"/>
  <c r="AO320" i="1"/>
  <c r="AN515" i="1"/>
  <c r="AP320" i="1" l="1"/>
  <c r="AO515" i="1"/>
  <c r="AN527" i="1"/>
  <c r="AO527" i="1" l="1"/>
  <c r="AQ320" i="1"/>
  <c r="AP515" i="1"/>
  <c r="AP527" i="1" l="1"/>
  <c r="AR320" i="1"/>
  <c r="AQ515" i="1"/>
  <c r="AS320" i="1" l="1"/>
  <c r="AR515" i="1"/>
  <c r="AQ527" i="1"/>
  <c r="AR527" i="1" l="1"/>
  <c r="AT320" i="1"/>
  <c r="AS515" i="1"/>
  <c r="AU320" i="1" l="1"/>
  <c r="AT515" i="1"/>
  <c r="AS527" i="1"/>
  <c r="AT527" i="1" l="1"/>
  <c r="AV320" i="1"/>
  <c r="AU515" i="1"/>
  <c r="AW320" i="1" l="1"/>
  <c r="AV515" i="1"/>
  <c r="AU527" i="1"/>
  <c r="AV527" i="1" l="1"/>
  <c r="AX320" i="1"/>
  <c r="AW515" i="1"/>
  <c r="AW527" i="1" l="1"/>
  <c r="AY320" i="1"/>
  <c r="AX515" i="1"/>
  <c r="AX527" i="1" l="1"/>
  <c r="AZ320" i="1"/>
  <c r="AY515" i="1"/>
  <c r="BA320" i="1" l="1"/>
  <c r="AZ515" i="1"/>
  <c r="AY527" i="1"/>
  <c r="AZ527" i="1" l="1"/>
  <c r="BB320" i="1"/>
  <c r="BA515" i="1"/>
  <c r="BA527" i="1" l="1"/>
  <c r="BC320" i="1"/>
  <c r="BB515" i="1"/>
  <c r="BB527" i="1" l="1"/>
  <c r="BD320" i="1"/>
  <c r="BC515" i="1"/>
  <c r="BC527" i="1" l="1"/>
  <c r="BE320" i="1"/>
  <c r="BD515" i="1"/>
  <c r="BD527" i="1" l="1"/>
  <c r="BF320" i="1"/>
  <c r="BE515" i="1"/>
  <c r="BE527" i="1" l="1"/>
  <c r="BG320" i="1"/>
  <c r="BF515" i="1"/>
  <c r="BF527" i="1" l="1"/>
  <c r="BH320" i="1"/>
  <c r="BG515" i="1"/>
  <c r="BG527" i="1" l="1"/>
  <c r="BI320" i="1"/>
  <c r="BH515" i="1"/>
  <c r="BH527" i="1" l="1"/>
  <c r="BJ320" i="1"/>
  <c r="BI515" i="1"/>
  <c r="BK320" i="1" l="1"/>
  <c r="BJ515" i="1"/>
  <c r="BI527" i="1"/>
  <c r="BJ527" i="1" l="1"/>
  <c r="BK515" i="1"/>
  <c r="BK527" i="1" l="1"/>
  <c r="I4" i="1" l="1"/>
  <c r="I3" i="1"/>
  <c r="J4" i="1"/>
  <c r="J3" i="1"/>
  <c r="J411" i="1" l="1"/>
  <c r="D73" i="7" s="1"/>
  <c r="D84" i="7" s="1"/>
  <c r="K3" i="1"/>
  <c r="K4" i="1"/>
  <c r="K411" i="1" l="1"/>
  <c r="E73" i="7" s="1"/>
  <c r="E84" i="7" s="1"/>
  <c r="L4" i="1"/>
  <c r="L3" i="1"/>
  <c r="L411" i="1" l="1"/>
  <c r="F73" i="7" s="1"/>
  <c r="F84" i="7" s="1"/>
  <c r="R4" i="1" l="1"/>
  <c r="O4" i="1"/>
  <c r="Q4" i="1"/>
  <c r="P4" i="1"/>
  <c r="N4" i="1"/>
  <c r="M4" i="1"/>
  <c r="O3" i="1"/>
  <c r="O364" i="1" s="1"/>
  <c r="I72" i="7" s="1"/>
  <c r="I83" i="7" s="1"/>
  <c r="P3" i="1"/>
  <c r="P364" i="1" s="1"/>
  <c r="J72" i="7" s="1"/>
  <c r="J83" i="7" s="1"/>
  <c r="N3" i="1"/>
  <c r="N364" i="1" s="1"/>
  <c r="H72" i="7" s="1"/>
  <c r="H83" i="7" s="1"/>
  <c r="R3" i="1"/>
  <c r="R364" i="1" s="1"/>
  <c r="L72" i="7" s="1"/>
  <c r="L83" i="7" s="1"/>
  <c r="Q3" i="1"/>
  <c r="Q364" i="1" s="1"/>
  <c r="K72" i="7" s="1"/>
  <c r="K83" i="7" s="1"/>
  <c r="M3" i="1"/>
  <c r="Q34" i="1" l="1"/>
  <c r="Q317" i="1"/>
  <c r="Q270" i="1"/>
  <c r="Q82" i="1"/>
  <c r="Q411" i="1"/>
  <c r="K73" i="7" s="1"/>
  <c r="K84" i="7" s="1"/>
  <c r="Q223" i="1"/>
  <c r="Q129" i="1"/>
  <c r="Q176" i="1"/>
  <c r="N34" i="1"/>
  <c r="N223" i="1"/>
  <c r="N317" i="1"/>
  <c r="N82" i="1"/>
  <c r="N411" i="1"/>
  <c r="H73" i="7" s="1"/>
  <c r="H84" i="7" s="1"/>
  <c r="N176" i="1"/>
  <c r="H68" i="7" s="1"/>
  <c r="H79" i="7" s="1"/>
  <c r="N129" i="1"/>
  <c r="N270" i="1"/>
  <c r="O411" i="1"/>
  <c r="I73" i="7" s="1"/>
  <c r="I84" i="7" s="1"/>
  <c r="O176" i="1"/>
  <c r="O270" i="1"/>
  <c r="O82" i="1"/>
  <c r="O317" i="1"/>
  <c r="O129" i="1"/>
  <c r="O34" i="1"/>
  <c r="O223" i="1"/>
  <c r="P270" i="1"/>
  <c r="P317" i="1"/>
  <c r="P129" i="1"/>
  <c r="P411" i="1"/>
  <c r="J73" i="7" s="1"/>
  <c r="J84" i="7" s="1"/>
  <c r="P176" i="1"/>
  <c r="P223" i="1"/>
  <c r="P82" i="1"/>
  <c r="P34" i="1"/>
  <c r="BI4" i="1"/>
  <c r="AC4" i="1"/>
  <c r="X4" i="1"/>
  <c r="BJ4" i="1"/>
  <c r="AI4" i="1"/>
  <c r="AG4" i="1"/>
  <c r="AR4" i="1"/>
  <c r="AK4" i="1"/>
  <c r="BA4" i="1"/>
  <c r="AP4" i="1"/>
  <c r="AU4" i="1"/>
  <c r="V4" i="1"/>
  <c r="AM4" i="1"/>
  <c r="AL4" i="1"/>
  <c r="BB4" i="1"/>
  <c r="T4" i="1"/>
  <c r="AE4" i="1"/>
  <c r="AY4" i="1"/>
  <c r="AA4" i="1"/>
  <c r="BK4" i="1"/>
  <c r="AO4" i="1"/>
  <c r="AN4" i="1"/>
  <c r="AW4" i="1"/>
  <c r="AD4" i="1"/>
  <c r="BG4" i="1"/>
  <c r="S4" i="1"/>
  <c r="AZ4" i="1"/>
  <c r="AB4" i="1"/>
  <c r="BF4" i="1"/>
  <c r="Y4" i="1"/>
  <c r="BC4" i="1"/>
  <c r="U4" i="1"/>
  <c r="AX4" i="1"/>
  <c r="AT4" i="1"/>
  <c r="AF4" i="1"/>
  <c r="AS4" i="1"/>
  <c r="BH4" i="1"/>
  <c r="AV4" i="1"/>
  <c r="W4" i="1"/>
  <c r="BE4" i="1"/>
  <c r="AJ4" i="1"/>
  <c r="AQ4" i="1"/>
  <c r="Z4" i="1"/>
  <c r="BD4" i="1"/>
  <c r="AH4" i="1"/>
  <c r="M411" i="1"/>
  <c r="G73" i="7" s="1"/>
  <c r="G84" i="7" s="1"/>
  <c r="R82" i="1"/>
  <c r="R223" i="1"/>
  <c r="AY3" i="1"/>
  <c r="BC3" i="1"/>
  <c r="AG3" i="1"/>
  <c r="AQ3" i="1"/>
  <c r="AI3" i="1"/>
  <c r="BB3" i="1"/>
  <c r="T3" i="1"/>
  <c r="T364" i="1" s="1"/>
  <c r="N72" i="7" s="1"/>
  <c r="N83" i="7" s="1"/>
  <c r="AV3" i="1"/>
  <c r="BK3" i="1"/>
  <c r="V3" i="1"/>
  <c r="V364" i="1" s="1"/>
  <c r="P72" i="7" s="1"/>
  <c r="P83" i="7" s="1"/>
  <c r="AF3" i="1"/>
  <c r="AA3" i="1"/>
  <c r="AR3" i="1"/>
  <c r="R317" i="1"/>
  <c r="R34" i="1"/>
  <c r="AD3" i="1"/>
  <c r="R411" i="1"/>
  <c r="L73" i="7" s="1"/>
  <c r="L84" i="7" s="1"/>
  <c r="R176" i="1"/>
  <c r="BI3" i="1"/>
  <c r="AP3" i="1"/>
  <c r="AW3" i="1"/>
  <c r="AH3" i="1"/>
  <c r="AX3" i="1"/>
  <c r="BJ3" i="1"/>
  <c r="BA3" i="1"/>
  <c r="AL3" i="1"/>
  <c r="AT3" i="1"/>
  <c r="AZ3" i="1"/>
  <c r="R129" i="1"/>
  <c r="AB3" i="1"/>
  <c r="AE3" i="1"/>
  <c r="U3" i="1"/>
  <c r="U364" i="1" s="1"/>
  <c r="O72" i="7" s="1"/>
  <c r="O83" i="7" s="1"/>
  <c r="BG3" i="1"/>
  <c r="AS3" i="1"/>
  <c r="S3" i="1"/>
  <c r="S364" i="1" s="1"/>
  <c r="M72" i="7" s="1"/>
  <c r="M83" i="7" s="1"/>
  <c r="Y3" i="1"/>
  <c r="W3" i="1"/>
  <c r="W364" i="1" s="1"/>
  <c r="Q72" i="7" s="1"/>
  <c r="Q83" i="7" s="1"/>
  <c r="AJ3" i="1"/>
  <c r="Z3" i="1"/>
  <c r="BF3" i="1"/>
  <c r="R270" i="1"/>
  <c r="BH3" i="1"/>
  <c r="AN3" i="1"/>
  <c r="X3" i="1"/>
  <c r="AC3" i="1"/>
  <c r="BD3" i="1"/>
  <c r="AO3" i="1"/>
  <c r="AM3" i="1"/>
  <c r="AU3" i="1"/>
  <c r="AK3" i="1"/>
  <c r="BE3" i="1"/>
  <c r="V287" i="1" l="1"/>
  <c r="T287" i="1"/>
  <c r="S287" i="1"/>
  <c r="U287" i="1"/>
  <c r="L70" i="7"/>
  <c r="L81" i="7" s="1"/>
  <c r="W287" i="1"/>
  <c r="W317" i="1"/>
  <c r="W129" i="1"/>
  <c r="W270" i="1"/>
  <c r="W34" i="1"/>
  <c r="W411" i="1"/>
  <c r="Q73" i="7" s="1"/>
  <c r="Q84" i="7" s="1"/>
  <c r="W176" i="1"/>
  <c r="W223" i="1"/>
  <c r="W82" i="1"/>
  <c r="L67" i="7"/>
  <c r="L78" i="7" s="1"/>
  <c r="J69" i="7"/>
  <c r="J80" i="7" s="1"/>
  <c r="Y238" i="1"/>
  <c r="T238" i="1"/>
  <c r="S238" i="1"/>
  <c r="U238" i="1"/>
  <c r="W238" i="1"/>
  <c r="Z238" i="1"/>
  <c r="Q238" i="1"/>
  <c r="X238" i="1"/>
  <c r="V238" i="1"/>
  <c r="R238" i="1"/>
  <c r="J71" i="7"/>
  <c r="J82" i="7" s="1"/>
  <c r="S332" i="1"/>
  <c r="T332" i="1"/>
  <c r="U332" i="1"/>
  <c r="R332" i="1"/>
  <c r="Q332" i="1"/>
  <c r="I67" i="7"/>
  <c r="I78" i="7" s="1"/>
  <c r="I68" i="7"/>
  <c r="I79" i="7" s="1"/>
  <c r="H69" i="7"/>
  <c r="H80" i="7" s="1"/>
  <c r="R236" i="1"/>
  <c r="P236" i="1"/>
  <c r="T236" i="1"/>
  <c r="U236" i="1"/>
  <c r="S236" i="1"/>
  <c r="Q236" i="1"/>
  <c r="X236" i="1"/>
  <c r="V236" i="1"/>
  <c r="O236" i="1"/>
  <c r="W236" i="1"/>
  <c r="K69" i="7"/>
  <c r="K80" i="7" s="1"/>
  <c r="Z239" i="1"/>
  <c r="T239" i="1"/>
  <c r="AA239" i="1"/>
  <c r="V239" i="1"/>
  <c r="Y239" i="1"/>
  <c r="R239" i="1"/>
  <c r="U239" i="1"/>
  <c r="S239" i="1"/>
  <c r="W239" i="1"/>
  <c r="X239" i="1"/>
  <c r="K71" i="7"/>
  <c r="K82" i="7" s="1"/>
  <c r="T333" i="1"/>
  <c r="U333" i="1"/>
  <c r="R333" i="1"/>
  <c r="V333" i="1"/>
  <c r="S333" i="1"/>
  <c r="U82" i="1"/>
  <c r="U129" i="1"/>
  <c r="U34" i="1"/>
  <c r="U270" i="1"/>
  <c r="U223" i="1"/>
  <c r="U317" i="1"/>
  <c r="U411" i="1"/>
  <c r="O73" i="7" s="1"/>
  <c r="O84" i="7" s="1"/>
  <c r="U176" i="1"/>
  <c r="L69" i="7"/>
  <c r="L80" i="7" s="1"/>
  <c r="T240" i="1"/>
  <c r="Z240" i="1"/>
  <c r="AA240" i="1"/>
  <c r="U240" i="1"/>
  <c r="W240" i="1"/>
  <c r="S240" i="1"/>
  <c r="X240" i="1"/>
  <c r="V240" i="1"/>
  <c r="Y240" i="1"/>
  <c r="AB240" i="1"/>
  <c r="J68" i="7"/>
  <c r="J79" i="7" s="1"/>
  <c r="Q285" i="1"/>
  <c r="T285" i="1"/>
  <c r="U285" i="1"/>
  <c r="S285" i="1"/>
  <c r="J70" i="7"/>
  <c r="J81" i="7" s="1"/>
  <c r="R285" i="1"/>
  <c r="I71" i="7"/>
  <c r="I82" i="7" s="1"/>
  <c r="S331" i="1"/>
  <c r="P331" i="1"/>
  <c r="Q331" i="1"/>
  <c r="R331" i="1"/>
  <c r="T331" i="1"/>
  <c r="O47" i="1"/>
  <c r="BD47" i="1"/>
  <c r="BG47" i="1"/>
  <c r="AE47" i="1"/>
  <c r="AQ47" i="1"/>
  <c r="U47" i="1"/>
  <c r="AJ47" i="1"/>
  <c r="AA47" i="1"/>
  <c r="P47" i="1"/>
  <c r="AM47" i="1"/>
  <c r="AO47" i="1"/>
  <c r="AV47" i="1"/>
  <c r="S47" i="1"/>
  <c r="AU47" i="1"/>
  <c r="AG47" i="1"/>
  <c r="BF47" i="1"/>
  <c r="Q47" i="1"/>
  <c r="T47" i="1"/>
  <c r="AR47" i="1"/>
  <c r="AD47" i="1"/>
  <c r="AB47" i="1"/>
  <c r="AP47" i="1"/>
  <c r="AK47" i="1"/>
  <c r="H65" i="7"/>
  <c r="H76" i="7" s="1"/>
  <c r="Y47" i="1"/>
  <c r="BC47" i="1"/>
  <c r="AN47" i="1"/>
  <c r="AX47" i="1"/>
  <c r="AT47" i="1"/>
  <c r="X47" i="1"/>
  <c r="AH47" i="1"/>
  <c r="BA47" i="1"/>
  <c r="W47" i="1"/>
  <c r="AS47" i="1"/>
  <c r="AY47" i="1"/>
  <c r="AI47" i="1"/>
  <c r="AZ47" i="1"/>
  <c r="BE47" i="1"/>
  <c r="AF47" i="1"/>
  <c r="BB47" i="1"/>
  <c r="AW47" i="1"/>
  <c r="R47" i="1"/>
  <c r="AL47" i="1"/>
  <c r="N7" i="1"/>
  <c r="Z47" i="1"/>
  <c r="AC47" i="1"/>
  <c r="V47" i="1"/>
  <c r="K65" i="7"/>
  <c r="K76" i="7" s="1"/>
  <c r="BH50" i="1"/>
  <c r="AG50" i="1"/>
  <c r="BC50" i="1"/>
  <c r="AN50" i="1"/>
  <c r="BG50" i="1"/>
  <c r="W50" i="1"/>
  <c r="AJ50" i="1"/>
  <c r="S50" i="1"/>
  <c r="AL50" i="1"/>
  <c r="BE50" i="1"/>
  <c r="AT50" i="1"/>
  <c r="AO50" i="1"/>
  <c r="BI50" i="1"/>
  <c r="AI50" i="1"/>
  <c r="AF50" i="1"/>
  <c r="AV50" i="1"/>
  <c r="R50" i="1"/>
  <c r="T50" i="1"/>
  <c r="AW50" i="1"/>
  <c r="AP50" i="1"/>
  <c r="AB50" i="1"/>
  <c r="AZ50" i="1"/>
  <c r="AD50" i="1"/>
  <c r="BD50" i="1"/>
  <c r="AE50" i="1"/>
  <c r="AQ50" i="1"/>
  <c r="BJ50" i="1"/>
  <c r="Y50" i="1"/>
  <c r="BA50" i="1"/>
  <c r="AS50" i="1"/>
  <c r="Q7" i="1"/>
  <c r="AY50" i="1"/>
  <c r="AR50" i="1"/>
  <c r="AH50" i="1"/>
  <c r="U50" i="1"/>
  <c r="BB50" i="1"/>
  <c r="AC50" i="1"/>
  <c r="AK50" i="1"/>
  <c r="AX50" i="1"/>
  <c r="AA50" i="1"/>
  <c r="AU50" i="1"/>
  <c r="Z50" i="1"/>
  <c r="X50" i="1"/>
  <c r="V50" i="1"/>
  <c r="AM50" i="1"/>
  <c r="BF50" i="1"/>
  <c r="S411" i="1"/>
  <c r="M73" i="7" s="1"/>
  <c r="M84" i="7" s="1"/>
  <c r="S176" i="1"/>
  <c r="S317" i="1"/>
  <c r="S129" i="1"/>
  <c r="S82" i="1"/>
  <c r="S270" i="1"/>
  <c r="S223" i="1"/>
  <c r="S34" i="1"/>
  <c r="L65" i="7"/>
  <c r="L76" i="7" s="1"/>
  <c r="AR51" i="1"/>
  <c r="AB51" i="1"/>
  <c r="AM51" i="1"/>
  <c r="AO51" i="1"/>
  <c r="Y51" i="1"/>
  <c r="AE51" i="1"/>
  <c r="AL51" i="1"/>
  <c r="V51" i="1"/>
  <c r="BI51" i="1"/>
  <c r="BD51" i="1"/>
  <c r="BB51" i="1"/>
  <c r="R7" i="1"/>
  <c r="AF51" i="1"/>
  <c r="AA51" i="1"/>
  <c r="AG51" i="1"/>
  <c r="AI51" i="1"/>
  <c r="AH51" i="1"/>
  <c r="BG51" i="1"/>
  <c r="BJ51" i="1"/>
  <c r="AZ51" i="1"/>
  <c r="AV51" i="1"/>
  <c r="X51" i="1"/>
  <c r="S51" i="1"/>
  <c r="AC51" i="1"/>
  <c r="W51" i="1"/>
  <c r="AD51" i="1"/>
  <c r="BE51" i="1"/>
  <c r="AN51" i="1"/>
  <c r="T51" i="1"/>
  <c r="AS51" i="1"/>
  <c r="U51" i="1"/>
  <c r="AT51" i="1"/>
  <c r="Z51" i="1"/>
  <c r="AX51" i="1"/>
  <c r="AY51" i="1"/>
  <c r="BF51" i="1"/>
  <c r="AJ51" i="1"/>
  <c r="AU51" i="1"/>
  <c r="AK51" i="1"/>
  <c r="AQ51" i="1"/>
  <c r="AP51" i="1"/>
  <c r="BK51" i="1"/>
  <c r="BC51" i="1"/>
  <c r="BH51" i="1"/>
  <c r="BA51" i="1"/>
  <c r="AW51" i="1"/>
  <c r="T317" i="1"/>
  <c r="T34" i="1"/>
  <c r="T82" i="1"/>
  <c r="T223" i="1"/>
  <c r="T270" i="1"/>
  <c r="T176" i="1"/>
  <c r="T129" i="1"/>
  <c r="T411" i="1"/>
  <c r="N73" i="7" s="1"/>
  <c r="N84" i="7" s="1"/>
  <c r="L66" i="7"/>
  <c r="L77" i="7" s="1"/>
  <c r="BE99" i="1"/>
  <c r="T99" i="1"/>
  <c r="BA99" i="1"/>
  <c r="AA99" i="1"/>
  <c r="BF99" i="1"/>
  <c r="AG99" i="1"/>
  <c r="AW99" i="1"/>
  <c r="AZ99" i="1"/>
  <c r="AX99" i="1"/>
  <c r="Y99" i="1"/>
  <c r="BI99" i="1"/>
  <c r="AE99" i="1"/>
  <c r="BJ99" i="1"/>
  <c r="AQ99" i="1"/>
  <c r="S99" i="1"/>
  <c r="BH99" i="1"/>
  <c r="AU99" i="1"/>
  <c r="BG99" i="1"/>
  <c r="AY99" i="1"/>
  <c r="BD99" i="1"/>
  <c r="AD99" i="1"/>
  <c r="AB99" i="1"/>
  <c r="AN99" i="1"/>
  <c r="AS99" i="1"/>
  <c r="BC99" i="1"/>
  <c r="BB99" i="1"/>
  <c r="AV99" i="1"/>
  <c r="U99" i="1"/>
  <c r="AF99" i="1"/>
  <c r="AT99" i="1"/>
  <c r="AP99" i="1"/>
  <c r="X99" i="1"/>
  <c r="BK99" i="1"/>
  <c r="AL99" i="1"/>
  <c r="AI99" i="1"/>
  <c r="AO99" i="1"/>
  <c r="AM99" i="1"/>
  <c r="AJ99" i="1"/>
  <c r="W99" i="1"/>
  <c r="AR99" i="1"/>
  <c r="AK99" i="1"/>
  <c r="AH99" i="1"/>
  <c r="V99" i="1"/>
  <c r="Z99" i="1"/>
  <c r="AC99" i="1"/>
  <c r="BD49" i="1"/>
  <c r="J65" i="7"/>
  <c r="J76" i="7" s="1"/>
  <c r="AE49" i="1"/>
  <c r="BF49" i="1"/>
  <c r="AY49" i="1"/>
  <c r="AN49" i="1"/>
  <c r="AJ49" i="1"/>
  <c r="BI49" i="1"/>
  <c r="P7" i="1"/>
  <c r="X49" i="1"/>
  <c r="AA49" i="1"/>
  <c r="Q49" i="1"/>
  <c r="AB49" i="1"/>
  <c r="AI49" i="1"/>
  <c r="BG49" i="1"/>
  <c r="AQ49" i="1"/>
  <c r="V49" i="1"/>
  <c r="AX49" i="1"/>
  <c r="AT49" i="1"/>
  <c r="AP49" i="1"/>
  <c r="U49" i="1"/>
  <c r="AO49" i="1"/>
  <c r="BB49" i="1"/>
  <c r="AS49" i="1"/>
  <c r="BC49" i="1"/>
  <c r="BE49" i="1"/>
  <c r="BA49" i="1"/>
  <c r="AD49" i="1"/>
  <c r="AH49" i="1"/>
  <c r="Y49" i="1"/>
  <c r="BH49" i="1"/>
  <c r="AC49" i="1"/>
  <c r="AZ49" i="1"/>
  <c r="S49" i="1"/>
  <c r="AK49" i="1"/>
  <c r="W49" i="1"/>
  <c r="AR49" i="1"/>
  <c r="R49" i="1"/>
  <c r="AV49" i="1"/>
  <c r="AU49" i="1"/>
  <c r="AW49" i="1"/>
  <c r="AG49" i="1"/>
  <c r="AM49" i="1"/>
  <c r="AL49" i="1"/>
  <c r="AF49" i="1"/>
  <c r="Z49" i="1"/>
  <c r="T49" i="1"/>
  <c r="I69" i="7"/>
  <c r="I80" i="7" s="1"/>
  <c r="U237" i="1"/>
  <c r="W237" i="1"/>
  <c r="V237" i="1"/>
  <c r="Q237" i="1"/>
  <c r="T237" i="1"/>
  <c r="R237" i="1"/>
  <c r="S237" i="1"/>
  <c r="Y237" i="1"/>
  <c r="P237" i="1"/>
  <c r="X237" i="1"/>
  <c r="I66" i="7"/>
  <c r="I77" i="7" s="1"/>
  <c r="AS96" i="1"/>
  <c r="AF96" i="1"/>
  <c r="BJ96" i="1"/>
  <c r="AB96" i="1"/>
  <c r="W96" i="1"/>
  <c r="AV96" i="1"/>
  <c r="BE96" i="1"/>
  <c r="BC96" i="1"/>
  <c r="Z96" i="1"/>
  <c r="T96" i="1"/>
  <c r="AW96" i="1"/>
  <c r="AX96" i="1"/>
  <c r="BD96" i="1"/>
  <c r="AE96" i="1"/>
  <c r="AU96" i="1"/>
  <c r="AG96" i="1"/>
  <c r="AT96" i="1"/>
  <c r="S96" i="1"/>
  <c r="BK96" i="1"/>
  <c r="AJ96" i="1"/>
  <c r="P96" i="1"/>
  <c r="Y96" i="1"/>
  <c r="V96" i="1"/>
  <c r="AP96" i="1"/>
  <c r="BG96" i="1"/>
  <c r="BI96" i="1"/>
  <c r="AN96" i="1"/>
  <c r="BH96" i="1"/>
  <c r="AL96" i="1"/>
  <c r="AR96" i="1"/>
  <c r="AC96" i="1"/>
  <c r="BA96" i="1"/>
  <c r="BB96" i="1"/>
  <c r="AY96" i="1"/>
  <c r="AI96" i="1"/>
  <c r="AH96" i="1"/>
  <c r="AQ96" i="1"/>
  <c r="AZ96" i="1"/>
  <c r="AO96" i="1"/>
  <c r="AM96" i="1"/>
  <c r="AD96" i="1"/>
  <c r="AA96" i="1"/>
  <c r="AK96" i="1"/>
  <c r="X96" i="1"/>
  <c r="BF96" i="1"/>
  <c r="Q96" i="1"/>
  <c r="U96" i="1"/>
  <c r="R96" i="1"/>
  <c r="P283" i="1"/>
  <c r="O283" i="1"/>
  <c r="Q283" i="1"/>
  <c r="H70" i="7"/>
  <c r="H81" i="7" s="1"/>
  <c r="S283" i="1"/>
  <c r="R283" i="1"/>
  <c r="H66" i="7"/>
  <c r="H77" i="7" s="1"/>
  <c r="BE95" i="1"/>
  <c r="Q95" i="1"/>
  <c r="AS95" i="1"/>
  <c r="AG95" i="1"/>
  <c r="X95" i="1"/>
  <c r="AW95" i="1"/>
  <c r="BB95" i="1"/>
  <c r="T95" i="1"/>
  <c r="P95" i="1"/>
  <c r="O95" i="1"/>
  <c r="AY95" i="1"/>
  <c r="AK95" i="1"/>
  <c r="U95" i="1"/>
  <c r="AB95" i="1"/>
  <c r="Y95" i="1"/>
  <c r="AV95" i="1"/>
  <c r="BF95" i="1"/>
  <c r="AL95" i="1"/>
  <c r="AC95" i="1"/>
  <c r="AE95" i="1"/>
  <c r="BC95" i="1"/>
  <c r="AF95" i="1"/>
  <c r="R95" i="1"/>
  <c r="AN95" i="1"/>
  <c r="Z95" i="1"/>
  <c r="AH95" i="1"/>
  <c r="V95" i="1"/>
  <c r="AT95" i="1"/>
  <c r="BG95" i="1"/>
  <c r="W95" i="1"/>
  <c r="AX95" i="1"/>
  <c r="AP95" i="1"/>
  <c r="BH95" i="1"/>
  <c r="AU95" i="1"/>
  <c r="AZ95" i="1"/>
  <c r="AR95" i="1"/>
  <c r="BD95" i="1"/>
  <c r="BA95" i="1"/>
  <c r="S95" i="1"/>
  <c r="AJ95" i="1"/>
  <c r="BI95" i="1"/>
  <c r="AQ95" i="1"/>
  <c r="BK95" i="1"/>
  <c r="AO95" i="1"/>
  <c r="AA95" i="1"/>
  <c r="BJ95" i="1"/>
  <c r="AM95" i="1"/>
  <c r="AD95" i="1"/>
  <c r="AI95" i="1"/>
  <c r="K68" i="7"/>
  <c r="K79" i="7" s="1"/>
  <c r="K66" i="7"/>
  <c r="K77" i="7" s="1"/>
  <c r="AK98" i="1"/>
  <c r="AA98" i="1"/>
  <c r="BJ98" i="1"/>
  <c r="AC98" i="1"/>
  <c r="BK98" i="1"/>
  <c r="S98" i="1"/>
  <c r="AO98" i="1"/>
  <c r="AQ98" i="1"/>
  <c r="V98" i="1"/>
  <c r="BA98" i="1"/>
  <c r="BG98" i="1"/>
  <c r="X98" i="1"/>
  <c r="AS98" i="1"/>
  <c r="T98" i="1"/>
  <c r="AY98" i="1"/>
  <c r="Z98" i="1"/>
  <c r="BE98" i="1"/>
  <c r="BH98" i="1"/>
  <c r="AV98" i="1"/>
  <c r="AB98" i="1"/>
  <c r="AP98" i="1"/>
  <c r="AF98" i="1"/>
  <c r="BC98" i="1"/>
  <c r="AH98" i="1"/>
  <c r="AW98" i="1"/>
  <c r="U98" i="1"/>
  <c r="AD98" i="1"/>
  <c r="BI98" i="1"/>
  <c r="BF98" i="1"/>
  <c r="AR98" i="1"/>
  <c r="AZ98" i="1"/>
  <c r="AX98" i="1"/>
  <c r="AG98" i="1"/>
  <c r="AU98" i="1"/>
  <c r="AN98" i="1"/>
  <c r="R98" i="1"/>
  <c r="BB98" i="1"/>
  <c r="AJ98" i="1"/>
  <c r="AM98" i="1"/>
  <c r="W98" i="1"/>
  <c r="BD98" i="1"/>
  <c r="AI98" i="1"/>
  <c r="Y98" i="1"/>
  <c r="AE98" i="1"/>
  <c r="AT98" i="1"/>
  <c r="AL98" i="1"/>
  <c r="L68" i="7"/>
  <c r="L79" i="7" s="1"/>
  <c r="T334" i="1"/>
  <c r="W334" i="1"/>
  <c r="V334" i="1"/>
  <c r="L71" i="7"/>
  <c r="L82" i="7" s="1"/>
  <c r="U334" i="1"/>
  <c r="S334" i="1"/>
  <c r="V34" i="1"/>
  <c r="V223" i="1"/>
  <c r="V411" i="1"/>
  <c r="P73" i="7" s="1"/>
  <c r="P84" i="7" s="1"/>
  <c r="V129" i="1"/>
  <c r="V270" i="1"/>
  <c r="V176" i="1"/>
  <c r="V82" i="1"/>
  <c r="V317" i="1"/>
  <c r="Z97" i="1"/>
  <c r="AB97" i="1"/>
  <c r="U97" i="1"/>
  <c r="AF97" i="1"/>
  <c r="AL97" i="1"/>
  <c r="AO97" i="1"/>
  <c r="Q97" i="1"/>
  <c r="BG97" i="1"/>
  <c r="AN97" i="1"/>
  <c r="BI97" i="1"/>
  <c r="BK97" i="1"/>
  <c r="AJ97" i="1"/>
  <c r="T97" i="1"/>
  <c r="AW97" i="1"/>
  <c r="AH97" i="1"/>
  <c r="R97" i="1"/>
  <c r="BE97" i="1"/>
  <c r="J66" i="7"/>
  <c r="J77" i="7" s="1"/>
  <c r="AY97" i="1"/>
  <c r="X97" i="1"/>
  <c r="BH97" i="1"/>
  <c r="Y97" i="1"/>
  <c r="BD97" i="1"/>
  <c r="AK97" i="1"/>
  <c r="BA97" i="1"/>
  <c r="AI97" i="1"/>
  <c r="AE97" i="1"/>
  <c r="W97" i="1"/>
  <c r="AC97" i="1"/>
  <c r="AD97" i="1"/>
  <c r="AX97" i="1"/>
  <c r="BC97" i="1"/>
  <c r="AP97" i="1"/>
  <c r="AG97" i="1"/>
  <c r="AT97" i="1"/>
  <c r="AA97" i="1"/>
  <c r="AU97" i="1"/>
  <c r="AS97" i="1"/>
  <c r="V97" i="1"/>
  <c r="AM97" i="1"/>
  <c r="S97" i="1"/>
  <c r="AQ97" i="1"/>
  <c r="BJ97" i="1"/>
  <c r="BB97" i="1"/>
  <c r="AZ97" i="1"/>
  <c r="AR97" i="1"/>
  <c r="BF97" i="1"/>
  <c r="AV97" i="1"/>
  <c r="J67" i="7"/>
  <c r="J78" i="7" s="1"/>
  <c r="AU48" i="1"/>
  <c r="AV48" i="1"/>
  <c r="AL48" i="1"/>
  <c r="BA48" i="1"/>
  <c r="AA48" i="1"/>
  <c r="AN48" i="1"/>
  <c r="AY48" i="1"/>
  <c r="AR48" i="1"/>
  <c r="AW48" i="1"/>
  <c r="AT48" i="1"/>
  <c r="AH48" i="1"/>
  <c r="AK48" i="1"/>
  <c r="BB48" i="1"/>
  <c r="U48" i="1"/>
  <c r="V48" i="1"/>
  <c r="BG48" i="1"/>
  <c r="AI48" i="1"/>
  <c r="AG48" i="1"/>
  <c r="AX48" i="1"/>
  <c r="AP48" i="1"/>
  <c r="R48" i="1"/>
  <c r="I65" i="7"/>
  <c r="I76" i="7" s="1"/>
  <c r="T48" i="1"/>
  <c r="Q48" i="1"/>
  <c r="AZ48" i="1"/>
  <c r="W48" i="1"/>
  <c r="O7" i="1"/>
  <c r="Z48" i="1"/>
  <c r="AO48" i="1"/>
  <c r="BE48" i="1"/>
  <c r="AE48" i="1"/>
  <c r="BC48" i="1"/>
  <c r="AD48" i="1"/>
  <c r="BD48" i="1"/>
  <c r="AQ48" i="1"/>
  <c r="AS48" i="1"/>
  <c r="AC48" i="1"/>
  <c r="BF48" i="1"/>
  <c r="Y48" i="1"/>
  <c r="AF48" i="1"/>
  <c r="P48" i="1"/>
  <c r="X48" i="1"/>
  <c r="BH48" i="1"/>
  <c r="AM48" i="1"/>
  <c r="AJ48" i="1"/>
  <c r="S48" i="1"/>
  <c r="AB48" i="1"/>
  <c r="I70" i="7"/>
  <c r="I81" i="7" s="1"/>
  <c r="S284" i="1"/>
  <c r="P284" i="1"/>
  <c r="T284" i="1"/>
  <c r="R284" i="1"/>
  <c r="Q284" i="1"/>
  <c r="H67" i="7"/>
  <c r="H78" i="7" s="1"/>
  <c r="H71" i="7"/>
  <c r="H82" i="7" s="1"/>
  <c r="S330" i="1"/>
  <c r="Q330" i="1"/>
  <c r="P330" i="1"/>
  <c r="O330" i="1"/>
  <c r="R330" i="1"/>
  <c r="K67" i="7"/>
  <c r="K78" i="7" s="1"/>
  <c r="K70" i="7"/>
  <c r="K81" i="7" s="1"/>
  <c r="R286" i="1"/>
  <c r="S286" i="1"/>
  <c r="T286" i="1"/>
  <c r="U286" i="1"/>
  <c r="V286" i="1"/>
  <c r="X334" i="1" l="1"/>
  <c r="Y334" i="1" s="1"/>
  <c r="AC240" i="1"/>
  <c r="AD240" i="1" s="1"/>
  <c r="BI48" i="1"/>
  <c r="BJ48" i="1" s="1"/>
  <c r="BK48" i="1" s="1"/>
  <c r="W286" i="1"/>
  <c r="X286" i="1" s="1"/>
  <c r="Y286" i="1" s="1"/>
  <c r="Z286" i="1" s="1"/>
  <c r="U331" i="1"/>
  <c r="V331" i="1" s="1"/>
  <c r="AB239" i="1"/>
  <c r="AC239" i="1" s="1"/>
  <c r="BJ49" i="1"/>
  <c r="BK49" i="1" s="1"/>
  <c r="U284" i="1"/>
  <c r="V284" i="1" s="1"/>
  <c r="W284" i="1" s="1"/>
  <c r="I85" i="7"/>
  <c r="T283" i="1"/>
  <c r="U283" i="1" s="1"/>
  <c r="BK50" i="1"/>
  <c r="W333" i="1"/>
  <c r="X333" i="1" s="1"/>
  <c r="Y333" i="1" s="1"/>
  <c r="AA238" i="1"/>
  <c r="T330" i="1"/>
  <c r="U330" i="1" s="1"/>
  <c r="BH47" i="1"/>
  <c r="BI47" i="1" s="1"/>
  <c r="P66" i="7"/>
  <c r="P77" i="7" s="1"/>
  <c r="AP103" i="1"/>
  <c r="AA103" i="1"/>
  <c r="AB103" i="1"/>
  <c r="AH103" i="1"/>
  <c r="Y103" i="1"/>
  <c r="BB103" i="1"/>
  <c r="W103" i="1"/>
  <c r="AS103" i="1"/>
  <c r="AU103" i="1"/>
  <c r="AK103" i="1"/>
  <c r="BE103" i="1"/>
  <c r="BH103" i="1"/>
  <c r="AF103" i="1"/>
  <c r="BA103" i="1"/>
  <c r="AI103" i="1"/>
  <c r="AR103" i="1"/>
  <c r="BC103" i="1"/>
  <c r="AZ103" i="1"/>
  <c r="AT103" i="1"/>
  <c r="AW103" i="1"/>
  <c r="AV103" i="1"/>
  <c r="AQ103" i="1"/>
  <c r="AX103" i="1"/>
  <c r="AC103" i="1"/>
  <c r="X103" i="1"/>
  <c r="BD103" i="1"/>
  <c r="AO103" i="1"/>
  <c r="AY103" i="1"/>
  <c r="BI103" i="1"/>
  <c r="BG103" i="1"/>
  <c r="BJ103" i="1"/>
  <c r="BF103" i="1"/>
  <c r="AM103" i="1"/>
  <c r="AD103" i="1"/>
  <c r="Z103" i="1"/>
  <c r="AN103" i="1"/>
  <c r="BK103" i="1"/>
  <c r="AG103" i="1"/>
  <c r="AE103" i="1"/>
  <c r="AL103" i="1"/>
  <c r="AJ103" i="1"/>
  <c r="Z237" i="1"/>
  <c r="N68" i="7"/>
  <c r="N79" i="7" s="1"/>
  <c r="N65" i="7"/>
  <c r="N76" i="7" s="1"/>
  <c r="BC53" i="1"/>
  <c r="BJ53" i="1"/>
  <c r="Y53" i="1"/>
  <c r="BG53" i="1"/>
  <c r="BB53" i="1"/>
  <c r="AY53" i="1"/>
  <c r="AS53" i="1"/>
  <c r="BD53" i="1"/>
  <c r="AE53" i="1"/>
  <c r="AO53" i="1"/>
  <c r="AC53" i="1"/>
  <c r="AV53" i="1"/>
  <c r="W53" i="1"/>
  <c r="U53" i="1"/>
  <c r="AU53" i="1"/>
  <c r="BI53" i="1"/>
  <c r="AR53" i="1"/>
  <c r="AH53" i="1"/>
  <c r="AW53" i="1"/>
  <c r="X53" i="1"/>
  <c r="AK53" i="1"/>
  <c r="AQ53" i="1"/>
  <c r="AF53" i="1"/>
  <c r="BE53" i="1"/>
  <c r="AG53" i="1"/>
  <c r="AL53" i="1"/>
  <c r="BK53" i="1"/>
  <c r="BF53" i="1"/>
  <c r="AT53" i="1"/>
  <c r="AP53" i="1"/>
  <c r="AX53" i="1"/>
  <c r="AZ53" i="1"/>
  <c r="AB53" i="1"/>
  <c r="AD53" i="1"/>
  <c r="Z53" i="1"/>
  <c r="T7" i="1"/>
  <c r="BA53" i="1"/>
  <c r="AA53" i="1"/>
  <c r="AI53" i="1"/>
  <c r="AN53" i="1"/>
  <c r="AJ53" i="1"/>
  <c r="AM53" i="1"/>
  <c r="BH53" i="1"/>
  <c r="V53" i="1"/>
  <c r="L85" i="7"/>
  <c r="M66" i="7"/>
  <c r="M77" i="7" s="1"/>
  <c r="AA100" i="1"/>
  <c r="AX100" i="1"/>
  <c r="BJ100" i="1"/>
  <c r="AJ100" i="1"/>
  <c r="AD100" i="1"/>
  <c r="BC100" i="1"/>
  <c r="AN100" i="1"/>
  <c r="AK100" i="1"/>
  <c r="AE100" i="1"/>
  <c r="Z100" i="1"/>
  <c r="U100" i="1"/>
  <c r="BG100" i="1"/>
  <c r="AR100" i="1"/>
  <c r="AS100" i="1"/>
  <c r="AI100" i="1"/>
  <c r="AH100" i="1"/>
  <c r="AC100" i="1"/>
  <c r="W100" i="1"/>
  <c r="AP100" i="1"/>
  <c r="BK100" i="1"/>
  <c r="AF100" i="1"/>
  <c r="V100" i="1"/>
  <c r="AQ100" i="1"/>
  <c r="AG100" i="1"/>
  <c r="AW100" i="1"/>
  <c r="BD100" i="1"/>
  <c r="AU100" i="1"/>
  <c r="BA100" i="1"/>
  <c r="BH100" i="1"/>
  <c r="AY100" i="1"/>
  <c r="BI100" i="1"/>
  <c r="X100" i="1"/>
  <c r="AO100" i="1"/>
  <c r="AB100" i="1"/>
  <c r="AZ100" i="1"/>
  <c r="BE100" i="1"/>
  <c r="AT100" i="1"/>
  <c r="BF100" i="1"/>
  <c r="BB100" i="1"/>
  <c r="T100" i="1"/>
  <c r="AM100" i="1"/>
  <c r="AL100" i="1"/>
  <c r="Y100" i="1"/>
  <c r="AV100" i="1"/>
  <c r="K85" i="7"/>
  <c r="V285" i="1"/>
  <c r="O71" i="7"/>
  <c r="O82" i="7" s="1"/>
  <c r="Z337" i="1"/>
  <c r="V337" i="1"/>
  <c r="W337" i="1"/>
  <c r="X337" i="1"/>
  <c r="Y337" i="1"/>
  <c r="O67" i="7"/>
  <c r="O78" i="7" s="1"/>
  <c r="V332" i="1"/>
  <c r="Q71" i="7"/>
  <c r="Q82" i="7" s="1"/>
  <c r="Y339" i="1"/>
  <c r="AA339" i="1"/>
  <c r="AB339" i="1"/>
  <c r="X339" i="1"/>
  <c r="Z339" i="1"/>
  <c r="P68" i="7"/>
  <c r="P79" i="7" s="1"/>
  <c r="P69" i="7"/>
  <c r="P80" i="7" s="1"/>
  <c r="AA244" i="1"/>
  <c r="AD244" i="1"/>
  <c r="Z244" i="1"/>
  <c r="AC244" i="1"/>
  <c r="X244" i="1"/>
  <c r="AE244" i="1"/>
  <c r="AF244" i="1"/>
  <c r="W244" i="1"/>
  <c r="Y244" i="1"/>
  <c r="AB244" i="1"/>
  <c r="N70" i="7"/>
  <c r="N81" i="7" s="1"/>
  <c r="V289" i="1"/>
  <c r="U289" i="1"/>
  <c r="W289" i="1"/>
  <c r="Y289" i="1"/>
  <c r="X289" i="1"/>
  <c r="N71" i="7"/>
  <c r="N82" i="7" s="1"/>
  <c r="U336" i="1"/>
  <c r="W336" i="1"/>
  <c r="V336" i="1"/>
  <c r="X336" i="1"/>
  <c r="Y336" i="1"/>
  <c r="M65" i="7"/>
  <c r="M76" i="7" s="1"/>
  <c r="BA52" i="1"/>
  <c r="AL52" i="1"/>
  <c r="BD52" i="1"/>
  <c r="BF52" i="1"/>
  <c r="AO52" i="1"/>
  <c r="BG52" i="1"/>
  <c r="AR52" i="1"/>
  <c r="AY52" i="1"/>
  <c r="Y52" i="1"/>
  <c r="AQ52" i="1"/>
  <c r="U52" i="1"/>
  <c r="AA52" i="1"/>
  <c r="BE52" i="1"/>
  <c r="X52" i="1"/>
  <c r="AM52" i="1"/>
  <c r="BK52" i="1"/>
  <c r="Z52" i="1"/>
  <c r="BJ52" i="1"/>
  <c r="AH52" i="1"/>
  <c r="AJ52" i="1"/>
  <c r="AF52" i="1"/>
  <c r="AB52" i="1"/>
  <c r="S7" i="1"/>
  <c r="AG52" i="1"/>
  <c r="AT52" i="1"/>
  <c r="AK52" i="1"/>
  <c r="AW52" i="1"/>
  <c r="AE52" i="1"/>
  <c r="BH52" i="1"/>
  <c r="AV52" i="1"/>
  <c r="AZ52" i="1"/>
  <c r="BB52" i="1"/>
  <c r="AU52" i="1"/>
  <c r="AI52" i="1"/>
  <c r="AS52" i="1"/>
  <c r="T52" i="1"/>
  <c r="BC52" i="1"/>
  <c r="V52" i="1"/>
  <c r="AC52" i="1"/>
  <c r="AP52" i="1"/>
  <c r="AX52" i="1"/>
  <c r="AD52" i="1"/>
  <c r="AN52" i="1"/>
  <c r="W52" i="1"/>
  <c r="BI52" i="1"/>
  <c r="M67" i="7"/>
  <c r="M78" i="7" s="1"/>
  <c r="O69" i="7"/>
  <c r="O80" i="7" s="1"/>
  <c r="X243" i="1"/>
  <c r="Y243" i="1"/>
  <c r="AD243" i="1"/>
  <c r="V243" i="1"/>
  <c r="AE243" i="1"/>
  <c r="AA243" i="1"/>
  <c r="Z243" i="1"/>
  <c r="W243" i="1"/>
  <c r="AB243" i="1"/>
  <c r="AC243" i="1"/>
  <c r="O66" i="7"/>
  <c r="O77" i="7" s="1"/>
  <c r="AL102" i="1"/>
  <c r="BC102" i="1"/>
  <c r="BI102" i="1"/>
  <c r="AT102" i="1"/>
  <c r="AV102" i="1"/>
  <c r="AG102" i="1"/>
  <c r="AB102" i="1"/>
  <c r="AO102" i="1"/>
  <c r="Z102" i="1"/>
  <c r="BK102" i="1"/>
  <c r="AK102" i="1"/>
  <c r="AJ102" i="1"/>
  <c r="AI102" i="1"/>
  <c r="AC102" i="1"/>
  <c r="AZ102" i="1"/>
  <c r="X102" i="1"/>
  <c r="AH102" i="1"/>
  <c r="AN102" i="1"/>
  <c r="BF102" i="1"/>
  <c r="AQ102" i="1"/>
  <c r="AY102" i="1"/>
  <c r="BA102" i="1"/>
  <c r="W102" i="1"/>
  <c r="AD102" i="1"/>
  <c r="AX102" i="1"/>
  <c r="Y102" i="1"/>
  <c r="AE102" i="1"/>
  <c r="BB102" i="1"/>
  <c r="BG102" i="1"/>
  <c r="AP102" i="1"/>
  <c r="V102" i="1"/>
  <c r="AS102" i="1"/>
  <c r="AM102" i="1"/>
  <c r="AU102" i="1"/>
  <c r="AR102" i="1"/>
  <c r="AA102" i="1"/>
  <c r="BJ102" i="1"/>
  <c r="AW102" i="1"/>
  <c r="BE102" i="1"/>
  <c r="AF102" i="1"/>
  <c r="BD102" i="1"/>
  <c r="BH102" i="1"/>
  <c r="Y236" i="1"/>
  <c r="Q66" i="7"/>
  <c r="Q77" i="7" s="1"/>
  <c r="AT104" i="1"/>
  <c r="BK104" i="1"/>
  <c r="AY104" i="1"/>
  <c r="AF104" i="1"/>
  <c r="X104" i="1"/>
  <c r="Z104" i="1"/>
  <c r="AM104" i="1"/>
  <c r="AI104" i="1"/>
  <c r="AH104" i="1"/>
  <c r="AB104" i="1"/>
  <c r="AQ104" i="1"/>
  <c r="AU104" i="1"/>
  <c r="AL104" i="1"/>
  <c r="AG104" i="1"/>
  <c r="BF104" i="1"/>
  <c r="AK104" i="1"/>
  <c r="AN104" i="1"/>
  <c r="BE104" i="1"/>
  <c r="AA104" i="1"/>
  <c r="BD104" i="1"/>
  <c r="BI104" i="1"/>
  <c r="BC104" i="1"/>
  <c r="BG104" i="1"/>
  <c r="AC104" i="1"/>
  <c r="AE104" i="1"/>
  <c r="AS104" i="1"/>
  <c r="BH104" i="1"/>
  <c r="AD104" i="1"/>
  <c r="BB104" i="1"/>
  <c r="AJ104" i="1"/>
  <c r="AZ104" i="1"/>
  <c r="AV104" i="1"/>
  <c r="AR104" i="1"/>
  <c r="BA104" i="1"/>
  <c r="AP104" i="1"/>
  <c r="Y104" i="1"/>
  <c r="AW104" i="1"/>
  <c r="BJ104" i="1"/>
  <c r="AO104" i="1"/>
  <c r="AX104" i="1"/>
  <c r="Q65" i="7"/>
  <c r="Q76" i="7" s="1"/>
  <c r="W7" i="1"/>
  <c r="BC56" i="1"/>
  <c r="BA56" i="1"/>
  <c r="AQ56" i="1"/>
  <c r="AG56" i="1"/>
  <c r="AY56" i="1"/>
  <c r="AW56" i="1"/>
  <c r="X56" i="1"/>
  <c r="BK56" i="1"/>
  <c r="AZ56" i="1"/>
  <c r="BJ56" i="1"/>
  <c r="AV56" i="1"/>
  <c r="AX56" i="1"/>
  <c r="Y56" i="1"/>
  <c r="AT56" i="1"/>
  <c r="AR56" i="1"/>
  <c r="AP56" i="1"/>
  <c r="BD56" i="1"/>
  <c r="AE56" i="1"/>
  <c r="AO56" i="1"/>
  <c r="AA56" i="1"/>
  <c r="AF56" i="1"/>
  <c r="AJ56" i="1"/>
  <c r="AB56" i="1"/>
  <c r="AN56" i="1"/>
  <c r="AL56" i="1"/>
  <c r="AM56" i="1"/>
  <c r="AI56" i="1"/>
  <c r="BG56" i="1"/>
  <c r="AD56" i="1"/>
  <c r="AC56" i="1"/>
  <c r="AS56" i="1"/>
  <c r="AH56" i="1"/>
  <c r="Z56" i="1"/>
  <c r="BI56" i="1"/>
  <c r="BE56" i="1"/>
  <c r="BH56" i="1"/>
  <c r="BB56" i="1"/>
  <c r="AK56" i="1"/>
  <c r="BF56" i="1"/>
  <c r="AU56" i="1"/>
  <c r="X287" i="1"/>
  <c r="P70" i="7"/>
  <c r="P81" i="7" s="1"/>
  <c r="AA291" i="1"/>
  <c r="X291" i="1"/>
  <c r="Z291" i="1"/>
  <c r="W291" i="1"/>
  <c r="Y291" i="1"/>
  <c r="P65" i="7"/>
  <c r="P76" i="7" s="1"/>
  <c r="W55" i="1"/>
  <c r="Z55" i="1"/>
  <c r="AC55" i="1"/>
  <c r="AO55" i="1"/>
  <c r="AU55" i="1"/>
  <c r="BC55" i="1"/>
  <c r="BF55" i="1"/>
  <c r="AM55" i="1"/>
  <c r="AI55" i="1"/>
  <c r="Y55" i="1"/>
  <c r="V7" i="1"/>
  <c r="AT55" i="1"/>
  <c r="AD55" i="1"/>
  <c r="BJ55" i="1"/>
  <c r="AZ55" i="1"/>
  <c r="AQ55" i="1"/>
  <c r="BI55" i="1"/>
  <c r="AA55" i="1"/>
  <c r="AH55" i="1"/>
  <c r="BK55" i="1"/>
  <c r="BE55" i="1"/>
  <c r="BD55" i="1"/>
  <c r="AB55" i="1"/>
  <c r="AL55" i="1"/>
  <c r="AJ55" i="1"/>
  <c r="AY55" i="1"/>
  <c r="BG55" i="1"/>
  <c r="BA55" i="1"/>
  <c r="AS55" i="1"/>
  <c r="BH55" i="1"/>
  <c r="AX55" i="1"/>
  <c r="X55" i="1"/>
  <c r="BB55" i="1"/>
  <c r="AK55" i="1"/>
  <c r="AF55" i="1"/>
  <c r="AN55" i="1"/>
  <c r="AE55" i="1"/>
  <c r="AW55" i="1"/>
  <c r="AP55" i="1"/>
  <c r="AG55" i="1"/>
  <c r="AV55" i="1"/>
  <c r="AR55" i="1"/>
  <c r="J85" i="7"/>
  <c r="N69" i="7"/>
  <c r="N80" i="7" s="1"/>
  <c r="AD242" i="1"/>
  <c r="V242" i="1"/>
  <c r="X242" i="1"/>
  <c r="W242" i="1"/>
  <c r="AC242" i="1"/>
  <c r="AA242" i="1"/>
  <c r="U242" i="1"/>
  <c r="Z242" i="1"/>
  <c r="AB242" i="1"/>
  <c r="Y242" i="1"/>
  <c r="M69" i="7"/>
  <c r="M80" i="7" s="1"/>
  <c r="T241" i="1"/>
  <c r="U241" i="1"/>
  <c r="AB241" i="1"/>
  <c r="W241" i="1"/>
  <c r="Z241" i="1"/>
  <c r="V241" i="1"/>
  <c r="X241" i="1"/>
  <c r="Y241" i="1"/>
  <c r="AA241" i="1"/>
  <c r="AC241" i="1"/>
  <c r="M71" i="7"/>
  <c r="M82" i="7" s="1"/>
  <c r="T335" i="1"/>
  <c r="W335" i="1"/>
  <c r="X335" i="1"/>
  <c r="V335" i="1"/>
  <c r="U335" i="1"/>
  <c r="H85" i="7"/>
  <c r="O68" i="7"/>
  <c r="O79" i="7" s="1"/>
  <c r="O70" i="7"/>
  <c r="O81" i="7" s="1"/>
  <c r="X290" i="1"/>
  <c r="Z290" i="1"/>
  <c r="V290" i="1"/>
  <c r="Y290" i="1"/>
  <c r="W290" i="1"/>
  <c r="Q69" i="7"/>
  <c r="Q80" i="7" s="1"/>
  <c r="AG245" i="1"/>
  <c r="AB245" i="1"/>
  <c r="AE245" i="1"/>
  <c r="Y245" i="1"/>
  <c r="X245" i="1"/>
  <c r="AA245" i="1"/>
  <c r="AF245" i="1"/>
  <c r="AC245" i="1"/>
  <c r="AD245" i="1"/>
  <c r="Z245" i="1"/>
  <c r="Q70" i="7"/>
  <c r="Q81" i="7" s="1"/>
  <c r="AA292" i="1"/>
  <c r="X292" i="1"/>
  <c r="AB292" i="1"/>
  <c r="Z292" i="1"/>
  <c r="Y292" i="1"/>
  <c r="P71" i="7"/>
  <c r="P82" i="7" s="1"/>
  <c r="Y338" i="1"/>
  <c r="Z338" i="1"/>
  <c r="AA338" i="1"/>
  <c r="W338" i="1"/>
  <c r="X338" i="1"/>
  <c r="P67" i="7"/>
  <c r="P78" i="7" s="1"/>
  <c r="N67" i="7"/>
  <c r="N78" i="7" s="1"/>
  <c r="N66" i="7"/>
  <c r="N77" i="7" s="1"/>
  <c r="AG101" i="1"/>
  <c r="AX101" i="1"/>
  <c r="AN101" i="1"/>
  <c r="Y101" i="1"/>
  <c r="AH101" i="1"/>
  <c r="AR101" i="1"/>
  <c r="AC101" i="1"/>
  <c r="AI101" i="1"/>
  <c r="AK101" i="1"/>
  <c r="BF101" i="1"/>
  <c r="AF101" i="1"/>
  <c r="AE101" i="1"/>
  <c r="AY101" i="1"/>
  <c r="BE101" i="1"/>
  <c r="BB101" i="1"/>
  <c r="AA101" i="1"/>
  <c r="BI101" i="1"/>
  <c r="BG101" i="1"/>
  <c r="AJ101" i="1"/>
  <c r="AM101" i="1"/>
  <c r="W101" i="1"/>
  <c r="AV101" i="1"/>
  <c r="AD101" i="1"/>
  <c r="AU101" i="1"/>
  <c r="AB101" i="1"/>
  <c r="AZ101" i="1"/>
  <c r="Z101" i="1"/>
  <c r="AW101" i="1"/>
  <c r="BD101" i="1"/>
  <c r="AQ101" i="1"/>
  <c r="AS101" i="1"/>
  <c r="BA101" i="1"/>
  <c r="AT101" i="1"/>
  <c r="BK101" i="1"/>
  <c r="X101" i="1"/>
  <c r="BJ101" i="1"/>
  <c r="BC101" i="1"/>
  <c r="U101" i="1"/>
  <c r="V101" i="1"/>
  <c r="AO101" i="1"/>
  <c r="BH101" i="1"/>
  <c r="AP101" i="1"/>
  <c r="AL101" i="1"/>
  <c r="M70" i="7"/>
  <c r="M81" i="7" s="1"/>
  <c r="X288" i="1"/>
  <c r="V288" i="1"/>
  <c r="U288" i="1"/>
  <c r="W288" i="1"/>
  <c r="T288" i="1"/>
  <c r="M68" i="7"/>
  <c r="M79" i="7" s="1"/>
  <c r="O65" i="7"/>
  <c r="O76" i="7" s="1"/>
  <c r="U7" i="1"/>
  <c r="AT54" i="1"/>
  <c r="AX54" i="1"/>
  <c r="AM54" i="1"/>
  <c r="BF54" i="1"/>
  <c r="AU54" i="1"/>
  <c r="V54" i="1"/>
  <c r="AY54" i="1"/>
  <c r="AO54" i="1"/>
  <c r="AB54" i="1"/>
  <c r="BD54" i="1"/>
  <c r="AL54" i="1"/>
  <c r="AH54" i="1"/>
  <c r="AG54" i="1"/>
  <c r="Y54" i="1"/>
  <c r="AS54" i="1"/>
  <c r="BH54" i="1"/>
  <c r="BI54" i="1"/>
  <c r="BG54" i="1"/>
  <c r="BB54" i="1"/>
  <c r="AD54" i="1"/>
  <c r="AK54" i="1"/>
  <c r="AP54" i="1"/>
  <c r="BJ54" i="1"/>
  <c r="X54" i="1"/>
  <c r="AW54" i="1"/>
  <c r="AZ54" i="1"/>
  <c r="AC54" i="1"/>
  <c r="BC54" i="1"/>
  <c r="BE54" i="1"/>
  <c r="AI54" i="1"/>
  <c r="AN54" i="1"/>
  <c r="W54" i="1"/>
  <c r="AE54" i="1"/>
  <c r="BA54" i="1"/>
  <c r="AR54" i="1"/>
  <c r="AQ54" i="1"/>
  <c r="BK54" i="1"/>
  <c r="AA54" i="1"/>
  <c r="Z54" i="1"/>
  <c r="AJ54" i="1"/>
  <c r="AF54" i="1"/>
  <c r="AV54" i="1"/>
  <c r="Q68" i="7"/>
  <c r="Q79" i="7" s="1"/>
  <c r="Q67" i="7"/>
  <c r="Q78" i="7" s="1"/>
  <c r="Z334" i="1" l="1"/>
  <c r="V330" i="1"/>
  <c r="W330" i="1" s="1"/>
  <c r="AA286" i="1"/>
  <c r="AB286" i="1" s="1"/>
  <c r="AB338" i="1"/>
  <c r="AC338" i="1" s="1"/>
  <c r="AD338" i="1" s="1"/>
  <c r="W331" i="1"/>
  <c r="X331" i="1" s="1"/>
  <c r="Z336" i="1"/>
  <c r="AA336" i="1" s="1"/>
  <c r="AC292" i="1"/>
  <c r="AD292" i="1" s="1"/>
  <c r="V283" i="1"/>
  <c r="W283" i="1" s="1"/>
  <c r="X283" i="1" s="1"/>
  <c r="AH245" i="1"/>
  <c r="AI245" i="1" s="1"/>
  <c r="AJ245" i="1" s="1"/>
  <c r="AE242" i="1"/>
  <c r="AF242" i="1" s="1"/>
  <c r="AG242" i="1" s="1"/>
  <c r="AH242" i="1" s="1"/>
  <c r="AC286" i="1"/>
  <c r="AD286" i="1" s="1"/>
  <c r="AE286" i="1" s="1"/>
  <c r="AF286" i="1" s="1"/>
  <c r="AG286" i="1" s="1"/>
  <c r="AH286" i="1" s="1"/>
  <c r="AB238" i="1"/>
  <c r="AC238" i="1" s="1"/>
  <c r="X284" i="1"/>
  <c r="Y284" i="1" s="1"/>
  <c r="Z284" i="1" s="1"/>
  <c r="AA284" i="1" s="1"/>
  <c r="AB284" i="1" s="1"/>
  <c r="AC284" i="1" s="1"/>
  <c r="AD284" i="1" s="1"/>
  <c r="AE284" i="1" s="1"/>
  <c r="AF284" i="1" s="1"/>
  <c r="AG284" i="1" s="1"/>
  <c r="AH284" i="1" s="1"/>
  <c r="AI284" i="1" s="1"/>
  <c r="AJ284" i="1" s="1"/>
  <c r="AK284" i="1" s="1"/>
  <c r="AL284" i="1" s="1"/>
  <c r="AM284" i="1" s="1"/>
  <c r="AN284" i="1" s="1"/>
  <c r="AO284" i="1" s="1"/>
  <c r="AP284" i="1" s="1"/>
  <c r="AQ284" i="1" s="1"/>
  <c r="AR284" i="1" s="1"/>
  <c r="AS284" i="1" s="1"/>
  <c r="AT284" i="1" s="1"/>
  <c r="AU284" i="1" s="1"/>
  <c r="AV284" i="1" s="1"/>
  <c r="AW284" i="1" s="1"/>
  <c r="AX284" i="1" s="1"/>
  <c r="AY284" i="1" s="1"/>
  <c r="AZ284" i="1" s="1"/>
  <c r="BA284" i="1" s="1"/>
  <c r="BB284" i="1" s="1"/>
  <c r="BC284" i="1" s="1"/>
  <c r="BD284" i="1" s="1"/>
  <c r="BE284" i="1" s="1"/>
  <c r="BF284" i="1" s="1"/>
  <c r="BG284" i="1" s="1"/>
  <c r="BH284" i="1" s="1"/>
  <c r="BI284" i="1" s="1"/>
  <c r="BJ284" i="1" s="1"/>
  <c r="BK284" i="1" s="1"/>
  <c r="Y288" i="1"/>
  <c r="Z288" i="1" s="1"/>
  <c r="AA288" i="1" s="1"/>
  <c r="AG244" i="1"/>
  <c r="BJ47" i="1"/>
  <c r="BK47" i="1" s="1"/>
  <c r="O85" i="7"/>
  <c r="AA290" i="1"/>
  <c r="AD241" i="1"/>
  <c r="AB291" i="1"/>
  <c r="Y287" i="1"/>
  <c r="AF243" i="1"/>
  <c r="AC339" i="1"/>
  <c r="W285" i="1"/>
  <c r="X285" i="1" s="1"/>
  <c r="Y285" i="1" s="1"/>
  <c r="AA237" i="1"/>
  <c r="AB237" i="1" s="1"/>
  <c r="X330" i="1"/>
  <c r="Y330" i="1" s="1"/>
  <c r="Z330" i="1" s="1"/>
  <c r="AA330" i="1" s="1"/>
  <c r="AB330" i="1" s="1"/>
  <c r="AC330" i="1" s="1"/>
  <c r="AD330" i="1" s="1"/>
  <c r="AE330" i="1" s="1"/>
  <c r="AF330" i="1" s="1"/>
  <c r="AG330" i="1" s="1"/>
  <c r="AH330" i="1" s="1"/>
  <c r="AI330" i="1" s="1"/>
  <c r="AJ330" i="1" s="1"/>
  <c r="AK330" i="1" s="1"/>
  <c r="AL330" i="1" s="1"/>
  <c r="AM330" i="1" s="1"/>
  <c r="AN330" i="1" s="1"/>
  <c r="AO330" i="1" s="1"/>
  <c r="AP330" i="1" s="1"/>
  <c r="AQ330" i="1" s="1"/>
  <c r="AR330" i="1" s="1"/>
  <c r="AS330" i="1" s="1"/>
  <c r="AT330" i="1" s="1"/>
  <c r="AU330" i="1" s="1"/>
  <c r="AV330" i="1" s="1"/>
  <c r="AW330" i="1" s="1"/>
  <c r="AX330" i="1" s="1"/>
  <c r="AY330" i="1" s="1"/>
  <c r="AZ330" i="1" s="1"/>
  <c r="BA330" i="1" s="1"/>
  <c r="BB330" i="1" s="1"/>
  <c r="BC330" i="1" s="1"/>
  <c r="BD330" i="1" s="1"/>
  <c r="BE330" i="1" s="1"/>
  <c r="BF330" i="1" s="1"/>
  <c r="BG330" i="1" s="1"/>
  <c r="BH330" i="1" s="1"/>
  <c r="BI330" i="1" s="1"/>
  <c r="BJ330" i="1" s="1"/>
  <c r="BK330" i="1" s="1"/>
  <c r="Y335" i="1"/>
  <c r="Z289" i="1"/>
  <c r="AD239" i="1"/>
  <c r="AA337" i="1"/>
  <c r="N85" i="7"/>
  <c r="Z333" i="1"/>
  <c r="AA333" i="1" s="1"/>
  <c r="AA334" i="1"/>
  <c r="P85" i="7"/>
  <c r="Q85" i="7"/>
  <c r="Z236" i="1"/>
  <c r="M85" i="7"/>
  <c r="W332" i="1"/>
  <c r="AE240" i="1"/>
  <c r="AF240" i="1" s="1"/>
  <c r="Y331" i="1" l="1"/>
  <c r="Z331" i="1" s="1"/>
  <c r="AH244" i="1"/>
  <c r="AI244" i="1" s="1"/>
  <c r="AI286" i="1"/>
  <c r="AJ286" i="1" s="1"/>
  <c r="AK286" i="1" s="1"/>
  <c r="AL286" i="1" s="1"/>
  <c r="AM286" i="1" s="1"/>
  <c r="AN286" i="1" s="1"/>
  <c r="AO286" i="1" s="1"/>
  <c r="AP286" i="1" s="1"/>
  <c r="AQ286" i="1" s="1"/>
  <c r="AR286" i="1" s="1"/>
  <c r="AS286" i="1" s="1"/>
  <c r="AT286" i="1" s="1"/>
  <c r="AU286" i="1" s="1"/>
  <c r="AV286" i="1" s="1"/>
  <c r="AW286" i="1" s="1"/>
  <c r="AX286" i="1" s="1"/>
  <c r="AY286" i="1" s="1"/>
  <c r="AZ286" i="1" s="1"/>
  <c r="BA286" i="1" s="1"/>
  <c r="BB286" i="1" s="1"/>
  <c r="BC286" i="1" s="1"/>
  <c r="BD286" i="1" s="1"/>
  <c r="BE286" i="1" s="1"/>
  <c r="BF286" i="1" s="1"/>
  <c r="BG286" i="1" s="1"/>
  <c r="BH286" i="1" s="1"/>
  <c r="BI286" i="1" s="1"/>
  <c r="BJ286" i="1" s="1"/>
  <c r="BK286" i="1" s="1"/>
  <c r="AB334" i="1"/>
  <c r="AC334" i="1" s="1"/>
  <c r="AD334" i="1" s="1"/>
  <c r="AD238" i="1"/>
  <c r="AE238" i="1" s="1"/>
  <c r="AB288" i="1"/>
  <c r="Z287" i="1"/>
  <c r="AA287" i="1" s="1"/>
  <c r="AB333" i="1"/>
  <c r="AC333" i="1" s="1"/>
  <c r="AD333" i="1" s="1"/>
  <c r="AE333" i="1" s="1"/>
  <c r="AF333" i="1" s="1"/>
  <c r="AG333" i="1" s="1"/>
  <c r="AH333" i="1" s="1"/>
  <c r="AI333" i="1" s="1"/>
  <c r="AJ333" i="1" s="1"/>
  <c r="AK333" i="1" s="1"/>
  <c r="AL333" i="1" s="1"/>
  <c r="AM333" i="1" s="1"/>
  <c r="AN333" i="1" s="1"/>
  <c r="AO333" i="1" s="1"/>
  <c r="AP333" i="1" s="1"/>
  <c r="AQ333" i="1" s="1"/>
  <c r="AR333" i="1" s="1"/>
  <c r="AS333" i="1" s="1"/>
  <c r="AT333" i="1" s="1"/>
  <c r="AU333" i="1" s="1"/>
  <c r="AV333" i="1" s="1"/>
  <c r="AW333" i="1" s="1"/>
  <c r="AX333" i="1" s="1"/>
  <c r="AY333" i="1" s="1"/>
  <c r="AZ333" i="1" s="1"/>
  <c r="BA333" i="1" s="1"/>
  <c r="BB333" i="1" s="1"/>
  <c r="BC333" i="1" s="1"/>
  <c r="BD333" i="1" s="1"/>
  <c r="BE333" i="1" s="1"/>
  <c r="BF333" i="1" s="1"/>
  <c r="BG333" i="1" s="1"/>
  <c r="BH333" i="1" s="1"/>
  <c r="BI333" i="1" s="1"/>
  <c r="BJ333" i="1" s="1"/>
  <c r="BK333" i="1" s="1"/>
  <c r="AK245" i="1"/>
  <c r="AL245" i="1" s="1"/>
  <c r="AM245" i="1" s="1"/>
  <c r="AA289" i="1"/>
  <c r="AI242" i="1"/>
  <c r="AE241" i="1"/>
  <c r="AF241" i="1" s="1"/>
  <c r="AE292" i="1"/>
  <c r="AF292" i="1" s="1"/>
  <c r="AB336" i="1"/>
  <c r="AE338" i="1"/>
  <c r="AF338" i="1" s="1"/>
  <c r="AG338" i="1" s="1"/>
  <c r="AH338" i="1" s="1"/>
  <c r="AI338" i="1" s="1"/>
  <c r="AJ338" i="1" s="1"/>
  <c r="AK338" i="1" s="1"/>
  <c r="AL338" i="1" s="1"/>
  <c r="AM338" i="1" s="1"/>
  <c r="AN338" i="1" s="1"/>
  <c r="AO338" i="1" s="1"/>
  <c r="AP338" i="1" s="1"/>
  <c r="AQ338" i="1" s="1"/>
  <c r="AR338" i="1" s="1"/>
  <c r="AS338" i="1" s="1"/>
  <c r="AT338" i="1" s="1"/>
  <c r="AU338" i="1" s="1"/>
  <c r="AV338" i="1" s="1"/>
  <c r="AW338" i="1" s="1"/>
  <c r="AX338" i="1" s="1"/>
  <c r="AY338" i="1" s="1"/>
  <c r="AZ338" i="1" s="1"/>
  <c r="BA338" i="1" s="1"/>
  <c r="BB338" i="1" s="1"/>
  <c r="BC338" i="1" s="1"/>
  <c r="BD338" i="1" s="1"/>
  <c r="BE338" i="1" s="1"/>
  <c r="BF338" i="1" s="1"/>
  <c r="BG338" i="1" s="1"/>
  <c r="BH338" i="1" s="1"/>
  <c r="BI338" i="1" s="1"/>
  <c r="BJ338" i="1" s="1"/>
  <c r="BK338" i="1" s="1"/>
  <c r="AG240" i="1"/>
  <c r="Z285" i="1"/>
  <c r="AA285" i="1" s="1"/>
  <c r="AB285" i="1" s="1"/>
  <c r="AC285" i="1" s="1"/>
  <c r="AD285" i="1" s="1"/>
  <c r="AE285" i="1" s="1"/>
  <c r="AF285" i="1" s="1"/>
  <c r="AG285" i="1" s="1"/>
  <c r="AH285" i="1" s="1"/>
  <c r="AI285" i="1" s="1"/>
  <c r="AJ285" i="1" s="1"/>
  <c r="AK285" i="1" s="1"/>
  <c r="AL285" i="1" s="1"/>
  <c r="AM285" i="1" s="1"/>
  <c r="AN285" i="1" s="1"/>
  <c r="AO285" i="1" s="1"/>
  <c r="AP285" i="1" s="1"/>
  <c r="AQ285" i="1" s="1"/>
  <c r="AR285" i="1" s="1"/>
  <c r="AS285" i="1" s="1"/>
  <c r="AT285" i="1" s="1"/>
  <c r="AU285" i="1" s="1"/>
  <c r="AV285" i="1" s="1"/>
  <c r="AW285" i="1" s="1"/>
  <c r="AX285" i="1" s="1"/>
  <c r="AY285" i="1" s="1"/>
  <c r="AZ285" i="1" s="1"/>
  <c r="BA285" i="1" s="1"/>
  <c r="BB285" i="1" s="1"/>
  <c r="BC285" i="1" s="1"/>
  <c r="BD285" i="1" s="1"/>
  <c r="BE285" i="1" s="1"/>
  <c r="BF285" i="1" s="1"/>
  <c r="BG285" i="1" s="1"/>
  <c r="BH285" i="1" s="1"/>
  <c r="BI285" i="1" s="1"/>
  <c r="BJ285" i="1" s="1"/>
  <c r="BK285" i="1" s="1"/>
  <c r="AG243" i="1"/>
  <c r="AC291" i="1"/>
  <c r="AA236" i="1"/>
  <c r="AB236" i="1" s="1"/>
  <c r="AC236" i="1" s="1"/>
  <c r="AD236" i="1" s="1"/>
  <c r="AE236" i="1" s="1"/>
  <c r="AC237" i="1"/>
  <c r="AD237" i="1" s="1"/>
  <c r="AE237" i="1" s="1"/>
  <c r="AF237" i="1" s="1"/>
  <c r="Z335" i="1"/>
  <c r="AA335" i="1" s="1"/>
  <c r="X332" i="1"/>
  <c r="AE239" i="1"/>
  <c r="Y283" i="1"/>
  <c r="Z283" i="1" s="1"/>
  <c r="AA283" i="1" s="1"/>
  <c r="AB283" i="1" s="1"/>
  <c r="AC283" i="1" s="1"/>
  <c r="AD283" i="1" s="1"/>
  <c r="AE283" i="1" s="1"/>
  <c r="AD339" i="1"/>
  <c r="AJ242" i="1"/>
  <c r="AK242" i="1" s="1"/>
  <c r="AL242" i="1" s="1"/>
  <c r="AM242" i="1" s="1"/>
  <c r="AN242" i="1" s="1"/>
  <c r="AO242" i="1" s="1"/>
  <c r="AP242" i="1" s="1"/>
  <c r="AQ242" i="1" s="1"/>
  <c r="AR242" i="1" s="1"/>
  <c r="AS242" i="1" s="1"/>
  <c r="AT242" i="1" s="1"/>
  <c r="AU242" i="1" s="1"/>
  <c r="AV242" i="1" s="1"/>
  <c r="AW242" i="1" s="1"/>
  <c r="AX242" i="1" s="1"/>
  <c r="AY242" i="1" s="1"/>
  <c r="AZ242" i="1" s="1"/>
  <c r="BA242" i="1" s="1"/>
  <c r="BB242" i="1" s="1"/>
  <c r="BC242" i="1" s="1"/>
  <c r="BD242" i="1" s="1"/>
  <c r="BE242" i="1" s="1"/>
  <c r="BF242" i="1" s="1"/>
  <c r="BG242" i="1" s="1"/>
  <c r="BH242" i="1" s="1"/>
  <c r="BI242" i="1" s="1"/>
  <c r="BJ242" i="1" s="1"/>
  <c r="BK242" i="1" s="1"/>
  <c r="AB290" i="1"/>
  <c r="AB337" i="1"/>
  <c r="AC337" i="1" s="1"/>
  <c r="AA331" i="1" l="1"/>
  <c r="AB331" i="1" s="1"/>
  <c r="AC331" i="1" s="1"/>
  <c r="AD331" i="1" s="1"/>
  <c r="AE331" i="1" s="1"/>
  <c r="AF331" i="1" s="1"/>
  <c r="AG331" i="1" s="1"/>
  <c r="AH331" i="1" s="1"/>
  <c r="AI331" i="1" s="1"/>
  <c r="AJ331" i="1" s="1"/>
  <c r="AK331" i="1" s="1"/>
  <c r="AL331" i="1" s="1"/>
  <c r="AM331" i="1" s="1"/>
  <c r="AN331" i="1" s="1"/>
  <c r="AO331" i="1" s="1"/>
  <c r="AP331" i="1" s="1"/>
  <c r="AQ331" i="1" s="1"/>
  <c r="AR331" i="1" s="1"/>
  <c r="AS331" i="1" s="1"/>
  <c r="AT331" i="1" s="1"/>
  <c r="AU331" i="1" s="1"/>
  <c r="AV331" i="1" s="1"/>
  <c r="AW331" i="1" s="1"/>
  <c r="AX331" i="1" s="1"/>
  <c r="AY331" i="1" s="1"/>
  <c r="AZ331" i="1" s="1"/>
  <c r="BA331" i="1" s="1"/>
  <c r="BB331" i="1" s="1"/>
  <c r="BC331" i="1" s="1"/>
  <c r="BD331" i="1" s="1"/>
  <c r="BE331" i="1" s="1"/>
  <c r="BF331" i="1" s="1"/>
  <c r="BG331" i="1" s="1"/>
  <c r="BH331" i="1" s="1"/>
  <c r="BI331" i="1" s="1"/>
  <c r="BJ331" i="1" s="1"/>
  <c r="BK331" i="1" s="1"/>
  <c r="AJ244" i="1"/>
  <c r="AK244" i="1" s="1"/>
  <c r="AL244" i="1" s="1"/>
  <c r="AM244" i="1" s="1"/>
  <c r="AN244" i="1" s="1"/>
  <c r="AO244" i="1" s="1"/>
  <c r="AP244" i="1" s="1"/>
  <c r="AQ244" i="1" s="1"/>
  <c r="AR244" i="1" s="1"/>
  <c r="AS244" i="1" s="1"/>
  <c r="AT244" i="1" s="1"/>
  <c r="AU244" i="1" s="1"/>
  <c r="AV244" i="1" s="1"/>
  <c r="AW244" i="1" s="1"/>
  <c r="AX244" i="1" s="1"/>
  <c r="AY244" i="1" s="1"/>
  <c r="AZ244" i="1" s="1"/>
  <c r="BA244" i="1" s="1"/>
  <c r="BB244" i="1" s="1"/>
  <c r="BC244" i="1" s="1"/>
  <c r="BD244" i="1" s="1"/>
  <c r="BE244" i="1" s="1"/>
  <c r="BF244" i="1" s="1"/>
  <c r="BG244" i="1" s="1"/>
  <c r="BH244" i="1" s="1"/>
  <c r="BI244" i="1" s="1"/>
  <c r="BJ244" i="1" s="1"/>
  <c r="BK244" i="1" s="1"/>
  <c r="AE334" i="1"/>
  <c r="AF334" i="1" s="1"/>
  <c r="AG334" i="1" s="1"/>
  <c r="AH334" i="1" s="1"/>
  <c r="AI334" i="1" s="1"/>
  <c r="AJ334" i="1" s="1"/>
  <c r="AK334" i="1" s="1"/>
  <c r="AL334" i="1" s="1"/>
  <c r="AM334" i="1" s="1"/>
  <c r="AN334" i="1" s="1"/>
  <c r="AO334" i="1" s="1"/>
  <c r="AP334" i="1" s="1"/>
  <c r="AQ334" i="1" s="1"/>
  <c r="AR334" i="1" s="1"/>
  <c r="AS334" i="1" s="1"/>
  <c r="AT334" i="1" s="1"/>
  <c r="AU334" i="1" s="1"/>
  <c r="AV334" i="1" s="1"/>
  <c r="AW334" i="1" s="1"/>
  <c r="AX334" i="1" s="1"/>
  <c r="AY334" i="1" s="1"/>
  <c r="AZ334" i="1" s="1"/>
  <c r="BA334" i="1" s="1"/>
  <c r="BB334" i="1" s="1"/>
  <c r="BC334" i="1" s="1"/>
  <c r="BD334" i="1" s="1"/>
  <c r="BE334" i="1" s="1"/>
  <c r="BF334" i="1" s="1"/>
  <c r="BG334" i="1" s="1"/>
  <c r="BH334" i="1" s="1"/>
  <c r="BI334" i="1" s="1"/>
  <c r="BJ334" i="1" s="1"/>
  <c r="BK334" i="1" s="1"/>
  <c r="AF238" i="1"/>
  <c r="AG238" i="1" s="1"/>
  <c r="AH238" i="1" s="1"/>
  <c r="AF283" i="1"/>
  <c r="AG283" i="1" s="1"/>
  <c r="AH283" i="1" s="1"/>
  <c r="AI283" i="1" s="1"/>
  <c r="AJ283" i="1" s="1"/>
  <c r="AK283" i="1" s="1"/>
  <c r="AL283" i="1" s="1"/>
  <c r="AM283" i="1" s="1"/>
  <c r="AN283" i="1" s="1"/>
  <c r="AO283" i="1" s="1"/>
  <c r="AP283" i="1" s="1"/>
  <c r="AQ283" i="1" s="1"/>
  <c r="AR283" i="1" s="1"/>
  <c r="AS283" i="1" s="1"/>
  <c r="AT283" i="1" s="1"/>
  <c r="AU283" i="1" s="1"/>
  <c r="AV283" i="1" s="1"/>
  <c r="AW283" i="1" s="1"/>
  <c r="AX283" i="1" s="1"/>
  <c r="AY283" i="1" s="1"/>
  <c r="AZ283" i="1" s="1"/>
  <c r="BA283" i="1" s="1"/>
  <c r="BB283" i="1" s="1"/>
  <c r="BC283" i="1" s="1"/>
  <c r="BD283" i="1" s="1"/>
  <c r="BE283" i="1" s="1"/>
  <c r="BF283" i="1" s="1"/>
  <c r="BG283" i="1" s="1"/>
  <c r="BH283" i="1" s="1"/>
  <c r="BI283" i="1" s="1"/>
  <c r="BJ283" i="1" s="1"/>
  <c r="BK283" i="1" s="1"/>
  <c r="AC288" i="1"/>
  <c r="AG292" i="1"/>
  <c r="AH292" i="1" s="1"/>
  <c r="AI292" i="1" s="1"/>
  <c r="AJ292" i="1" s="1"/>
  <c r="AK292" i="1" s="1"/>
  <c r="AL292" i="1" s="1"/>
  <c r="AM292" i="1" s="1"/>
  <c r="AN292" i="1" s="1"/>
  <c r="AO292" i="1" s="1"/>
  <c r="AP292" i="1" s="1"/>
  <c r="AQ292" i="1" s="1"/>
  <c r="AR292" i="1" s="1"/>
  <c r="AS292" i="1" s="1"/>
  <c r="AT292" i="1" s="1"/>
  <c r="AU292" i="1" s="1"/>
  <c r="AV292" i="1" s="1"/>
  <c r="AW292" i="1" s="1"/>
  <c r="AX292" i="1" s="1"/>
  <c r="AY292" i="1" s="1"/>
  <c r="AZ292" i="1" s="1"/>
  <c r="BA292" i="1" s="1"/>
  <c r="BB292" i="1" s="1"/>
  <c r="BC292" i="1" s="1"/>
  <c r="BD292" i="1" s="1"/>
  <c r="BE292" i="1" s="1"/>
  <c r="BF292" i="1" s="1"/>
  <c r="BG292" i="1" s="1"/>
  <c r="BH292" i="1" s="1"/>
  <c r="BI292" i="1" s="1"/>
  <c r="BJ292" i="1" s="1"/>
  <c r="BK292" i="1" s="1"/>
  <c r="AB287" i="1"/>
  <c r="AF236" i="1"/>
  <c r="AG236" i="1" s="1"/>
  <c r="AH236" i="1" s="1"/>
  <c r="AI236" i="1" s="1"/>
  <c r="AJ236" i="1" s="1"/>
  <c r="AK236" i="1" s="1"/>
  <c r="AL236" i="1" s="1"/>
  <c r="AM236" i="1" s="1"/>
  <c r="AN236" i="1" s="1"/>
  <c r="AO236" i="1" s="1"/>
  <c r="AP236" i="1" s="1"/>
  <c r="AQ236" i="1" s="1"/>
  <c r="AR236" i="1" s="1"/>
  <c r="AS236" i="1" s="1"/>
  <c r="AT236" i="1" s="1"/>
  <c r="AU236" i="1" s="1"/>
  <c r="AV236" i="1" s="1"/>
  <c r="AW236" i="1" s="1"/>
  <c r="AX236" i="1" s="1"/>
  <c r="AY236" i="1" s="1"/>
  <c r="AZ236" i="1" s="1"/>
  <c r="BA236" i="1" s="1"/>
  <c r="BB236" i="1" s="1"/>
  <c r="BC236" i="1" s="1"/>
  <c r="BD236" i="1" s="1"/>
  <c r="BE236" i="1" s="1"/>
  <c r="BF236" i="1" s="1"/>
  <c r="BG236" i="1" s="1"/>
  <c r="BH236" i="1" s="1"/>
  <c r="BI236" i="1" s="1"/>
  <c r="BJ236" i="1" s="1"/>
  <c r="BK236" i="1" s="1"/>
  <c r="AG241" i="1"/>
  <c r="AB335" i="1"/>
  <c r="AC335" i="1" s="1"/>
  <c r="AD335" i="1" s="1"/>
  <c r="AE335" i="1" s="1"/>
  <c r="AF335" i="1" s="1"/>
  <c r="AG335" i="1" s="1"/>
  <c r="AH335" i="1" s="1"/>
  <c r="AI335" i="1" s="1"/>
  <c r="AJ335" i="1" s="1"/>
  <c r="AK335" i="1" s="1"/>
  <c r="AL335" i="1" s="1"/>
  <c r="AM335" i="1" s="1"/>
  <c r="AN335" i="1" s="1"/>
  <c r="AO335" i="1" s="1"/>
  <c r="AP335" i="1" s="1"/>
  <c r="AQ335" i="1" s="1"/>
  <c r="AR335" i="1" s="1"/>
  <c r="AS335" i="1" s="1"/>
  <c r="AT335" i="1" s="1"/>
  <c r="AU335" i="1" s="1"/>
  <c r="AV335" i="1" s="1"/>
  <c r="AW335" i="1" s="1"/>
  <c r="AX335" i="1" s="1"/>
  <c r="AY335" i="1" s="1"/>
  <c r="AZ335" i="1" s="1"/>
  <c r="BA335" i="1" s="1"/>
  <c r="BB335" i="1" s="1"/>
  <c r="BC335" i="1" s="1"/>
  <c r="BD335" i="1" s="1"/>
  <c r="BE335" i="1" s="1"/>
  <c r="BF335" i="1" s="1"/>
  <c r="BG335" i="1" s="1"/>
  <c r="BH335" i="1" s="1"/>
  <c r="BI335" i="1" s="1"/>
  <c r="BJ335" i="1" s="1"/>
  <c r="BK335" i="1" s="1"/>
  <c r="AG237" i="1"/>
  <c r="AH237" i="1" s="1"/>
  <c r="AI237" i="1" s="1"/>
  <c r="AJ237" i="1" s="1"/>
  <c r="AK237" i="1" s="1"/>
  <c r="AL237" i="1" s="1"/>
  <c r="AM237" i="1" s="1"/>
  <c r="AN237" i="1" s="1"/>
  <c r="AO237" i="1" s="1"/>
  <c r="AP237" i="1" s="1"/>
  <c r="AQ237" i="1" s="1"/>
  <c r="AR237" i="1" s="1"/>
  <c r="AS237" i="1" s="1"/>
  <c r="AT237" i="1" s="1"/>
  <c r="AU237" i="1" s="1"/>
  <c r="AV237" i="1" s="1"/>
  <c r="AW237" i="1" s="1"/>
  <c r="AX237" i="1" s="1"/>
  <c r="AY237" i="1" s="1"/>
  <c r="AZ237" i="1" s="1"/>
  <c r="BA237" i="1" s="1"/>
  <c r="BB237" i="1" s="1"/>
  <c r="BC237" i="1" s="1"/>
  <c r="BD237" i="1" s="1"/>
  <c r="BE237" i="1" s="1"/>
  <c r="BF237" i="1" s="1"/>
  <c r="BG237" i="1" s="1"/>
  <c r="BH237" i="1" s="1"/>
  <c r="BI237" i="1" s="1"/>
  <c r="BJ237" i="1" s="1"/>
  <c r="BK237" i="1" s="1"/>
  <c r="AB289" i="1"/>
  <c r="AC290" i="1"/>
  <c r="AE339" i="1"/>
  <c r="Y332" i="1"/>
  <c r="AD291" i="1"/>
  <c r="AH240" i="1"/>
  <c r="AC336" i="1"/>
  <c r="AF239" i="1"/>
  <c r="AH243" i="1"/>
  <c r="AH241" i="1"/>
  <c r="AI241" i="1" s="1"/>
  <c r="AJ241" i="1" s="1"/>
  <c r="AK241" i="1" s="1"/>
  <c r="AL241" i="1" s="1"/>
  <c r="AM241" i="1" s="1"/>
  <c r="AN241" i="1" s="1"/>
  <c r="AO241" i="1" s="1"/>
  <c r="AP241" i="1" s="1"/>
  <c r="AQ241" i="1" s="1"/>
  <c r="AR241" i="1" s="1"/>
  <c r="AS241" i="1" s="1"/>
  <c r="AT241" i="1" s="1"/>
  <c r="AU241" i="1" s="1"/>
  <c r="AV241" i="1" s="1"/>
  <c r="AW241" i="1" s="1"/>
  <c r="AX241" i="1" s="1"/>
  <c r="AY241" i="1" s="1"/>
  <c r="AZ241" i="1" s="1"/>
  <c r="BA241" i="1" s="1"/>
  <c r="BB241" i="1" s="1"/>
  <c r="BC241" i="1" s="1"/>
  <c r="BD241" i="1" s="1"/>
  <c r="BE241" i="1" s="1"/>
  <c r="BF241" i="1" s="1"/>
  <c r="BG241" i="1" s="1"/>
  <c r="BH241" i="1" s="1"/>
  <c r="BI241" i="1" s="1"/>
  <c r="BJ241" i="1" s="1"/>
  <c r="BK241" i="1" s="1"/>
  <c r="AD337" i="1"/>
  <c r="AE337" i="1" s="1"/>
  <c r="AN245" i="1"/>
  <c r="AO245" i="1" s="1"/>
  <c r="AP245" i="1" s="1"/>
  <c r="AQ245" i="1" s="1"/>
  <c r="AR245" i="1" s="1"/>
  <c r="AS245" i="1" s="1"/>
  <c r="AT245" i="1" s="1"/>
  <c r="AU245" i="1" s="1"/>
  <c r="AV245" i="1" s="1"/>
  <c r="AW245" i="1" s="1"/>
  <c r="AX245" i="1" s="1"/>
  <c r="AY245" i="1" s="1"/>
  <c r="AZ245" i="1" s="1"/>
  <c r="BA245" i="1" s="1"/>
  <c r="BB245" i="1" s="1"/>
  <c r="BC245" i="1" s="1"/>
  <c r="BD245" i="1" s="1"/>
  <c r="BE245" i="1" s="1"/>
  <c r="BF245" i="1" s="1"/>
  <c r="BG245" i="1" s="1"/>
  <c r="BH245" i="1" s="1"/>
  <c r="BI245" i="1" s="1"/>
  <c r="BJ245" i="1" s="1"/>
  <c r="BK245" i="1" s="1"/>
  <c r="AD288" i="1" l="1"/>
  <c r="AE288" i="1" s="1"/>
  <c r="AF288" i="1" s="1"/>
  <c r="AG288" i="1" s="1"/>
  <c r="AI238" i="1"/>
  <c r="AJ238" i="1" s="1"/>
  <c r="AK238" i="1" s="1"/>
  <c r="AL238" i="1" s="1"/>
  <c r="AM238" i="1" s="1"/>
  <c r="AN238" i="1" s="1"/>
  <c r="AO238" i="1" s="1"/>
  <c r="AP238" i="1" s="1"/>
  <c r="AQ238" i="1" s="1"/>
  <c r="AR238" i="1" s="1"/>
  <c r="AS238" i="1" s="1"/>
  <c r="AT238" i="1" s="1"/>
  <c r="AU238" i="1" s="1"/>
  <c r="AV238" i="1" s="1"/>
  <c r="AW238" i="1" s="1"/>
  <c r="AX238" i="1" s="1"/>
  <c r="AY238" i="1" s="1"/>
  <c r="AZ238" i="1" s="1"/>
  <c r="BA238" i="1" s="1"/>
  <c r="BB238" i="1" s="1"/>
  <c r="BC238" i="1" s="1"/>
  <c r="BD238" i="1" s="1"/>
  <c r="BE238" i="1" s="1"/>
  <c r="BF238" i="1" s="1"/>
  <c r="BG238" i="1" s="1"/>
  <c r="BH238" i="1" s="1"/>
  <c r="BI238" i="1" s="1"/>
  <c r="BJ238" i="1" s="1"/>
  <c r="BK238" i="1" s="1"/>
  <c r="AC287" i="1"/>
  <c r="AD287" i="1" s="1"/>
  <c r="AE287" i="1" s="1"/>
  <c r="AF287" i="1" s="1"/>
  <c r="AG287" i="1" s="1"/>
  <c r="AH287" i="1" s="1"/>
  <c r="AI287" i="1" s="1"/>
  <c r="AJ287" i="1" s="1"/>
  <c r="AK287" i="1" s="1"/>
  <c r="AL287" i="1" s="1"/>
  <c r="AE291" i="1"/>
  <c r="AF339" i="1"/>
  <c r="AC289" i="1"/>
  <c r="AD289" i="1" s="1"/>
  <c r="AF337" i="1"/>
  <c r="AG337" i="1" s="1"/>
  <c r="AH337" i="1" s="1"/>
  <c r="AI337" i="1" s="1"/>
  <c r="AJ337" i="1" s="1"/>
  <c r="AK337" i="1" s="1"/>
  <c r="AL337" i="1" s="1"/>
  <c r="AM337" i="1" s="1"/>
  <c r="AN337" i="1" s="1"/>
  <c r="AO337" i="1" s="1"/>
  <c r="AP337" i="1" s="1"/>
  <c r="AQ337" i="1" s="1"/>
  <c r="AR337" i="1" s="1"/>
  <c r="AS337" i="1" s="1"/>
  <c r="AT337" i="1" s="1"/>
  <c r="AU337" i="1" s="1"/>
  <c r="AV337" i="1" s="1"/>
  <c r="AW337" i="1" s="1"/>
  <c r="AX337" i="1" s="1"/>
  <c r="AY337" i="1" s="1"/>
  <c r="AZ337" i="1" s="1"/>
  <c r="BA337" i="1" s="1"/>
  <c r="BB337" i="1" s="1"/>
  <c r="BC337" i="1" s="1"/>
  <c r="BD337" i="1" s="1"/>
  <c r="BE337" i="1" s="1"/>
  <c r="BF337" i="1" s="1"/>
  <c r="BG337" i="1" s="1"/>
  <c r="BH337" i="1" s="1"/>
  <c r="BI337" i="1" s="1"/>
  <c r="BJ337" i="1" s="1"/>
  <c r="BK337" i="1" s="1"/>
  <c r="Z332" i="1"/>
  <c r="AA332" i="1" s="1"/>
  <c r="AB332" i="1" s="1"/>
  <c r="AI243" i="1"/>
  <c r="AJ243" i="1" s="1"/>
  <c r="AG239" i="1"/>
  <c r="AD336" i="1"/>
  <c r="AI240" i="1"/>
  <c r="AJ240" i="1" s="1"/>
  <c r="AK240" i="1" s="1"/>
  <c r="AL240" i="1" s="1"/>
  <c r="AM240" i="1" s="1"/>
  <c r="AN240" i="1" s="1"/>
  <c r="AO240" i="1" s="1"/>
  <c r="AP240" i="1" s="1"/>
  <c r="AQ240" i="1" s="1"/>
  <c r="AR240" i="1" s="1"/>
  <c r="AS240" i="1" s="1"/>
  <c r="AT240" i="1" s="1"/>
  <c r="AU240" i="1" s="1"/>
  <c r="AV240" i="1" s="1"/>
  <c r="AW240" i="1" s="1"/>
  <c r="AX240" i="1" s="1"/>
  <c r="AY240" i="1" s="1"/>
  <c r="AZ240" i="1" s="1"/>
  <c r="BA240" i="1" s="1"/>
  <c r="BB240" i="1" s="1"/>
  <c r="BC240" i="1" s="1"/>
  <c r="BD240" i="1" s="1"/>
  <c r="BE240" i="1" s="1"/>
  <c r="BF240" i="1" s="1"/>
  <c r="BG240" i="1" s="1"/>
  <c r="BH240" i="1" s="1"/>
  <c r="BI240" i="1" s="1"/>
  <c r="BJ240" i="1" s="1"/>
  <c r="BK240" i="1" s="1"/>
  <c r="AD290" i="1"/>
  <c r="AE290" i="1" s="1"/>
  <c r="AH288" i="1" l="1"/>
  <c r="AI288" i="1" s="1"/>
  <c r="AJ288" i="1" s="1"/>
  <c r="AK288" i="1" s="1"/>
  <c r="AL288" i="1" s="1"/>
  <c r="AM288" i="1" s="1"/>
  <c r="AN288" i="1" s="1"/>
  <c r="AO288" i="1" s="1"/>
  <c r="AP288" i="1" s="1"/>
  <c r="AQ288" i="1" s="1"/>
  <c r="AR288" i="1" s="1"/>
  <c r="AS288" i="1" s="1"/>
  <c r="AT288" i="1" s="1"/>
  <c r="AU288" i="1" s="1"/>
  <c r="AV288" i="1" s="1"/>
  <c r="AW288" i="1" s="1"/>
  <c r="AX288" i="1" s="1"/>
  <c r="AY288" i="1" s="1"/>
  <c r="AZ288" i="1" s="1"/>
  <c r="BA288" i="1" s="1"/>
  <c r="BB288" i="1" s="1"/>
  <c r="BC288" i="1" s="1"/>
  <c r="BD288" i="1" s="1"/>
  <c r="BE288" i="1" s="1"/>
  <c r="BF288" i="1" s="1"/>
  <c r="BG288" i="1" s="1"/>
  <c r="BH288" i="1" s="1"/>
  <c r="BI288" i="1" s="1"/>
  <c r="BJ288" i="1" s="1"/>
  <c r="BK288" i="1" s="1"/>
  <c r="AM287" i="1"/>
  <c r="AN287" i="1" s="1"/>
  <c r="AO287" i="1" s="1"/>
  <c r="AP287" i="1" s="1"/>
  <c r="AQ287" i="1" s="1"/>
  <c r="AR287" i="1" s="1"/>
  <c r="AS287" i="1" s="1"/>
  <c r="AT287" i="1" s="1"/>
  <c r="AU287" i="1" s="1"/>
  <c r="AV287" i="1" s="1"/>
  <c r="AW287" i="1" s="1"/>
  <c r="AX287" i="1" s="1"/>
  <c r="AY287" i="1" s="1"/>
  <c r="AZ287" i="1" s="1"/>
  <c r="BA287" i="1" s="1"/>
  <c r="BB287" i="1" s="1"/>
  <c r="BC287" i="1" s="1"/>
  <c r="BD287" i="1" s="1"/>
  <c r="BE287" i="1" s="1"/>
  <c r="BF287" i="1" s="1"/>
  <c r="BG287" i="1" s="1"/>
  <c r="BH287" i="1" s="1"/>
  <c r="BI287" i="1" s="1"/>
  <c r="BJ287" i="1" s="1"/>
  <c r="BK287" i="1" s="1"/>
  <c r="AE289" i="1"/>
  <c r="AF289" i="1" s="1"/>
  <c r="AG289" i="1" s="1"/>
  <c r="AH289" i="1" s="1"/>
  <c r="AI289" i="1" s="1"/>
  <c r="AJ289" i="1" s="1"/>
  <c r="AK289" i="1" s="1"/>
  <c r="AL289" i="1" s="1"/>
  <c r="AM289" i="1" s="1"/>
  <c r="AN289" i="1" s="1"/>
  <c r="AO289" i="1" s="1"/>
  <c r="AP289" i="1" s="1"/>
  <c r="AQ289" i="1" s="1"/>
  <c r="AR289" i="1" s="1"/>
  <c r="AS289" i="1" s="1"/>
  <c r="AT289" i="1" s="1"/>
  <c r="AU289" i="1" s="1"/>
  <c r="AV289" i="1" s="1"/>
  <c r="AW289" i="1" s="1"/>
  <c r="AX289" i="1" s="1"/>
  <c r="AY289" i="1" s="1"/>
  <c r="AZ289" i="1" s="1"/>
  <c r="BA289" i="1" s="1"/>
  <c r="BB289" i="1" s="1"/>
  <c r="BC289" i="1" s="1"/>
  <c r="BD289" i="1" s="1"/>
  <c r="BE289" i="1" s="1"/>
  <c r="BF289" i="1" s="1"/>
  <c r="BG289" i="1" s="1"/>
  <c r="BH289" i="1" s="1"/>
  <c r="BI289" i="1" s="1"/>
  <c r="BJ289" i="1" s="1"/>
  <c r="BK289" i="1" s="1"/>
  <c r="AG339" i="1"/>
  <c r="AH339" i="1" s="1"/>
  <c r="AI339" i="1" s="1"/>
  <c r="AE336" i="1"/>
  <c r="AC332" i="1"/>
  <c r="AD332" i="1" s="1"/>
  <c r="AE332" i="1" s="1"/>
  <c r="AF332" i="1" s="1"/>
  <c r="AG332" i="1" s="1"/>
  <c r="AH332" i="1" s="1"/>
  <c r="AI332" i="1" s="1"/>
  <c r="AJ332" i="1" s="1"/>
  <c r="AK332" i="1" s="1"/>
  <c r="AL332" i="1" s="1"/>
  <c r="AM332" i="1" s="1"/>
  <c r="AN332" i="1" s="1"/>
  <c r="AO332" i="1" s="1"/>
  <c r="AP332" i="1" s="1"/>
  <c r="AQ332" i="1" s="1"/>
  <c r="AR332" i="1" s="1"/>
  <c r="AS332" i="1" s="1"/>
  <c r="AT332" i="1" s="1"/>
  <c r="AU332" i="1" s="1"/>
  <c r="AV332" i="1" s="1"/>
  <c r="AW332" i="1" s="1"/>
  <c r="AX332" i="1" s="1"/>
  <c r="AY332" i="1" s="1"/>
  <c r="AZ332" i="1" s="1"/>
  <c r="BA332" i="1" s="1"/>
  <c r="BB332" i="1" s="1"/>
  <c r="BC332" i="1" s="1"/>
  <c r="BD332" i="1" s="1"/>
  <c r="BE332" i="1" s="1"/>
  <c r="BF332" i="1" s="1"/>
  <c r="BG332" i="1" s="1"/>
  <c r="BH332" i="1" s="1"/>
  <c r="BI332" i="1" s="1"/>
  <c r="BJ332" i="1" s="1"/>
  <c r="BK332" i="1" s="1"/>
  <c r="AF291" i="1"/>
  <c r="AF290" i="1"/>
  <c r="AG290" i="1" s="1"/>
  <c r="AH290" i="1" s="1"/>
  <c r="AI290" i="1" s="1"/>
  <c r="AJ290" i="1" s="1"/>
  <c r="AK290" i="1" s="1"/>
  <c r="AL290" i="1" s="1"/>
  <c r="AM290" i="1" s="1"/>
  <c r="AN290" i="1" s="1"/>
  <c r="AO290" i="1" s="1"/>
  <c r="AP290" i="1" s="1"/>
  <c r="AQ290" i="1" s="1"/>
  <c r="AR290" i="1" s="1"/>
  <c r="AS290" i="1" s="1"/>
  <c r="AT290" i="1" s="1"/>
  <c r="AU290" i="1" s="1"/>
  <c r="AV290" i="1" s="1"/>
  <c r="AW290" i="1" s="1"/>
  <c r="AX290" i="1" s="1"/>
  <c r="AY290" i="1" s="1"/>
  <c r="AZ290" i="1" s="1"/>
  <c r="BA290" i="1" s="1"/>
  <c r="BB290" i="1" s="1"/>
  <c r="BC290" i="1" s="1"/>
  <c r="BD290" i="1" s="1"/>
  <c r="BE290" i="1" s="1"/>
  <c r="BF290" i="1" s="1"/>
  <c r="BG290" i="1" s="1"/>
  <c r="BH290" i="1" s="1"/>
  <c r="BI290" i="1" s="1"/>
  <c r="BJ290" i="1" s="1"/>
  <c r="BK290" i="1" s="1"/>
  <c r="AH239" i="1"/>
  <c r="AI239" i="1" s="1"/>
  <c r="AK243" i="1"/>
  <c r="AL243" i="1" s="1"/>
  <c r="AM243" i="1" s="1"/>
  <c r="AN243" i="1" s="1"/>
  <c r="AO243" i="1" s="1"/>
  <c r="AP243" i="1" s="1"/>
  <c r="AQ243" i="1" s="1"/>
  <c r="AR243" i="1" s="1"/>
  <c r="AS243" i="1" s="1"/>
  <c r="AT243" i="1" s="1"/>
  <c r="AU243" i="1" s="1"/>
  <c r="AV243" i="1" s="1"/>
  <c r="AW243" i="1" s="1"/>
  <c r="AX243" i="1" s="1"/>
  <c r="AY243" i="1" s="1"/>
  <c r="AZ243" i="1" s="1"/>
  <c r="BA243" i="1" s="1"/>
  <c r="BB243" i="1" s="1"/>
  <c r="BC243" i="1" s="1"/>
  <c r="BD243" i="1" s="1"/>
  <c r="BE243" i="1" s="1"/>
  <c r="BF243" i="1" s="1"/>
  <c r="BG243" i="1" s="1"/>
  <c r="BH243" i="1" s="1"/>
  <c r="BI243" i="1" s="1"/>
  <c r="BJ243" i="1" s="1"/>
  <c r="BK243" i="1" s="1"/>
  <c r="AJ239" i="1" l="1"/>
  <c r="AK239" i="1" s="1"/>
  <c r="AL239" i="1" s="1"/>
  <c r="AM239" i="1" s="1"/>
  <c r="AN239" i="1" s="1"/>
  <c r="AO239" i="1" s="1"/>
  <c r="AP239" i="1" s="1"/>
  <c r="AQ239" i="1" s="1"/>
  <c r="AR239" i="1" s="1"/>
  <c r="AS239" i="1" s="1"/>
  <c r="AT239" i="1" s="1"/>
  <c r="AU239" i="1" s="1"/>
  <c r="AV239" i="1" s="1"/>
  <c r="AW239" i="1" s="1"/>
  <c r="AX239" i="1" s="1"/>
  <c r="AY239" i="1" s="1"/>
  <c r="AZ239" i="1" s="1"/>
  <c r="BA239" i="1" s="1"/>
  <c r="BB239" i="1" s="1"/>
  <c r="BC239" i="1" s="1"/>
  <c r="BD239" i="1" s="1"/>
  <c r="BE239" i="1" s="1"/>
  <c r="BF239" i="1" s="1"/>
  <c r="BG239" i="1" s="1"/>
  <c r="BH239" i="1" s="1"/>
  <c r="BI239" i="1" s="1"/>
  <c r="BJ239" i="1" s="1"/>
  <c r="BK239" i="1" s="1"/>
  <c r="AJ339" i="1"/>
  <c r="AK339" i="1" s="1"/>
  <c r="AL339" i="1" s="1"/>
  <c r="AM339" i="1" s="1"/>
  <c r="AN339" i="1" s="1"/>
  <c r="AO339" i="1" s="1"/>
  <c r="AP339" i="1" s="1"/>
  <c r="AQ339" i="1" s="1"/>
  <c r="AR339" i="1" s="1"/>
  <c r="AS339" i="1" s="1"/>
  <c r="AT339" i="1" s="1"/>
  <c r="AU339" i="1" s="1"/>
  <c r="AV339" i="1" s="1"/>
  <c r="AW339" i="1" s="1"/>
  <c r="AX339" i="1" s="1"/>
  <c r="AY339" i="1" s="1"/>
  <c r="AZ339" i="1" s="1"/>
  <c r="BA339" i="1" s="1"/>
  <c r="BB339" i="1" s="1"/>
  <c r="BC339" i="1" s="1"/>
  <c r="BD339" i="1" s="1"/>
  <c r="BE339" i="1" s="1"/>
  <c r="BF339" i="1" s="1"/>
  <c r="BG339" i="1" s="1"/>
  <c r="BH339" i="1" s="1"/>
  <c r="BI339" i="1" s="1"/>
  <c r="BJ339" i="1" s="1"/>
  <c r="BK339" i="1" s="1"/>
  <c r="AG291" i="1"/>
  <c r="AH291" i="1" s="1"/>
  <c r="AI291" i="1" s="1"/>
  <c r="AF336" i="1"/>
  <c r="AG336" i="1" s="1"/>
  <c r="AH336" i="1" s="1"/>
  <c r="AJ291" i="1" l="1"/>
  <c r="AK291" i="1" s="1"/>
  <c r="AL291" i="1" s="1"/>
  <c r="AM291" i="1" s="1"/>
  <c r="AN291" i="1" s="1"/>
  <c r="AI336" i="1"/>
  <c r="AJ336" i="1" s="1"/>
  <c r="AK336" i="1" s="1"/>
  <c r="AL336" i="1" s="1"/>
  <c r="AM336" i="1" s="1"/>
  <c r="AN336" i="1" s="1"/>
  <c r="AO336" i="1" s="1"/>
  <c r="AP336" i="1" s="1"/>
  <c r="AQ336" i="1" s="1"/>
  <c r="AR336" i="1" s="1"/>
  <c r="AS336" i="1" s="1"/>
  <c r="AT336" i="1" s="1"/>
  <c r="AU336" i="1" s="1"/>
  <c r="AV336" i="1" s="1"/>
  <c r="AW336" i="1" s="1"/>
  <c r="AX336" i="1" s="1"/>
  <c r="AY336" i="1" s="1"/>
  <c r="AZ336" i="1" s="1"/>
  <c r="BA336" i="1" s="1"/>
  <c r="BB336" i="1" s="1"/>
  <c r="BC336" i="1" s="1"/>
  <c r="BD336" i="1" s="1"/>
  <c r="BE336" i="1" s="1"/>
  <c r="BF336" i="1" s="1"/>
  <c r="BG336" i="1" s="1"/>
  <c r="BH336" i="1" s="1"/>
  <c r="BI336" i="1" s="1"/>
  <c r="BJ336" i="1" s="1"/>
  <c r="BK336" i="1" s="1"/>
  <c r="AO291" i="1" l="1"/>
  <c r="AP291" i="1" s="1"/>
  <c r="AQ291" i="1" s="1"/>
  <c r="AR291" i="1" s="1"/>
  <c r="AS291" i="1" s="1"/>
  <c r="AT291" i="1" s="1"/>
  <c r="AU291" i="1" s="1"/>
  <c r="AV291" i="1" s="1"/>
  <c r="AW291" i="1" s="1"/>
  <c r="AX291" i="1" s="1"/>
  <c r="AY291" i="1" s="1"/>
  <c r="AZ291" i="1" s="1"/>
  <c r="BA291" i="1" s="1"/>
  <c r="BB291" i="1" s="1"/>
  <c r="BC291" i="1" s="1"/>
  <c r="BD291" i="1" s="1"/>
  <c r="BE291" i="1" s="1"/>
  <c r="BF291" i="1" s="1"/>
  <c r="BG291" i="1" s="1"/>
  <c r="BH291" i="1" s="1"/>
  <c r="BI291" i="1" s="1"/>
  <c r="BJ291" i="1" s="1"/>
  <c r="BK291" i="1" s="1"/>
  <c r="AB422" i="1" l="1"/>
  <c r="AI431" i="1"/>
  <c r="AM424" i="1"/>
  <c r="BK432" i="1"/>
  <c r="M433" i="1"/>
  <c r="AV426" i="1"/>
  <c r="P424" i="1"/>
  <c r="BB421" i="1"/>
  <c r="L422" i="1"/>
  <c r="AR424" i="1"/>
  <c r="AE427" i="1"/>
  <c r="AA431" i="1"/>
  <c r="BD424" i="1"/>
  <c r="AZ424" i="1"/>
  <c r="AA426" i="1"/>
  <c r="AD420" i="1"/>
  <c r="G431" i="1"/>
  <c r="Z429" i="1"/>
  <c r="K433" i="1"/>
  <c r="AR422" i="1"/>
  <c r="BJ427" i="1"/>
  <c r="AL420" i="1"/>
  <c r="V433" i="1"/>
  <c r="W429" i="1"/>
  <c r="AF424" i="1"/>
  <c r="S429" i="1"/>
  <c r="S430" i="1"/>
  <c r="T433" i="1"/>
  <c r="AA429" i="1"/>
  <c r="AV420" i="1"/>
  <c r="M432" i="1"/>
  <c r="AP424" i="1"/>
  <c r="BK426" i="1"/>
  <c r="AZ429" i="1"/>
  <c r="U422" i="1"/>
  <c r="AC420" i="1"/>
  <c r="BD421" i="1"/>
  <c r="Y433" i="1"/>
  <c r="AH421" i="1"/>
  <c r="I422" i="1"/>
  <c r="N426" i="1"/>
  <c r="AD425" i="1"/>
  <c r="AE431" i="1"/>
  <c r="N425" i="1"/>
  <c r="Q427" i="1"/>
  <c r="AO427" i="1"/>
  <c r="BC429" i="1"/>
  <c r="BF422" i="1"/>
  <c r="BC433" i="1"/>
  <c r="O430" i="1"/>
  <c r="AQ422" i="1"/>
  <c r="X432" i="1"/>
  <c r="AQ427" i="1"/>
  <c r="S420" i="1"/>
  <c r="BE433" i="1"/>
  <c r="K429" i="1"/>
  <c r="BI433" i="1"/>
  <c r="I421" i="1"/>
  <c r="AQ431" i="1"/>
  <c r="BF425" i="1"/>
  <c r="AI425" i="1"/>
  <c r="O427" i="1"/>
  <c r="AG428" i="1"/>
  <c r="AH431" i="1"/>
  <c r="M431" i="1"/>
  <c r="AV431" i="1"/>
  <c r="AO430" i="1"/>
  <c r="BA423" i="1"/>
  <c r="BB428" i="1"/>
  <c r="F433" i="1"/>
  <c r="U427" i="1"/>
  <c r="AI428" i="1"/>
  <c r="K423" i="1"/>
  <c r="AY430" i="1"/>
  <c r="AJ424" i="1"/>
  <c r="BF431" i="1"/>
  <c r="K421" i="1"/>
  <c r="BB431" i="1"/>
  <c r="BA430" i="1"/>
  <c r="H422" i="1"/>
  <c r="AL424" i="1"/>
  <c r="L425" i="1"/>
  <c r="I424" i="1"/>
  <c r="AU429" i="1"/>
  <c r="T426" i="1"/>
  <c r="BA429" i="1"/>
  <c r="Q423" i="1"/>
  <c r="BD432" i="1"/>
  <c r="BC424" i="1"/>
  <c r="T429" i="1"/>
  <c r="AR425" i="1"/>
  <c r="Q431" i="1"/>
  <c r="W423" i="1"/>
  <c r="AV428" i="1"/>
  <c r="F432" i="1"/>
  <c r="AA428" i="1"/>
  <c r="AZ428" i="1"/>
  <c r="AK423" i="1"/>
  <c r="AN429" i="1"/>
  <c r="BB432" i="1"/>
  <c r="AW423" i="1"/>
  <c r="E428" i="1"/>
  <c r="AI420" i="1"/>
  <c r="BI432" i="1"/>
  <c r="AD424" i="1"/>
  <c r="V430" i="1"/>
  <c r="AH422" i="1"/>
  <c r="AW420" i="1"/>
  <c r="BE425" i="1"/>
  <c r="AR426" i="1"/>
  <c r="V427" i="1"/>
  <c r="BI428" i="1"/>
  <c r="AO433" i="1"/>
  <c r="AG423" i="1"/>
  <c r="AB430" i="1"/>
  <c r="J421" i="1"/>
  <c r="BC422" i="1"/>
  <c r="AS433" i="1"/>
  <c r="H429" i="1"/>
  <c r="AR429" i="1"/>
  <c r="Z430" i="1"/>
  <c r="AS422" i="1"/>
  <c r="AT423" i="1"/>
  <c r="AW433" i="1"/>
  <c r="BH427" i="1"/>
  <c r="AW432" i="1"/>
  <c r="W431" i="1"/>
  <c r="I429" i="1"/>
  <c r="BD425" i="1"/>
  <c r="P420" i="1"/>
  <c r="AZ430" i="1"/>
  <c r="AS431" i="1"/>
  <c r="AQ424" i="1"/>
  <c r="AB424" i="1"/>
  <c r="U431" i="1"/>
  <c r="U428" i="1"/>
  <c r="R421" i="1"/>
  <c r="E426" i="1"/>
  <c r="BA421" i="1"/>
  <c r="U433" i="1"/>
  <c r="AH424" i="1"/>
  <c r="K432" i="1"/>
  <c r="S426" i="1"/>
  <c r="AD427" i="1"/>
  <c r="M422" i="1"/>
  <c r="AL425" i="1"/>
  <c r="G425" i="1"/>
  <c r="BG426" i="1"/>
  <c r="AV430" i="1"/>
  <c r="E427" i="1"/>
  <c r="BH426" i="1"/>
  <c r="AS432" i="1"/>
  <c r="N429" i="1"/>
  <c r="AT432" i="1"/>
  <c r="AP432" i="1"/>
  <c r="V429" i="1"/>
  <c r="AU427" i="1"/>
  <c r="X430" i="1"/>
  <c r="AG426" i="1"/>
  <c r="R429" i="1"/>
  <c r="H430" i="1"/>
  <c r="AV424" i="1"/>
  <c r="Y423" i="1"/>
  <c r="V421" i="1"/>
  <c r="AY422" i="1"/>
  <c r="AL433" i="1"/>
  <c r="L433" i="1"/>
  <c r="BC432" i="1"/>
  <c r="P431" i="1"/>
  <c r="BE431" i="1"/>
  <c r="AD426" i="1"/>
  <c r="AM428" i="1"/>
  <c r="T420" i="1"/>
  <c r="AZ433" i="1"/>
  <c r="N432" i="1"/>
  <c r="BE432" i="1"/>
  <c r="AH420" i="1"/>
  <c r="AC422" i="1"/>
  <c r="AB433" i="1"/>
  <c r="AO420" i="1"/>
  <c r="R424" i="1"/>
  <c r="AM422" i="1"/>
  <c r="E433" i="1"/>
  <c r="AV432" i="1"/>
  <c r="AL431" i="1"/>
  <c r="BJ431" i="1"/>
  <c r="AO429" i="1"/>
  <c r="V425" i="1"/>
  <c r="AU432" i="1"/>
  <c r="AL422" i="1"/>
  <c r="R427" i="1"/>
  <c r="T424" i="1"/>
  <c r="BG424" i="1"/>
  <c r="BC428" i="1"/>
  <c r="X420" i="1"/>
  <c r="I433" i="1"/>
  <c r="BA420" i="1"/>
  <c r="I432" i="1"/>
  <c r="AQ429" i="1"/>
  <c r="BC427" i="1"/>
  <c r="AI427" i="1"/>
  <c r="BC420" i="1"/>
  <c r="L428" i="1"/>
  <c r="G427" i="1"/>
  <c r="BH432" i="1"/>
  <c r="AK425" i="1"/>
  <c r="AI423" i="1"/>
  <c r="AA432" i="1"/>
  <c r="BJ428" i="1"/>
  <c r="BH429" i="1"/>
  <c r="AL429" i="1"/>
  <c r="AN420" i="1"/>
  <c r="AU431" i="1"/>
  <c r="Q421" i="1"/>
  <c r="O421" i="1"/>
  <c r="BA432" i="1"/>
  <c r="Q425" i="1"/>
  <c r="BA422" i="1"/>
  <c r="H425" i="1"/>
  <c r="L430" i="1"/>
  <c r="G433" i="1"/>
  <c r="E432" i="1"/>
  <c r="Y421" i="1"/>
  <c r="AZ422" i="1"/>
  <c r="AG425" i="1"/>
  <c r="BE422" i="1"/>
  <c r="AX425" i="1"/>
  <c r="BD427" i="1"/>
  <c r="AA433" i="1"/>
  <c r="AH432" i="1"/>
  <c r="Z433" i="1"/>
  <c r="R432" i="1"/>
  <c r="K420" i="1"/>
  <c r="AB428" i="1"/>
  <c r="P423" i="1"/>
  <c r="T425" i="1"/>
  <c r="O426" i="1"/>
  <c r="J433" i="1"/>
  <c r="M425" i="1"/>
  <c r="AI429" i="1"/>
  <c r="AS426" i="1"/>
  <c r="H431" i="1"/>
  <c r="AE428" i="1"/>
  <c r="AH426" i="1"/>
  <c r="AC421" i="1"/>
  <c r="G419" i="1"/>
  <c r="AZ425" i="1"/>
  <c r="AX424" i="1"/>
  <c r="AV421" i="1"/>
  <c r="L431" i="1"/>
  <c r="BD426" i="1"/>
  <c r="AP422" i="1"/>
  <c r="U432" i="1"/>
  <c r="BG425" i="1"/>
  <c r="AQ423" i="1"/>
  <c r="AH428" i="1"/>
  <c r="AP426" i="1"/>
  <c r="BH425" i="1"/>
  <c r="AJ421" i="1"/>
  <c r="AR420" i="1"/>
  <c r="T423" i="1"/>
  <c r="BB427" i="1"/>
  <c r="AV423" i="1"/>
  <c r="I431" i="1"/>
  <c r="BA428" i="1"/>
  <c r="BC423" i="1"/>
  <c r="W422" i="1"/>
  <c r="S423" i="1"/>
  <c r="BK433" i="1"/>
  <c r="R420" i="1"/>
  <c r="AB431" i="1"/>
  <c r="J428" i="1"/>
  <c r="AK420" i="1"/>
  <c r="AY432" i="1"/>
  <c r="G422" i="1"/>
  <c r="J425" i="1"/>
  <c r="J432" i="1"/>
  <c r="BK428" i="1"/>
  <c r="AS425" i="1"/>
  <c r="J427" i="1"/>
  <c r="BH430" i="1"/>
  <c r="AT421" i="1"/>
  <c r="AN422" i="1"/>
  <c r="AB421" i="1"/>
  <c r="P422" i="1"/>
  <c r="H420" i="1"/>
  <c r="F430" i="1"/>
  <c r="AM425" i="1"/>
  <c r="AP429" i="1"/>
  <c r="S422" i="1"/>
  <c r="AZ421" i="1"/>
  <c r="AG432" i="1"/>
  <c r="F422" i="1"/>
  <c r="AG424" i="1"/>
  <c r="BH428" i="1"/>
  <c r="AM423" i="1"/>
  <c r="AL432" i="1"/>
  <c r="H426" i="1"/>
  <c r="AE425" i="1"/>
  <c r="BH433" i="1"/>
  <c r="N420" i="1"/>
  <c r="AQ428" i="1"/>
  <c r="AJ425" i="1"/>
  <c r="K427" i="1"/>
  <c r="AU426" i="1"/>
  <c r="E431" i="1"/>
  <c r="G426" i="1"/>
  <c r="R422" i="1"/>
  <c r="X431" i="1"/>
  <c r="AW426" i="1"/>
  <c r="AJ422" i="1"/>
  <c r="BE427" i="1"/>
  <c r="U429" i="1"/>
  <c r="Q429" i="1"/>
  <c r="F426" i="1"/>
  <c r="Z423" i="1"/>
  <c r="BJ430" i="1"/>
  <c r="AS424" i="1"/>
  <c r="Y426" i="1"/>
  <c r="AD421" i="1"/>
  <c r="AT431" i="1"/>
  <c r="AV433" i="1"/>
  <c r="AD422" i="1"/>
  <c r="F427" i="1"/>
  <c r="AM429" i="1"/>
  <c r="BD428" i="1"/>
  <c r="AP420" i="1"/>
  <c r="Z421" i="1"/>
  <c r="AA425" i="1"/>
  <c r="J426" i="1"/>
  <c r="AA424" i="1"/>
  <c r="AM420" i="1"/>
  <c r="AK430" i="1"/>
  <c r="L423" i="1"/>
  <c r="BD429" i="1"/>
  <c r="AW421" i="1"/>
  <c r="AD428" i="1"/>
  <c r="BF426" i="1"/>
  <c r="AU430" i="1"/>
  <c r="AI424" i="1"/>
  <c r="P426" i="1"/>
  <c r="AR427" i="1"/>
  <c r="AW422" i="1"/>
  <c r="BJ433" i="1"/>
  <c r="AG421" i="1"/>
  <c r="AW429" i="1"/>
  <c r="AZ431" i="1"/>
  <c r="AH429" i="1"/>
  <c r="AO424" i="1"/>
  <c r="AX421" i="1"/>
  <c r="AO423" i="1"/>
  <c r="AN426" i="1"/>
  <c r="AF420" i="1"/>
  <c r="AA420" i="1"/>
  <c r="AX433" i="1"/>
  <c r="AX429" i="1"/>
  <c r="AJ427" i="1"/>
  <c r="AJ428" i="1"/>
  <c r="AR433" i="1"/>
  <c r="BC425" i="1"/>
  <c r="BK429" i="1"/>
  <c r="F423" i="1"/>
  <c r="G432" i="1"/>
  <c r="Z422" i="1"/>
  <c r="U420" i="1"/>
  <c r="AX422" i="1"/>
  <c r="S428" i="1"/>
  <c r="AX427" i="1"/>
  <c r="AU423" i="1"/>
  <c r="AC423" i="1"/>
  <c r="BD423" i="1"/>
  <c r="BF432" i="1"/>
  <c r="Y420" i="1"/>
  <c r="AQ430" i="1"/>
  <c r="BF421" i="1"/>
  <c r="J422" i="1"/>
  <c r="U426" i="1"/>
  <c r="K431" i="1"/>
  <c r="AS427" i="1"/>
  <c r="G429" i="1"/>
  <c r="BB425" i="1"/>
  <c r="AO422" i="1"/>
  <c r="AP421" i="1"/>
  <c r="AT428" i="1"/>
  <c r="E423" i="1"/>
  <c r="AY426" i="1"/>
  <c r="T428" i="1"/>
  <c r="V431" i="1"/>
  <c r="W424" i="1"/>
  <c r="BG432" i="1"/>
  <c r="AY420" i="1"/>
  <c r="P433" i="1"/>
  <c r="Y427" i="1"/>
  <c r="BB430" i="1"/>
  <c r="AG431" i="1"/>
  <c r="N428" i="1"/>
  <c r="AS421" i="1"/>
  <c r="AO426" i="1"/>
  <c r="AX420" i="1"/>
  <c r="O423" i="1"/>
  <c r="O422" i="1"/>
  <c r="Q422" i="1"/>
  <c r="AK428" i="1"/>
  <c r="AD430" i="1"/>
  <c r="AR430" i="1"/>
  <c r="AJ433" i="1"/>
  <c r="W430" i="1"/>
  <c r="F419" i="1"/>
  <c r="I420" i="1"/>
  <c r="AG433" i="1"/>
  <c r="AO428" i="1"/>
  <c r="Y431" i="1"/>
  <c r="AT429" i="1"/>
  <c r="R428" i="1"/>
  <c r="AU433" i="1"/>
  <c r="U423" i="1"/>
  <c r="BE428" i="1"/>
  <c r="F431" i="1"/>
  <c r="BJ426" i="1"/>
  <c r="V424" i="1"/>
  <c r="G421" i="1"/>
  <c r="BK431" i="1"/>
  <c r="M429" i="1"/>
  <c r="BE421" i="1"/>
  <c r="S431" i="1"/>
  <c r="AN421" i="1"/>
  <c r="AY421" i="1"/>
  <c r="AP427" i="1"/>
  <c r="AS423" i="1"/>
  <c r="AS430" i="1"/>
  <c r="AU424" i="1"/>
  <c r="O432" i="1"/>
  <c r="BI426" i="1"/>
  <c r="AK424" i="1"/>
  <c r="T427" i="1"/>
  <c r="AK427" i="1"/>
  <c r="AS420" i="1"/>
  <c r="BJ429" i="1"/>
  <c r="L424" i="1"/>
  <c r="BG430" i="1"/>
  <c r="BA433" i="1"/>
  <c r="H421" i="1"/>
  <c r="I428" i="1"/>
  <c r="J429" i="1"/>
  <c r="U421" i="1"/>
  <c r="BF427" i="1"/>
  <c r="V422" i="1"/>
  <c r="AB423" i="1"/>
  <c r="AX423" i="1"/>
  <c r="AI421" i="1"/>
  <c r="AQ421" i="1"/>
  <c r="Q433" i="1"/>
  <c r="AM426" i="1"/>
  <c r="Q426" i="1"/>
  <c r="AA423" i="1"/>
  <c r="BI424" i="1"/>
  <c r="AC433" i="1"/>
  <c r="AW428" i="1"/>
  <c r="G428" i="1"/>
  <c r="AF432" i="1"/>
  <c r="S432" i="1"/>
  <c r="BI429" i="1"/>
  <c r="AT425" i="1"/>
  <c r="AZ432" i="1"/>
  <c r="Z431" i="1"/>
  <c r="X424" i="1"/>
  <c r="AU420" i="1"/>
  <c r="N421" i="1"/>
  <c r="BF430" i="1"/>
  <c r="BH423" i="1"/>
  <c r="Z426" i="1"/>
  <c r="H423" i="1"/>
  <c r="O424" i="1"/>
  <c r="AW425" i="1"/>
  <c r="AV427" i="1"/>
  <c r="AB425" i="1"/>
  <c r="AE421" i="1"/>
  <c r="N430" i="1"/>
  <c r="AE426" i="1"/>
  <c r="AJ426" i="1"/>
  <c r="J424" i="1"/>
  <c r="AG422" i="1"/>
  <c r="AA430" i="1"/>
  <c r="S427" i="1"/>
  <c r="I419" i="1"/>
  <c r="BA431" i="1"/>
  <c r="BD430" i="1"/>
  <c r="BG429" i="1"/>
  <c r="AE432" i="1"/>
  <c r="AE422" i="1"/>
  <c r="AE420" i="1"/>
  <c r="BA426" i="1"/>
  <c r="AG427" i="1"/>
  <c r="AH425" i="1"/>
  <c r="Y425" i="1"/>
  <c r="H428" i="1"/>
  <c r="V423" i="1"/>
  <c r="X429" i="1"/>
  <c r="M424" i="1"/>
  <c r="E420" i="1"/>
  <c r="E429" i="1"/>
  <c r="U430" i="1"/>
  <c r="J423" i="1"/>
  <c r="AQ425" i="1"/>
  <c r="Z425" i="1"/>
  <c r="Y428" i="1"/>
  <c r="AX426" i="1"/>
  <c r="AZ423" i="1"/>
  <c r="AH430" i="1"/>
  <c r="AO431" i="1"/>
  <c r="AV425" i="1"/>
  <c r="K425" i="1"/>
  <c r="H419" i="1"/>
  <c r="X423" i="1"/>
  <c r="N422" i="1"/>
  <c r="M426" i="1"/>
  <c r="BC421" i="1"/>
  <c r="I426" i="1"/>
  <c r="P432" i="1"/>
  <c r="AH427" i="1"/>
  <c r="I423" i="1"/>
  <c r="F429" i="1"/>
  <c r="AG420" i="1"/>
  <c r="BA427" i="1"/>
  <c r="AR431" i="1"/>
  <c r="O428" i="1"/>
  <c r="BE429" i="1"/>
  <c r="M421" i="1"/>
  <c r="AR421" i="1"/>
  <c r="AN431" i="1"/>
  <c r="BC431" i="1"/>
  <c r="V432" i="1"/>
  <c r="BG428" i="1"/>
  <c r="E422" i="1"/>
  <c r="AF427" i="1"/>
  <c r="N427" i="1"/>
  <c r="AB432" i="1"/>
  <c r="AT433" i="1"/>
  <c r="AU422" i="1"/>
  <c r="X422" i="1"/>
  <c r="AO421" i="1"/>
  <c r="AR432" i="1"/>
  <c r="O431" i="1"/>
  <c r="AN428" i="1"/>
  <c r="AD431" i="1"/>
  <c r="AY433" i="1"/>
  <c r="W426" i="1"/>
  <c r="AF422" i="1"/>
  <c r="T421" i="1"/>
  <c r="Q424" i="1"/>
  <c r="AF431" i="1"/>
  <c r="N433" i="1"/>
  <c r="BB422" i="1"/>
  <c r="P427" i="1"/>
  <c r="AY425" i="1"/>
  <c r="O429" i="1"/>
  <c r="AY429" i="1"/>
  <c r="T430" i="1"/>
  <c r="AZ427" i="1"/>
  <c r="AA427" i="1"/>
  <c r="BB423" i="1"/>
  <c r="AW431" i="1"/>
  <c r="BH424" i="1"/>
  <c r="M428" i="1"/>
  <c r="H432" i="1"/>
  <c r="AD423" i="1"/>
  <c r="AC425" i="1"/>
  <c r="BG431" i="1"/>
  <c r="Y422" i="1"/>
  <c r="R430" i="1"/>
  <c r="AV422" i="1"/>
  <c r="K430" i="1"/>
  <c r="AB420" i="1"/>
  <c r="AY428" i="1"/>
  <c r="Q420" i="1"/>
  <c r="Y424" i="1"/>
  <c r="W432" i="1"/>
  <c r="AD433" i="1"/>
  <c r="AX428" i="1"/>
  <c r="AP431" i="1"/>
  <c r="BI430" i="1"/>
  <c r="BF424" i="1"/>
  <c r="G430" i="1"/>
  <c r="J420" i="1"/>
  <c r="E424" i="1"/>
  <c r="AW427" i="1"/>
  <c r="AF430" i="1"/>
  <c r="AF428" i="1"/>
  <c r="AF423" i="1"/>
  <c r="F420" i="1"/>
  <c r="AY427" i="1"/>
  <c r="AC430" i="1"/>
  <c r="BA424" i="1"/>
  <c r="BB429" i="1"/>
  <c r="P430" i="1"/>
  <c r="BB424" i="1"/>
  <c r="S424" i="1"/>
  <c r="AY431" i="1"/>
  <c r="M427" i="1"/>
  <c r="BJ432" i="1"/>
  <c r="AF425" i="1"/>
  <c r="J431" i="1"/>
  <c r="AC428" i="1"/>
  <c r="AQ432" i="1"/>
  <c r="L421" i="1"/>
  <c r="Y430" i="1"/>
  <c r="E419" i="1"/>
  <c r="W425" i="1"/>
  <c r="M423" i="1"/>
  <c r="AJ429" i="1"/>
  <c r="R431" i="1"/>
  <c r="BB433" i="1"/>
  <c r="AN427" i="1"/>
  <c r="AD432" i="1"/>
  <c r="Q430" i="1"/>
  <c r="V426" i="1"/>
  <c r="G423" i="1"/>
  <c r="AQ420" i="1"/>
  <c r="AS428" i="1"/>
  <c r="T431" i="1"/>
  <c r="I430" i="1"/>
  <c r="BE424" i="1"/>
  <c r="BE420" i="1"/>
  <c r="AP425" i="1"/>
  <c r="AU428" i="1"/>
  <c r="Q428" i="1"/>
  <c r="E425" i="1"/>
  <c r="P421" i="1"/>
  <c r="BF433" i="1"/>
  <c r="AP433" i="1"/>
  <c r="AM421" i="1"/>
  <c r="AV429" i="1"/>
  <c r="AI432" i="1"/>
  <c r="BI425" i="1"/>
  <c r="R426" i="1"/>
  <c r="AM427" i="1"/>
  <c r="AA422" i="1"/>
  <c r="W428" i="1"/>
  <c r="AE423" i="1"/>
  <c r="BD420" i="1"/>
  <c r="AI430" i="1"/>
  <c r="X426" i="1"/>
  <c r="AX432" i="1"/>
  <c r="BK427" i="1"/>
  <c r="W433" i="1"/>
  <c r="AO425" i="1"/>
  <c r="AC424" i="1"/>
  <c r="AJ431" i="1"/>
  <c r="AT430" i="1"/>
  <c r="AB427" i="1"/>
  <c r="U424" i="1"/>
  <c r="F421" i="1"/>
  <c r="AR428" i="1"/>
  <c r="AP430" i="1"/>
  <c r="AN424" i="1"/>
  <c r="L427" i="1"/>
  <c r="AE424" i="1"/>
  <c r="AN430" i="1"/>
  <c r="AC431" i="1"/>
  <c r="AC429" i="1"/>
  <c r="AA421" i="1"/>
  <c r="AX430" i="1"/>
  <c r="AK432" i="1"/>
  <c r="AK433" i="1"/>
  <c r="Y429" i="1"/>
  <c r="BD431" i="1"/>
  <c r="BC426" i="1"/>
  <c r="BG427" i="1"/>
  <c r="AB426" i="1"/>
  <c r="AR423" i="1"/>
  <c r="P428" i="1"/>
  <c r="F425" i="1"/>
  <c r="Z420" i="1"/>
  <c r="O433" i="1"/>
  <c r="W421" i="1"/>
  <c r="K428" i="1"/>
  <c r="L420" i="1"/>
  <c r="AY423" i="1"/>
  <c r="BA425" i="1"/>
  <c r="BE426" i="1"/>
  <c r="Y432" i="1"/>
  <c r="AQ426" i="1"/>
  <c r="AG429" i="1"/>
  <c r="AN433" i="1"/>
  <c r="AH433" i="1"/>
  <c r="AD429" i="1"/>
  <c r="AI422" i="1"/>
  <c r="S433" i="1"/>
  <c r="AZ420" i="1"/>
  <c r="BD422" i="1"/>
  <c r="X425" i="1"/>
  <c r="X421" i="1"/>
  <c r="X428" i="1"/>
  <c r="AN432" i="1"/>
  <c r="AJ420" i="1"/>
  <c r="AT426" i="1"/>
  <c r="AK421" i="1"/>
  <c r="R425" i="1"/>
  <c r="L429" i="1"/>
  <c r="Z427" i="1"/>
  <c r="Q432" i="1"/>
  <c r="AE430" i="1"/>
  <c r="G420" i="1"/>
  <c r="BD433" i="1"/>
  <c r="AM430" i="1"/>
  <c r="AE429" i="1"/>
  <c r="P429" i="1"/>
  <c r="H433" i="1"/>
  <c r="AL421" i="1"/>
  <c r="G424" i="1"/>
  <c r="AK426" i="1"/>
  <c r="BI431" i="1"/>
  <c r="AC426" i="1"/>
  <c r="BF423" i="1"/>
  <c r="BI427" i="1"/>
  <c r="AL423" i="1"/>
  <c r="AS429" i="1"/>
  <c r="E430" i="1"/>
  <c r="R423" i="1"/>
  <c r="V428" i="1"/>
  <c r="AN423" i="1"/>
  <c r="AI433" i="1"/>
  <c r="AC432" i="1"/>
  <c r="BG423" i="1"/>
  <c r="BH431" i="1"/>
  <c r="T422" i="1"/>
  <c r="AL428" i="1"/>
  <c r="U425" i="1"/>
  <c r="L432" i="1"/>
  <c r="I425" i="1"/>
  <c r="H427" i="1"/>
  <c r="K424" i="1"/>
  <c r="AT427" i="1"/>
  <c r="AI426" i="1"/>
  <c r="T432" i="1"/>
  <c r="AF421" i="1"/>
  <c r="M420" i="1"/>
  <c r="AT420" i="1"/>
  <c r="AE433" i="1"/>
  <c r="AW430" i="1"/>
  <c r="AP423" i="1"/>
  <c r="Z428" i="1"/>
  <c r="AB429" i="1"/>
  <c r="V420" i="1"/>
  <c r="AT424" i="1"/>
  <c r="AL426" i="1"/>
  <c r="X427" i="1"/>
  <c r="AM433" i="1"/>
  <c r="BE430" i="1"/>
  <c r="AM432" i="1"/>
  <c r="AL427" i="1"/>
  <c r="BF428" i="1"/>
  <c r="L426" i="1"/>
  <c r="W420" i="1"/>
  <c r="BG433" i="1"/>
  <c r="P425" i="1"/>
  <c r="BB426" i="1"/>
  <c r="AZ426" i="1"/>
  <c r="N423" i="1"/>
  <c r="AU425" i="1"/>
  <c r="BF429" i="1"/>
  <c r="BB420" i="1"/>
  <c r="BE423" i="1"/>
  <c r="AF429" i="1"/>
  <c r="AQ433" i="1"/>
  <c r="AK429" i="1"/>
  <c r="E421" i="1"/>
  <c r="Z424" i="1"/>
  <c r="S425" i="1"/>
  <c r="AW424" i="1"/>
  <c r="AP428" i="1"/>
  <c r="AF426" i="1"/>
  <c r="J430" i="1"/>
  <c r="AC427" i="1"/>
  <c r="AJ432" i="1"/>
  <c r="AJ430" i="1"/>
  <c r="AJ423" i="1"/>
  <c r="BJ425" i="1"/>
  <c r="Z432" i="1"/>
  <c r="F428" i="1"/>
  <c r="AH423" i="1"/>
  <c r="BK430" i="1"/>
  <c r="AT422" i="1"/>
  <c r="I427" i="1"/>
  <c r="N431" i="1"/>
  <c r="O420" i="1"/>
  <c r="AU421" i="1"/>
  <c r="AY424" i="1"/>
  <c r="AG430" i="1"/>
  <c r="N424" i="1"/>
  <c r="O425" i="1"/>
  <c r="AL430" i="1"/>
  <c r="S421" i="1"/>
  <c r="H424" i="1"/>
  <c r="W427" i="1"/>
  <c r="R433" i="1"/>
  <c r="K422" i="1"/>
  <c r="BG422" i="1"/>
  <c r="BC430" i="1"/>
  <c r="K426" i="1"/>
  <c r="AX431" i="1"/>
  <c r="F424" i="1"/>
  <c r="M430" i="1"/>
  <c r="AM431" i="1"/>
  <c r="X433" i="1"/>
  <c r="AO432" i="1"/>
  <c r="AK431" i="1"/>
  <c r="AN425" i="1"/>
  <c r="AK422" i="1"/>
  <c r="AF433" i="1"/>
  <c r="BK425" i="1" l="1"/>
  <c r="E435" i="1"/>
  <c r="E437" i="1" s="1"/>
  <c r="BF420" i="1"/>
  <c r="BG420" i="1" s="1"/>
  <c r="BH420" i="1" s="1"/>
  <c r="BI420" i="1" s="1"/>
  <c r="H435" i="1"/>
  <c r="H437" i="1" s="1"/>
  <c r="G435" i="1"/>
  <c r="BG421" i="1"/>
  <c r="BH421" i="1" s="1"/>
  <c r="BI421" i="1" s="1"/>
  <c r="BJ421" i="1" s="1"/>
  <c r="BJ424" i="1"/>
  <c r="BK424" i="1" s="1"/>
  <c r="F435" i="1"/>
  <c r="BH422" i="1"/>
  <c r="BI422" i="1" s="1"/>
  <c r="BJ422" i="1" s="1"/>
  <c r="BK422" i="1" s="1"/>
  <c r="I435" i="1"/>
  <c r="BI423" i="1"/>
  <c r="BJ423" i="1" s="1"/>
  <c r="BK423" i="1" s="1"/>
  <c r="E438" i="1" l="1"/>
  <c r="BJ420" i="1"/>
  <c r="BK420" i="1" s="1"/>
  <c r="E8" i="1"/>
  <c r="E474" i="1"/>
  <c r="E482" i="1" s="1"/>
  <c r="BK421" i="1"/>
  <c r="H8" i="1"/>
  <c r="H474" i="1"/>
  <c r="H482" i="1" s="1"/>
  <c r="I437" i="1"/>
  <c r="F437" i="1"/>
  <c r="G437" i="1"/>
  <c r="E11" i="1" l="1"/>
  <c r="E14" i="1" s="1"/>
  <c r="E15" i="1" s="1"/>
  <c r="E439" i="1"/>
  <c r="F438" i="1"/>
  <c r="F6" i="1"/>
  <c r="F474" i="1"/>
  <c r="F482" i="1" s="1"/>
  <c r="F8" i="1"/>
  <c r="G8" i="1"/>
  <c r="G474" i="1"/>
  <c r="G482" i="1" s="1"/>
  <c r="I474" i="1"/>
  <c r="I482" i="1" s="1"/>
  <c r="I8" i="1"/>
  <c r="H494" i="1"/>
  <c r="H502" i="1" s="1"/>
  <c r="G45" i="4"/>
  <c r="G50" i="4" s="1"/>
  <c r="D45" i="4"/>
  <c r="D50" i="4" s="1"/>
  <c r="E494" i="1"/>
  <c r="E502" i="1" s="1"/>
  <c r="F439" i="1" l="1"/>
  <c r="F11" i="1"/>
  <c r="F14" i="1" s="1"/>
  <c r="F15" i="1" s="1"/>
  <c r="G438" i="1"/>
  <c r="G6" i="1"/>
  <c r="D107" i="4"/>
  <c r="D112" i="4" s="1"/>
  <c r="F494" i="1"/>
  <c r="F502" i="1" s="1"/>
  <c r="E45" i="4"/>
  <c r="E50" i="4" s="1"/>
  <c r="I494" i="1"/>
  <c r="I502" i="1" s="1"/>
  <c r="G494" i="1"/>
  <c r="G502" i="1" s="1"/>
  <c r="F45" i="4"/>
  <c r="F50" i="4" s="1"/>
  <c r="C54" i="7" l="1"/>
  <c r="C62" i="7" s="1"/>
  <c r="G11" i="1"/>
  <c r="G14" i="1" s="1"/>
  <c r="G15" i="1" s="1"/>
  <c r="H438" i="1"/>
  <c r="G439" i="1"/>
  <c r="E15" i="4"/>
  <c r="E20" i="4" s="1"/>
  <c r="D116" i="4"/>
  <c r="H6" i="1"/>
  <c r="H439" i="1" l="1"/>
  <c r="H11" i="1"/>
  <c r="H14" i="1" s="1"/>
  <c r="H15" i="1" s="1"/>
  <c r="I6" i="1"/>
  <c r="E30" i="4"/>
  <c r="E35" i="4" s="1"/>
  <c r="E107" i="4" l="1"/>
  <c r="E112" i="4" s="1"/>
  <c r="E116" i="4" l="1"/>
  <c r="F15" i="4"/>
  <c r="F20" i="4" s="1"/>
  <c r="F30" i="4" l="1"/>
  <c r="F35" i="4" s="1"/>
  <c r="F107" i="4" l="1"/>
  <c r="F112" i="4" l="1"/>
  <c r="F116" i="4" s="1"/>
  <c r="G15" i="4"/>
  <c r="G30" i="4" l="1"/>
  <c r="G35" i="4" s="1"/>
  <c r="G20" i="4"/>
  <c r="G107" i="4" l="1"/>
  <c r="G112" i="4" l="1"/>
  <c r="G116" i="4" s="1"/>
  <c r="C16" i="7"/>
  <c r="C24" i="7" s="1"/>
  <c r="C35" i="7" l="1"/>
  <c r="C43" i="7" s="1"/>
  <c r="K388" i="1" l="1"/>
  <c r="N388" i="1"/>
  <c r="M388" i="1"/>
  <c r="J388" i="1"/>
  <c r="L388" i="1"/>
  <c r="L390" i="1" l="1"/>
  <c r="L473" i="1" s="1"/>
  <c r="L493" i="1" s="1"/>
  <c r="F53" i="7" s="1"/>
  <c r="K390" i="1"/>
  <c r="K473" i="1" s="1"/>
  <c r="K493" i="1" s="1"/>
  <c r="E53" i="7" s="1"/>
  <c r="J390" i="1"/>
  <c r="J473" i="1" s="1"/>
  <c r="J493" i="1" s="1"/>
  <c r="D53" i="7" s="1"/>
  <c r="M390" i="1"/>
  <c r="M473" i="1" s="1"/>
  <c r="M493" i="1" s="1"/>
  <c r="G53" i="7" s="1"/>
  <c r="N390" i="1"/>
  <c r="N473" i="1" s="1"/>
  <c r="N493" i="1" s="1"/>
  <c r="H53" i="7" s="1"/>
  <c r="Q388" i="1" l="1"/>
  <c r="O388" i="1"/>
  <c r="Q390" i="1" l="1"/>
  <c r="Q473" i="1" s="1"/>
  <c r="Q493" i="1" s="1"/>
  <c r="K53" i="7" s="1"/>
  <c r="P388" i="1"/>
  <c r="O390" i="1"/>
  <c r="O473" i="1" s="1"/>
  <c r="O493" i="1" s="1"/>
  <c r="I53" i="7" s="1"/>
  <c r="S388" i="1"/>
  <c r="T388" i="1"/>
  <c r="S390" i="1" l="1"/>
  <c r="S473" i="1" s="1"/>
  <c r="S493" i="1" s="1"/>
  <c r="M53" i="7" s="1"/>
  <c r="R388" i="1"/>
  <c r="V388" i="1"/>
  <c r="T390" i="1"/>
  <c r="T473" i="1" s="1"/>
  <c r="T493" i="1" s="1"/>
  <c r="N53" i="7" s="1"/>
  <c r="P390" i="1"/>
  <c r="P473" i="1" s="1"/>
  <c r="P493" i="1" s="1"/>
  <c r="J53" i="7" s="1"/>
  <c r="V390" i="1" l="1"/>
  <c r="V473" i="1" s="1"/>
  <c r="V493" i="1" s="1"/>
  <c r="P53" i="7" s="1"/>
  <c r="U388" i="1"/>
  <c r="R390" i="1"/>
  <c r="R473" i="1" s="1"/>
  <c r="R493" i="1" s="1"/>
  <c r="L53" i="7" s="1"/>
  <c r="W388" i="1" l="1"/>
  <c r="U390" i="1"/>
  <c r="U473" i="1" s="1"/>
  <c r="U493" i="1" s="1"/>
  <c r="O53" i="7" s="1"/>
  <c r="X388" i="1" l="1"/>
  <c r="W390" i="1"/>
  <c r="W473" i="1" s="1"/>
  <c r="W493" i="1" s="1"/>
  <c r="Q53" i="7" s="1"/>
  <c r="Y388" i="1" l="1"/>
  <c r="X390" i="1"/>
  <c r="X473" i="1" s="1"/>
  <c r="X493" i="1" s="1"/>
  <c r="R53" i="7" s="1"/>
  <c r="Z388" i="1" l="1"/>
  <c r="Y390" i="1"/>
  <c r="Y473" i="1" s="1"/>
  <c r="Y493" i="1" s="1"/>
  <c r="S53" i="7" s="1"/>
  <c r="AA388" i="1" l="1"/>
  <c r="Z390" i="1"/>
  <c r="Z473" i="1" s="1"/>
  <c r="Z493" i="1" s="1"/>
  <c r="T53" i="7" s="1"/>
  <c r="AA390" i="1" l="1"/>
  <c r="AA473" i="1" s="1"/>
  <c r="AA493" i="1" s="1"/>
  <c r="U53" i="7" s="1"/>
  <c r="AB388" i="1"/>
  <c r="AC388" i="1" l="1"/>
  <c r="AB390" i="1"/>
  <c r="AB473" i="1" s="1"/>
  <c r="AB493" i="1" s="1"/>
  <c r="V53" i="7" s="1"/>
  <c r="AD388" i="1" l="1"/>
  <c r="AC390" i="1"/>
  <c r="AC473" i="1" s="1"/>
  <c r="AC493" i="1" s="1"/>
  <c r="W53" i="7" s="1"/>
  <c r="AE388" i="1" l="1"/>
  <c r="AD390" i="1"/>
  <c r="AD473" i="1" s="1"/>
  <c r="AD493" i="1" s="1"/>
  <c r="X53" i="7" s="1"/>
  <c r="AE390" i="1" l="1"/>
  <c r="AE473" i="1" s="1"/>
  <c r="AE493" i="1" s="1"/>
  <c r="Y53" i="7" s="1"/>
  <c r="AF388" i="1"/>
  <c r="AG388" i="1" l="1"/>
  <c r="AF390" i="1"/>
  <c r="AF473" i="1" s="1"/>
  <c r="AF493" i="1" s="1"/>
  <c r="Z53" i="7" s="1"/>
  <c r="AH388" i="1" l="1"/>
  <c r="AG390" i="1"/>
  <c r="AG473" i="1" s="1"/>
  <c r="AG493" i="1" s="1"/>
  <c r="AA53" i="7" s="1"/>
  <c r="AI388" i="1" l="1"/>
  <c r="AH390" i="1"/>
  <c r="AH473" i="1" s="1"/>
  <c r="AH493" i="1" s="1"/>
  <c r="AB53" i="7" s="1"/>
  <c r="AJ388" i="1" l="1"/>
  <c r="AI390" i="1"/>
  <c r="AI473" i="1" s="1"/>
  <c r="AI493" i="1" s="1"/>
  <c r="AC53" i="7" s="1"/>
  <c r="AJ390" i="1" l="1"/>
  <c r="AJ473" i="1" s="1"/>
  <c r="AJ493" i="1" s="1"/>
  <c r="AD53" i="7" s="1"/>
  <c r="AK388" i="1"/>
  <c r="AL388" i="1" l="1"/>
  <c r="AK390" i="1"/>
  <c r="AK473" i="1" s="1"/>
  <c r="AK493" i="1" s="1"/>
  <c r="AE53" i="7" s="1"/>
  <c r="AL390" i="1" l="1"/>
  <c r="AL473" i="1" s="1"/>
  <c r="AL493" i="1" s="1"/>
  <c r="AF53" i="7" s="1"/>
  <c r="AM388" i="1"/>
  <c r="AN388" i="1" l="1"/>
  <c r="AM390" i="1"/>
  <c r="AM473" i="1" s="1"/>
  <c r="AM493" i="1" s="1"/>
  <c r="AG53" i="7" s="1"/>
  <c r="AN390" i="1" l="1"/>
  <c r="AN473" i="1" s="1"/>
  <c r="AN493" i="1" s="1"/>
  <c r="AH53" i="7" s="1"/>
  <c r="AO388" i="1"/>
  <c r="AP388" i="1" l="1"/>
  <c r="AO390" i="1"/>
  <c r="AO473" i="1" s="1"/>
  <c r="AO493" i="1" s="1"/>
  <c r="AI53" i="7" s="1"/>
  <c r="AQ388" i="1" l="1"/>
  <c r="AP390" i="1"/>
  <c r="AP473" i="1" s="1"/>
  <c r="AP493" i="1" s="1"/>
  <c r="AJ53" i="7" s="1"/>
  <c r="AQ390" i="1" l="1"/>
  <c r="AQ473" i="1" s="1"/>
  <c r="AQ493" i="1" s="1"/>
  <c r="AK53" i="7" s="1"/>
  <c r="AR388" i="1"/>
  <c r="AS388" i="1" l="1"/>
  <c r="AR390" i="1"/>
  <c r="AR473" i="1" s="1"/>
  <c r="AR493" i="1" s="1"/>
  <c r="AL53" i="7" s="1"/>
  <c r="AT388" i="1" l="1"/>
  <c r="AS390" i="1"/>
  <c r="AS473" i="1" s="1"/>
  <c r="AS493" i="1" s="1"/>
  <c r="AM53" i="7" s="1"/>
  <c r="AU388" i="1" l="1"/>
  <c r="AT390" i="1"/>
  <c r="AT473" i="1" s="1"/>
  <c r="AT493" i="1" s="1"/>
  <c r="AN53" i="7" s="1"/>
  <c r="AU390" i="1" l="1"/>
  <c r="AU473" i="1" s="1"/>
  <c r="AU493" i="1" s="1"/>
  <c r="AO53" i="7" s="1"/>
  <c r="AV388" i="1"/>
  <c r="AV390" i="1" l="1"/>
  <c r="AV473" i="1" s="1"/>
  <c r="AV493" i="1" s="1"/>
  <c r="AP53" i="7" s="1"/>
  <c r="AW388" i="1"/>
  <c r="AX388" i="1" l="1"/>
  <c r="AW390" i="1"/>
  <c r="AW473" i="1" s="1"/>
  <c r="AW493" i="1" s="1"/>
  <c r="AQ53" i="7" s="1"/>
  <c r="AY388" i="1" l="1"/>
  <c r="AX390" i="1"/>
  <c r="AX473" i="1" s="1"/>
  <c r="AX493" i="1" s="1"/>
  <c r="AR53" i="7" s="1"/>
  <c r="AZ388" i="1" l="1"/>
  <c r="AY390" i="1"/>
  <c r="AY473" i="1" s="1"/>
  <c r="AY493" i="1" s="1"/>
  <c r="AS53" i="7" s="1"/>
  <c r="AZ390" i="1" l="1"/>
  <c r="AZ473" i="1" s="1"/>
  <c r="AZ493" i="1" s="1"/>
  <c r="AT53" i="7" s="1"/>
  <c r="BA388" i="1"/>
  <c r="BB388" i="1" l="1"/>
  <c r="BA390" i="1"/>
  <c r="BA473" i="1" s="1"/>
  <c r="BA493" i="1" s="1"/>
  <c r="AU53" i="7" s="1"/>
  <c r="BC388" i="1" l="1"/>
  <c r="BB390" i="1"/>
  <c r="BB473" i="1" s="1"/>
  <c r="BB493" i="1" s="1"/>
  <c r="AV53" i="7" s="1"/>
  <c r="BD388" i="1" l="1"/>
  <c r="BC390" i="1"/>
  <c r="BC473" i="1" s="1"/>
  <c r="BC493" i="1" s="1"/>
  <c r="AW53" i="7" s="1"/>
  <c r="BE388" i="1" l="1"/>
  <c r="BD390" i="1"/>
  <c r="BD473" i="1" s="1"/>
  <c r="BD493" i="1" s="1"/>
  <c r="AX53" i="7" s="1"/>
  <c r="BF388" i="1" l="1"/>
  <c r="BE390" i="1"/>
  <c r="BE473" i="1" s="1"/>
  <c r="BE493" i="1" s="1"/>
  <c r="AY53" i="7" s="1"/>
  <c r="BG388" i="1" l="1"/>
  <c r="BF390" i="1"/>
  <c r="BF473" i="1" s="1"/>
  <c r="BF493" i="1" s="1"/>
  <c r="AZ53" i="7" s="1"/>
  <c r="BG390" i="1" l="1"/>
  <c r="BG473" i="1" s="1"/>
  <c r="BG493" i="1" s="1"/>
  <c r="BA53" i="7" s="1"/>
  <c r="BH388" i="1"/>
  <c r="BI388" i="1" l="1"/>
  <c r="BH390" i="1"/>
  <c r="BH473" i="1" s="1"/>
  <c r="BH493" i="1" s="1"/>
  <c r="BB53" i="7" s="1"/>
  <c r="BJ388" i="1" l="1"/>
  <c r="BK388" i="1"/>
  <c r="BI390" i="1"/>
  <c r="BI473" i="1" s="1"/>
  <c r="BI493" i="1" s="1"/>
  <c r="BC53" i="7" s="1"/>
  <c r="BK390" i="1" l="1"/>
  <c r="BK473" i="1" s="1"/>
  <c r="BK493" i="1" s="1"/>
  <c r="BE53" i="7" s="1"/>
  <c r="BJ390" i="1"/>
  <c r="BJ473" i="1" s="1"/>
  <c r="BJ493" i="1" s="1"/>
  <c r="BD53" i="7" s="1"/>
  <c r="J479" i="1" l="1"/>
  <c r="J499" i="1" s="1"/>
  <c r="D59" i="7" l="1"/>
  <c r="I78" i="1"/>
  <c r="C131" i="7"/>
  <c r="D21" i="7" s="1"/>
  <c r="D40" i="7" s="1"/>
  <c r="J446" i="1"/>
  <c r="J460" i="1" s="1"/>
  <c r="I13" i="1"/>
  <c r="I12" i="1" l="1"/>
  <c r="J510" i="1"/>
  <c r="J517" i="1" s="1"/>
  <c r="K510" i="1"/>
  <c r="K517" i="1" s="1"/>
  <c r="K479" i="1"/>
  <c r="K499" i="1" s="1"/>
  <c r="E59" i="7" l="1"/>
  <c r="K522" i="1"/>
  <c r="J78" i="1"/>
  <c r="J522" i="1"/>
  <c r="J13" i="1"/>
  <c r="K446" i="1"/>
  <c r="J12" i="1" l="1"/>
  <c r="D131" i="7"/>
  <c r="E21" i="7" s="1"/>
  <c r="E40" i="7" s="1"/>
  <c r="J529" i="1"/>
  <c r="K529" i="1"/>
  <c r="L479" i="1" l="1"/>
  <c r="L499" i="1" s="1"/>
  <c r="E131" i="7"/>
  <c r="F21" i="7" s="1"/>
  <c r="M479" i="1"/>
  <c r="M499" i="1" s="1"/>
  <c r="G59" i="7" l="1"/>
  <c r="F59" i="7"/>
  <c r="F40" i="7"/>
  <c r="F131" i="7" l="1"/>
  <c r="G21" i="7" s="1"/>
  <c r="G40" i="7" s="1"/>
  <c r="G131" i="7" s="1"/>
  <c r="H21" i="7" s="1"/>
  <c r="H40" i="7" s="1"/>
  <c r="H131" i="7" s="1"/>
  <c r="I21" i="7" s="1"/>
  <c r="I40" i="7" s="1"/>
  <c r="I131" i="7" s="1"/>
  <c r="J21" i="7" s="1"/>
  <c r="J40" i="7" s="1"/>
  <c r="J131" i="7" s="1"/>
  <c r="K21" i="7" s="1"/>
  <c r="K40" i="7" s="1"/>
  <c r="K131" i="7" s="1"/>
  <c r="L21" i="7" s="1"/>
  <c r="L40" i="7" s="1"/>
  <c r="L131" i="7" s="1"/>
  <c r="M21" i="7" s="1"/>
  <c r="M40" i="7" s="1"/>
  <c r="M131" i="7" s="1"/>
  <c r="N21" i="7" s="1"/>
  <c r="N40" i="7" s="1"/>
  <c r="N131" i="7" s="1"/>
  <c r="O21" i="7" s="1"/>
  <c r="O40" i="7" s="1"/>
  <c r="O131" i="7" s="1"/>
  <c r="P21" i="7" s="1"/>
  <c r="P40" i="7" s="1"/>
  <c r="P131" i="7" s="1"/>
  <c r="Q21" i="7" s="1"/>
  <c r="Q40" i="7" s="1"/>
  <c r="Q131" i="7" s="1"/>
  <c r="R21" i="7" s="1"/>
  <c r="R40" i="7" s="1"/>
  <c r="R131" i="7" s="1"/>
  <c r="S21" i="7" s="1"/>
  <c r="S40" i="7" s="1"/>
  <c r="S131" i="7" s="1"/>
  <c r="T21" i="7" s="1"/>
  <c r="T40" i="7" s="1"/>
  <c r="T131" i="7" s="1"/>
  <c r="U21" i="7" s="1"/>
  <c r="U40" i="7" s="1"/>
  <c r="U131" i="7" s="1"/>
  <c r="V21" i="7" s="1"/>
  <c r="V40" i="7" s="1"/>
  <c r="V131" i="7" s="1"/>
  <c r="W21" i="7" s="1"/>
  <c r="W40" i="7" s="1"/>
  <c r="W131" i="7" s="1"/>
  <c r="X21" i="7" s="1"/>
  <c r="X40" i="7" s="1"/>
  <c r="X131" i="7" s="1"/>
  <c r="Y21" i="7" s="1"/>
  <c r="Y40" i="7" s="1"/>
  <c r="Y131" i="7" s="1"/>
  <c r="Z21" i="7" s="1"/>
  <c r="Z40" i="7" s="1"/>
  <c r="Z131" i="7" s="1"/>
  <c r="AA21" i="7" s="1"/>
  <c r="AA40" i="7" s="1"/>
  <c r="AA131" i="7" s="1"/>
  <c r="AB21" i="7" s="1"/>
  <c r="AB40" i="7" s="1"/>
  <c r="AB131" i="7" s="1"/>
  <c r="AC21" i="7" s="1"/>
  <c r="AC40" i="7" s="1"/>
  <c r="AC131" i="7" s="1"/>
  <c r="AD21" i="7" s="1"/>
  <c r="AD40" i="7" s="1"/>
  <c r="AD131" i="7" s="1"/>
  <c r="AE21" i="7" s="1"/>
  <c r="AE40" i="7" s="1"/>
  <c r="AE131" i="7" s="1"/>
  <c r="AF21" i="7" s="1"/>
  <c r="AF40" i="7" s="1"/>
  <c r="AF131" i="7" s="1"/>
  <c r="AG21" i="7" s="1"/>
  <c r="AG40" i="7" s="1"/>
  <c r="AG131" i="7" s="1"/>
  <c r="AH21" i="7" s="1"/>
  <c r="AH40" i="7" s="1"/>
  <c r="AH131" i="7" s="1"/>
  <c r="AI21" i="7" s="1"/>
  <c r="AI40" i="7" s="1"/>
  <c r="AI131" i="7" s="1"/>
  <c r="AJ21" i="7" s="1"/>
  <c r="AJ40" i="7" s="1"/>
  <c r="AJ131" i="7" s="1"/>
  <c r="AK21" i="7" s="1"/>
  <c r="AK40" i="7" s="1"/>
  <c r="AK131" i="7" s="1"/>
  <c r="AL21" i="7" s="1"/>
  <c r="AL40" i="7" s="1"/>
  <c r="AL131" i="7" s="1"/>
  <c r="AM21" i="7" s="1"/>
  <c r="AM40" i="7" s="1"/>
  <c r="AM131" i="7" s="1"/>
  <c r="AN21" i="7" s="1"/>
  <c r="AN40" i="7" s="1"/>
  <c r="AN131" i="7" s="1"/>
  <c r="AO21" i="7" s="1"/>
  <c r="AO40" i="7" s="1"/>
  <c r="AO131" i="7" s="1"/>
  <c r="AP21" i="7" s="1"/>
  <c r="AP40" i="7" s="1"/>
  <c r="AP131" i="7" s="1"/>
  <c r="AQ21" i="7" s="1"/>
  <c r="AQ40" i="7" s="1"/>
  <c r="AQ131" i="7" s="1"/>
  <c r="AR21" i="7" s="1"/>
  <c r="AR40" i="7" s="1"/>
  <c r="AR131" i="7" s="1"/>
  <c r="AS21" i="7" s="1"/>
  <c r="AS40" i="7" s="1"/>
  <c r="AS131" i="7" s="1"/>
  <c r="AT21" i="7" s="1"/>
  <c r="AT40" i="7" s="1"/>
  <c r="AT131" i="7" s="1"/>
  <c r="AU21" i="7" s="1"/>
  <c r="AU40" i="7" s="1"/>
  <c r="AU131" i="7" s="1"/>
  <c r="AV21" i="7" s="1"/>
  <c r="AV40" i="7" s="1"/>
  <c r="AV131" i="7" s="1"/>
  <c r="AW21" i="7" s="1"/>
  <c r="AW40" i="7" s="1"/>
  <c r="AW131" i="7" s="1"/>
  <c r="AX21" i="7" s="1"/>
  <c r="AX40" i="7" s="1"/>
  <c r="AX131" i="7" s="1"/>
  <c r="AY21" i="7" s="1"/>
  <c r="AY40" i="7" s="1"/>
  <c r="AY131" i="7" s="1"/>
  <c r="AZ21" i="7" s="1"/>
  <c r="AZ40" i="7" s="1"/>
  <c r="AZ131" i="7" s="1"/>
  <c r="BA21" i="7" s="1"/>
  <c r="BA40" i="7" s="1"/>
  <c r="BA131" i="7" s="1"/>
  <c r="BB21" i="7" s="1"/>
  <c r="BB40" i="7" s="1"/>
  <c r="BB131" i="7" s="1"/>
  <c r="BC21" i="7" s="1"/>
  <c r="BC40" i="7" s="1"/>
  <c r="BC131" i="7" s="1"/>
  <c r="BD21" i="7" s="1"/>
  <c r="BD40" i="7" s="1"/>
  <c r="BD131" i="7" s="1"/>
  <c r="BE21" i="7" s="1"/>
  <c r="BE40" i="7" s="1"/>
  <c r="BE131" i="7" s="1"/>
  <c r="G47" i="6" l="1"/>
  <c r="L454" i="1" l="1"/>
  <c r="E132" i="7" l="1"/>
  <c r="F22" i="7" s="1"/>
  <c r="M454" i="1"/>
  <c r="L480" i="1"/>
  <c r="L500" i="1" s="1"/>
  <c r="F60" i="7" l="1"/>
  <c r="F41" i="7"/>
  <c r="M480" i="1"/>
  <c r="M500" i="1" s="1"/>
  <c r="F132" i="7" l="1"/>
  <c r="G22" i="7" s="1"/>
  <c r="G60" i="7"/>
  <c r="G41" i="7" l="1"/>
  <c r="G132" i="7" l="1"/>
  <c r="H22" i="7"/>
  <c r="H41" i="7" l="1"/>
  <c r="H132" i="7" s="1"/>
  <c r="I22" i="7" l="1"/>
  <c r="I41" i="7" l="1"/>
  <c r="I132" i="7" s="1"/>
  <c r="J22" i="7" l="1"/>
  <c r="J41" i="7" l="1"/>
  <c r="J132" i="7"/>
  <c r="K22" i="7" l="1"/>
  <c r="K41" i="7" l="1"/>
  <c r="K132" i="7" s="1"/>
  <c r="L22" i="7" l="1"/>
  <c r="L41" i="7" l="1"/>
  <c r="L132" i="7" s="1"/>
  <c r="M22" i="7" l="1"/>
  <c r="M41" i="7" l="1"/>
  <c r="M132" i="7" s="1"/>
  <c r="N22" i="7" l="1"/>
  <c r="N41" i="7" l="1"/>
  <c r="N132" i="7" s="1"/>
  <c r="O22" i="7" l="1"/>
  <c r="O41" i="7" l="1"/>
  <c r="O132" i="7" s="1"/>
  <c r="P22" i="7" l="1"/>
  <c r="P41" i="7" l="1"/>
  <c r="P132" i="7" s="1"/>
  <c r="Q22" i="7" l="1"/>
  <c r="Q41" i="7" l="1"/>
  <c r="Q132" i="7" s="1"/>
  <c r="R22" i="7" l="1"/>
  <c r="R41" i="7" l="1"/>
  <c r="R132" i="7" s="1"/>
  <c r="S22" i="7" l="1"/>
  <c r="S41" i="7" l="1"/>
  <c r="S132" i="7" s="1"/>
  <c r="T22" i="7" l="1"/>
  <c r="T41" i="7" l="1"/>
  <c r="T132" i="7" s="1"/>
  <c r="U22" i="7" l="1"/>
  <c r="U41" i="7" l="1"/>
  <c r="U132" i="7" s="1"/>
  <c r="V22" i="7" l="1"/>
  <c r="V41" i="7" l="1"/>
  <c r="V132" i="7" s="1"/>
  <c r="W22" i="7" l="1"/>
  <c r="W41" i="7" l="1"/>
  <c r="W132" i="7" s="1"/>
  <c r="X22" i="7" l="1"/>
  <c r="X41" i="7" l="1"/>
  <c r="X132" i="7" s="1"/>
  <c r="Y22" i="7" l="1"/>
  <c r="Y41" i="7" l="1"/>
  <c r="Y132" i="7" s="1"/>
  <c r="Z22" i="7" l="1"/>
  <c r="Z41" i="7" l="1"/>
  <c r="Z132" i="7" s="1"/>
  <c r="AA22" i="7" l="1"/>
  <c r="AA41" i="7" l="1"/>
  <c r="AA132" i="7" s="1"/>
  <c r="AB22" i="7" l="1"/>
  <c r="AB41" i="7" l="1"/>
  <c r="AB132" i="7" s="1"/>
  <c r="AC22" i="7" l="1"/>
  <c r="AC41" i="7" l="1"/>
  <c r="AC132" i="7" s="1"/>
  <c r="AD22" i="7" l="1"/>
  <c r="AD41" i="7" l="1"/>
  <c r="AD132" i="7" s="1"/>
  <c r="AE22" i="7" l="1"/>
  <c r="AE41" i="7" l="1"/>
  <c r="AE132" i="7" s="1"/>
  <c r="AF22" i="7" l="1"/>
  <c r="AF41" i="7" l="1"/>
  <c r="AF132" i="7" s="1"/>
  <c r="AG22" i="7" l="1"/>
  <c r="L35" i="2"/>
  <c r="K317" i="1" s="1"/>
  <c r="J34" i="2"/>
  <c r="I270" i="1" s="1"/>
  <c r="AG41" i="7" l="1"/>
  <c r="AG132" i="7" s="1"/>
  <c r="L31" i="2"/>
  <c r="K129" i="1" s="1"/>
  <c r="L278" i="1"/>
  <c r="J278" i="1"/>
  <c r="J294" i="1" s="1"/>
  <c r="J296" i="1" s="1"/>
  <c r="J471" i="1" s="1"/>
  <c r="J491" i="1" s="1"/>
  <c r="D51" i="7" s="1"/>
  <c r="N278" i="1"/>
  <c r="I297" i="1"/>
  <c r="I298" i="1" s="1"/>
  <c r="C70" i="7"/>
  <c r="C81" i="7" s="1"/>
  <c r="C123" i="7" s="1"/>
  <c r="D13" i="7" s="1"/>
  <c r="K278" i="1"/>
  <c r="M278" i="1"/>
  <c r="M327" i="1"/>
  <c r="P327" i="1"/>
  <c r="N327" i="1"/>
  <c r="L327" i="1"/>
  <c r="E71" i="7"/>
  <c r="E82" i="7" s="1"/>
  <c r="O327" i="1"/>
  <c r="L34" i="2"/>
  <c r="K270" i="1" s="1"/>
  <c r="K31" i="2"/>
  <c r="J129" i="1" s="1"/>
  <c r="K35" i="2"/>
  <c r="J317" i="1" s="1"/>
  <c r="J31" i="2"/>
  <c r="I129" i="1" s="1"/>
  <c r="J32" i="2"/>
  <c r="I176" i="1" s="1"/>
  <c r="J35" i="2"/>
  <c r="I317" i="1" s="1"/>
  <c r="K34" i="2"/>
  <c r="J270" i="1" s="1"/>
  <c r="L32" i="2"/>
  <c r="K176" i="1" s="1"/>
  <c r="K32" i="2"/>
  <c r="J176" i="1" s="1"/>
  <c r="AH22" i="7" l="1"/>
  <c r="Q327" i="1"/>
  <c r="R327" i="1" s="1"/>
  <c r="S327" i="1" s="1"/>
  <c r="T327" i="1" s="1"/>
  <c r="U327" i="1" s="1"/>
  <c r="V327" i="1" s="1"/>
  <c r="W327" i="1" s="1"/>
  <c r="X327" i="1" s="1"/>
  <c r="Y327" i="1" s="1"/>
  <c r="Z327" i="1" s="1"/>
  <c r="AA327" i="1" s="1"/>
  <c r="AB327" i="1" s="1"/>
  <c r="AC327" i="1" s="1"/>
  <c r="AD327" i="1" s="1"/>
  <c r="AE327" i="1" s="1"/>
  <c r="AF327" i="1" s="1"/>
  <c r="AG327" i="1" s="1"/>
  <c r="AH327" i="1" s="1"/>
  <c r="AI327" i="1" s="1"/>
  <c r="AJ327" i="1" s="1"/>
  <c r="AK327" i="1" s="1"/>
  <c r="AL327" i="1" s="1"/>
  <c r="AM327" i="1" s="1"/>
  <c r="AN327" i="1" s="1"/>
  <c r="AO327" i="1" s="1"/>
  <c r="AP327" i="1" s="1"/>
  <c r="AQ327" i="1" s="1"/>
  <c r="AR327" i="1" s="1"/>
  <c r="AS327" i="1" s="1"/>
  <c r="AT327" i="1" s="1"/>
  <c r="AU327" i="1" s="1"/>
  <c r="AV327" i="1" s="1"/>
  <c r="AW327" i="1" s="1"/>
  <c r="AX327" i="1" s="1"/>
  <c r="AY327" i="1" s="1"/>
  <c r="AZ327" i="1" s="1"/>
  <c r="BA327" i="1" s="1"/>
  <c r="BB327" i="1" s="1"/>
  <c r="BC327" i="1" s="1"/>
  <c r="BD327" i="1" s="1"/>
  <c r="BE327" i="1" s="1"/>
  <c r="BF327" i="1" s="1"/>
  <c r="BG327" i="1" s="1"/>
  <c r="BH327" i="1" s="1"/>
  <c r="BI327" i="1" s="1"/>
  <c r="BJ327" i="1" s="1"/>
  <c r="BK327" i="1" s="1"/>
  <c r="O278" i="1"/>
  <c r="P278" i="1" s="1"/>
  <c r="Q278" i="1" s="1"/>
  <c r="E68" i="7"/>
  <c r="E79" i="7" s="1"/>
  <c r="M325" i="1"/>
  <c r="C71" i="7"/>
  <c r="C82" i="7" s="1"/>
  <c r="C124" i="7" s="1"/>
  <c r="D14" i="7" s="1"/>
  <c r="D33" i="7" s="1"/>
  <c r="I344" i="1"/>
  <c r="I345" i="1" s="1"/>
  <c r="J325" i="1"/>
  <c r="J341" i="1" s="1"/>
  <c r="J343" i="1" s="1"/>
  <c r="J472" i="1" s="1"/>
  <c r="J492" i="1" s="1"/>
  <c r="D52" i="7" s="1"/>
  <c r="K325" i="1"/>
  <c r="N325" i="1"/>
  <c r="L325" i="1"/>
  <c r="C68" i="7"/>
  <c r="C79" i="7" s="1"/>
  <c r="C121" i="7" s="1"/>
  <c r="D11" i="7" s="1"/>
  <c r="D30" i="7" s="1"/>
  <c r="I203" i="1"/>
  <c r="I204" i="1" s="1"/>
  <c r="D67" i="7"/>
  <c r="D78" i="7" s="1"/>
  <c r="D68" i="7"/>
  <c r="D79" i="7" s="1"/>
  <c r="D70" i="7"/>
  <c r="D81" i="7" s="1"/>
  <c r="O279" i="1"/>
  <c r="N279" i="1"/>
  <c r="M279" i="1"/>
  <c r="L279" i="1"/>
  <c r="K279" i="1"/>
  <c r="J297" i="1"/>
  <c r="J298" i="1" s="1"/>
  <c r="C67" i="7"/>
  <c r="C78" i="7" s="1"/>
  <c r="C120" i="7" s="1"/>
  <c r="D10" i="7" s="1"/>
  <c r="I156" i="1"/>
  <c r="I157" i="1" s="1"/>
  <c r="D71" i="7"/>
  <c r="D82" i="7" s="1"/>
  <c r="L326" i="1"/>
  <c r="K326" i="1"/>
  <c r="O326" i="1"/>
  <c r="M326" i="1"/>
  <c r="N326" i="1"/>
  <c r="M280" i="1"/>
  <c r="P280" i="1"/>
  <c r="E70" i="7"/>
  <c r="E81" i="7" s="1"/>
  <c r="O280" i="1"/>
  <c r="N280" i="1"/>
  <c r="L280" i="1"/>
  <c r="D32" i="7"/>
  <c r="E67" i="7"/>
  <c r="E78" i="7" s="1"/>
  <c r="AH41" i="7" l="1"/>
  <c r="AH132" i="7" s="1"/>
  <c r="O325" i="1"/>
  <c r="L341" i="1"/>
  <c r="L343" i="1" s="1"/>
  <c r="L472" i="1" s="1"/>
  <c r="L492" i="1" s="1"/>
  <c r="F52" i="7" s="1"/>
  <c r="D123" i="7"/>
  <c r="E13" i="7" s="1"/>
  <c r="E32" i="7" s="1"/>
  <c r="L294" i="1"/>
  <c r="L296" i="1" s="1"/>
  <c r="L471" i="1" s="1"/>
  <c r="L491" i="1" s="1"/>
  <c r="F51" i="7" s="1"/>
  <c r="P279" i="1"/>
  <c r="Q279" i="1" s="1"/>
  <c r="R279" i="1" s="1"/>
  <c r="S279" i="1" s="1"/>
  <c r="T279" i="1" s="1"/>
  <c r="U279" i="1" s="1"/>
  <c r="V279" i="1" s="1"/>
  <c r="W279" i="1" s="1"/>
  <c r="X279" i="1" s="1"/>
  <c r="Y279" i="1" s="1"/>
  <c r="Z279" i="1" s="1"/>
  <c r="AA279" i="1" s="1"/>
  <c r="AB279" i="1" s="1"/>
  <c r="AC279" i="1" s="1"/>
  <c r="AD279" i="1" s="1"/>
  <c r="AE279" i="1" s="1"/>
  <c r="AF279" i="1" s="1"/>
  <c r="AG279" i="1" s="1"/>
  <c r="AH279" i="1" s="1"/>
  <c r="AI279" i="1" s="1"/>
  <c r="AJ279" i="1" s="1"/>
  <c r="AK279" i="1" s="1"/>
  <c r="AL279" i="1" s="1"/>
  <c r="AM279" i="1" s="1"/>
  <c r="AN279" i="1" s="1"/>
  <c r="AO279" i="1" s="1"/>
  <c r="AP279" i="1" s="1"/>
  <c r="AQ279" i="1" s="1"/>
  <c r="AR279" i="1" s="1"/>
  <c r="AS279" i="1" s="1"/>
  <c r="AT279" i="1" s="1"/>
  <c r="AU279" i="1" s="1"/>
  <c r="AV279" i="1" s="1"/>
  <c r="AW279" i="1" s="1"/>
  <c r="AX279" i="1" s="1"/>
  <c r="AY279" i="1" s="1"/>
  <c r="AZ279" i="1" s="1"/>
  <c r="BA279" i="1" s="1"/>
  <c r="BB279" i="1" s="1"/>
  <c r="BC279" i="1" s="1"/>
  <c r="BD279" i="1" s="1"/>
  <c r="BE279" i="1" s="1"/>
  <c r="BF279" i="1" s="1"/>
  <c r="BG279" i="1" s="1"/>
  <c r="BH279" i="1" s="1"/>
  <c r="BI279" i="1" s="1"/>
  <c r="BJ279" i="1" s="1"/>
  <c r="BK279" i="1" s="1"/>
  <c r="K294" i="1"/>
  <c r="K296" i="1" s="1"/>
  <c r="K471" i="1" s="1"/>
  <c r="K491" i="1" s="1"/>
  <c r="E51" i="7" s="1"/>
  <c r="D124" i="7"/>
  <c r="E14" i="7" s="1"/>
  <c r="E33" i="7" s="1"/>
  <c r="R278" i="1"/>
  <c r="D121" i="7"/>
  <c r="E11" i="7" s="1"/>
  <c r="E30" i="7" s="1"/>
  <c r="E121" i="7" s="1"/>
  <c r="F11" i="7" s="1"/>
  <c r="F30" i="7" s="1"/>
  <c r="J156" i="1"/>
  <c r="Q280" i="1"/>
  <c r="P326" i="1"/>
  <c r="Q326" i="1" s="1"/>
  <c r="R326" i="1" s="1"/>
  <c r="J344" i="1"/>
  <c r="J345" i="1" s="1"/>
  <c r="D29" i="7"/>
  <c r="D120" i="7" s="1"/>
  <c r="E10" i="7" s="1"/>
  <c r="E29" i="7" s="1"/>
  <c r="E120" i="7" s="1"/>
  <c r="F10" i="7" s="1"/>
  <c r="F29" i="7" s="1"/>
  <c r="J203" i="1"/>
  <c r="K341" i="1"/>
  <c r="P325" i="1" l="1"/>
  <c r="AI22" i="7"/>
  <c r="E123" i="7"/>
  <c r="F13" i="7" s="1"/>
  <c r="F32" i="7" s="1"/>
  <c r="K297" i="1"/>
  <c r="K298" i="1" s="1"/>
  <c r="K343" i="1"/>
  <c r="K472" i="1" s="1"/>
  <c r="K492" i="1" s="1"/>
  <c r="E52" i="7" s="1"/>
  <c r="E124" i="7" s="1"/>
  <c r="F14" i="7" s="1"/>
  <c r="F33" i="7" s="1"/>
  <c r="K344" i="1"/>
  <c r="S278" i="1"/>
  <c r="T278" i="1" s="1"/>
  <c r="U278" i="1" s="1"/>
  <c r="J157" i="1"/>
  <c r="K156" i="1"/>
  <c r="R280" i="1"/>
  <c r="J204" i="1"/>
  <c r="K203" i="1"/>
  <c r="S326" i="1"/>
  <c r="T326" i="1" s="1"/>
  <c r="U326" i="1" s="1"/>
  <c r="V326" i="1" s="1"/>
  <c r="W326" i="1" s="1"/>
  <c r="X326" i="1" s="1"/>
  <c r="Y326" i="1" s="1"/>
  <c r="Z326" i="1" s="1"/>
  <c r="AA326" i="1" s="1"/>
  <c r="AB326" i="1" s="1"/>
  <c r="AC326" i="1" s="1"/>
  <c r="AD326" i="1" s="1"/>
  <c r="AE326" i="1" s="1"/>
  <c r="AF326" i="1" s="1"/>
  <c r="AG326" i="1" s="1"/>
  <c r="AH326" i="1" s="1"/>
  <c r="AI326" i="1" s="1"/>
  <c r="AJ326" i="1" s="1"/>
  <c r="AK326" i="1" s="1"/>
  <c r="AL326" i="1" s="1"/>
  <c r="AM326" i="1" s="1"/>
  <c r="AN326" i="1" s="1"/>
  <c r="AO326" i="1" s="1"/>
  <c r="AP326" i="1" s="1"/>
  <c r="AQ326" i="1" s="1"/>
  <c r="AR326" i="1" s="1"/>
  <c r="AS326" i="1" s="1"/>
  <c r="AT326" i="1" s="1"/>
  <c r="AU326" i="1" s="1"/>
  <c r="AV326" i="1" s="1"/>
  <c r="AW326" i="1" s="1"/>
  <c r="AX326" i="1" s="1"/>
  <c r="AY326" i="1" s="1"/>
  <c r="AZ326" i="1" s="1"/>
  <c r="BA326" i="1" s="1"/>
  <c r="BB326" i="1" s="1"/>
  <c r="BC326" i="1" s="1"/>
  <c r="BD326" i="1" s="1"/>
  <c r="BE326" i="1" s="1"/>
  <c r="BF326" i="1" s="1"/>
  <c r="BG326" i="1" s="1"/>
  <c r="BH326" i="1" s="1"/>
  <c r="BI326" i="1" s="1"/>
  <c r="BJ326" i="1" s="1"/>
  <c r="BK326" i="1" s="1"/>
  <c r="Q325" i="1" l="1"/>
  <c r="R325" i="1" s="1"/>
  <c r="S325" i="1" s="1"/>
  <c r="AI41" i="7"/>
  <c r="AI132" i="7" s="1"/>
  <c r="S280" i="1"/>
  <c r="T280" i="1" s="1"/>
  <c r="U280" i="1" s="1"/>
  <c r="V280" i="1" s="1"/>
  <c r="W280" i="1" s="1"/>
  <c r="K204" i="1"/>
  <c r="V278" i="1"/>
  <c r="K157" i="1"/>
  <c r="K345" i="1"/>
  <c r="AJ22" i="7" l="1"/>
  <c r="T325" i="1"/>
  <c r="X280" i="1"/>
  <c r="Y280" i="1" s="1"/>
  <c r="Z280" i="1" s="1"/>
  <c r="AA280" i="1" s="1"/>
  <c r="AB280" i="1" s="1"/>
  <c r="AC280" i="1" s="1"/>
  <c r="AD280" i="1" s="1"/>
  <c r="AE280" i="1" s="1"/>
  <c r="AF280" i="1" s="1"/>
  <c r="AG280" i="1" s="1"/>
  <c r="AH280" i="1" s="1"/>
  <c r="AI280" i="1" s="1"/>
  <c r="AJ280" i="1" s="1"/>
  <c r="AK280" i="1" s="1"/>
  <c r="AL280" i="1" s="1"/>
  <c r="AM280" i="1" s="1"/>
  <c r="AN280" i="1" s="1"/>
  <c r="AO280" i="1" s="1"/>
  <c r="AP280" i="1" s="1"/>
  <c r="AQ280" i="1" s="1"/>
  <c r="AR280" i="1" s="1"/>
  <c r="AS280" i="1" s="1"/>
  <c r="AT280" i="1" s="1"/>
  <c r="AU280" i="1" s="1"/>
  <c r="AV280" i="1" s="1"/>
  <c r="AW280" i="1" s="1"/>
  <c r="AX280" i="1" s="1"/>
  <c r="AY280" i="1" s="1"/>
  <c r="AZ280" i="1" s="1"/>
  <c r="BA280" i="1" s="1"/>
  <c r="BB280" i="1" s="1"/>
  <c r="BC280" i="1" s="1"/>
  <c r="BD280" i="1" s="1"/>
  <c r="BE280" i="1" s="1"/>
  <c r="BF280" i="1" s="1"/>
  <c r="BG280" i="1" s="1"/>
  <c r="BH280" i="1" s="1"/>
  <c r="BI280" i="1" s="1"/>
  <c r="BJ280" i="1" s="1"/>
  <c r="BK280" i="1" s="1"/>
  <c r="W278" i="1"/>
  <c r="AJ41" i="7" l="1"/>
  <c r="AJ132" i="7" s="1"/>
  <c r="U325" i="1"/>
  <c r="X278" i="1"/>
  <c r="AK22" i="7" l="1"/>
  <c r="V325" i="1"/>
  <c r="Y278" i="1"/>
  <c r="AK41" i="7" l="1"/>
  <c r="AK132" i="7" s="1"/>
  <c r="W325" i="1"/>
  <c r="Z278" i="1"/>
  <c r="AL22" i="7" l="1"/>
  <c r="X325" i="1"/>
  <c r="AA278" i="1"/>
  <c r="AL41" i="7" l="1"/>
  <c r="AL132" i="7" s="1"/>
  <c r="Y325" i="1"/>
  <c r="AB278" i="1"/>
  <c r="AM22" i="7" l="1"/>
  <c r="Z325" i="1"/>
  <c r="AC278" i="1"/>
  <c r="AM41" i="7" l="1"/>
  <c r="AM132" i="7" s="1"/>
  <c r="AA325" i="1"/>
  <c r="AD278" i="1"/>
  <c r="AN22" i="7" l="1"/>
  <c r="AB325" i="1"/>
  <c r="AC325" i="1" s="1"/>
  <c r="AE278" i="1"/>
  <c r="AN41" i="7" l="1"/>
  <c r="AN132" i="7" s="1"/>
  <c r="AD325" i="1"/>
  <c r="AF278" i="1"/>
  <c r="AO22" i="7" l="1"/>
  <c r="AE325" i="1"/>
  <c r="AG278" i="1"/>
  <c r="AO41" i="7" l="1"/>
  <c r="AO132" i="7" s="1"/>
  <c r="AF325" i="1"/>
  <c r="AH278" i="1"/>
  <c r="AP22" i="7" l="1"/>
  <c r="AG325" i="1"/>
  <c r="AI278" i="1"/>
  <c r="AP41" i="7" l="1"/>
  <c r="AP132" i="7" s="1"/>
  <c r="AH325" i="1"/>
  <c r="AJ278" i="1"/>
  <c r="AQ22" i="7" l="1"/>
  <c r="AI325" i="1"/>
  <c r="AK278" i="1"/>
  <c r="AQ41" i="7" l="1"/>
  <c r="AQ132" i="7"/>
  <c r="AJ325" i="1"/>
  <c r="AL278" i="1"/>
  <c r="AR22" i="7" l="1"/>
  <c r="AK325" i="1"/>
  <c r="AM278" i="1"/>
  <c r="AR41" i="7" l="1"/>
  <c r="AR132" i="7" s="1"/>
  <c r="AL325" i="1"/>
  <c r="AN278" i="1"/>
  <c r="AS22" i="7" l="1"/>
  <c r="AM325" i="1"/>
  <c r="AO278" i="1"/>
  <c r="AS41" i="7" l="1"/>
  <c r="AS132" i="7"/>
  <c r="AN325" i="1"/>
  <c r="AP278" i="1"/>
  <c r="AT22" i="7" l="1"/>
  <c r="AO325" i="1"/>
  <c r="AQ278" i="1"/>
  <c r="AT41" i="7" l="1"/>
  <c r="AT132" i="7" s="1"/>
  <c r="AP325" i="1"/>
  <c r="AR278" i="1"/>
  <c r="AU22" i="7" l="1"/>
  <c r="AQ325" i="1"/>
  <c r="AS278" i="1"/>
  <c r="AU41" i="7" l="1"/>
  <c r="AU132" i="7" s="1"/>
  <c r="AR325" i="1"/>
  <c r="AT278" i="1"/>
  <c r="AV22" i="7" l="1"/>
  <c r="AS325" i="1"/>
  <c r="AU278" i="1"/>
  <c r="AV41" i="7" l="1"/>
  <c r="AV132" i="7" s="1"/>
  <c r="AT325" i="1"/>
  <c r="AV278" i="1"/>
  <c r="AW22" i="7" l="1"/>
  <c r="AU325" i="1"/>
  <c r="AW278" i="1"/>
  <c r="AW41" i="7" l="1"/>
  <c r="AW132" i="7" s="1"/>
  <c r="AV325" i="1"/>
  <c r="AW325" i="1" s="1"/>
  <c r="AX278" i="1"/>
  <c r="AX22" i="7" l="1"/>
  <c r="AX325" i="1"/>
  <c r="AY278" i="1"/>
  <c r="AX41" i="7" l="1"/>
  <c r="AX132" i="7" s="1"/>
  <c r="AY325" i="1"/>
  <c r="AZ278" i="1"/>
  <c r="AY22" i="7" l="1"/>
  <c r="AZ325" i="1"/>
  <c r="BA278" i="1"/>
  <c r="AY41" i="7" l="1"/>
  <c r="AY132" i="7" s="1"/>
  <c r="BA325" i="1"/>
  <c r="BB278" i="1"/>
  <c r="AZ22" i="7" l="1"/>
  <c r="BB325" i="1"/>
  <c r="BC278" i="1"/>
  <c r="AZ41" i="7" l="1"/>
  <c r="AZ132" i="7" s="1"/>
  <c r="BC325" i="1"/>
  <c r="BD278" i="1"/>
  <c r="BA22" i="7" l="1"/>
  <c r="BD325" i="1"/>
  <c r="BE278" i="1"/>
  <c r="BA41" i="7" l="1"/>
  <c r="BA132" i="7" s="1"/>
  <c r="BE325" i="1"/>
  <c r="BF278" i="1"/>
  <c r="BB22" i="7" l="1"/>
  <c r="BF325" i="1"/>
  <c r="BG278" i="1"/>
  <c r="BB41" i="7" l="1"/>
  <c r="BB132" i="7" s="1"/>
  <c r="BG325" i="1"/>
  <c r="BH278" i="1"/>
  <c r="BC22" i="7" l="1"/>
  <c r="BH325" i="1"/>
  <c r="BI278" i="1"/>
  <c r="BC41" i="7" l="1"/>
  <c r="BC132" i="7"/>
  <c r="BI325" i="1"/>
  <c r="BJ278" i="1"/>
  <c r="BD22" i="7" l="1"/>
  <c r="BJ325" i="1"/>
  <c r="BK278" i="1"/>
  <c r="BD41" i="7" l="1"/>
  <c r="BD132" i="7" s="1"/>
  <c r="BK325" i="1"/>
  <c r="BE22" i="7" l="1"/>
  <c r="BE41" i="7" l="1"/>
  <c r="BE132" i="7" s="1"/>
  <c r="K36" i="2" l="1"/>
  <c r="J364" i="1" s="1"/>
  <c r="L36" i="2"/>
  <c r="K364" i="1" s="1"/>
  <c r="E72" i="7" l="1"/>
  <c r="E83" i="7" s="1"/>
  <c r="D72" i="7"/>
  <c r="D83" i="7" s="1"/>
  <c r="J36" i="2" l="1"/>
  <c r="I364" i="1" s="1"/>
  <c r="C72" i="7" l="1"/>
  <c r="C83" i="7" s="1"/>
  <c r="C125" i="7" s="1"/>
  <c r="D15" i="7" s="1"/>
  <c r="D34" i="7" s="1"/>
  <c r="D125" i="7" s="1"/>
  <c r="E15" i="7" s="1"/>
  <c r="E34" i="7" s="1"/>
  <c r="E125" i="7" s="1"/>
  <c r="F15" i="7" s="1"/>
  <c r="F34" i="7" s="1"/>
  <c r="I391" i="1"/>
  <c r="L33" i="2" l="1"/>
  <c r="K223" i="1" s="1"/>
  <c r="K33" i="2"/>
  <c r="J223" i="1" s="1"/>
  <c r="L30" i="2"/>
  <c r="K82" i="1" s="1"/>
  <c r="I392" i="1"/>
  <c r="J391" i="1"/>
  <c r="AM92" i="1" l="1"/>
  <c r="BF92" i="1"/>
  <c r="BB92" i="1"/>
  <c r="S92" i="1"/>
  <c r="BD92" i="1"/>
  <c r="Y92" i="1"/>
  <c r="P92" i="1"/>
  <c r="AD92" i="1"/>
  <c r="BC92" i="1"/>
  <c r="BE92" i="1"/>
  <c r="AO92" i="1"/>
  <c r="AS92" i="1"/>
  <c r="AV92" i="1"/>
  <c r="N92" i="1"/>
  <c r="AC92" i="1"/>
  <c r="E66" i="7"/>
  <c r="E77" i="7" s="1"/>
  <c r="L92" i="1"/>
  <c r="AK92" i="1"/>
  <c r="W92" i="1"/>
  <c r="R92" i="1"/>
  <c r="AL92" i="1"/>
  <c r="AP92" i="1"/>
  <c r="AA92" i="1"/>
  <c r="U92" i="1"/>
  <c r="AI92" i="1"/>
  <c r="AH92" i="1"/>
  <c r="AQ92" i="1"/>
  <c r="BI92" i="1"/>
  <c r="AG92" i="1"/>
  <c r="AJ92" i="1"/>
  <c r="AU92" i="1"/>
  <c r="AT92" i="1"/>
  <c r="BG92" i="1"/>
  <c r="O92" i="1"/>
  <c r="BA92" i="1"/>
  <c r="AE92" i="1"/>
  <c r="BH92" i="1"/>
  <c r="Q92" i="1"/>
  <c r="Z92" i="1"/>
  <c r="AW92" i="1"/>
  <c r="V92" i="1"/>
  <c r="AZ92" i="1"/>
  <c r="T92" i="1"/>
  <c r="X92" i="1"/>
  <c r="AB92" i="1"/>
  <c r="AX92" i="1"/>
  <c r="AY92" i="1"/>
  <c r="AF92" i="1"/>
  <c r="AN92" i="1"/>
  <c r="AR92" i="1"/>
  <c r="M92" i="1"/>
  <c r="K30" i="2"/>
  <c r="J82" i="1" s="1"/>
  <c r="J392" i="1"/>
  <c r="K391" i="1"/>
  <c r="R232" i="1"/>
  <c r="K232" i="1"/>
  <c r="Q232" i="1"/>
  <c r="P232" i="1"/>
  <c r="M232" i="1"/>
  <c r="O232" i="1"/>
  <c r="T232" i="1"/>
  <c r="L232" i="1"/>
  <c r="S232" i="1"/>
  <c r="N232" i="1"/>
  <c r="D69" i="7"/>
  <c r="D80" i="7" s="1"/>
  <c r="S233" i="1"/>
  <c r="L233" i="1"/>
  <c r="P233" i="1"/>
  <c r="E69" i="7"/>
  <c r="E80" i="7" s="1"/>
  <c r="O233" i="1"/>
  <c r="Q233" i="1"/>
  <c r="T233" i="1"/>
  <c r="R233" i="1"/>
  <c r="N233" i="1"/>
  <c r="M233" i="1"/>
  <c r="U233" i="1"/>
  <c r="BJ92" i="1" l="1"/>
  <c r="BK92" i="1" s="1"/>
  <c r="K392" i="1"/>
  <c r="U232" i="1"/>
  <c r="V232" i="1" s="1"/>
  <c r="W232" i="1" s="1"/>
  <c r="X232" i="1" s="1"/>
  <c r="Y232" i="1" s="1"/>
  <c r="Z232" i="1" s="1"/>
  <c r="AA232" i="1" s="1"/>
  <c r="AB232" i="1" s="1"/>
  <c r="AC232" i="1" s="1"/>
  <c r="AD232" i="1" s="1"/>
  <c r="AE232" i="1" s="1"/>
  <c r="AF232" i="1" s="1"/>
  <c r="AG232" i="1" s="1"/>
  <c r="AH232" i="1" s="1"/>
  <c r="AI232" i="1" s="1"/>
  <c r="AJ232" i="1" s="1"/>
  <c r="AK232" i="1" s="1"/>
  <c r="AL232" i="1" s="1"/>
  <c r="AM232" i="1" s="1"/>
  <c r="AN232" i="1" s="1"/>
  <c r="AO232" i="1" s="1"/>
  <c r="AP232" i="1" s="1"/>
  <c r="AQ232" i="1" s="1"/>
  <c r="AR232" i="1" s="1"/>
  <c r="AS232" i="1" s="1"/>
  <c r="AT232" i="1" s="1"/>
  <c r="AU232" i="1" s="1"/>
  <c r="AV232" i="1" s="1"/>
  <c r="AW232" i="1" s="1"/>
  <c r="AX232" i="1" s="1"/>
  <c r="AY232" i="1" s="1"/>
  <c r="AZ232" i="1" s="1"/>
  <c r="BA232" i="1" s="1"/>
  <c r="BB232" i="1" s="1"/>
  <c r="BC232" i="1" s="1"/>
  <c r="BD232" i="1" s="1"/>
  <c r="BE232" i="1" s="1"/>
  <c r="BF232" i="1" s="1"/>
  <c r="BG232" i="1" s="1"/>
  <c r="BH232" i="1" s="1"/>
  <c r="BI232" i="1" s="1"/>
  <c r="BJ232" i="1" s="1"/>
  <c r="BK232" i="1" s="1"/>
  <c r="V233" i="1"/>
  <c r="W233" i="1" s="1"/>
  <c r="X233" i="1" s="1"/>
  <c r="Y233" i="1" s="1"/>
  <c r="Z233" i="1" s="1"/>
  <c r="AA233" i="1" s="1"/>
  <c r="AB233" i="1" s="1"/>
  <c r="BH91" i="1"/>
  <c r="V91" i="1"/>
  <c r="R91" i="1"/>
  <c r="W91" i="1"/>
  <c r="AD91" i="1"/>
  <c r="BA91" i="1"/>
  <c r="X91" i="1"/>
  <c r="AP91" i="1"/>
  <c r="BG91" i="1"/>
  <c r="Q91" i="1"/>
  <c r="AF91" i="1"/>
  <c r="AN91" i="1"/>
  <c r="AB91" i="1"/>
  <c r="L91" i="1"/>
  <c r="T91" i="1"/>
  <c r="AA91" i="1"/>
  <c r="AJ91" i="1"/>
  <c r="M91" i="1"/>
  <c r="AX91" i="1"/>
  <c r="AM91" i="1"/>
  <c r="BF91" i="1"/>
  <c r="BD91" i="1"/>
  <c r="AV91" i="1"/>
  <c r="BC91" i="1"/>
  <c r="AW91" i="1"/>
  <c r="O91" i="1"/>
  <c r="AY91" i="1"/>
  <c r="AC91" i="1"/>
  <c r="N91" i="1"/>
  <c r="AQ91" i="1"/>
  <c r="Y91" i="1"/>
  <c r="AS91" i="1"/>
  <c r="AZ91" i="1"/>
  <c r="S91" i="1"/>
  <c r="Z91" i="1"/>
  <c r="U91" i="1"/>
  <c r="AK91" i="1"/>
  <c r="AE91" i="1"/>
  <c r="AT91" i="1"/>
  <c r="AH91" i="1"/>
  <c r="AR91" i="1"/>
  <c r="AG91" i="1"/>
  <c r="P91" i="1"/>
  <c r="K91" i="1"/>
  <c r="AL91" i="1"/>
  <c r="AU91" i="1"/>
  <c r="AO91" i="1"/>
  <c r="AI91" i="1"/>
  <c r="BE91" i="1"/>
  <c r="BB91" i="1"/>
  <c r="D66" i="7"/>
  <c r="D77" i="7" s="1"/>
  <c r="BI91" i="1" l="1"/>
  <c r="BJ91" i="1" s="1"/>
  <c r="BK91" i="1" s="1"/>
  <c r="AC233" i="1"/>
  <c r="AD233" i="1" s="1"/>
  <c r="AE233" i="1" s="1"/>
  <c r="AF233" i="1" s="1"/>
  <c r="AG233" i="1" s="1"/>
  <c r="AH233" i="1" s="1"/>
  <c r="AI233" i="1" s="1"/>
  <c r="AJ233" i="1" s="1"/>
  <c r="AK233" i="1" s="1"/>
  <c r="AL233" i="1" s="1"/>
  <c r="AM233" i="1" s="1"/>
  <c r="AN233" i="1" s="1"/>
  <c r="AO233" i="1" s="1"/>
  <c r="AP233" i="1" s="1"/>
  <c r="AQ233" i="1" s="1"/>
  <c r="AR233" i="1" s="1"/>
  <c r="AS233" i="1" s="1"/>
  <c r="AT233" i="1" s="1"/>
  <c r="AU233" i="1" s="1"/>
  <c r="AV233" i="1" s="1"/>
  <c r="AW233" i="1" s="1"/>
  <c r="AX233" i="1" s="1"/>
  <c r="AY233" i="1" s="1"/>
  <c r="AZ233" i="1" s="1"/>
  <c r="BA233" i="1" s="1"/>
  <c r="BB233" i="1" s="1"/>
  <c r="BC233" i="1" s="1"/>
  <c r="BD233" i="1" s="1"/>
  <c r="BE233" i="1" s="1"/>
  <c r="BF233" i="1" s="1"/>
  <c r="BG233" i="1" s="1"/>
  <c r="BH233" i="1" s="1"/>
  <c r="BI233" i="1" s="1"/>
  <c r="BJ233" i="1" s="1"/>
  <c r="BK233" i="1" s="1"/>
  <c r="K29" i="2" l="1"/>
  <c r="K25" i="2"/>
  <c r="L25" i="2" l="1"/>
  <c r="L29" i="2"/>
  <c r="J33" i="2"/>
  <c r="I223" i="1" s="1"/>
  <c r="K38" i="2"/>
  <c r="J34" i="1"/>
  <c r="J30" i="2"/>
  <c r="I82" i="1" s="1"/>
  <c r="AB90" i="1" l="1"/>
  <c r="AM90" i="1"/>
  <c r="BB90" i="1"/>
  <c r="T90" i="1"/>
  <c r="AT90" i="1"/>
  <c r="J90" i="1"/>
  <c r="J106" i="1" s="1"/>
  <c r="Z90" i="1"/>
  <c r="AL90" i="1"/>
  <c r="AF90" i="1"/>
  <c r="N90" i="1"/>
  <c r="Y90" i="1"/>
  <c r="AS90" i="1"/>
  <c r="BC90" i="1"/>
  <c r="M90" i="1"/>
  <c r="R90" i="1"/>
  <c r="L90" i="1"/>
  <c r="L106" i="1" s="1"/>
  <c r="AZ90" i="1"/>
  <c r="AU90" i="1"/>
  <c r="P90" i="1"/>
  <c r="AN90" i="1"/>
  <c r="AR90" i="1"/>
  <c r="K90" i="1"/>
  <c r="K106" i="1" s="1"/>
  <c r="AE90" i="1"/>
  <c r="AO90" i="1"/>
  <c r="O90" i="1"/>
  <c r="W90" i="1"/>
  <c r="AW90" i="1"/>
  <c r="BE90" i="1"/>
  <c r="AY90" i="1"/>
  <c r="AA90" i="1"/>
  <c r="AV90" i="1"/>
  <c r="AQ90" i="1"/>
  <c r="AD90" i="1"/>
  <c r="V90" i="1"/>
  <c r="I109" i="1"/>
  <c r="I110" i="1" s="1"/>
  <c r="C66" i="7"/>
  <c r="C77" i="7" s="1"/>
  <c r="C119" i="7" s="1"/>
  <c r="D9" i="7" s="1"/>
  <c r="D28" i="7" s="1"/>
  <c r="AH90" i="1"/>
  <c r="AX90" i="1"/>
  <c r="X90" i="1"/>
  <c r="AK90" i="1"/>
  <c r="BF90" i="1"/>
  <c r="AJ90" i="1"/>
  <c r="AC90" i="1"/>
  <c r="AG90" i="1"/>
  <c r="BG90" i="1"/>
  <c r="S90" i="1"/>
  <c r="BA90" i="1"/>
  <c r="BD90" i="1"/>
  <c r="U90" i="1"/>
  <c r="AP90" i="1"/>
  <c r="AI90" i="1"/>
  <c r="Q90" i="1"/>
  <c r="AQ43" i="1"/>
  <c r="P43" i="1"/>
  <c r="AA43" i="1"/>
  <c r="AO43" i="1"/>
  <c r="W43" i="1"/>
  <c r="AL43" i="1"/>
  <c r="Y43" i="1"/>
  <c r="T43" i="1"/>
  <c r="AN43" i="1"/>
  <c r="AT43" i="1"/>
  <c r="AW43" i="1"/>
  <c r="AK43" i="1"/>
  <c r="Z43" i="1"/>
  <c r="D65" i="7"/>
  <c r="D76" i="7" s="1"/>
  <c r="D85" i="7" s="1"/>
  <c r="AV43" i="1"/>
  <c r="BA43" i="1"/>
  <c r="X43" i="1"/>
  <c r="AZ43" i="1"/>
  <c r="AP43" i="1"/>
  <c r="J7" i="1"/>
  <c r="AH43" i="1"/>
  <c r="N43" i="1"/>
  <c r="AU43" i="1"/>
  <c r="AF43" i="1"/>
  <c r="AJ43" i="1"/>
  <c r="K43" i="1"/>
  <c r="BB43" i="1"/>
  <c r="M43" i="1"/>
  <c r="AB43" i="1"/>
  <c r="AI43" i="1"/>
  <c r="AG43" i="1"/>
  <c r="AX43" i="1"/>
  <c r="BC43" i="1"/>
  <c r="R43" i="1"/>
  <c r="AY43" i="1"/>
  <c r="AS43" i="1"/>
  <c r="Q43" i="1"/>
  <c r="AE43" i="1"/>
  <c r="S43" i="1"/>
  <c r="AC43" i="1"/>
  <c r="U43" i="1"/>
  <c r="AM43" i="1"/>
  <c r="AD43" i="1"/>
  <c r="AR43" i="1"/>
  <c r="O43" i="1"/>
  <c r="V43" i="1"/>
  <c r="L43" i="1"/>
  <c r="Q231" i="1"/>
  <c r="P231" i="1"/>
  <c r="K231" i="1"/>
  <c r="K247" i="1" s="1"/>
  <c r="O231" i="1"/>
  <c r="C69" i="7"/>
  <c r="C80" i="7" s="1"/>
  <c r="C122" i="7" s="1"/>
  <c r="D12" i="7" s="1"/>
  <c r="D31" i="7" s="1"/>
  <c r="R231" i="1"/>
  <c r="I250" i="1"/>
  <c r="I251" i="1" s="1"/>
  <c r="S231" i="1"/>
  <c r="M231" i="1"/>
  <c r="L231" i="1"/>
  <c r="L247" i="1" s="1"/>
  <c r="N231" i="1"/>
  <c r="J231" i="1"/>
  <c r="J247" i="1" s="1"/>
  <c r="K34" i="1"/>
  <c r="L38" i="2"/>
  <c r="BD43" i="1" l="1"/>
  <c r="BE43" i="1" s="1"/>
  <c r="BF43" i="1" s="1"/>
  <c r="BG43" i="1" s="1"/>
  <c r="BH43" i="1" s="1"/>
  <c r="BI43" i="1" s="1"/>
  <c r="BJ43" i="1" s="1"/>
  <c r="BK43" i="1" s="1"/>
  <c r="K108" i="1"/>
  <c r="K467" i="1" s="1"/>
  <c r="K487" i="1" s="1"/>
  <c r="L249" i="1"/>
  <c r="L470" i="1" s="1"/>
  <c r="L490" i="1" s="1"/>
  <c r="F50" i="7" s="1"/>
  <c r="T231" i="1"/>
  <c r="K249" i="1"/>
  <c r="K470" i="1" s="1"/>
  <c r="K490" i="1" s="1"/>
  <c r="E50" i="7" s="1"/>
  <c r="J29" i="2"/>
  <c r="BH90" i="1"/>
  <c r="BI90" i="1" s="1"/>
  <c r="J108" i="1"/>
  <c r="J467" i="1" s="1"/>
  <c r="J487" i="1" s="1"/>
  <c r="J109" i="1"/>
  <c r="J110" i="1" s="1"/>
  <c r="AB44" i="1"/>
  <c r="AK44" i="1"/>
  <c r="AM44" i="1"/>
  <c r="K7" i="1"/>
  <c r="P44" i="1"/>
  <c r="AZ44" i="1"/>
  <c r="AX44" i="1"/>
  <c r="AI44" i="1"/>
  <c r="X44" i="1"/>
  <c r="AV44" i="1"/>
  <c r="AA44" i="1"/>
  <c r="AW44" i="1"/>
  <c r="AU44" i="1"/>
  <c r="BA44" i="1"/>
  <c r="AS44" i="1"/>
  <c r="AD44" i="1"/>
  <c r="AL44" i="1"/>
  <c r="O44" i="1"/>
  <c r="BD44" i="1"/>
  <c r="T44" i="1"/>
  <c r="AH44" i="1"/>
  <c r="S44" i="1"/>
  <c r="AP44" i="1"/>
  <c r="Q44" i="1"/>
  <c r="AR44" i="1"/>
  <c r="AJ44" i="1"/>
  <c r="U44" i="1"/>
  <c r="AT44" i="1"/>
  <c r="R44" i="1"/>
  <c r="N44" i="1"/>
  <c r="BB44" i="1"/>
  <c r="AC44" i="1"/>
  <c r="L44" i="1"/>
  <c r="AQ44" i="1"/>
  <c r="AG44" i="1"/>
  <c r="AE44" i="1"/>
  <c r="AN44" i="1"/>
  <c r="E65" i="7"/>
  <c r="E76" i="7" s="1"/>
  <c r="E85" i="7" s="1"/>
  <c r="AO44" i="1"/>
  <c r="Y44" i="1"/>
  <c r="V44" i="1"/>
  <c r="W44" i="1"/>
  <c r="AY44" i="1"/>
  <c r="AF44" i="1"/>
  <c r="Z44" i="1"/>
  <c r="BC44" i="1"/>
  <c r="M44" i="1"/>
  <c r="J249" i="1"/>
  <c r="J470" i="1" s="1"/>
  <c r="J490" i="1" s="1"/>
  <c r="D50" i="7" s="1"/>
  <c r="D122" i="7" s="1"/>
  <c r="E12" i="7" s="1"/>
  <c r="E31" i="7" s="1"/>
  <c r="J250" i="1"/>
  <c r="J251" i="1" s="1"/>
  <c r="E47" i="7" l="1"/>
  <c r="D47" i="7"/>
  <c r="D119" i="7" s="1"/>
  <c r="E9" i="7" s="1"/>
  <c r="E28" i="7" s="1"/>
  <c r="E122" i="7"/>
  <c r="F12" i="7" s="1"/>
  <c r="F31" i="7" s="1"/>
  <c r="BJ90" i="1"/>
  <c r="K109" i="1"/>
  <c r="K250" i="1"/>
  <c r="BE44" i="1"/>
  <c r="I34" i="1"/>
  <c r="U231" i="1"/>
  <c r="BF44" i="1" l="1"/>
  <c r="BG44" i="1" s="1"/>
  <c r="BH44" i="1" s="1"/>
  <c r="J42" i="1"/>
  <c r="J58" i="1" s="1"/>
  <c r="AF42" i="1"/>
  <c r="Y42" i="1"/>
  <c r="AH42" i="1"/>
  <c r="AI42" i="1"/>
  <c r="AT42" i="1"/>
  <c r="AX42" i="1"/>
  <c r="AV42" i="1"/>
  <c r="AE42" i="1"/>
  <c r="P42" i="1"/>
  <c r="BA42" i="1"/>
  <c r="S42" i="1"/>
  <c r="AL42" i="1"/>
  <c r="AY42" i="1"/>
  <c r="Z42" i="1"/>
  <c r="I61" i="1"/>
  <c r="AW42" i="1"/>
  <c r="AQ42" i="1"/>
  <c r="K42" i="1"/>
  <c r="K58" i="1" s="1"/>
  <c r="AR42" i="1"/>
  <c r="AJ42" i="1"/>
  <c r="L42" i="1"/>
  <c r="L58" i="1" s="1"/>
  <c r="M42" i="1"/>
  <c r="X42" i="1"/>
  <c r="AK42" i="1"/>
  <c r="T42" i="1"/>
  <c r="BB42" i="1"/>
  <c r="V42" i="1"/>
  <c r="R42" i="1"/>
  <c r="C65" i="7"/>
  <c r="C76" i="7" s="1"/>
  <c r="AA42" i="1"/>
  <c r="Q42" i="1"/>
  <c r="O42" i="1"/>
  <c r="AU42" i="1"/>
  <c r="U42" i="1"/>
  <c r="AS42" i="1"/>
  <c r="AN42" i="1"/>
  <c r="AP42" i="1"/>
  <c r="AD42" i="1"/>
  <c r="AZ42" i="1"/>
  <c r="W42" i="1"/>
  <c r="AO42" i="1"/>
  <c r="AG42" i="1"/>
  <c r="AM42" i="1"/>
  <c r="AC42" i="1"/>
  <c r="AB42" i="1"/>
  <c r="N42" i="1"/>
  <c r="K251" i="1"/>
  <c r="V231" i="1"/>
  <c r="BK90" i="1"/>
  <c r="I62" i="1" l="1"/>
  <c r="W231" i="1"/>
  <c r="X231" i="1" s="1"/>
  <c r="K60" i="1"/>
  <c r="BC42" i="1"/>
  <c r="J60" i="1"/>
  <c r="J61" i="1"/>
  <c r="K61" i="1" s="1"/>
  <c r="C118" i="7"/>
  <c r="L60" i="1"/>
  <c r="BI44" i="1"/>
  <c r="BJ44" i="1" s="1"/>
  <c r="BK44" i="1" s="1"/>
  <c r="K62" i="1" l="1"/>
  <c r="L466" i="1"/>
  <c r="J466" i="1"/>
  <c r="J62" i="1"/>
  <c r="Y231" i="1"/>
  <c r="BD42" i="1"/>
  <c r="K466" i="1"/>
  <c r="D8" i="7"/>
  <c r="L486" i="1" l="1"/>
  <c r="K486" i="1"/>
  <c r="Z231" i="1"/>
  <c r="BE42" i="1"/>
  <c r="J486" i="1"/>
  <c r="D27" i="7"/>
  <c r="BF42" i="1" l="1"/>
  <c r="AA231" i="1"/>
  <c r="F46" i="7"/>
  <c r="D46" i="7"/>
  <c r="E46" i="7"/>
  <c r="BG42" i="1" l="1"/>
  <c r="AB231" i="1"/>
  <c r="D118" i="7"/>
  <c r="BH42" i="1" l="1"/>
  <c r="E8" i="7"/>
  <c r="AC231" i="1"/>
  <c r="BI42" i="1" l="1"/>
  <c r="AD231" i="1"/>
  <c r="E27" i="7"/>
  <c r="BJ42" i="1" l="1"/>
  <c r="E118" i="7"/>
  <c r="AE231" i="1"/>
  <c r="BK42" i="1" l="1"/>
  <c r="F8" i="7"/>
  <c r="AF231" i="1"/>
  <c r="AG231" i="1" l="1"/>
  <c r="F27" i="7"/>
  <c r="AH231" i="1" l="1"/>
  <c r="AI231" i="1" l="1"/>
  <c r="AJ231" i="1" l="1"/>
  <c r="AK231" i="1" l="1"/>
  <c r="AL231" i="1" l="1"/>
  <c r="AM231" i="1" l="1"/>
  <c r="AN231" i="1" l="1"/>
  <c r="AO231" i="1" l="1"/>
  <c r="AP231" i="1" l="1"/>
  <c r="AQ231" i="1" l="1"/>
  <c r="AR231" i="1" l="1"/>
  <c r="AS231" i="1" l="1"/>
  <c r="AT231" i="1" l="1"/>
  <c r="AU231" i="1" l="1"/>
  <c r="AV231" i="1" l="1"/>
  <c r="AW231" i="1" l="1"/>
  <c r="AX231" i="1" l="1"/>
  <c r="AY231" i="1" l="1"/>
  <c r="AZ231" i="1" l="1"/>
  <c r="BA231" i="1" l="1"/>
  <c r="BB231" i="1" l="1"/>
  <c r="BC231" i="1" l="1"/>
  <c r="BD231" i="1" l="1"/>
  <c r="BE231" i="1" l="1"/>
  <c r="BF231" i="1" l="1"/>
  <c r="BG231" i="1" l="1"/>
  <c r="BH231" i="1" l="1"/>
  <c r="BI231" i="1" l="1"/>
  <c r="BJ231" i="1" l="1"/>
  <c r="BK231" i="1" l="1"/>
  <c r="G61" i="6" l="1"/>
  <c r="AG81" i="1" l="1"/>
  <c r="O81" i="1"/>
  <c r="O72" i="1" s="1"/>
  <c r="O510" i="1" s="1"/>
  <c r="X81" i="1"/>
  <c r="X72" i="1" s="1"/>
  <c r="X510" i="1" s="1"/>
  <c r="Y81" i="1"/>
  <c r="Y72" i="1" s="1"/>
  <c r="Y510" i="1" s="1"/>
  <c r="U81" i="1"/>
  <c r="U72" i="1" s="1"/>
  <c r="U510" i="1" s="1"/>
  <c r="AD81" i="1"/>
  <c r="AD72" i="1" s="1"/>
  <c r="AD510" i="1" s="1"/>
  <c r="E115" i="7"/>
  <c r="Q81" i="1"/>
  <c r="Q72" i="1" s="1"/>
  <c r="Q510" i="1" s="1"/>
  <c r="V81" i="1"/>
  <c r="V72" i="1" s="1"/>
  <c r="V510" i="1" s="1"/>
  <c r="AA81" i="1"/>
  <c r="AA72" i="1" s="1"/>
  <c r="AA510" i="1" s="1"/>
  <c r="K77" i="1"/>
  <c r="AF81" i="1"/>
  <c r="AF72" i="1" s="1"/>
  <c r="AF510" i="1" s="1"/>
  <c r="P81" i="1"/>
  <c r="P72" i="1" s="1"/>
  <c r="P510" i="1" s="1"/>
  <c r="S81" i="1"/>
  <c r="S72" i="1" s="1"/>
  <c r="S510" i="1" s="1"/>
  <c r="AB81" i="1"/>
  <c r="AB72" i="1" s="1"/>
  <c r="AB510" i="1" s="1"/>
  <c r="AC81" i="1"/>
  <c r="AC72" i="1" s="1"/>
  <c r="AC510" i="1" s="1"/>
  <c r="AH81" i="1"/>
  <c r="W81" i="1"/>
  <c r="W72" i="1" s="1"/>
  <c r="W510" i="1" s="1"/>
  <c r="AE81" i="1"/>
  <c r="AE72" i="1" s="1"/>
  <c r="AE510" i="1" s="1"/>
  <c r="L455" i="1"/>
  <c r="Z81" i="1"/>
  <c r="Z72" i="1" s="1"/>
  <c r="Z510" i="1" s="1"/>
  <c r="L81" i="1"/>
  <c r="L72" i="1" s="1"/>
  <c r="M81" i="1"/>
  <c r="M72" i="1" s="1"/>
  <c r="M510" i="1" s="1"/>
  <c r="R81" i="1"/>
  <c r="R72" i="1" s="1"/>
  <c r="R510" i="1" s="1"/>
  <c r="N81" i="1"/>
  <c r="N72" i="1" s="1"/>
  <c r="N510" i="1" s="1"/>
  <c r="T81" i="1"/>
  <c r="T72" i="1" s="1"/>
  <c r="T510" i="1" s="1"/>
  <c r="AC517" i="1" l="1"/>
  <c r="AC522" i="1"/>
  <c r="Y522" i="1"/>
  <c r="Y517" i="1"/>
  <c r="AI81" i="1"/>
  <c r="M517" i="1"/>
  <c r="M522" i="1"/>
  <c r="AE517" i="1"/>
  <c r="AE522" i="1"/>
  <c r="AB517" i="1"/>
  <c r="AB522" i="1"/>
  <c r="K458" i="1"/>
  <c r="K460" i="1" s="1"/>
  <c r="AG72" i="1"/>
  <c r="AG510" i="1" s="1"/>
  <c r="K78" i="1"/>
  <c r="AH72" i="1"/>
  <c r="AH510" i="1" s="1"/>
  <c r="E101" i="7"/>
  <c r="E133" i="7"/>
  <c r="F23" i="7" s="1"/>
  <c r="F42" i="7" s="1"/>
  <c r="X522" i="1"/>
  <c r="X517" i="1"/>
  <c r="AF522" i="1"/>
  <c r="AF517" i="1"/>
  <c r="W517" i="1"/>
  <c r="W522" i="1"/>
  <c r="S517" i="1"/>
  <c r="S522" i="1"/>
  <c r="AA517" i="1"/>
  <c r="AA522" i="1"/>
  <c r="AD517" i="1"/>
  <c r="AD522" i="1"/>
  <c r="O522" i="1"/>
  <c r="O517" i="1"/>
  <c r="R517" i="1"/>
  <c r="R522" i="1"/>
  <c r="M455" i="1"/>
  <c r="L456" i="1"/>
  <c r="L481" i="1"/>
  <c r="L501" i="1" s="1"/>
  <c r="Q522" i="1"/>
  <c r="Q517" i="1"/>
  <c r="T517" i="1"/>
  <c r="T522" i="1"/>
  <c r="L510" i="1"/>
  <c r="L108" i="1"/>
  <c r="L467" i="1" s="1"/>
  <c r="L487" i="1" s="1"/>
  <c r="F47" i="7" s="1"/>
  <c r="N517" i="1"/>
  <c r="N522" i="1"/>
  <c r="Z522" i="1"/>
  <c r="Z517" i="1"/>
  <c r="P522" i="1"/>
  <c r="P517" i="1"/>
  <c r="V522" i="1"/>
  <c r="V517" i="1"/>
  <c r="U517" i="1"/>
  <c r="U522" i="1"/>
  <c r="M529" i="1" l="1"/>
  <c r="V529" i="1"/>
  <c r="U529" i="1"/>
  <c r="N529" i="1"/>
  <c r="T529" i="1"/>
  <c r="AF529" i="1"/>
  <c r="AA529" i="1"/>
  <c r="O529" i="1"/>
  <c r="X529" i="1"/>
  <c r="AC529" i="1"/>
  <c r="P529" i="1"/>
  <c r="W529" i="1"/>
  <c r="AB529" i="1"/>
  <c r="Y529" i="1"/>
  <c r="Z529" i="1"/>
  <c r="Q529" i="1"/>
  <c r="R529" i="1"/>
  <c r="AD529" i="1"/>
  <c r="S529" i="1"/>
  <c r="AE529" i="1"/>
  <c r="F61" i="7"/>
  <c r="F133" i="7" s="1"/>
  <c r="G23" i="7" s="1"/>
  <c r="G42" i="7" s="1"/>
  <c r="E116" i="7"/>
  <c r="E119" i="7"/>
  <c r="F9" i="7" s="1"/>
  <c r="F28" i="7" s="1"/>
  <c r="L517" i="1"/>
  <c r="L522" i="1"/>
  <c r="AI72" i="1"/>
  <c r="L446" i="1"/>
  <c r="L460" i="1" s="1"/>
  <c r="K13" i="1"/>
  <c r="AH517" i="1"/>
  <c r="AH522" i="1"/>
  <c r="K12" i="1"/>
  <c r="L78" i="1"/>
  <c r="K110" i="1"/>
  <c r="M481" i="1"/>
  <c r="M501" i="1" s="1"/>
  <c r="M456" i="1"/>
  <c r="AG522" i="1"/>
  <c r="AG517" i="1"/>
  <c r="AH529" i="1" l="1"/>
  <c r="AG529" i="1"/>
  <c r="L529" i="1"/>
  <c r="M78" i="1"/>
  <c r="L12" i="1"/>
  <c r="M446" i="1"/>
  <c r="M460" i="1" s="1"/>
  <c r="L13" i="1"/>
  <c r="G61" i="7"/>
  <c r="G133" i="7" s="1"/>
  <c r="H23" i="7" s="1"/>
  <c r="H42" i="7" s="1"/>
  <c r="H133" i="7" s="1"/>
  <c r="I23" i="7" s="1"/>
  <c r="I42" i="7" s="1"/>
  <c r="I133" i="7" s="1"/>
  <c r="J23" i="7" s="1"/>
  <c r="J42" i="7" s="1"/>
  <c r="J133" i="7" s="1"/>
  <c r="K23" i="7" s="1"/>
  <c r="K42" i="7" s="1"/>
  <c r="K133" i="7" s="1"/>
  <c r="L23" i="7" s="1"/>
  <c r="L42" i="7" s="1"/>
  <c r="L133" i="7" s="1"/>
  <c r="M23" i="7" s="1"/>
  <c r="M42" i="7" s="1"/>
  <c r="M133" i="7" s="1"/>
  <c r="N23" i="7" s="1"/>
  <c r="N42" i="7" s="1"/>
  <c r="N133" i="7" s="1"/>
  <c r="O23" i="7" s="1"/>
  <c r="O42" i="7" s="1"/>
  <c r="O133" i="7" s="1"/>
  <c r="P23" i="7" s="1"/>
  <c r="P42" i="7" s="1"/>
  <c r="P133" i="7" s="1"/>
  <c r="Q23" i="7" s="1"/>
  <c r="Q42" i="7" s="1"/>
  <c r="Q133" i="7" s="1"/>
  <c r="R23" i="7" s="1"/>
  <c r="R42" i="7" s="1"/>
  <c r="R133" i="7" s="1"/>
  <c r="S23" i="7" s="1"/>
  <c r="S42" i="7" s="1"/>
  <c r="S133" i="7" s="1"/>
  <c r="T23" i="7" s="1"/>
  <c r="T42" i="7" s="1"/>
  <c r="T133" i="7" s="1"/>
  <c r="U23" i="7" s="1"/>
  <c r="U42" i="7" s="1"/>
  <c r="U133" i="7" s="1"/>
  <c r="V23" i="7" s="1"/>
  <c r="V42" i="7" s="1"/>
  <c r="V133" i="7" s="1"/>
  <c r="W23" i="7" s="1"/>
  <c r="AJ72" i="1"/>
  <c r="AI510" i="1"/>
  <c r="W42" i="7" l="1"/>
  <c r="W133" i="7"/>
  <c r="X23" i="7" s="1"/>
  <c r="X42" i="7" s="1"/>
  <c r="X133" i="7" s="1"/>
  <c r="Y23" i="7" s="1"/>
  <c r="Y42" i="7" s="1"/>
  <c r="Y133" i="7" s="1"/>
  <c r="Z23" i="7" s="1"/>
  <c r="Z42" i="7" s="1"/>
  <c r="Z133" i="7" s="1"/>
  <c r="AA23" i="7" s="1"/>
  <c r="AA42" i="7" s="1"/>
  <c r="AA133" i="7" s="1"/>
  <c r="AB23" i="7" s="1"/>
  <c r="AB42" i="7" s="1"/>
  <c r="AB133" i="7" s="1"/>
  <c r="AC23" i="7" s="1"/>
  <c r="AC42" i="7" s="1"/>
  <c r="AC133" i="7" s="1"/>
  <c r="AD23" i="7" s="1"/>
  <c r="AD42" i="7" s="1"/>
  <c r="AD133" i="7" s="1"/>
  <c r="AE23" i="7" s="1"/>
  <c r="AE42" i="7" s="1"/>
  <c r="AE133" i="7" s="1"/>
  <c r="AF23" i="7" s="1"/>
  <c r="AF42" i="7" s="1"/>
  <c r="AF133" i="7" s="1"/>
  <c r="AG23" i="7" s="1"/>
  <c r="AG42" i="7" s="1"/>
  <c r="AG133" i="7" s="1"/>
  <c r="AH23" i="7" s="1"/>
  <c r="AH42" i="7" s="1"/>
  <c r="AH133" i="7" s="1"/>
  <c r="AI23" i="7" s="1"/>
  <c r="AI42" i="7" s="1"/>
  <c r="AI133" i="7" s="1"/>
  <c r="AJ23" i="7" s="1"/>
  <c r="AJ42" i="7" s="1"/>
  <c r="AJ133" i="7" s="1"/>
  <c r="AK23" i="7" s="1"/>
  <c r="AK42" i="7" s="1"/>
  <c r="AK133" i="7" s="1"/>
  <c r="AL23" i="7" s="1"/>
  <c r="AL42" i="7" s="1"/>
  <c r="AL133" i="7" s="1"/>
  <c r="AM23" i="7" s="1"/>
  <c r="AM42" i="7" s="1"/>
  <c r="AM133" i="7" s="1"/>
  <c r="AN23" i="7" s="1"/>
  <c r="N446" i="1"/>
  <c r="N460" i="1" s="1"/>
  <c r="M13" i="1"/>
  <c r="N78" i="1"/>
  <c r="M12" i="1"/>
  <c r="AJ510" i="1"/>
  <c r="AK72" i="1"/>
  <c r="AI522" i="1"/>
  <c r="AI517" i="1"/>
  <c r="AI529" i="1" l="1"/>
  <c r="AN42" i="7"/>
  <c r="AN133" i="7" s="1"/>
  <c r="AO23" i="7" s="1"/>
  <c r="AO42" i="7" s="1"/>
  <c r="AO133" i="7" s="1"/>
  <c r="AP23" i="7" s="1"/>
  <c r="AP42" i="7" s="1"/>
  <c r="AP133" i="7" s="1"/>
  <c r="AQ23" i="7" s="1"/>
  <c r="AQ42" i="7" s="1"/>
  <c r="AQ133" i="7" s="1"/>
  <c r="AR23" i="7" s="1"/>
  <c r="AR42" i="7" s="1"/>
  <c r="AR133" i="7" s="1"/>
  <c r="AS23" i="7" s="1"/>
  <c r="AS42" i="7" s="1"/>
  <c r="AS133" i="7" s="1"/>
  <c r="AT23" i="7" s="1"/>
  <c r="AT42" i="7" s="1"/>
  <c r="AT133" i="7" s="1"/>
  <c r="AU23" i="7" s="1"/>
  <c r="AU42" i="7" s="1"/>
  <c r="AU133" i="7" s="1"/>
  <c r="AV23" i="7" s="1"/>
  <c r="AV42" i="7" s="1"/>
  <c r="AV133" i="7" s="1"/>
  <c r="AW23" i="7" s="1"/>
  <c r="AW42" i="7" s="1"/>
  <c r="AW133" i="7" s="1"/>
  <c r="AX23" i="7" s="1"/>
  <c r="AX42" i="7" s="1"/>
  <c r="AX133" i="7" s="1"/>
  <c r="AY23" i="7" s="1"/>
  <c r="AK510" i="1"/>
  <c r="O446" i="1"/>
  <c r="O460" i="1" s="1"/>
  <c r="N13" i="1"/>
  <c r="AL72" i="1"/>
  <c r="AJ517" i="1"/>
  <c r="AJ522" i="1"/>
  <c r="O78" i="1"/>
  <c r="N12" i="1"/>
  <c r="AJ529" i="1" l="1"/>
  <c r="AY42" i="7"/>
  <c r="AY133" i="7" s="1"/>
  <c r="AZ23" i="7" s="1"/>
  <c r="AZ42" i="7" s="1"/>
  <c r="AZ133" i="7" s="1"/>
  <c r="BA23" i="7" s="1"/>
  <c r="BA42" i="7" s="1"/>
  <c r="BA133" i="7" s="1"/>
  <c r="BB23" i="7" s="1"/>
  <c r="AM72" i="1"/>
  <c r="AL510" i="1"/>
  <c r="O13" i="1"/>
  <c r="P446" i="1"/>
  <c r="P460" i="1" s="1"/>
  <c r="AK517" i="1"/>
  <c r="AK522" i="1"/>
  <c r="P78" i="1"/>
  <c r="O12" i="1"/>
  <c r="AK529" i="1" l="1"/>
  <c r="BB42" i="7"/>
  <c r="BB133" i="7"/>
  <c r="BC23" i="7" s="1"/>
  <c r="BC42" i="7" s="1"/>
  <c r="BC133" i="7" s="1"/>
  <c r="BD23" i="7" s="1"/>
  <c r="BD42" i="7" s="1"/>
  <c r="BD133" i="7" s="1"/>
  <c r="BE23" i="7" s="1"/>
  <c r="BE42" i="7" s="1"/>
  <c r="BE133" i="7" s="1"/>
  <c r="Q446" i="1"/>
  <c r="Q460" i="1" s="1"/>
  <c r="P13" i="1"/>
  <c r="AL517" i="1"/>
  <c r="AL522" i="1"/>
  <c r="AM510" i="1"/>
  <c r="AN72" i="1"/>
  <c r="Q78" i="1"/>
  <c r="P12" i="1"/>
  <c r="AL529" i="1" l="1"/>
  <c r="Q12" i="1"/>
  <c r="R78" i="1"/>
  <c r="AN510" i="1"/>
  <c r="AO72" i="1"/>
  <c r="AM517" i="1"/>
  <c r="AM522" i="1"/>
  <c r="R446" i="1"/>
  <c r="R460" i="1" s="1"/>
  <c r="Q13" i="1"/>
  <c r="AM529" i="1" l="1"/>
  <c r="S446" i="1"/>
  <c r="S460" i="1" s="1"/>
  <c r="R13" i="1"/>
  <c r="AO510" i="1"/>
  <c r="AP72" i="1"/>
  <c r="AN517" i="1"/>
  <c r="AN522" i="1"/>
  <c r="S78" i="1"/>
  <c r="R12" i="1"/>
  <c r="AN529" i="1" l="1"/>
  <c r="AO522" i="1"/>
  <c r="AO517" i="1"/>
  <c r="AP510" i="1"/>
  <c r="AQ72" i="1"/>
  <c r="T78" i="1"/>
  <c r="S12" i="1"/>
  <c r="T446" i="1"/>
  <c r="T460" i="1" s="1"/>
  <c r="S13" i="1"/>
  <c r="AO529" i="1" l="1"/>
  <c r="U78" i="1"/>
  <c r="T12" i="1"/>
  <c r="AQ510" i="1"/>
  <c r="AR72" i="1"/>
  <c r="U446" i="1"/>
  <c r="U460" i="1" s="1"/>
  <c r="T13" i="1"/>
  <c r="AP517" i="1"/>
  <c r="AP522" i="1"/>
  <c r="AP529" i="1" l="1"/>
  <c r="AR510" i="1"/>
  <c r="AS72" i="1"/>
  <c r="AQ522" i="1"/>
  <c r="AQ517" i="1"/>
  <c r="V446" i="1"/>
  <c r="V460" i="1" s="1"/>
  <c r="U13" i="1"/>
  <c r="U12" i="1"/>
  <c r="V78" i="1"/>
  <c r="AQ529" i="1" l="1"/>
  <c r="AS510" i="1"/>
  <c r="AT72" i="1"/>
  <c r="V13" i="1"/>
  <c r="W446" i="1"/>
  <c r="W460" i="1" s="1"/>
  <c r="AR517" i="1"/>
  <c r="AR522" i="1"/>
  <c r="V12" i="1"/>
  <c r="W78" i="1"/>
  <c r="AR529" i="1" l="1"/>
  <c r="AS517" i="1"/>
  <c r="AS522" i="1"/>
  <c r="X78" i="1"/>
  <c r="W12" i="1"/>
  <c r="X446" i="1"/>
  <c r="X460" i="1" s="1"/>
  <c r="W13" i="1"/>
  <c r="AT510" i="1"/>
  <c r="AU72" i="1"/>
  <c r="AS529" i="1" l="1"/>
  <c r="AT522" i="1"/>
  <c r="AT517" i="1"/>
  <c r="Y78" i="1"/>
  <c r="X12" i="1"/>
  <c r="AU510" i="1"/>
  <c r="AV72" i="1"/>
  <c r="X13" i="1"/>
  <c r="Y446" i="1"/>
  <c r="Y460" i="1" s="1"/>
  <c r="AT529" i="1" l="1"/>
  <c r="Z446" i="1"/>
  <c r="Z460" i="1" s="1"/>
  <c r="Y13" i="1"/>
  <c r="Z78" i="1"/>
  <c r="Y12" i="1"/>
  <c r="AV510" i="1"/>
  <c r="AW72" i="1"/>
  <c r="AU517" i="1"/>
  <c r="AU522" i="1"/>
  <c r="AU529" i="1" l="1"/>
  <c r="AA78" i="1"/>
  <c r="Z12" i="1"/>
  <c r="AW510" i="1"/>
  <c r="AX72" i="1"/>
  <c r="AV517" i="1"/>
  <c r="AV522" i="1"/>
  <c r="Z13" i="1"/>
  <c r="AA446" i="1"/>
  <c r="AA460" i="1" s="1"/>
  <c r="AV529" i="1" l="1"/>
  <c r="AW522" i="1"/>
  <c r="AW517" i="1"/>
  <c r="AB78" i="1"/>
  <c r="AA12" i="1"/>
  <c r="AA13" i="1"/>
  <c r="AB446" i="1"/>
  <c r="AB460" i="1" s="1"/>
  <c r="AX510" i="1"/>
  <c r="AY72" i="1"/>
  <c r="AW529" i="1" l="1"/>
  <c r="AC78" i="1"/>
  <c r="AB12" i="1"/>
  <c r="AY510" i="1"/>
  <c r="AZ72" i="1"/>
  <c r="AX517" i="1"/>
  <c r="AX522" i="1"/>
  <c r="AB13" i="1"/>
  <c r="AC446" i="1"/>
  <c r="AC460" i="1" s="1"/>
  <c r="J37" i="2"/>
  <c r="J25" i="2"/>
  <c r="AX529" i="1" l="1"/>
  <c r="AD446" i="1"/>
  <c r="AD460" i="1" s="1"/>
  <c r="AC13" i="1"/>
  <c r="AZ510" i="1"/>
  <c r="BA72" i="1"/>
  <c r="AY522" i="1"/>
  <c r="AY517" i="1"/>
  <c r="AD78" i="1"/>
  <c r="AC12" i="1"/>
  <c r="J38" i="2"/>
  <c r="I411" i="1"/>
  <c r="AY529" i="1" l="1"/>
  <c r="BA510" i="1"/>
  <c r="BB72" i="1"/>
  <c r="AE78" i="1"/>
  <c r="AD12" i="1"/>
  <c r="AZ517" i="1"/>
  <c r="AZ522" i="1"/>
  <c r="AD13" i="1"/>
  <c r="AE446" i="1"/>
  <c r="AE460" i="1" s="1"/>
  <c r="AS419" i="1"/>
  <c r="AS435" i="1" s="1"/>
  <c r="K419" i="1"/>
  <c r="K435" i="1" s="1"/>
  <c r="K437" i="1" s="1"/>
  <c r="AB419" i="1"/>
  <c r="AB435" i="1" s="1"/>
  <c r="AP419" i="1"/>
  <c r="AP435" i="1" s="1"/>
  <c r="AL419" i="1"/>
  <c r="AL435" i="1" s="1"/>
  <c r="BD419" i="1"/>
  <c r="BD435" i="1" s="1"/>
  <c r="S419" i="1"/>
  <c r="S435" i="1" s="1"/>
  <c r="AU419" i="1"/>
  <c r="AU435" i="1" s="1"/>
  <c r="AT419" i="1"/>
  <c r="AT435" i="1" s="1"/>
  <c r="AI419" i="1"/>
  <c r="AI435" i="1" s="1"/>
  <c r="AK419" i="1"/>
  <c r="AK435" i="1" s="1"/>
  <c r="Q419" i="1"/>
  <c r="Q435" i="1" s="1"/>
  <c r="M419" i="1"/>
  <c r="M435" i="1" s="1"/>
  <c r="AA419" i="1"/>
  <c r="AA435" i="1" s="1"/>
  <c r="AV419" i="1"/>
  <c r="AV435" i="1" s="1"/>
  <c r="AE419" i="1"/>
  <c r="AE435" i="1" s="1"/>
  <c r="L419" i="1"/>
  <c r="L435" i="1" s="1"/>
  <c r="L437" i="1" s="1"/>
  <c r="U419" i="1"/>
  <c r="U435" i="1" s="1"/>
  <c r="V419" i="1"/>
  <c r="V435" i="1" s="1"/>
  <c r="R419" i="1"/>
  <c r="R435" i="1" s="1"/>
  <c r="AH419" i="1"/>
  <c r="AH435" i="1" s="1"/>
  <c r="Y419" i="1"/>
  <c r="Y435" i="1" s="1"/>
  <c r="AQ419" i="1"/>
  <c r="AQ435" i="1" s="1"/>
  <c r="P419" i="1"/>
  <c r="P435" i="1" s="1"/>
  <c r="AJ419" i="1"/>
  <c r="AJ435" i="1" s="1"/>
  <c r="Z419" i="1"/>
  <c r="Z435" i="1" s="1"/>
  <c r="W419" i="1"/>
  <c r="W435" i="1" s="1"/>
  <c r="X419" i="1"/>
  <c r="X435" i="1" s="1"/>
  <c r="AZ419" i="1"/>
  <c r="AZ435" i="1" s="1"/>
  <c r="AY419" i="1"/>
  <c r="AY435" i="1" s="1"/>
  <c r="AW419" i="1"/>
  <c r="AW435" i="1" s="1"/>
  <c r="AO419" i="1"/>
  <c r="AO435" i="1" s="1"/>
  <c r="AN419" i="1"/>
  <c r="AN435" i="1" s="1"/>
  <c r="BB419" i="1"/>
  <c r="BB435" i="1" s="1"/>
  <c r="O419" i="1"/>
  <c r="O435" i="1" s="1"/>
  <c r="AC419" i="1"/>
  <c r="AC435" i="1" s="1"/>
  <c r="AM419" i="1"/>
  <c r="AM435" i="1" s="1"/>
  <c r="C73" i="7"/>
  <c r="C84" i="7" s="1"/>
  <c r="AD419" i="1"/>
  <c r="AD435" i="1" s="1"/>
  <c r="J419" i="1"/>
  <c r="J435" i="1" s="1"/>
  <c r="AG419" i="1"/>
  <c r="AG435" i="1" s="1"/>
  <c r="BC419" i="1"/>
  <c r="BC435" i="1" s="1"/>
  <c r="AF419" i="1"/>
  <c r="AF435" i="1" s="1"/>
  <c r="AX419" i="1"/>
  <c r="AX435" i="1" s="1"/>
  <c r="N419" i="1"/>
  <c r="N435" i="1" s="1"/>
  <c r="AR419" i="1"/>
  <c r="AR435" i="1" s="1"/>
  <c r="T419" i="1"/>
  <c r="T435" i="1" s="1"/>
  <c r="BA419" i="1"/>
  <c r="BA435" i="1" s="1"/>
  <c r="I438" i="1"/>
  <c r="I7" i="1"/>
  <c r="J6" i="1" s="1"/>
  <c r="AZ529" i="1" l="1"/>
  <c r="AE13" i="1"/>
  <c r="AF446" i="1"/>
  <c r="AF460" i="1" s="1"/>
  <c r="BB510" i="1"/>
  <c r="BC72" i="1"/>
  <c r="AE12" i="1"/>
  <c r="AF78" i="1"/>
  <c r="BA522" i="1"/>
  <c r="BA517" i="1"/>
  <c r="AX437" i="1"/>
  <c r="AC437" i="1"/>
  <c r="AO437" i="1"/>
  <c r="X437" i="1"/>
  <c r="P437" i="1"/>
  <c r="R437" i="1"/>
  <c r="Q437" i="1"/>
  <c r="AU437" i="1"/>
  <c r="AP437" i="1"/>
  <c r="BE419" i="1"/>
  <c r="T437" i="1"/>
  <c r="AF437" i="1"/>
  <c r="AD437" i="1"/>
  <c r="O437" i="1"/>
  <c r="AW437" i="1"/>
  <c r="W437" i="1"/>
  <c r="AQ437" i="1"/>
  <c r="V437" i="1"/>
  <c r="AV437" i="1"/>
  <c r="AK437" i="1"/>
  <c r="S437" i="1"/>
  <c r="AB437" i="1"/>
  <c r="AR437" i="1"/>
  <c r="BC437" i="1"/>
  <c r="C85" i="7"/>
  <c r="C126" i="7"/>
  <c r="BB437" i="1"/>
  <c r="AY437" i="1"/>
  <c r="Z437" i="1"/>
  <c r="Y437" i="1"/>
  <c r="U437" i="1"/>
  <c r="AA437" i="1"/>
  <c r="AI437" i="1"/>
  <c r="BD437" i="1"/>
  <c r="K474" i="1"/>
  <c r="K8" i="1"/>
  <c r="BA437" i="1"/>
  <c r="J437" i="1"/>
  <c r="J438" i="1"/>
  <c r="AE437" i="1"/>
  <c r="I11" i="1"/>
  <c r="I14" i="1" s="1"/>
  <c r="I15" i="1" s="1"/>
  <c r="I439" i="1"/>
  <c r="N437" i="1"/>
  <c r="AG437" i="1"/>
  <c r="AM437" i="1"/>
  <c r="AN437" i="1"/>
  <c r="AZ437" i="1"/>
  <c r="AJ437" i="1"/>
  <c r="AH437" i="1"/>
  <c r="L474" i="1"/>
  <c r="L8" i="1"/>
  <c r="M437" i="1"/>
  <c r="AT437" i="1"/>
  <c r="AL437" i="1"/>
  <c r="AS437" i="1"/>
  <c r="BA529" i="1" l="1"/>
  <c r="BB517" i="1"/>
  <c r="BB522" i="1"/>
  <c r="BC510" i="1"/>
  <c r="BD72" i="1"/>
  <c r="AG78" i="1"/>
  <c r="AF12" i="1"/>
  <c r="AG446" i="1"/>
  <c r="AG460" i="1" s="1"/>
  <c r="AF13" i="1"/>
  <c r="C134" i="7"/>
  <c r="D16" i="7"/>
  <c r="BE435" i="1"/>
  <c r="BF419" i="1"/>
  <c r="K438" i="1"/>
  <c r="J11" i="1"/>
  <c r="J14" i="1" s="1"/>
  <c r="J439" i="1"/>
  <c r="AS474" i="1"/>
  <c r="AT474" i="1"/>
  <c r="L482" i="1"/>
  <c r="L494" i="1"/>
  <c r="AJ474" i="1"/>
  <c r="AN474" i="1"/>
  <c r="AG474" i="1"/>
  <c r="AE474" i="1"/>
  <c r="BA474" i="1"/>
  <c r="BD474" i="1"/>
  <c r="AA474" i="1"/>
  <c r="Y474" i="1"/>
  <c r="AY474" i="1"/>
  <c r="AR474" i="1"/>
  <c r="AB474" i="1"/>
  <c r="AK474" i="1"/>
  <c r="V474" i="1"/>
  <c r="W474" i="1"/>
  <c r="O474" i="1"/>
  <c r="AF474" i="1"/>
  <c r="AU474" i="1"/>
  <c r="R474" i="1"/>
  <c r="X474" i="1"/>
  <c r="AC474" i="1"/>
  <c r="AL474" i="1"/>
  <c r="M474" i="1"/>
  <c r="AH474" i="1"/>
  <c r="AZ474" i="1"/>
  <c r="AM474" i="1"/>
  <c r="N474" i="1"/>
  <c r="J8" i="1"/>
  <c r="J474" i="1"/>
  <c r="K482" i="1"/>
  <c r="K494" i="1"/>
  <c r="AI474" i="1"/>
  <c r="U474" i="1"/>
  <c r="Z474" i="1"/>
  <c r="BB474" i="1"/>
  <c r="BC474" i="1"/>
  <c r="S474" i="1"/>
  <c r="AV474" i="1"/>
  <c r="AQ474" i="1"/>
  <c r="AW474" i="1"/>
  <c r="AD474" i="1"/>
  <c r="T474" i="1"/>
  <c r="AP474" i="1"/>
  <c r="Q474" i="1"/>
  <c r="P474" i="1"/>
  <c r="AO474" i="1"/>
  <c r="AX474" i="1"/>
  <c r="BB529" i="1" l="1"/>
  <c r="BC517" i="1"/>
  <c r="BC522" i="1"/>
  <c r="BD510" i="1"/>
  <c r="BE72" i="1"/>
  <c r="AG13" i="1"/>
  <c r="AH446" i="1"/>
  <c r="AH460" i="1" s="1"/>
  <c r="AH78" i="1"/>
  <c r="AG12" i="1"/>
  <c r="BA494" i="1"/>
  <c r="AG494" i="1"/>
  <c r="AJ494" i="1"/>
  <c r="BE437" i="1"/>
  <c r="E54" i="7"/>
  <c r="E62" i="7" s="1"/>
  <c r="K502" i="1"/>
  <c r="AM494" i="1"/>
  <c r="AH494" i="1"/>
  <c r="AL494" i="1"/>
  <c r="X494" i="1"/>
  <c r="AU494" i="1"/>
  <c r="AA494" i="1"/>
  <c r="BG419" i="1"/>
  <c r="BH419" i="1" s="1"/>
  <c r="BH435" i="1" s="1"/>
  <c r="BF435" i="1"/>
  <c r="AX494" i="1"/>
  <c r="P494" i="1"/>
  <c r="AP494" i="1"/>
  <c r="AD494" i="1"/>
  <c r="AQ494" i="1"/>
  <c r="S494" i="1"/>
  <c r="BB494" i="1"/>
  <c r="U494" i="1"/>
  <c r="AT494" i="1"/>
  <c r="Y494" i="1"/>
  <c r="F54" i="7"/>
  <c r="F62" i="7" s="1"/>
  <c r="L502" i="1"/>
  <c r="L438" i="1"/>
  <c r="K11" i="1"/>
  <c r="K14" i="1" s="1"/>
  <c r="K439" i="1"/>
  <c r="D35" i="7"/>
  <c r="D43" i="7" s="1"/>
  <c r="D24" i="7"/>
  <c r="O494" i="1"/>
  <c r="V494" i="1"/>
  <c r="AB494" i="1"/>
  <c r="AY494" i="1"/>
  <c r="J494" i="1"/>
  <c r="J482" i="1"/>
  <c r="N494" i="1"/>
  <c r="AZ494" i="1"/>
  <c r="M494" i="1"/>
  <c r="AC494" i="1"/>
  <c r="R494" i="1"/>
  <c r="AO494" i="1"/>
  <c r="Q494" i="1"/>
  <c r="T494" i="1"/>
  <c r="AW494" i="1"/>
  <c r="AV494" i="1"/>
  <c r="BC494" i="1"/>
  <c r="Z494" i="1"/>
  <c r="AI494" i="1"/>
  <c r="J15" i="1"/>
  <c r="K6" i="1"/>
  <c r="AF494" i="1"/>
  <c r="W494" i="1"/>
  <c r="AK494" i="1"/>
  <c r="AR494" i="1"/>
  <c r="BD494" i="1"/>
  <c r="AE494" i="1"/>
  <c r="AN494" i="1"/>
  <c r="AS494" i="1"/>
  <c r="BC529" i="1" l="1"/>
  <c r="BE510" i="1"/>
  <c r="BF72" i="1"/>
  <c r="AI78" i="1"/>
  <c r="AH12" i="1"/>
  <c r="BD522" i="1"/>
  <c r="BD517" i="1"/>
  <c r="AH13" i="1"/>
  <c r="AI446" i="1"/>
  <c r="AI460" i="1" s="1"/>
  <c r="AW54" i="7"/>
  <c r="L54" i="7"/>
  <c r="H54" i="7"/>
  <c r="P54" i="7"/>
  <c r="L6" i="1"/>
  <c r="K15" i="1"/>
  <c r="AP54" i="7"/>
  <c r="BG435" i="1"/>
  <c r="BI419" i="1"/>
  <c r="BI435" i="1" s="1"/>
  <c r="AF54" i="7"/>
  <c r="AG54" i="7"/>
  <c r="BE474" i="1"/>
  <c r="AA54" i="7"/>
  <c r="AX54" i="7"/>
  <c r="AC54" i="7"/>
  <c r="AQ54" i="7"/>
  <c r="G54" i="7"/>
  <c r="AM54" i="7"/>
  <c r="Y54" i="7"/>
  <c r="AL54" i="7"/>
  <c r="Q54" i="7"/>
  <c r="T54" i="7"/>
  <c r="N54" i="7"/>
  <c r="AI54" i="7"/>
  <c r="W54" i="7"/>
  <c r="AT54" i="7"/>
  <c r="D54" i="7"/>
  <c r="J502" i="1"/>
  <c r="V54" i="7"/>
  <c r="I54" i="7"/>
  <c r="AN54" i="7"/>
  <c r="AV54" i="7"/>
  <c r="AK54" i="7"/>
  <c r="AJ54" i="7"/>
  <c r="AR54" i="7"/>
  <c r="U54" i="7"/>
  <c r="AB54" i="7"/>
  <c r="AD54" i="7"/>
  <c r="AU54" i="7"/>
  <c r="AE54" i="7"/>
  <c r="K54" i="7"/>
  <c r="L439" i="1"/>
  <c r="M438" i="1"/>
  <c r="X54" i="7"/>
  <c r="BF437" i="1"/>
  <c r="AO54" i="7"/>
  <c r="AH54" i="7"/>
  <c r="Z54" i="7"/>
  <c r="AS54" i="7"/>
  <c r="S54" i="7"/>
  <c r="O54" i="7"/>
  <c r="M54" i="7"/>
  <c r="J54" i="7"/>
  <c r="BH437" i="1"/>
  <c r="R54" i="7"/>
  <c r="BD529" i="1" l="1"/>
  <c r="AJ446" i="1"/>
  <c r="AJ460" i="1" s="1"/>
  <c r="AI13" i="1"/>
  <c r="AJ78" i="1"/>
  <c r="AI12" i="1"/>
  <c r="BF510" i="1"/>
  <c r="BG72" i="1"/>
  <c r="BE517" i="1"/>
  <c r="BE522" i="1"/>
  <c r="BF474" i="1"/>
  <c r="BI437" i="1"/>
  <c r="D62" i="7"/>
  <c r="D126" i="7"/>
  <c r="BJ419" i="1"/>
  <c r="BJ435" i="1" s="1"/>
  <c r="BH474" i="1"/>
  <c r="M439" i="1"/>
  <c r="N438" i="1"/>
  <c r="BE494" i="1"/>
  <c r="BG437" i="1"/>
  <c r="BE529" i="1" l="1"/>
  <c r="AK78" i="1"/>
  <c r="AJ12" i="1"/>
  <c r="BG510" i="1"/>
  <c r="BH72" i="1"/>
  <c r="BF517" i="1"/>
  <c r="BF522" i="1"/>
  <c r="AJ13" i="1"/>
  <c r="AK446" i="1"/>
  <c r="AK460" i="1" s="1"/>
  <c r="AY54" i="7"/>
  <c r="BJ437" i="1"/>
  <c r="BI474" i="1"/>
  <c r="BG474" i="1"/>
  <c r="BK419" i="1"/>
  <c r="BK435" i="1" s="1"/>
  <c r="D134" i="7"/>
  <c r="E16" i="7"/>
  <c r="N439" i="1"/>
  <c r="O438" i="1"/>
  <c r="BH494" i="1"/>
  <c r="BF494" i="1"/>
  <c r="BF529" i="1" l="1"/>
  <c r="BH510" i="1"/>
  <c r="BI72" i="1"/>
  <c r="BG517" i="1"/>
  <c r="BG522" i="1"/>
  <c r="AL446" i="1"/>
  <c r="AL460" i="1" s="1"/>
  <c r="AK13" i="1"/>
  <c r="AL78" i="1"/>
  <c r="AK12" i="1"/>
  <c r="AZ54" i="7"/>
  <c r="BJ474" i="1"/>
  <c r="BB54" i="7"/>
  <c r="E35" i="7"/>
  <c r="E43" i="7" s="1"/>
  <c r="E24" i="7"/>
  <c r="O439" i="1"/>
  <c r="P438" i="1"/>
  <c r="BG494" i="1"/>
  <c r="BK437" i="1"/>
  <c r="BI494" i="1"/>
  <c r="BG529" i="1" l="1"/>
  <c r="AL12" i="1"/>
  <c r="AM78" i="1"/>
  <c r="BI510" i="1"/>
  <c r="BJ72" i="1"/>
  <c r="AL13" i="1"/>
  <c r="AM446" i="1"/>
  <c r="AM460" i="1" s="1"/>
  <c r="BH522" i="1"/>
  <c r="BH517" i="1"/>
  <c r="P439" i="1"/>
  <c r="Q438" i="1"/>
  <c r="BC54" i="7"/>
  <c r="BA54" i="7"/>
  <c r="BK474" i="1"/>
  <c r="BJ494" i="1"/>
  <c r="E126" i="7"/>
  <c r="BH529" i="1" l="1"/>
  <c r="BI517" i="1"/>
  <c r="BI522" i="1"/>
  <c r="BJ510" i="1"/>
  <c r="BK72" i="1"/>
  <c r="BK510" i="1" s="1"/>
  <c r="AN446" i="1"/>
  <c r="AN460" i="1" s="1"/>
  <c r="AM13" i="1"/>
  <c r="AN78" i="1"/>
  <c r="AM12" i="1"/>
  <c r="F16" i="7"/>
  <c r="E134" i="7"/>
  <c r="BK494" i="1"/>
  <c r="Q439" i="1"/>
  <c r="R438" i="1"/>
  <c r="BD54" i="7"/>
  <c r="BI529" i="1" l="1"/>
  <c r="BK522" i="1"/>
  <c r="BK517" i="1"/>
  <c r="BJ517" i="1"/>
  <c r="BJ522" i="1"/>
  <c r="AO78" i="1"/>
  <c r="AN12" i="1"/>
  <c r="AO446" i="1"/>
  <c r="AO460" i="1" s="1"/>
  <c r="AN13" i="1"/>
  <c r="R439" i="1"/>
  <c r="S438" i="1"/>
  <c r="BE54" i="7"/>
  <c r="F35" i="7"/>
  <c r="F43" i="7" s="1"/>
  <c r="F24" i="7"/>
  <c r="BK529" i="1" l="1"/>
  <c r="BJ529" i="1"/>
  <c r="AP446" i="1"/>
  <c r="AP460" i="1" s="1"/>
  <c r="AO13" i="1"/>
  <c r="AO12" i="1"/>
  <c r="AP78" i="1"/>
  <c r="F126" i="7"/>
  <c r="G16" i="7" s="1"/>
  <c r="S439" i="1"/>
  <c r="T438" i="1"/>
  <c r="AQ78" i="1" l="1"/>
  <c r="AP12" i="1"/>
  <c r="AP13" i="1"/>
  <c r="AQ446" i="1"/>
  <c r="AQ460" i="1" s="1"/>
  <c r="G35" i="7"/>
  <c r="T439" i="1"/>
  <c r="U438" i="1"/>
  <c r="AR78" i="1" l="1"/>
  <c r="AQ12" i="1"/>
  <c r="AQ13" i="1"/>
  <c r="AR446" i="1"/>
  <c r="AR460" i="1" s="1"/>
  <c r="G126" i="7"/>
  <c r="U439" i="1"/>
  <c r="V438" i="1"/>
  <c r="AS446" i="1" l="1"/>
  <c r="AS460" i="1" s="1"/>
  <c r="AR13" i="1"/>
  <c r="AS78" i="1"/>
  <c r="AR12" i="1"/>
  <c r="V439" i="1"/>
  <c r="W438" i="1"/>
  <c r="H16" i="7"/>
  <c r="AS12" i="1" l="1"/>
  <c r="AT78" i="1"/>
  <c r="AT446" i="1"/>
  <c r="AT460" i="1" s="1"/>
  <c r="AS13" i="1"/>
  <c r="W439" i="1"/>
  <c r="X438" i="1"/>
  <c r="H35" i="7"/>
  <c r="AU446" i="1" l="1"/>
  <c r="AU460" i="1" s="1"/>
  <c r="AT13" i="1"/>
  <c r="AU78" i="1"/>
  <c r="AT12" i="1"/>
  <c r="X439" i="1"/>
  <c r="Y438" i="1"/>
  <c r="H126" i="7"/>
  <c r="AU13" i="1" l="1"/>
  <c r="AV446" i="1"/>
  <c r="AV460" i="1" s="1"/>
  <c r="AV78" i="1"/>
  <c r="AU12" i="1"/>
  <c r="I16" i="7"/>
  <c r="Y439" i="1"/>
  <c r="Z438" i="1"/>
  <c r="AV13" i="1" l="1"/>
  <c r="AW446" i="1"/>
  <c r="AW460" i="1" s="1"/>
  <c r="AW78" i="1"/>
  <c r="AV12" i="1"/>
  <c r="Z439" i="1"/>
  <c r="AA438" i="1"/>
  <c r="I35" i="7"/>
  <c r="I126" i="7" s="1"/>
  <c r="AX78" i="1" l="1"/>
  <c r="AW12" i="1"/>
  <c r="AW13" i="1"/>
  <c r="AX446" i="1"/>
  <c r="AX460" i="1" s="1"/>
  <c r="AA439" i="1"/>
  <c r="AB438" i="1"/>
  <c r="J16" i="7"/>
  <c r="AX13" i="1" l="1"/>
  <c r="AY446" i="1"/>
  <c r="AY460" i="1" s="1"/>
  <c r="AY78" i="1"/>
  <c r="AX12" i="1"/>
  <c r="J35" i="7"/>
  <c r="J126" i="7" s="1"/>
  <c r="AB439" i="1"/>
  <c r="AC438" i="1"/>
  <c r="AZ78" i="1" l="1"/>
  <c r="AY12" i="1"/>
  <c r="AZ446" i="1"/>
  <c r="AZ460" i="1" s="1"/>
  <c r="AY13" i="1"/>
  <c r="K16" i="7"/>
  <c r="AC439" i="1"/>
  <c r="AD438" i="1"/>
  <c r="BA446" i="1" l="1"/>
  <c r="BA460" i="1" s="1"/>
  <c r="AZ13" i="1"/>
  <c r="BA78" i="1"/>
  <c r="AZ12" i="1"/>
  <c r="K35" i="7"/>
  <c r="K126" i="7" s="1"/>
  <c r="AD439" i="1"/>
  <c r="AE438" i="1"/>
  <c r="BB78" i="1" l="1"/>
  <c r="BA12" i="1"/>
  <c r="BB446" i="1"/>
  <c r="BB460" i="1" s="1"/>
  <c r="BA13" i="1"/>
  <c r="L16" i="7"/>
  <c r="AE439" i="1"/>
  <c r="AF438" i="1"/>
  <c r="BC446" i="1" l="1"/>
  <c r="BC460" i="1" s="1"/>
  <c r="BB13" i="1"/>
  <c r="BC78" i="1"/>
  <c r="BB12" i="1"/>
  <c r="L35" i="7"/>
  <c r="L126" i="7" s="1"/>
  <c r="AF439" i="1"/>
  <c r="AG438" i="1"/>
  <c r="BC12" i="1" l="1"/>
  <c r="BD78" i="1"/>
  <c r="BD446" i="1"/>
  <c r="BD460" i="1" s="1"/>
  <c r="BC13" i="1"/>
  <c r="M16" i="7"/>
  <c r="AG439" i="1"/>
  <c r="AH438" i="1"/>
  <c r="BE446" i="1" l="1"/>
  <c r="BE460" i="1" s="1"/>
  <c r="BD13" i="1"/>
  <c r="BE78" i="1"/>
  <c r="BD12" i="1"/>
  <c r="M35" i="7"/>
  <c r="M126" i="7" s="1"/>
  <c r="AH439" i="1"/>
  <c r="AI438" i="1"/>
  <c r="BE12" i="1" l="1"/>
  <c r="BF78" i="1"/>
  <c r="BE13" i="1"/>
  <c r="BF446" i="1"/>
  <c r="BF460" i="1" s="1"/>
  <c r="N16" i="7"/>
  <c r="AI439" i="1"/>
  <c r="AJ438" i="1"/>
  <c r="BF13" i="1" l="1"/>
  <c r="BG446" i="1"/>
  <c r="BG460" i="1" s="1"/>
  <c r="BG78" i="1"/>
  <c r="BF12" i="1"/>
  <c r="AJ439" i="1"/>
  <c r="AK438" i="1"/>
  <c r="N35" i="7"/>
  <c r="BH78" i="1" l="1"/>
  <c r="BG12" i="1"/>
  <c r="BH446" i="1"/>
  <c r="BH460" i="1" s="1"/>
  <c r="BG13" i="1"/>
  <c r="AK439" i="1"/>
  <c r="AL438" i="1"/>
  <c r="N126" i="7"/>
  <c r="BI446" i="1" l="1"/>
  <c r="BI460" i="1" s="1"/>
  <c r="BH13" i="1"/>
  <c r="BH12" i="1"/>
  <c r="BI78" i="1"/>
  <c r="O16" i="7"/>
  <c r="AL439" i="1"/>
  <c r="AM438" i="1"/>
  <c r="BI12" i="1" l="1"/>
  <c r="BJ78" i="1"/>
  <c r="BJ446" i="1"/>
  <c r="BJ460" i="1" s="1"/>
  <c r="BI13" i="1"/>
  <c r="AM439" i="1"/>
  <c r="AN438" i="1"/>
  <c r="O35" i="7"/>
  <c r="BJ13" i="1" l="1"/>
  <c r="BK446" i="1"/>
  <c r="BK460" i="1" s="1"/>
  <c r="BK13" i="1" s="1"/>
  <c r="BJ12" i="1"/>
  <c r="BK78" i="1"/>
  <c r="BK12" i="1" s="1"/>
  <c r="AN439" i="1"/>
  <c r="AO438" i="1"/>
  <c r="O126" i="7"/>
  <c r="P16" i="7" l="1"/>
  <c r="AO439" i="1"/>
  <c r="AP438" i="1"/>
  <c r="AP439" i="1" l="1"/>
  <c r="AQ438" i="1"/>
  <c r="P35" i="7"/>
  <c r="P126" i="7" l="1"/>
  <c r="AQ439" i="1"/>
  <c r="AR438" i="1"/>
  <c r="AR439" i="1" l="1"/>
  <c r="AS438" i="1"/>
  <c r="Q16" i="7"/>
  <c r="Q35" i="7" l="1"/>
  <c r="Q126" i="7" s="1"/>
  <c r="AS439" i="1"/>
  <c r="AT438" i="1"/>
  <c r="R16" i="7" l="1"/>
  <c r="AT439" i="1"/>
  <c r="AU438" i="1"/>
  <c r="R35" i="7" l="1"/>
  <c r="R126" i="7" s="1"/>
  <c r="AU439" i="1"/>
  <c r="AV438" i="1"/>
  <c r="AV439" i="1" l="1"/>
  <c r="AW438" i="1"/>
  <c r="S16" i="7"/>
  <c r="AW439" i="1" l="1"/>
  <c r="AX438" i="1"/>
  <c r="S35" i="7"/>
  <c r="S126" i="7" l="1"/>
  <c r="T16" i="7" s="1"/>
  <c r="AX439" i="1"/>
  <c r="AY438" i="1"/>
  <c r="AY439" i="1" l="1"/>
  <c r="AZ438" i="1"/>
  <c r="T35" i="7"/>
  <c r="AZ439" i="1" l="1"/>
  <c r="BA438" i="1"/>
  <c r="T126" i="7"/>
  <c r="BA439" i="1" l="1"/>
  <c r="BB438" i="1"/>
  <c r="U16" i="7"/>
  <c r="BB439" i="1" l="1"/>
  <c r="BC438" i="1"/>
  <c r="U35" i="7"/>
  <c r="U126" i="7" s="1"/>
  <c r="BC439" i="1" l="1"/>
  <c r="BD438" i="1"/>
  <c r="V16" i="7"/>
  <c r="V35" i="7" l="1"/>
  <c r="V126" i="7" s="1"/>
  <c r="BD439" i="1"/>
  <c r="BE438" i="1"/>
  <c r="BE439" i="1" l="1"/>
  <c r="BF438" i="1"/>
  <c r="W16" i="7"/>
  <c r="BF439" i="1" l="1"/>
  <c r="BG438" i="1"/>
  <c r="W35" i="7"/>
  <c r="W126" i="7" l="1"/>
  <c r="BG439" i="1"/>
  <c r="BH438" i="1"/>
  <c r="N31" i="2"/>
  <c r="M129" i="1" s="1"/>
  <c r="M32" i="2"/>
  <c r="L176" i="1" s="1"/>
  <c r="N32" i="2"/>
  <c r="M176" i="1" s="1"/>
  <c r="M31" i="2"/>
  <c r="L129" i="1" s="1"/>
  <c r="G68" i="7" l="1"/>
  <c r="G79" i="7" s="1"/>
  <c r="F68" i="7"/>
  <c r="F79" i="7" s="1"/>
  <c r="F121" i="7" s="1"/>
  <c r="G11" i="7" s="1"/>
  <c r="L203" i="1"/>
  <c r="L204" i="1" s="1"/>
  <c r="G67" i="7"/>
  <c r="G78" i="7" s="1"/>
  <c r="F67" i="7"/>
  <c r="F78" i="7" s="1"/>
  <c r="F120" i="7" s="1"/>
  <c r="G10" i="7" s="1"/>
  <c r="G29" i="7" s="1"/>
  <c r="L156" i="1"/>
  <c r="L157" i="1" s="1"/>
  <c r="X16" i="7"/>
  <c r="X35" i="7" s="1"/>
  <c r="BH439" i="1"/>
  <c r="BI438" i="1"/>
  <c r="G120" i="7" l="1"/>
  <c r="H10" i="7" s="1"/>
  <c r="H29" i="7" s="1"/>
  <c r="H120" i="7" s="1"/>
  <c r="I10" i="7" s="1"/>
  <c r="I29" i="7" s="1"/>
  <c r="I120" i="7" s="1"/>
  <c r="J10" i="7" s="1"/>
  <c r="J29" i="7" s="1"/>
  <c r="J120" i="7" s="1"/>
  <c r="K10" i="7" s="1"/>
  <c r="K29" i="7" s="1"/>
  <c r="K120" i="7" s="1"/>
  <c r="L10" i="7" s="1"/>
  <c r="L29" i="7" s="1"/>
  <c r="L120" i="7" s="1"/>
  <c r="M10" i="7" s="1"/>
  <c r="M29" i="7" s="1"/>
  <c r="M120" i="7" s="1"/>
  <c r="N10" i="7" s="1"/>
  <c r="N29" i="7" s="1"/>
  <c r="N120" i="7" s="1"/>
  <c r="O10" i="7" s="1"/>
  <c r="O29" i="7" s="1"/>
  <c r="O120" i="7" s="1"/>
  <c r="P10" i="7" s="1"/>
  <c r="P29" i="7" s="1"/>
  <c r="P120" i="7" s="1"/>
  <c r="Q10" i="7" s="1"/>
  <c r="Q29" i="7" s="1"/>
  <c r="Q120" i="7" s="1"/>
  <c r="R10" i="7" s="1"/>
  <c r="R29" i="7" s="1"/>
  <c r="R120" i="7" s="1"/>
  <c r="S10" i="7" s="1"/>
  <c r="S29" i="7" s="1"/>
  <c r="S120" i="7" s="1"/>
  <c r="T10" i="7" s="1"/>
  <c r="T29" i="7" s="1"/>
  <c r="T120" i="7" s="1"/>
  <c r="U10" i="7" s="1"/>
  <c r="U29" i="7" s="1"/>
  <c r="U120" i="7" s="1"/>
  <c r="V10" i="7" s="1"/>
  <c r="V29" i="7" s="1"/>
  <c r="V120" i="7" s="1"/>
  <c r="W10" i="7" s="1"/>
  <c r="W29" i="7" s="1"/>
  <c r="W120" i="7" s="1"/>
  <c r="X10" i="7" s="1"/>
  <c r="X29" i="7" s="1"/>
  <c r="X120" i="7" s="1"/>
  <c r="Y10" i="7" s="1"/>
  <c r="Y29" i="7" s="1"/>
  <c r="Y120" i="7" s="1"/>
  <c r="Z10" i="7" s="1"/>
  <c r="Z29" i="7" s="1"/>
  <c r="Z120" i="7" s="1"/>
  <c r="AA10" i="7" s="1"/>
  <c r="AA29" i="7" s="1"/>
  <c r="AA120" i="7" s="1"/>
  <c r="AB10" i="7" s="1"/>
  <c r="AB29" i="7" s="1"/>
  <c r="AB120" i="7" s="1"/>
  <c r="AC10" i="7" s="1"/>
  <c r="AC29" i="7" s="1"/>
  <c r="AC120" i="7" s="1"/>
  <c r="AD10" i="7" s="1"/>
  <c r="AD29" i="7" s="1"/>
  <c r="AD120" i="7" s="1"/>
  <c r="AE10" i="7" s="1"/>
  <c r="AE29" i="7" s="1"/>
  <c r="AE120" i="7" s="1"/>
  <c r="AF10" i="7" s="1"/>
  <c r="AF29" i="7" s="1"/>
  <c r="AF120" i="7" s="1"/>
  <c r="AG10" i="7" s="1"/>
  <c r="AG29" i="7" s="1"/>
  <c r="AG120" i="7" s="1"/>
  <c r="AH10" i="7" s="1"/>
  <c r="AH29" i="7" s="1"/>
  <c r="AH120" i="7" s="1"/>
  <c r="AI10" i="7" s="1"/>
  <c r="AI29" i="7" s="1"/>
  <c r="AI120" i="7" s="1"/>
  <c r="AJ10" i="7" s="1"/>
  <c r="AJ29" i="7" s="1"/>
  <c r="AJ120" i="7" s="1"/>
  <c r="AK10" i="7" s="1"/>
  <c r="AK29" i="7" s="1"/>
  <c r="AK120" i="7" s="1"/>
  <c r="AL10" i="7" s="1"/>
  <c r="AL29" i="7" s="1"/>
  <c r="AL120" i="7" s="1"/>
  <c r="AM10" i="7" s="1"/>
  <c r="AM29" i="7" s="1"/>
  <c r="AM120" i="7" s="1"/>
  <c r="AN10" i="7" s="1"/>
  <c r="AN29" i="7" s="1"/>
  <c r="AN120" i="7" s="1"/>
  <c r="AO10" i="7" s="1"/>
  <c r="AO29" i="7" s="1"/>
  <c r="AO120" i="7" s="1"/>
  <c r="AP10" i="7" s="1"/>
  <c r="AP29" i="7" s="1"/>
  <c r="AP120" i="7" s="1"/>
  <c r="AQ10" i="7" s="1"/>
  <c r="AQ29" i="7" s="1"/>
  <c r="AQ120" i="7" s="1"/>
  <c r="AR10" i="7" s="1"/>
  <c r="AR29" i="7" s="1"/>
  <c r="AR120" i="7" s="1"/>
  <c r="AS10" i="7" s="1"/>
  <c r="AS29" i="7" s="1"/>
  <c r="AS120" i="7" s="1"/>
  <c r="AT10" i="7" s="1"/>
  <c r="AT29" i="7" s="1"/>
  <c r="AT120" i="7" s="1"/>
  <c r="AU10" i="7" s="1"/>
  <c r="AU29" i="7" s="1"/>
  <c r="AU120" i="7" s="1"/>
  <c r="AV10" i="7" s="1"/>
  <c r="AV29" i="7" s="1"/>
  <c r="AV120" i="7" s="1"/>
  <c r="AW10" i="7" s="1"/>
  <c r="AW29" i="7" s="1"/>
  <c r="AW120" i="7" s="1"/>
  <c r="AX10" i="7" s="1"/>
  <c r="AX29" i="7" s="1"/>
  <c r="AX120" i="7" s="1"/>
  <c r="AY10" i="7" s="1"/>
  <c r="AY29" i="7" s="1"/>
  <c r="AY120" i="7" s="1"/>
  <c r="AZ10" i="7" s="1"/>
  <c r="AZ29" i="7" s="1"/>
  <c r="AZ120" i="7" s="1"/>
  <c r="BA10" i="7" s="1"/>
  <c r="BA29" i="7" s="1"/>
  <c r="BA120" i="7" s="1"/>
  <c r="BB10" i="7" s="1"/>
  <c r="BB29" i="7" s="1"/>
  <c r="BB120" i="7" s="1"/>
  <c r="BC10" i="7" s="1"/>
  <c r="BC29" i="7" s="1"/>
  <c r="BC120" i="7" s="1"/>
  <c r="BD10" i="7" s="1"/>
  <c r="BD29" i="7" s="1"/>
  <c r="BD120" i="7" s="1"/>
  <c r="BE10" i="7" s="1"/>
  <c r="BE29" i="7" s="1"/>
  <c r="BE120" i="7" s="1"/>
  <c r="G30" i="7"/>
  <c r="G121" i="7" s="1"/>
  <c r="H11" i="7" s="1"/>
  <c r="H30" i="7" s="1"/>
  <c r="H121" i="7" s="1"/>
  <c r="I11" i="7" s="1"/>
  <c r="I30" i="7" s="1"/>
  <c r="I121" i="7" s="1"/>
  <c r="J11" i="7" s="1"/>
  <c r="J30" i="7" s="1"/>
  <c r="J121" i="7" s="1"/>
  <c r="K11" i="7" s="1"/>
  <c r="K30" i="7" s="1"/>
  <c r="K121" i="7" s="1"/>
  <c r="L11" i="7" s="1"/>
  <c r="L30" i="7" s="1"/>
  <c r="L121" i="7" s="1"/>
  <c r="M11" i="7" s="1"/>
  <c r="M30" i="7" s="1"/>
  <c r="M121" i="7" s="1"/>
  <c r="N11" i="7" s="1"/>
  <c r="N30" i="7" s="1"/>
  <c r="N121" i="7" s="1"/>
  <c r="O11" i="7" s="1"/>
  <c r="O30" i="7" s="1"/>
  <c r="O121" i="7" s="1"/>
  <c r="P11" i="7" s="1"/>
  <c r="P30" i="7" s="1"/>
  <c r="P121" i="7" s="1"/>
  <c r="Q11" i="7" s="1"/>
  <c r="Q30" i="7" s="1"/>
  <c r="Q121" i="7" s="1"/>
  <c r="R11" i="7" s="1"/>
  <c r="R30" i="7" s="1"/>
  <c r="R121" i="7" s="1"/>
  <c r="S11" i="7" s="1"/>
  <c r="S30" i="7" s="1"/>
  <c r="S121" i="7" s="1"/>
  <c r="T11" i="7" s="1"/>
  <c r="T30" i="7" s="1"/>
  <c r="T121" i="7" s="1"/>
  <c r="U11" i="7" s="1"/>
  <c r="U30" i="7" s="1"/>
  <c r="U121" i="7" s="1"/>
  <c r="V11" i="7" s="1"/>
  <c r="V30" i="7" s="1"/>
  <c r="V121" i="7" s="1"/>
  <c r="W11" i="7" s="1"/>
  <c r="W30" i="7" s="1"/>
  <c r="W121" i="7" s="1"/>
  <c r="X11" i="7" s="1"/>
  <c r="X30" i="7" s="1"/>
  <c r="X121" i="7" s="1"/>
  <c r="Y11" i="7" s="1"/>
  <c r="Y30" i="7" s="1"/>
  <c r="Y121" i="7" s="1"/>
  <c r="Z11" i="7" s="1"/>
  <c r="Z30" i="7" s="1"/>
  <c r="Z121" i="7" s="1"/>
  <c r="AA11" i="7" s="1"/>
  <c r="AA30" i="7" s="1"/>
  <c r="AA121" i="7" s="1"/>
  <c r="AB11" i="7" s="1"/>
  <c r="AB30" i="7" s="1"/>
  <c r="AB121" i="7" s="1"/>
  <c r="AC11" i="7" s="1"/>
  <c r="AC30" i="7" s="1"/>
  <c r="AC121" i="7" s="1"/>
  <c r="AD11" i="7" s="1"/>
  <c r="AD30" i="7" s="1"/>
  <c r="AD121" i="7" s="1"/>
  <c r="AE11" i="7" s="1"/>
  <c r="AE30" i="7" s="1"/>
  <c r="AE121" i="7" s="1"/>
  <c r="AF11" i="7" s="1"/>
  <c r="AF30" i="7" s="1"/>
  <c r="AF121" i="7" s="1"/>
  <c r="AG11" i="7" s="1"/>
  <c r="AG30" i="7" s="1"/>
  <c r="AG121" i="7" s="1"/>
  <c r="AH11" i="7" s="1"/>
  <c r="AH30" i="7" s="1"/>
  <c r="AH121" i="7" s="1"/>
  <c r="AI11" i="7" s="1"/>
  <c r="AI30" i="7" s="1"/>
  <c r="AI121" i="7" s="1"/>
  <c r="AJ11" i="7" s="1"/>
  <c r="AJ30" i="7" s="1"/>
  <c r="AJ121" i="7" s="1"/>
  <c r="AK11" i="7" s="1"/>
  <c r="AK30" i="7" s="1"/>
  <c r="AK121" i="7" s="1"/>
  <c r="AL11" i="7" s="1"/>
  <c r="AL30" i="7" s="1"/>
  <c r="AL121" i="7" s="1"/>
  <c r="AM11" i="7" s="1"/>
  <c r="AM30" i="7" s="1"/>
  <c r="AM121" i="7" s="1"/>
  <c r="AN11" i="7" s="1"/>
  <c r="AN30" i="7" s="1"/>
  <c r="AN121" i="7" s="1"/>
  <c r="AO11" i="7" s="1"/>
  <c r="AO30" i="7" s="1"/>
  <c r="AO121" i="7" s="1"/>
  <c r="AP11" i="7" s="1"/>
  <c r="AP30" i="7" s="1"/>
  <c r="AP121" i="7" s="1"/>
  <c r="AQ11" i="7" s="1"/>
  <c r="AQ30" i="7" s="1"/>
  <c r="AQ121" i="7" s="1"/>
  <c r="AR11" i="7" s="1"/>
  <c r="AR30" i="7" s="1"/>
  <c r="AR121" i="7" s="1"/>
  <c r="AS11" i="7" s="1"/>
  <c r="AS30" i="7" s="1"/>
  <c r="AS121" i="7" s="1"/>
  <c r="AT11" i="7" s="1"/>
  <c r="AT30" i="7" s="1"/>
  <c r="AT121" i="7" s="1"/>
  <c r="AU11" i="7" s="1"/>
  <c r="AU30" i="7" s="1"/>
  <c r="AU121" i="7" s="1"/>
  <c r="AV11" i="7" s="1"/>
  <c r="AV30" i="7" s="1"/>
  <c r="AV121" i="7" s="1"/>
  <c r="AW11" i="7" s="1"/>
  <c r="AW30" i="7" s="1"/>
  <c r="AW121" i="7" s="1"/>
  <c r="AX11" i="7" s="1"/>
  <c r="AX30" i="7" s="1"/>
  <c r="AX121" i="7" s="1"/>
  <c r="AY11" i="7" s="1"/>
  <c r="AY30" i="7" s="1"/>
  <c r="AY121" i="7" s="1"/>
  <c r="AZ11" i="7" s="1"/>
  <c r="AZ30" i="7" s="1"/>
  <c r="AZ121" i="7" s="1"/>
  <c r="BA11" i="7" s="1"/>
  <c r="BA30" i="7" s="1"/>
  <c r="BA121" i="7" s="1"/>
  <c r="BB11" i="7" s="1"/>
  <c r="BB30" i="7" s="1"/>
  <c r="BB121" i="7" s="1"/>
  <c r="BC11" i="7" s="1"/>
  <c r="BC30" i="7" s="1"/>
  <c r="BC121" i="7" s="1"/>
  <c r="BD11" i="7" s="1"/>
  <c r="BD30" i="7" s="1"/>
  <c r="BD121" i="7" s="1"/>
  <c r="BE11" i="7" s="1"/>
  <c r="BE30" i="7" s="1"/>
  <c r="BE121" i="7" s="1"/>
  <c r="M156" i="1"/>
  <c r="M203" i="1"/>
  <c r="X126" i="7"/>
  <c r="Y16" i="7" s="1"/>
  <c r="BI439" i="1"/>
  <c r="BJ438" i="1"/>
  <c r="M34" i="2"/>
  <c r="L270" i="1" s="1"/>
  <c r="N34" i="2"/>
  <c r="M270" i="1" s="1"/>
  <c r="P282" i="1" l="1"/>
  <c r="Q282" i="1"/>
  <c r="G70" i="7"/>
  <c r="G81" i="7" s="1"/>
  <c r="R282" i="1"/>
  <c r="N282" i="1"/>
  <c r="O282" i="1"/>
  <c r="M204" i="1"/>
  <c r="N203" i="1"/>
  <c r="L297" i="1"/>
  <c r="L298" i="1" s="1"/>
  <c r="P281" i="1"/>
  <c r="P294" i="1" s="1"/>
  <c r="O281" i="1"/>
  <c r="N281" i="1"/>
  <c r="Q281" i="1"/>
  <c r="M281" i="1"/>
  <c r="M294" i="1" s="1"/>
  <c r="M296" i="1" s="1"/>
  <c r="M471" i="1" s="1"/>
  <c r="M491" i="1" s="1"/>
  <c r="G51" i="7" s="1"/>
  <c r="F70" i="7"/>
  <c r="F81" i="7" s="1"/>
  <c r="F123" i="7" s="1"/>
  <c r="G13" i="7" s="1"/>
  <c r="N156" i="1"/>
  <c r="M157" i="1"/>
  <c r="BJ439" i="1"/>
  <c r="BK438" i="1"/>
  <c r="Y35" i="7"/>
  <c r="N294" i="1" l="1"/>
  <c r="N296" i="1" s="1"/>
  <c r="N471" i="1" s="1"/>
  <c r="N491" i="1" s="1"/>
  <c r="H51" i="7" s="1"/>
  <c r="O294" i="1"/>
  <c r="O296" i="1" s="1"/>
  <c r="O471" i="1" s="1"/>
  <c r="O491" i="1" s="1"/>
  <c r="I51" i="7" s="1"/>
  <c r="S282" i="1"/>
  <c r="T282" i="1" s="1"/>
  <c r="U282" i="1" s="1"/>
  <c r="V282" i="1" s="1"/>
  <c r="W282" i="1" s="1"/>
  <c r="X282" i="1" s="1"/>
  <c r="Y282" i="1" s="1"/>
  <c r="Q294" i="1"/>
  <c r="Q296" i="1" s="1"/>
  <c r="Q471" i="1" s="1"/>
  <c r="Q491" i="1" s="1"/>
  <c r="K51" i="7" s="1"/>
  <c r="R281" i="1"/>
  <c r="R294" i="1" s="1"/>
  <c r="R296" i="1" s="1"/>
  <c r="R471" i="1" s="1"/>
  <c r="R491" i="1" s="1"/>
  <c r="L51" i="7" s="1"/>
  <c r="M297" i="1"/>
  <c r="M298" i="1" s="1"/>
  <c r="O156" i="1"/>
  <c r="N157" i="1"/>
  <c r="O203" i="1"/>
  <c r="N204" i="1"/>
  <c r="G32" i="7"/>
  <c r="G123" i="7" s="1"/>
  <c r="H13" i="7" s="1"/>
  <c r="H32" i="7" s="1"/>
  <c r="P296" i="1"/>
  <c r="P471" i="1" s="1"/>
  <c r="P491" i="1" s="1"/>
  <c r="J51" i="7" s="1"/>
  <c r="BK439" i="1"/>
  <c r="Y126" i="7"/>
  <c r="N35" i="2"/>
  <c r="M317" i="1" s="1"/>
  <c r="M35" i="2"/>
  <c r="L317" i="1" s="1"/>
  <c r="S281" i="1" l="1"/>
  <c r="T281" i="1" s="1"/>
  <c r="T294" i="1" s="1"/>
  <c r="T296" i="1" s="1"/>
  <c r="T471" i="1" s="1"/>
  <c r="T491" i="1" s="1"/>
  <c r="N51" i="7" s="1"/>
  <c r="Z282" i="1"/>
  <c r="AA282" i="1" s="1"/>
  <c r="AB282" i="1" s="1"/>
  <c r="AC282" i="1" s="1"/>
  <c r="AD282" i="1" s="1"/>
  <c r="AE282" i="1" s="1"/>
  <c r="AF282" i="1" s="1"/>
  <c r="AG282" i="1" s="1"/>
  <c r="AH282" i="1" s="1"/>
  <c r="AI282" i="1" s="1"/>
  <c r="AJ282" i="1" s="1"/>
  <c r="AK282" i="1" s="1"/>
  <c r="AL282" i="1" s="1"/>
  <c r="AM282" i="1" s="1"/>
  <c r="AN282" i="1" s="1"/>
  <c r="AO282" i="1" s="1"/>
  <c r="AP282" i="1" s="1"/>
  <c r="AQ282" i="1" s="1"/>
  <c r="AR282" i="1" s="1"/>
  <c r="AS282" i="1" s="1"/>
  <c r="AT282" i="1" s="1"/>
  <c r="AU282" i="1" s="1"/>
  <c r="AV282" i="1" s="1"/>
  <c r="AW282" i="1" s="1"/>
  <c r="AX282" i="1" s="1"/>
  <c r="AY282" i="1" s="1"/>
  <c r="AZ282" i="1" s="1"/>
  <c r="BA282" i="1" s="1"/>
  <c r="BB282" i="1" s="1"/>
  <c r="BC282" i="1" s="1"/>
  <c r="BD282" i="1" s="1"/>
  <c r="BE282" i="1" s="1"/>
  <c r="BF282" i="1" s="1"/>
  <c r="BG282" i="1" s="1"/>
  <c r="BH282" i="1" s="1"/>
  <c r="BI282" i="1" s="1"/>
  <c r="BJ282" i="1" s="1"/>
  <c r="BK282" i="1" s="1"/>
  <c r="Q329" i="1"/>
  <c r="G71" i="7"/>
  <c r="G82" i="7" s="1"/>
  <c r="N329" i="1"/>
  <c r="R329" i="1"/>
  <c r="O329" i="1"/>
  <c r="P329" i="1"/>
  <c r="O204" i="1"/>
  <c r="P203" i="1"/>
  <c r="P156" i="1"/>
  <c r="O157" i="1"/>
  <c r="S294" i="1"/>
  <c r="N297" i="1"/>
  <c r="F71" i="7"/>
  <c r="F82" i="7" s="1"/>
  <c r="F124" i="7" s="1"/>
  <c r="G14" i="7" s="1"/>
  <c r="Q328" i="1"/>
  <c r="N328" i="1"/>
  <c r="O328" i="1"/>
  <c r="O341" i="1" s="1"/>
  <c r="M328" i="1"/>
  <c r="M341" i="1" s="1"/>
  <c r="M343" i="1" s="1"/>
  <c r="M472" i="1" s="1"/>
  <c r="M492" i="1" s="1"/>
  <c r="G52" i="7" s="1"/>
  <c r="P328" i="1"/>
  <c r="L344" i="1"/>
  <c r="L345" i="1" s="1"/>
  <c r="H123" i="7"/>
  <c r="I13" i="7" s="1"/>
  <c r="I32" i="7" s="1"/>
  <c r="I123" i="7" s="1"/>
  <c r="J13" i="7" s="1"/>
  <c r="J32" i="7" s="1"/>
  <c r="J123" i="7" s="1"/>
  <c r="K13" i="7" s="1"/>
  <c r="K32" i="7" s="1"/>
  <c r="K123" i="7" s="1"/>
  <c r="L13" i="7" s="1"/>
  <c r="Z16" i="7"/>
  <c r="U281" i="1" l="1"/>
  <c r="Q341" i="1"/>
  <c r="P341" i="1"/>
  <c r="P343" i="1" s="1"/>
  <c r="P472" i="1" s="1"/>
  <c r="P492" i="1" s="1"/>
  <c r="J52" i="7" s="1"/>
  <c r="S329" i="1"/>
  <c r="T329" i="1" s="1"/>
  <c r="U329" i="1" s="1"/>
  <c r="V329" i="1" s="1"/>
  <c r="W329" i="1" s="1"/>
  <c r="X329" i="1" s="1"/>
  <c r="Y329" i="1" s="1"/>
  <c r="Z329" i="1" s="1"/>
  <c r="AA329" i="1" s="1"/>
  <c r="AB329" i="1" s="1"/>
  <c r="AC329" i="1" s="1"/>
  <c r="AD329" i="1" s="1"/>
  <c r="AE329" i="1" s="1"/>
  <c r="AF329" i="1" s="1"/>
  <c r="AG329" i="1" s="1"/>
  <c r="AH329" i="1" s="1"/>
  <c r="AI329" i="1" s="1"/>
  <c r="AJ329" i="1" s="1"/>
  <c r="AK329" i="1" s="1"/>
  <c r="AL329" i="1" s="1"/>
  <c r="AM329" i="1" s="1"/>
  <c r="AN329" i="1" s="1"/>
  <c r="AO329" i="1" s="1"/>
  <c r="AP329" i="1" s="1"/>
  <c r="AQ329" i="1" s="1"/>
  <c r="AR329" i="1" s="1"/>
  <c r="AS329" i="1" s="1"/>
  <c r="AT329" i="1" s="1"/>
  <c r="AU329" i="1" s="1"/>
  <c r="AV329" i="1" s="1"/>
  <c r="AW329" i="1" s="1"/>
  <c r="AX329" i="1" s="1"/>
  <c r="AY329" i="1" s="1"/>
  <c r="AZ329" i="1" s="1"/>
  <c r="BA329" i="1" s="1"/>
  <c r="BB329" i="1" s="1"/>
  <c r="BC329" i="1" s="1"/>
  <c r="BD329" i="1" s="1"/>
  <c r="BE329" i="1" s="1"/>
  <c r="BF329" i="1" s="1"/>
  <c r="BG329" i="1" s="1"/>
  <c r="BH329" i="1" s="1"/>
  <c r="BI329" i="1" s="1"/>
  <c r="BJ329" i="1" s="1"/>
  <c r="BK329" i="1" s="1"/>
  <c r="M344" i="1"/>
  <c r="M345" i="1" s="1"/>
  <c r="R328" i="1"/>
  <c r="R341" i="1" s="1"/>
  <c r="R343" i="1" s="1"/>
  <c r="R472" i="1" s="1"/>
  <c r="R492" i="1" s="1"/>
  <c r="L52" i="7" s="1"/>
  <c r="P204" i="1"/>
  <c r="Q203" i="1"/>
  <c r="L32" i="7"/>
  <c r="L123" i="7" s="1"/>
  <c r="M13" i="7" s="1"/>
  <c r="M32" i="7" s="1"/>
  <c r="N341" i="1"/>
  <c r="V281" i="1"/>
  <c r="S296" i="1"/>
  <c r="S471" i="1" s="1"/>
  <c r="S491" i="1" s="1"/>
  <c r="M51" i="7" s="1"/>
  <c r="U294" i="1"/>
  <c r="Q343" i="1"/>
  <c r="Q472" i="1" s="1"/>
  <c r="Q492" i="1" s="1"/>
  <c r="K52" i="7" s="1"/>
  <c r="O343" i="1"/>
  <c r="O472" i="1" s="1"/>
  <c r="O492" i="1" s="1"/>
  <c r="I52" i="7" s="1"/>
  <c r="N298" i="1"/>
  <c r="O297" i="1"/>
  <c r="G33" i="7"/>
  <c r="G124" i="7" s="1"/>
  <c r="H14" i="7" s="1"/>
  <c r="H33" i="7" s="1"/>
  <c r="P157" i="1"/>
  <c r="Q156" i="1"/>
  <c r="Z35" i="7"/>
  <c r="Z126" i="7" s="1"/>
  <c r="S328" i="1" l="1"/>
  <c r="T328" i="1" s="1"/>
  <c r="U328" i="1" s="1"/>
  <c r="V328" i="1" s="1"/>
  <c r="V341" i="1" s="1"/>
  <c r="R156" i="1"/>
  <c r="Q157" i="1"/>
  <c r="O298" i="1"/>
  <c r="P297" i="1"/>
  <c r="U296" i="1"/>
  <c r="U471" i="1" s="1"/>
  <c r="U491" i="1" s="1"/>
  <c r="O51" i="7" s="1"/>
  <c r="M123" i="7"/>
  <c r="N13" i="7" s="1"/>
  <c r="N343" i="1"/>
  <c r="N472" i="1" s="1"/>
  <c r="N492" i="1" s="1"/>
  <c r="H52" i="7" s="1"/>
  <c r="H124" i="7" s="1"/>
  <c r="I14" i="7" s="1"/>
  <c r="I33" i="7" s="1"/>
  <c r="I124" i="7" s="1"/>
  <c r="J14" i="7" s="1"/>
  <c r="J33" i="7" s="1"/>
  <c r="J124" i="7" s="1"/>
  <c r="K14" i="7" s="1"/>
  <c r="K33" i="7" s="1"/>
  <c r="K124" i="7" s="1"/>
  <c r="L14" i="7" s="1"/>
  <c r="L33" i="7" s="1"/>
  <c r="L124" i="7" s="1"/>
  <c r="M14" i="7" s="1"/>
  <c r="M33" i="7" s="1"/>
  <c r="N344" i="1"/>
  <c r="W281" i="1"/>
  <c r="V294" i="1"/>
  <c r="Q204" i="1"/>
  <c r="R203" i="1"/>
  <c r="AA16" i="7"/>
  <c r="S341" i="1" l="1"/>
  <c r="S343" i="1" s="1"/>
  <c r="S472" i="1" s="1"/>
  <c r="S492" i="1" s="1"/>
  <c r="M52" i="7" s="1"/>
  <c r="M124" i="7" s="1"/>
  <c r="N14" i="7" s="1"/>
  <c r="N33" i="7" s="1"/>
  <c r="T341" i="1"/>
  <c r="T343" i="1" s="1"/>
  <c r="T472" i="1" s="1"/>
  <c r="T492" i="1" s="1"/>
  <c r="N52" i="7" s="1"/>
  <c r="R204" i="1"/>
  <c r="S203" i="1"/>
  <c r="W294" i="1"/>
  <c r="S156" i="1"/>
  <c r="R157" i="1"/>
  <c r="V343" i="1"/>
  <c r="V472" i="1" s="1"/>
  <c r="V492" i="1" s="1"/>
  <c r="P52" i="7" s="1"/>
  <c r="V296" i="1"/>
  <c r="V471" i="1" s="1"/>
  <c r="V491" i="1" s="1"/>
  <c r="P51" i="7" s="1"/>
  <c r="W328" i="1"/>
  <c r="X328" i="1" s="1"/>
  <c r="X341" i="1" s="1"/>
  <c r="U341" i="1"/>
  <c r="N345" i="1"/>
  <c r="O344" i="1"/>
  <c r="P298" i="1"/>
  <c r="Q297" i="1"/>
  <c r="X281" i="1"/>
  <c r="N32" i="7"/>
  <c r="N123" i="7" s="1"/>
  <c r="O13" i="7" s="1"/>
  <c r="O32" i="7" s="1"/>
  <c r="AA35" i="7"/>
  <c r="AA126" i="7" s="1"/>
  <c r="N124" i="7" l="1"/>
  <c r="O14" i="7" s="1"/>
  <c r="O33" i="7" s="1"/>
  <c r="O123" i="7"/>
  <c r="P13" i="7" s="1"/>
  <c r="P32" i="7" s="1"/>
  <c r="O345" i="1"/>
  <c r="P344" i="1"/>
  <c r="X294" i="1"/>
  <c r="T156" i="1"/>
  <c r="S157" i="1"/>
  <c r="Y281" i="1"/>
  <c r="Q298" i="1"/>
  <c r="R297" i="1"/>
  <c r="Y328" i="1"/>
  <c r="Z328" i="1" s="1"/>
  <c r="Z341" i="1" s="1"/>
  <c r="T203" i="1"/>
  <c r="S204" i="1"/>
  <c r="X343" i="1"/>
  <c r="X472" i="1" s="1"/>
  <c r="X492" i="1" s="1"/>
  <c r="R52" i="7" s="1"/>
  <c r="U343" i="1"/>
  <c r="U472" i="1" s="1"/>
  <c r="U492" i="1" s="1"/>
  <c r="O52" i="7" s="1"/>
  <c r="W296" i="1"/>
  <c r="W471" i="1" s="1"/>
  <c r="W491" i="1" s="1"/>
  <c r="Q51" i="7" s="1"/>
  <c r="W341" i="1"/>
  <c r="P123" i="7"/>
  <c r="Q13" i="7" s="1"/>
  <c r="Q32" i="7" s="1"/>
  <c r="AB16" i="7"/>
  <c r="O124" i="7" l="1"/>
  <c r="P14" i="7" s="1"/>
  <c r="P33" i="7" s="1"/>
  <c r="P124" i="7" s="1"/>
  <c r="Q14" i="7" s="1"/>
  <c r="Q33" i="7" s="1"/>
  <c r="Q123" i="7"/>
  <c r="R13" i="7" s="1"/>
  <c r="Y341" i="1"/>
  <c r="X296" i="1"/>
  <c r="X471" i="1" s="1"/>
  <c r="X491" i="1" s="1"/>
  <c r="R51" i="7" s="1"/>
  <c r="W343" i="1"/>
  <c r="W472" i="1" s="1"/>
  <c r="W492" i="1" s="1"/>
  <c r="Q52" i="7" s="1"/>
  <c r="T204" i="1"/>
  <c r="U203" i="1"/>
  <c r="T157" i="1"/>
  <c r="U156" i="1"/>
  <c r="R298" i="1"/>
  <c r="S297" i="1"/>
  <c r="P345" i="1"/>
  <c r="Q344" i="1"/>
  <c r="Z343" i="1"/>
  <c r="Z472" i="1" s="1"/>
  <c r="Z492" i="1" s="1"/>
  <c r="T52" i="7" s="1"/>
  <c r="Y294" i="1"/>
  <c r="Z281" i="1"/>
  <c r="AA328" i="1"/>
  <c r="AB35" i="7"/>
  <c r="AB126" i="7" s="1"/>
  <c r="Q124" i="7" l="1"/>
  <c r="R14" i="7" s="1"/>
  <c r="R33" i="7" s="1"/>
  <c r="Q345" i="1"/>
  <c r="R344" i="1"/>
  <c r="R32" i="7"/>
  <c r="R123" i="7" s="1"/>
  <c r="S13" i="7" s="1"/>
  <c r="Z294" i="1"/>
  <c r="AA281" i="1"/>
  <c r="Y296" i="1"/>
  <c r="Y471" i="1" s="1"/>
  <c r="Y491" i="1" s="1"/>
  <c r="S51" i="7" s="1"/>
  <c r="Y343" i="1"/>
  <c r="Y472" i="1" s="1"/>
  <c r="Y492" i="1" s="1"/>
  <c r="S52" i="7" s="1"/>
  <c r="AA341" i="1"/>
  <c r="AB328" i="1"/>
  <c r="V156" i="1"/>
  <c r="U157" i="1"/>
  <c r="S298" i="1"/>
  <c r="T297" i="1"/>
  <c r="V203" i="1"/>
  <c r="U204" i="1"/>
  <c r="AC16" i="7"/>
  <c r="R124" i="7" l="1"/>
  <c r="S14" i="7" s="1"/>
  <c r="Z296" i="1"/>
  <c r="Z471" i="1" s="1"/>
  <c r="Z491" i="1" s="1"/>
  <c r="T51" i="7" s="1"/>
  <c r="AB341" i="1"/>
  <c r="AC328" i="1"/>
  <c r="W156" i="1"/>
  <c r="V157" i="1"/>
  <c r="AA343" i="1"/>
  <c r="AA472" i="1" s="1"/>
  <c r="AA492" i="1" s="1"/>
  <c r="U52" i="7" s="1"/>
  <c r="S32" i="7"/>
  <c r="S123" i="7" s="1"/>
  <c r="T13" i="7" s="1"/>
  <c r="S33" i="7"/>
  <c r="S124" i="7" s="1"/>
  <c r="T14" i="7" s="1"/>
  <c r="R345" i="1"/>
  <c r="S344" i="1"/>
  <c r="W203" i="1"/>
  <c r="V204" i="1"/>
  <c r="T298" i="1"/>
  <c r="U297" i="1"/>
  <c r="AA294" i="1"/>
  <c r="AB281" i="1"/>
  <c r="AC35" i="7"/>
  <c r="AC126" i="7" s="1"/>
  <c r="T32" i="7" l="1"/>
  <c r="T123" i="7" s="1"/>
  <c r="U13" i="7" s="1"/>
  <c r="T33" i="7"/>
  <c r="T124" i="7" s="1"/>
  <c r="U14" i="7" s="1"/>
  <c r="AA296" i="1"/>
  <c r="AA471" i="1" s="1"/>
  <c r="AA491" i="1" s="1"/>
  <c r="U51" i="7" s="1"/>
  <c r="AC341" i="1"/>
  <c r="AD328" i="1"/>
  <c r="AB343" i="1"/>
  <c r="AB472" i="1" s="1"/>
  <c r="AB492" i="1" s="1"/>
  <c r="V52" i="7" s="1"/>
  <c r="U298" i="1"/>
  <c r="V297" i="1"/>
  <c r="S345" i="1"/>
  <c r="T344" i="1"/>
  <c r="W204" i="1"/>
  <c r="X203" i="1"/>
  <c r="AB294" i="1"/>
  <c r="AC281" i="1"/>
  <c r="X156" i="1"/>
  <c r="W157" i="1"/>
  <c r="AD16" i="7"/>
  <c r="AC343" i="1" l="1"/>
  <c r="AC472" i="1" s="1"/>
  <c r="AC492" i="1" s="1"/>
  <c r="W52" i="7" s="1"/>
  <c r="AC294" i="1"/>
  <c r="AD281" i="1"/>
  <c r="T345" i="1"/>
  <c r="U344" i="1"/>
  <c r="AB296" i="1"/>
  <c r="AB471" i="1" s="1"/>
  <c r="AB491" i="1" s="1"/>
  <c r="V51" i="7" s="1"/>
  <c r="U32" i="7"/>
  <c r="U123" i="7" s="1"/>
  <c r="V13" i="7" s="1"/>
  <c r="X157" i="1"/>
  <c r="Y156" i="1"/>
  <c r="AD341" i="1"/>
  <c r="AE328" i="1"/>
  <c r="U33" i="7"/>
  <c r="U124" i="7" s="1"/>
  <c r="V14" i="7" s="1"/>
  <c r="Y203" i="1"/>
  <c r="X204" i="1"/>
  <c r="V298" i="1"/>
  <c r="W297" i="1"/>
  <c r="AD35" i="7"/>
  <c r="AD126" i="7" s="1"/>
  <c r="V33" i="7" l="1"/>
  <c r="V124" i="7" s="1"/>
  <c r="W14" i="7" s="1"/>
  <c r="V32" i="7"/>
  <c r="V123" i="7" s="1"/>
  <c r="W13" i="7" s="1"/>
  <c r="W32" i="7" s="1"/>
  <c r="W298" i="1"/>
  <c r="X297" i="1"/>
  <c r="Y157" i="1"/>
  <c r="Z156" i="1"/>
  <c r="AD294" i="1"/>
  <c r="AE281" i="1"/>
  <c r="AC296" i="1"/>
  <c r="AC471" i="1" s="1"/>
  <c r="AC491" i="1" s="1"/>
  <c r="W51" i="7" s="1"/>
  <c r="AE341" i="1"/>
  <c r="AF328" i="1"/>
  <c r="U345" i="1"/>
  <c r="V344" i="1"/>
  <c r="Y204" i="1"/>
  <c r="Z203" i="1"/>
  <c r="AD343" i="1"/>
  <c r="AD472" i="1" s="1"/>
  <c r="AD492" i="1" s="1"/>
  <c r="X52" i="7" s="1"/>
  <c r="AE16" i="7"/>
  <c r="AA203" i="1" l="1"/>
  <c r="Z204" i="1"/>
  <c r="V345" i="1"/>
  <c r="W344" i="1"/>
  <c r="AA156" i="1"/>
  <c r="Z157" i="1"/>
  <c r="W123" i="7"/>
  <c r="X13" i="7" s="1"/>
  <c r="X32" i="7" s="1"/>
  <c r="AF341" i="1"/>
  <c r="AG328" i="1"/>
  <c r="AE294" i="1"/>
  <c r="AF281" i="1"/>
  <c r="X298" i="1"/>
  <c r="Y297" i="1"/>
  <c r="W33" i="7"/>
  <c r="W124" i="7"/>
  <c r="X14" i="7" s="1"/>
  <c r="AE343" i="1"/>
  <c r="AE472" i="1" s="1"/>
  <c r="AE492" i="1" s="1"/>
  <c r="Y52" i="7" s="1"/>
  <c r="AD296" i="1"/>
  <c r="AD471" i="1" s="1"/>
  <c r="AD491" i="1" s="1"/>
  <c r="X51" i="7" s="1"/>
  <c r="AE35" i="7"/>
  <c r="X33" i="7" l="1"/>
  <c r="X124" i="7" s="1"/>
  <c r="Y14" i="7" s="1"/>
  <c r="AF343" i="1"/>
  <c r="AF472" i="1" s="1"/>
  <c r="AF492" i="1" s="1"/>
  <c r="Z52" i="7" s="1"/>
  <c r="W345" i="1"/>
  <c r="X344" i="1"/>
  <c r="AF294" i="1"/>
  <c r="AG281" i="1"/>
  <c r="AE126" i="7"/>
  <c r="AF16" i="7" s="1"/>
  <c r="X123" i="7"/>
  <c r="Y13" i="7" s="1"/>
  <c r="Y32" i="7" s="1"/>
  <c r="AE296" i="1"/>
  <c r="AE471" i="1" s="1"/>
  <c r="AE491" i="1" s="1"/>
  <c r="Y51" i="7" s="1"/>
  <c r="Y298" i="1"/>
  <c r="Z297" i="1"/>
  <c r="AG341" i="1"/>
  <c r="AH328" i="1"/>
  <c r="AB156" i="1"/>
  <c r="AA157" i="1"/>
  <c r="AA204" i="1"/>
  <c r="AB203" i="1"/>
  <c r="Y123" i="7" l="1"/>
  <c r="Z13" i="7" s="1"/>
  <c r="Z32" i="7" s="1"/>
  <c r="X345" i="1"/>
  <c r="Y344" i="1"/>
  <c r="AF296" i="1"/>
  <c r="AF471" i="1" s="1"/>
  <c r="AF491" i="1" s="1"/>
  <c r="Z51" i="7" s="1"/>
  <c r="Z298" i="1"/>
  <c r="AA297" i="1"/>
  <c r="AC156" i="1"/>
  <c r="AB157" i="1"/>
  <c r="Y33" i="7"/>
  <c r="Y124" i="7" s="1"/>
  <c r="Z14" i="7" s="1"/>
  <c r="AG343" i="1"/>
  <c r="AG472" i="1" s="1"/>
  <c r="AG492" i="1" s="1"/>
  <c r="AA52" i="7" s="1"/>
  <c r="AB204" i="1"/>
  <c r="AC203" i="1"/>
  <c r="AH341" i="1"/>
  <c r="AI328" i="1"/>
  <c r="AG294" i="1"/>
  <c r="AH281" i="1"/>
  <c r="AF35" i="7"/>
  <c r="Z123" i="7" l="1"/>
  <c r="AA13" i="7" s="1"/>
  <c r="AA32" i="7" s="1"/>
  <c r="AD156" i="1"/>
  <c r="AC157" i="1"/>
  <c r="AF126" i="7"/>
  <c r="AG16" i="7" s="1"/>
  <c r="AI341" i="1"/>
  <c r="AJ328" i="1"/>
  <c r="AH294" i="1"/>
  <c r="AI281" i="1"/>
  <c r="AC204" i="1"/>
  <c r="AD203" i="1"/>
  <c r="Z33" i="7"/>
  <c r="Z124" i="7" s="1"/>
  <c r="AA14" i="7" s="1"/>
  <c r="AA33" i="7" s="1"/>
  <c r="AA298" i="1"/>
  <c r="AB297" i="1"/>
  <c r="Y345" i="1"/>
  <c r="Z344" i="1"/>
  <c r="AH343" i="1"/>
  <c r="AH472" i="1" s="1"/>
  <c r="AH492" i="1" s="1"/>
  <c r="AB52" i="7" s="1"/>
  <c r="AG296" i="1"/>
  <c r="AG471" i="1" s="1"/>
  <c r="AG491" i="1" s="1"/>
  <c r="AA51" i="7" s="1"/>
  <c r="AA123" i="7" s="1"/>
  <c r="AB13" i="7" s="1"/>
  <c r="AB32" i="7" s="1"/>
  <c r="AB298" i="1" l="1"/>
  <c r="AC297" i="1"/>
  <c r="AE203" i="1"/>
  <c r="AD204" i="1"/>
  <c r="AH296" i="1"/>
  <c r="AH471" i="1" s="1"/>
  <c r="AH491" i="1" s="1"/>
  <c r="AB51" i="7" s="1"/>
  <c r="AB123" i="7" s="1"/>
  <c r="AC13" i="7" s="1"/>
  <c r="AC32" i="7" s="1"/>
  <c r="AJ341" i="1"/>
  <c r="AK328" i="1"/>
  <c r="AE156" i="1"/>
  <c r="AD157" i="1"/>
  <c r="AI343" i="1"/>
  <c r="AI472" i="1" s="1"/>
  <c r="AI492" i="1" s="1"/>
  <c r="AC52" i="7" s="1"/>
  <c r="AA124" i="7"/>
  <c r="AB14" i="7" s="1"/>
  <c r="AB33" i="7" s="1"/>
  <c r="Z345" i="1"/>
  <c r="AA344" i="1"/>
  <c r="AI294" i="1"/>
  <c r="AJ281" i="1"/>
  <c r="AG35" i="7"/>
  <c r="AB124" i="7" l="1"/>
  <c r="AC14" i="7" s="1"/>
  <c r="AC33" i="7" s="1"/>
  <c r="AJ343" i="1"/>
  <c r="AJ472" i="1" s="1"/>
  <c r="AJ492" i="1" s="1"/>
  <c r="AD52" i="7" s="1"/>
  <c r="AF203" i="1"/>
  <c r="AE204" i="1"/>
  <c r="AA345" i="1"/>
  <c r="AB344" i="1"/>
  <c r="AK341" i="1"/>
  <c r="AL328" i="1"/>
  <c r="AJ294" i="1"/>
  <c r="AK281" i="1"/>
  <c r="AC298" i="1"/>
  <c r="AD297" i="1"/>
  <c r="AG126" i="7"/>
  <c r="AH16" i="7" s="1"/>
  <c r="AI296" i="1"/>
  <c r="AI471" i="1" s="1"/>
  <c r="AI491" i="1" s="1"/>
  <c r="AC51" i="7" s="1"/>
  <c r="AC123" i="7" s="1"/>
  <c r="AD13" i="7" s="1"/>
  <c r="AD32" i="7" s="1"/>
  <c r="AE157" i="1"/>
  <c r="AF156" i="1"/>
  <c r="AC124" i="7" l="1"/>
  <c r="AD14" i="7" s="1"/>
  <c r="AD33" i="7" s="1"/>
  <c r="AD124" i="7" s="1"/>
  <c r="AE14" i="7" s="1"/>
  <c r="AG156" i="1"/>
  <c r="AF157" i="1"/>
  <c r="AJ296" i="1"/>
  <c r="AJ471" i="1" s="1"/>
  <c r="AJ491" i="1" s="1"/>
  <c r="AD51" i="7" s="1"/>
  <c r="AD123" i="7" s="1"/>
  <c r="AE13" i="7" s="1"/>
  <c r="AE32" i="7" s="1"/>
  <c r="AB345" i="1"/>
  <c r="AC344" i="1"/>
  <c r="AD298" i="1"/>
  <c r="AE297" i="1"/>
  <c r="AK294" i="1"/>
  <c r="AL281" i="1"/>
  <c r="AF204" i="1"/>
  <c r="AG203" i="1"/>
  <c r="AL341" i="1"/>
  <c r="AM328" i="1"/>
  <c r="AK343" i="1"/>
  <c r="AK472" i="1" s="1"/>
  <c r="AK492" i="1" s="1"/>
  <c r="AE52" i="7" s="1"/>
  <c r="AH35" i="7"/>
  <c r="AE33" i="7" l="1"/>
  <c r="AE124" i="7" s="1"/>
  <c r="AF14" i="7" s="1"/>
  <c r="AL343" i="1"/>
  <c r="AL472" i="1" s="1"/>
  <c r="AL492" i="1" s="1"/>
  <c r="AF52" i="7" s="1"/>
  <c r="AM341" i="1"/>
  <c r="AN328" i="1"/>
  <c r="AE298" i="1"/>
  <c r="AF297" i="1"/>
  <c r="AG204" i="1"/>
  <c r="AH203" i="1"/>
  <c r="AL294" i="1"/>
  <c r="AM281" i="1"/>
  <c r="AC345" i="1"/>
  <c r="AD344" i="1"/>
  <c r="AH126" i="7"/>
  <c r="AI16" i="7" s="1"/>
  <c r="AK296" i="1"/>
  <c r="AK471" i="1" s="1"/>
  <c r="AK491" i="1" s="1"/>
  <c r="AE51" i="7" s="1"/>
  <c r="AE123" i="7" s="1"/>
  <c r="AF13" i="7" s="1"/>
  <c r="AF32" i="7" s="1"/>
  <c r="AH156" i="1"/>
  <c r="AG157" i="1"/>
  <c r="AI156" i="1" l="1"/>
  <c r="AH157" i="1"/>
  <c r="AD345" i="1"/>
  <c r="AE344" i="1"/>
  <c r="AH204" i="1"/>
  <c r="AI203" i="1"/>
  <c r="AN341" i="1"/>
  <c r="AO328" i="1"/>
  <c r="AF33" i="7"/>
  <c r="AF124" i="7" s="1"/>
  <c r="AG14" i="7" s="1"/>
  <c r="AL296" i="1"/>
  <c r="AL471" i="1" s="1"/>
  <c r="AL491" i="1" s="1"/>
  <c r="AF51" i="7" s="1"/>
  <c r="AF123" i="7" s="1"/>
  <c r="AG13" i="7" s="1"/>
  <c r="AG32" i="7" s="1"/>
  <c r="AF298" i="1"/>
  <c r="AG297" i="1"/>
  <c r="AM294" i="1"/>
  <c r="AN281" i="1"/>
  <c r="AM343" i="1"/>
  <c r="AM472" i="1" s="1"/>
  <c r="AM492" i="1" s="1"/>
  <c r="AG52" i="7" s="1"/>
  <c r="AI35" i="7"/>
  <c r="AI126" i="7" s="1"/>
  <c r="AN294" i="1" l="1"/>
  <c r="AO281" i="1"/>
  <c r="AO341" i="1"/>
  <c r="AP328" i="1"/>
  <c r="AE345" i="1"/>
  <c r="AF344" i="1"/>
  <c r="AM296" i="1"/>
  <c r="AM471" i="1" s="1"/>
  <c r="AM491" i="1" s="1"/>
  <c r="AG51" i="7" s="1"/>
  <c r="AG123" i="7" s="1"/>
  <c r="AH13" i="7" s="1"/>
  <c r="AH32" i="7" s="1"/>
  <c r="AG298" i="1"/>
  <c r="AH297" i="1"/>
  <c r="AG33" i="7"/>
  <c r="AG124" i="7" s="1"/>
  <c r="AH14" i="7" s="1"/>
  <c r="AJ203" i="1"/>
  <c r="AI204" i="1"/>
  <c r="AN343" i="1"/>
  <c r="AN472" i="1" s="1"/>
  <c r="AN492" i="1" s="1"/>
  <c r="AH52" i="7" s="1"/>
  <c r="AJ156" i="1"/>
  <c r="AI157" i="1"/>
  <c r="AJ16" i="7"/>
  <c r="AH33" i="7" l="1"/>
  <c r="AH124" i="7" s="1"/>
  <c r="AI14" i="7" s="1"/>
  <c r="AI33" i="7" s="1"/>
  <c r="AP341" i="1"/>
  <c r="AQ328" i="1"/>
  <c r="AH298" i="1"/>
  <c r="AI297" i="1"/>
  <c r="AK156" i="1"/>
  <c r="AJ157" i="1"/>
  <c r="AO294" i="1"/>
  <c r="AP281" i="1"/>
  <c r="AO343" i="1"/>
  <c r="AO472" i="1" s="1"/>
  <c r="AO492" i="1" s="1"/>
  <c r="AI52" i="7" s="1"/>
  <c r="AJ204" i="1"/>
  <c r="AK203" i="1"/>
  <c r="AF345" i="1"/>
  <c r="AG344" i="1"/>
  <c r="AN296" i="1"/>
  <c r="AN471" i="1" s="1"/>
  <c r="AN491" i="1" s="1"/>
  <c r="AH51" i="7" s="1"/>
  <c r="AH123" i="7" s="1"/>
  <c r="AI13" i="7" s="1"/>
  <c r="AI32" i="7" s="1"/>
  <c r="AJ35" i="7"/>
  <c r="AI124" i="7" l="1"/>
  <c r="AJ14" i="7" s="1"/>
  <c r="AJ33" i="7" s="1"/>
  <c r="AG345" i="1"/>
  <c r="AH344" i="1"/>
  <c r="AQ341" i="1"/>
  <c r="AR328" i="1"/>
  <c r="AP343" i="1"/>
  <c r="AP472" i="1" s="1"/>
  <c r="AP492" i="1" s="1"/>
  <c r="AJ52" i="7" s="1"/>
  <c r="AL203" i="1"/>
  <c r="AK204" i="1"/>
  <c r="AP294" i="1"/>
  <c r="AQ281" i="1"/>
  <c r="AI298" i="1"/>
  <c r="AJ297" i="1"/>
  <c r="AL156" i="1"/>
  <c r="AK157" i="1"/>
  <c r="AJ126" i="7"/>
  <c r="AK16" i="7" s="1"/>
  <c r="AO296" i="1"/>
  <c r="AO471" i="1" s="1"/>
  <c r="AO491" i="1" s="1"/>
  <c r="AI51" i="7" s="1"/>
  <c r="AI123" i="7" s="1"/>
  <c r="AJ13" i="7" s="1"/>
  <c r="AJ32" i="7" s="1"/>
  <c r="AJ124" i="7" l="1"/>
  <c r="AK14" i="7" s="1"/>
  <c r="AK33" i="7" s="1"/>
  <c r="AQ294" i="1"/>
  <c r="AR281" i="1"/>
  <c r="AL204" i="1"/>
  <c r="AM203" i="1"/>
  <c r="AR341" i="1"/>
  <c r="AS328" i="1"/>
  <c r="AM156" i="1"/>
  <c r="AL157" i="1"/>
  <c r="AP296" i="1"/>
  <c r="AP471" i="1" s="1"/>
  <c r="AP491" i="1" s="1"/>
  <c r="AJ51" i="7" s="1"/>
  <c r="AJ123" i="7" s="1"/>
  <c r="AK13" i="7" s="1"/>
  <c r="AK32" i="7" s="1"/>
  <c r="AH345" i="1"/>
  <c r="AI344" i="1"/>
  <c r="AQ343" i="1"/>
  <c r="AQ472" i="1" s="1"/>
  <c r="AQ492" i="1" s="1"/>
  <c r="AK52" i="7" s="1"/>
  <c r="AK124" i="7" s="1"/>
  <c r="AL14" i="7" s="1"/>
  <c r="AL33" i="7" s="1"/>
  <c r="AJ298" i="1"/>
  <c r="AK297" i="1"/>
  <c r="AK35" i="7"/>
  <c r="AK126" i="7" s="1"/>
  <c r="AN156" i="1" l="1"/>
  <c r="AM157" i="1"/>
  <c r="AK298" i="1"/>
  <c r="AL297" i="1"/>
  <c r="AI345" i="1"/>
  <c r="AJ344" i="1"/>
  <c r="AM204" i="1"/>
  <c r="AN203" i="1"/>
  <c r="AS341" i="1"/>
  <c r="AT328" i="1"/>
  <c r="AR294" i="1"/>
  <c r="AS281" i="1"/>
  <c r="AR343" i="1"/>
  <c r="AR472" i="1" s="1"/>
  <c r="AR492" i="1" s="1"/>
  <c r="AL52" i="7" s="1"/>
  <c r="AL124" i="7" s="1"/>
  <c r="AM14" i="7" s="1"/>
  <c r="AM33" i="7" s="1"/>
  <c r="AQ296" i="1"/>
  <c r="AQ471" i="1" s="1"/>
  <c r="AQ491" i="1" s="1"/>
  <c r="AK51" i="7" s="1"/>
  <c r="AK123" i="7" s="1"/>
  <c r="AL13" i="7" s="1"/>
  <c r="AL32" i="7" s="1"/>
  <c r="AL16" i="7"/>
  <c r="AS294" i="1" l="1"/>
  <c r="AT281" i="1"/>
  <c r="AN204" i="1"/>
  <c r="AO203" i="1"/>
  <c r="AL298" i="1"/>
  <c r="AM297" i="1"/>
  <c r="AT341" i="1"/>
  <c r="AU328" i="1"/>
  <c r="AJ345" i="1"/>
  <c r="AK344" i="1"/>
  <c r="AR296" i="1"/>
  <c r="AR471" i="1" s="1"/>
  <c r="AR491" i="1" s="1"/>
  <c r="AL51" i="7" s="1"/>
  <c r="AL123" i="7" s="1"/>
  <c r="AM13" i="7" s="1"/>
  <c r="AM32" i="7" s="1"/>
  <c r="AS343" i="1"/>
  <c r="AS472" i="1" s="1"/>
  <c r="AS492" i="1" s="1"/>
  <c r="AM52" i="7" s="1"/>
  <c r="AM124" i="7" s="1"/>
  <c r="AN14" i="7" s="1"/>
  <c r="AN33" i="7" s="1"/>
  <c r="AN157" i="1"/>
  <c r="AO156" i="1"/>
  <c r="AL35" i="7"/>
  <c r="AL126" i="7" s="1"/>
  <c r="AT343" i="1" l="1"/>
  <c r="AT472" i="1" s="1"/>
  <c r="AT492" i="1" s="1"/>
  <c r="AN52" i="7" s="1"/>
  <c r="AN124" i="7" s="1"/>
  <c r="AO14" i="7" s="1"/>
  <c r="AO33" i="7" s="1"/>
  <c r="AP203" i="1"/>
  <c r="AO204" i="1"/>
  <c r="AM298" i="1"/>
  <c r="AN297" i="1"/>
  <c r="AT294" i="1"/>
  <c r="AU281" i="1"/>
  <c r="AK345" i="1"/>
  <c r="AL344" i="1"/>
  <c r="AP156" i="1"/>
  <c r="AO157" i="1"/>
  <c r="AU341" i="1"/>
  <c r="AV328" i="1"/>
  <c r="AS296" i="1"/>
  <c r="AS471" i="1" s="1"/>
  <c r="AS491" i="1" s="1"/>
  <c r="AM51" i="7" s="1"/>
  <c r="AM123" i="7" s="1"/>
  <c r="AN13" i="7" s="1"/>
  <c r="AN32" i="7" s="1"/>
  <c r="AM16" i="7"/>
  <c r="AV341" i="1" l="1"/>
  <c r="AW328" i="1"/>
  <c r="AU343" i="1"/>
  <c r="AU472" i="1" s="1"/>
  <c r="AU492" i="1" s="1"/>
  <c r="AO52" i="7" s="1"/>
  <c r="AO124" i="7" s="1"/>
  <c r="AP14" i="7" s="1"/>
  <c r="AP33" i="7" s="1"/>
  <c r="AL345" i="1"/>
  <c r="AM344" i="1"/>
  <c r="AN298" i="1"/>
  <c r="AO297" i="1"/>
  <c r="AP204" i="1"/>
  <c r="AQ203" i="1"/>
  <c r="AQ156" i="1"/>
  <c r="AP157" i="1"/>
  <c r="AU294" i="1"/>
  <c r="AV281" i="1"/>
  <c r="AT296" i="1"/>
  <c r="AT471" i="1" s="1"/>
  <c r="AT491" i="1" s="1"/>
  <c r="AN51" i="7" s="1"/>
  <c r="AN123" i="7" s="1"/>
  <c r="AO13" i="7" s="1"/>
  <c r="AO32" i="7" s="1"/>
  <c r="AM35" i="7"/>
  <c r="AM126" i="7" s="1"/>
  <c r="AR156" i="1" l="1"/>
  <c r="AQ157" i="1"/>
  <c r="AO298" i="1"/>
  <c r="AP297" i="1"/>
  <c r="AV294" i="1"/>
  <c r="AW281" i="1"/>
  <c r="AR203" i="1"/>
  <c r="AQ204" i="1"/>
  <c r="AM345" i="1"/>
  <c r="AN344" i="1"/>
  <c r="AW341" i="1"/>
  <c r="AX328" i="1"/>
  <c r="AU296" i="1"/>
  <c r="AU471" i="1" s="1"/>
  <c r="AU491" i="1" s="1"/>
  <c r="AO51" i="7" s="1"/>
  <c r="AO123" i="7" s="1"/>
  <c r="AP13" i="7" s="1"/>
  <c r="AP32" i="7" s="1"/>
  <c r="AV343" i="1"/>
  <c r="AV472" i="1" s="1"/>
  <c r="AV492" i="1" s="1"/>
  <c r="AP52" i="7" s="1"/>
  <c r="AP124" i="7" s="1"/>
  <c r="AQ14" i="7" s="1"/>
  <c r="AQ33" i="7" s="1"/>
  <c r="AN16" i="7"/>
  <c r="AW343" i="1" l="1"/>
  <c r="AW472" i="1" s="1"/>
  <c r="AW492" i="1" s="1"/>
  <c r="AQ52" i="7" s="1"/>
  <c r="AQ124" i="7" s="1"/>
  <c r="AR14" i="7" s="1"/>
  <c r="AR33" i="7" s="1"/>
  <c r="AS203" i="1"/>
  <c r="AR204" i="1"/>
  <c r="AP298" i="1"/>
  <c r="AQ297" i="1"/>
  <c r="AW294" i="1"/>
  <c r="AX281" i="1"/>
  <c r="AV296" i="1"/>
  <c r="AV471" i="1" s="1"/>
  <c r="AV491" i="1" s="1"/>
  <c r="AP51" i="7" s="1"/>
  <c r="AP123" i="7" s="1"/>
  <c r="AQ13" i="7" s="1"/>
  <c r="AQ32" i="7" s="1"/>
  <c r="AN345" i="1"/>
  <c r="AO344" i="1"/>
  <c r="AX341" i="1"/>
  <c r="AY328" i="1"/>
  <c r="AR157" i="1"/>
  <c r="AS156" i="1"/>
  <c r="AN35" i="7"/>
  <c r="AX294" i="1" l="1"/>
  <c r="AY281" i="1"/>
  <c r="AW296" i="1"/>
  <c r="AW471" i="1" s="1"/>
  <c r="AW491" i="1" s="1"/>
  <c r="AQ51" i="7" s="1"/>
  <c r="AQ123" i="7" s="1"/>
  <c r="AR13" i="7" s="1"/>
  <c r="AR32" i="7" s="1"/>
  <c r="AT203" i="1"/>
  <c r="AS204" i="1"/>
  <c r="AN126" i="7"/>
  <c r="AO16" i="7" s="1"/>
  <c r="AO345" i="1"/>
  <c r="AP344" i="1"/>
  <c r="AQ298" i="1"/>
  <c r="AR297" i="1"/>
  <c r="AX343" i="1"/>
  <c r="AX472" i="1" s="1"/>
  <c r="AX492" i="1" s="1"/>
  <c r="AR52" i="7" s="1"/>
  <c r="AR124" i="7" s="1"/>
  <c r="AS14" i="7" s="1"/>
  <c r="AS157" i="1"/>
  <c r="AT156" i="1"/>
  <c r="AY341" i="1"/>
  <c r="AZ328" i="1"/>
  <c r="AP345" i="1" l="1"/>
  <c r="AQ344" i="1"/>
  <c r="AR298" i="1"/>
  <c r="AS297" i="1"/>
  <c r="AY294" i="1"/>
  <c r="AZ281" i="1"/>
  <c r="AZ341" i="1"/>
  <c r="BA328" i="1"/>
  <c r="AY343" i="1"/>
  <c r="AY472" i="1" s="1"/>
  <c r="AY492" i="1" s="1"/>
  <c r="AS52" i="7" s="1"/>
  <c r="AS33" i="7"/>
  <c r="AU156" i="1"/>
  <c r="AT157" i="1"/>
  <c r="AT204" i="1"/>
  <c r="AU203" i="1"/>
  <c r="AX296" i="1"/>
  <c r="AX471" i="1" s="1"/>
  <c r="AX491" i="1" s="1"/>
  <c r="AR51" i="7" s="1"/>
  <c r="AR123" i="7" s="1"/>
  <c r="AS13" i="7" s="1"/>
  <c r="AS32" i="7" s="1"/>
  <c r="AO35" i="7"/>
  <c r="AO126" i="7" s="1"/>
  <c r="AS124" i="7" l="1"/>
  <c r="AT14" i="7" s="1"/>
  <c r="AT33" i="7" s="1"/>
  <c r="AU204" i="1"/>
  <c r="AV203" i="1"/>
  <c r="BA341" i="1"/>
  <c r="BB328" i="1"/>
  <c r="AS298" i="1"/>
  <c r="AT297" i="1"/>
  <c r="AZ343" i="1"/>
  <c r="AZ472" i="1" s="1"/>
  <c r="AZ492" i="1" s="1"/>
  <c r="AT52" i="7" s="1"/>
  <c r="AZ294" i="1"/>
  <c r="BA281" i="1"/>
  <c r="AQ345" i="1"/>
  <c r="AR344" i="1"/>
  <c r="AV156" i="1"/>
  <c r="AU157" i="1"/>
  <c r="AY296" i="1"/>
  <c r="AY471" i="1" s="1"/>
  <c r="AY491" i="1" s="1"/>
  <c r="AS51" i="7" s="1"/>
  <c r="AS123" i="7" s="1"/>
  <c r="AT13" i="7" s="1"/>
  <c r="AT32" i="7" s="1"/>
  <c r="AP16" i="7"/>
  <c r="AT124" i="7" l="1"/>
  <c r="AU14" i="7" s="1"/>
  <c r="AU33" i="7" s="1"/>
  <c r="AZ296" i="1"/>
  <c r="AZ471" i="1" s="1"/>
  <c r="AZ491" i="1" s="1"/>
  <c r="AT51" i="7" s="1"/>
  <c r="AT123" i="7" s="1"/>
  <c r="AU13" i="7" s="1"/>
  <c r="AU32" i="7" s="1"/>
  <c r="AR345" i="1"/>
  <c r="AS344" i="1"/>
  <c r="AV157" i="1"/>
  <c r="AW156" i="1"/>
  <c r="BA343" i="1"/>
  <c r="BA472" i="1" s="1"/>
  <c r="BA492" i="1" s="1"/>
  <c r="AU52" i="7" s="1"/>
  <c r="BB341" i="1"/>
  <c r="BC328" i="1"/>
  <c r="BA294" i="1"/>
  <c r="BB281" i="1"/>
  <c r="AT298" i="1"/>
  <c r="AU297" i="1"/>
  <c r="AV204" i="1"/>
  <c r="AW203" i="1"/>
  <c r="AP35" i="7"/>
  <c r="AP126" i="7" s="1"/>
  <c r="AU124" i="7" l="1"/>
  <c r="AV14" i="7" s="1"/>
  <c r="BA296" i="1"/>
  <c r="BA471" i="1" s="1"/>
  <c r="BA491" i="1" s="1"/>
  <c r="AU51" i="7" s="1"/>
  <c r="AU123" i="7" s="1"/>
  <c r="AV13" i="7" s="1"/>
  <c r="AV32" i="7" s="1"/>
  <c r="BB294" i="1"/>
  <c r="BC281" i="1"/>
  <c r="AX156" i="1"/>
  <c r="AW157" i="1"/>
  <c r="BB343" i="1"/>
  <c r="BB472" i="1" s="1"/>
  <c r="BB492" i="1" s="1"/>
  <c r="AV52" i="7" s="1"/>
  <c r="AU298" i="1"/>
  <c r="AV297" i="1"/>
  <c r="AS345" i="1"/>
  <c r="AT344" i="1"/>
  <c r="AV33" i="7"/>
  <c r="AX203" i="1"/>
  <c r="AW204" i="1"/>
  <c r="BC341" i="1"/>
  <c r="BD328" i="1"/>
  <c r="AQ16" i="7"/>
  <c r="AV124" i="7" l="1"/>
  <c r="AW14" i="7" s="1"/>
  <c r="AW33" i="7" s="1"/>
  <c r="AT345" i="1"/>
  <c r="AU344" i="1"/>
  <c r="BC294" i="1"/>
  <c r="BD281" i="1"/>
  <c r="AX204" i="1"/>
  <c r="AY203" i="1"/>
  <c r="BB296" i="1"/>
  <c r="BB471" i="1" s="1"/>
  <c r="BB491" i="1" s="1"/>
  <c r="AV51" i="7" s="1"/>
  <c r="AV123" i="7" s="1"/>
  <c r="AW13" i="7" s="1"/>
  <c r="BD341" i="1"/>
  <c r="BE328" i="1"/>
  <c r="AV298" i="1"/>
  <c r="AW297" i="1"/>
  <c r="BC343" i="1"/>
  <c r="BC472" i="1" s="1"/>
  <c r="BC492" i="1" s="1"/>
  <c r="AW52" i="7" s="1"/>
  <c r="AX157" i="1"/>
  <c r="AY156" i="1"/>
  <c r="AQ35" i="7"/>
  <c r="AQ126" i="7" s="1"/>
  <c r="AW124" i="7" l="1"/>
  <c r="AX14" i="7" s="1"/>
  <c r="AX33" i="7" s="1"/>
  <c r="AZ156" i="1"/>
  <c r="AY157" i="1"/>
  <c r="BE341" i="1"/>
  <c r="BF328" i="1"/>
  <c r="AY204" i="1"/>
  <c r="AZ203" i="1"/>
  <c r="AU345" i="1"/>
  <c r="AV344" i="1"/>
  <c r="BD343" i="1"/>
  <c r="BD472" i="1" s="1"/>
  <c r="BD492" i="1" s="1"/>
  <c r="AX52" i="7" s="1"/>
  <c r="AW298" i="1"/>
  <c r="AX297" i="1"/>
  <c r="BE281" i="1"/>
  <c r="BD294" i="1"/>
  <c r="AW32" i="7"/>
  <c r="BC296" i="1"/>
  <c r="BC471" i="1" s="1"/>
  <c r="BC491" i="1" s="1"/>
  <c r="AW51" i="7" s="1"/>
  <c r="AR16" i="7"/>
  <c r="AW123" i="7" l="1"/>
  <c r="AX13" i="7" s="1"/>
  <c r="AX32" i="7" s="1"/>
  <c r="AX124" i="7"/>
  <c r="AY14" i="7" s="1"/>
  <c r="AY33" i="7" s="1"/>
  <c r="BE294" i="1"/>
  <c r="BF281" i="1"/>
  <c r="AX298" i="1"/>
  <c r="AY297" i="1"/>
  <c r="BE343" i="1"/>
  <c r="BE472" i="1" s="1"/>
  <c r="BE492" i="1" s="1"/>
  <c r="AY52" i="7" s="1"/>
  <c r="AZ157" i="1"/>
  <c r="BA156" i="1"/>
  <c r="AV345" i="1"/>
  <c r="AW344" i="1"/>
  <c r="BF341" i="1"/>
  <c r="BG328" i="1"/>
  <c r="BD296" i="1"/>
  <c r="BD471" i="1" s="1"/>
  <c r="BD491" i="1" s="1"/>
  <c r="AX51" i="7" s="1"/>
  <c r="BA203" i="1"/>
  <c r="AZ204" i="1"/>
  <c r="AR35" i="7"/>
  <c r="AR126" i="7" s="1"/>
  <c r="AY124" i="7" l="1"/>
  <c r="AZ14" i="7" s="1"/>
  <c r="AX123" i="7"/>
  <c r="AY13" i="7" s="1"/>
  <c r="AY32" i="7" s="1"/>
  <c r="AW345" i="1"/>
  <c r="AX344" i="1"/>
  <c r="BF294" i="1"/>
  <c r="BG281" i="1"/>
  <c r="BB203" i="1"/>
  <c r="BA204" i="1"/>
  <c r="BF343" i="1"/>
  <c r="BF472" i="1" s="1"/>
  <c r="BF492" i="1" s="1"/>
  <c r="AZ52" i="7" s="1"/>
  <c r="AY298" i="1"/>
  <c r="AZ297" i="1"/>
  <c r="AZ33" i="7"/>
  <c r="BG341" i="1"/>
  <c r="BH328" i="1"/>
  <c r="BB156" i="1"/>
  <c r="BA157" i="1"/>
  <c r="BE296" i="1"/>
  <c r="BE471" i="1" s="1"/>
  <c r="BE491" i="1" s="1"/>
  <c r="AY51" i="7" s="1"/>
  <c r="AS16" i="7"/>
  <c r="AZ124" i="7" l="1"/>
  <c r="BA14" i="7" s="1"/>
  <c r="AY123" i="7"/>
  <c r="AZ13" i="7" s="1"/>
  <c r="AZ32" i="7" s="1"/>
  <c r="BG294" i="1"/>
  <c r="BH281" i="1"/>
  <c r="BC203" i="1"/>
  <c r="BB204" i="1"/>
  <c r="BC156" i="1"/>
  <c r="BB157" i="1"/>
  <c r="BF296" i="1"/>
  <c r="BF471" i="1" s="1"/>
  <c r="BF491" i="1" s="1"/>
  <c r="AZ51" i="7" s="1"/>
  <c r="BG343" i="1"/>
  <c r="BG472" i="1" s="1"/>
  <c r="BG492" i="1" s="1"/>
  <c r="BA52" i="7" s="1"/>
  <c r="AX345" i="1"/>
  <c r="AY344" i="1"/>
  <c r="BA33" i="7"/>
  <c r="BH341" i="1"/>
  <c r="BI328" i="1"/>
  <c r="AZ298" i="1"/>
  <c r="BA297" i="1"/>
  <c r="AS35" i="7"/>
  <c r="BA124" i="7" l="1"/>
  <c r="BB14" i="7" s="1"/>
  <c r="BB33" i="7" s="1"/>
  <c r="AZ123" i="7"/>
  <c r="BA13" i="7" s="1"/>
  <c r="BA32" i="7" s="1"/>
  <c r="BI341" i="1"/>
  <c r="BJ328" i="1"/>
  <c r="BH294" i="1"/>
  <c r="BI281" i="1"/>
  <c r="BH343" i="1"/>
  <c r="BH472" i="1" s="1"/>
  <c r="BH492" i="1" s="1"/>
  <c r="BB52" i="7" s="1"/>
  <c r="BA298" i="1"/>
  <c r="BB297" i="1"/>
  <c r="AY345" i="1"/>
  <c r="AZ344" i="1"/>
  <c r="BC157" i="1"/>
  <c r="BD156" i="1"/>
  <c r="BG296" i="1"/>
  <c r="BG471" i="1" s="1"/>
  <c r="BG491" i="1" s="1"/>
  <c r="BA51" i="7" s="1"/>
  <c r="BD203" i="1"/>
  <c r="BC204" i="1"/>
  <c r="AS126" i="7"/>
  <c r="BB124" i="7" l="1"/>
  <c r="BC14" i="7" s="1"/>
  <c r="BC33" i="7" s="1"/>
  <c r="BA123" i="7"/>
  <c r="BB13" i="7" s="1"/>
  <c r="BB32" i="7" s="1"/>
  <c r="BE203" i="1"/>
  <c r="BD204" i="1"/>
  <c r="BJ341" i="1"/>
  <c r="BK328" i="1"/>
  <c r="BK341" i="1" s="1"/>
  <c r="BI343" i="1"/>
  <c r="BI472" i="1" s="1"/>
  <c r="BI492" i="1" s="1"/>
  <c r="BC52" i="7" s="1"/>
  <c r="AZ345" i="1"/>
  <c r="BA344" i="1"/>
  <c r="BB298" i="1"/>
  <c r="BC297" i="1"/>
  <c r="BI294" i="1"/>
  <c r="BJ281" i="1"/>
  <c r="BE156" i="1"/>
  <c r="BD157" i="1"/>
  <c r="BH296" i="1"/>
  <c r="BH471" i="1" s="1"/>
  <c r="BH491" i="1" s="1"/>
  <c r="BB51" i="7" s="1"/>
  <c r="AT16" i="7"/>
  <c r="BC124" i="7" l="1"/>
  <c r="BD14" i="7" s="1"/>
  <c r="BD33" i="7" s="1"/>
  <c r="BB123" i="7"/>
  <c r="BC13" i="7" s="1"/>
  <c r="BC32" i="7" s="1"/>
  <c r="BJ294" i="1"/>
  <c r="BK281" i="1"/>
  <c r="BK294" i="1" s="1"/>
  <c r="BA345" i="1"/>
  <c r="BB344" i="1"/>
  <c r="BK343" i="1"/>
  <c r="BK472" i="1" s="1"/>
  <c r="BK492" i="1" s="1"/>
  <c r="BE52" i="7" s="1"/>
  <c r="BC298" i="1"/>
  <c r="BD297" i="1"/>
  <c r="BI296" i="1"/>
  <c r="BI471" i="1" s="1"/>
  <c r="BI491" i="1" s="1"/>
  <c r="BC51" i="7" s="1"/>
  <c r="BJ343" i="1"/>
  <c r="BJ472" i="1" s="1"/>
  <c r="BJ492" i="1" s="1"/>
  <c r="BD52" i="7" s="1"/>
  <c r="BD124" i="7" s="1"/>
  <c r="BE14" i="7" s="1"/>
  <c r="BE204" i="1"/>
  <c r="BF203" i="1"/>
  <c r="BF156" i="1"/>
  <c r="BE157" i="1"/>
  <c r="AT35" i="7"/>
  <c r="AT126" i="7" s="1"/>
  <c r="BC123" i="7" l="1"/>
  <c r="BD13" i="7" s="1"/>
  <c r="BD32" i="7" s="1"/>
  <c r="BG156" i="1"/>
  <c r="BF157" i="1"/>
  <c r="BE33" i="7"/>
  <c r="BE124" i="7" s="1"/>
  <c r="BJ296" i="1"/>
  <c r="BJ471" i="1" s="1"/>
  <c r="BJ491" i="1" s="1"/>
  <c r="BD51" i="7" s="1"/>
  <c r="BB345" i="1"/>
  <c r="BC344" i="1"/>
  <c r="BK296" i="1"/>
  <c r="BK471" i="1" s="1"/>
  <c r="BK491" i="1" s="1"/>
  <c r="BE51" i="7" s="1"/>
  <c r="BF204" i="1"/>
  <c r="BG203" i="1"/>
  <c r="BD298" i="1"/>
  <c r="BE297" i="1"/>
  <c r="AU16" i="7"/>
  <c r="BD123" i="7" l="1"/>
  <c r="BE13" i="7" s="1"/>
  <c r="BE32" i="7" s="1"/>
  <c r="BE123" i="7" s="1"/>
  <c r="BE298" i="1"/>
  <c r="BF297" i="1"/>
  <c r="BH203" i="1"/>
  <c r="BG204" i="1"/>
  <c r="BH156" i="1"/>
  <c r="BG157" i="1"/>
  <c r="BC345" i="1"/>
  <c r="BD344" i="1"/>
  <c r="AU35" i="7"/>
  <c r="M36" i="2"/>
  <c r="L364" i="1" s="1"/>
  <c r="N36" i="2"/>
  <c r="M364" i="1" s="1"/>
  <c r="G72" i="7" l="1"/>
  <c r="G83" i="7" s="1"/>
  <c r="BF298" i="1"/>
  <c r="BG297" i="1"/>
  <c r="BD345" i="1"/>
  <c r="BE344" i="1"/>
  <c r="F72" i="7"/>
  <c r="F83" i="7" s="1"/>
  <c r="F125" i="7" s="1"/>
  <c r="G15" i="7" s="1"/>
  <c r="L391" i="1"/>
  <c r="L392" i="1" s="1"/>
  <c r="BH157" i="1"/>
  <c r="BI156" i="1"/>
  <c r="AU126" i="7"/>
  <c r="AV16" i="7" s="1"/>
  <c r="BI203" i="1"/>
  <c r="BH204" i="1"/>
  <c r="G34" i="7" l="1"/>
  <c r="G125" i="7" s="1"/>
  <c r="H15" i="7" s="1"/>
  <c r="H34" i="7" s="1"/>
  <c r="H125" i="7" s="1"/>
  <c r="I15" i="7" s="1"/>
  <c r="I34" i="7" s="1"/>
  <c r="I125" i="7" s="1"/>
  <c r="J15" i="7" s="1"/>
  <c r="J34" i="7" s="1"/>
  <c r="J125" i="7" s="1"/>
  <c r="K15" i="7" s="1"/>
  <c r="K34" i="7" s="1"/>
  <c r="K125" i="7" s="1"/>
  <c r="L15" i="7" s="1"/>
  <c r="L34" i="7" s="1"/>
  <c r="L125" i="7" s="1"/>
  <c r="M15" i="7" s="1"/>
  <c r="M34" i="7" s="1"/>
  <c r="M125" i="7" s="1"/>
  <c r="N15" i="7" s="1"/>
  <c r="N34" i="7" s="1"/>
  <c r="N125" i="7" s="1"/>
  <c r="O15" i="7" s="1"/>
  <c r="O34" i="7" s="1"/>
  <c r="O125" i="7" s="1"/>
  <c r="P15" i="7" s="1"/>
  <c r="P34" i="7" s="1"/>
  <c r="P125" i="7" s="1"/>
  <c r="Q15" i="7" s="1"/>
  <c r="Q34" i="7" s="1"/>
  <c r="Q125" i="7" s="1"/>
  <c r="R15" i="7" s="1"/>
  <c r="R34" i="7" s="1"/>
  <c r="R125" i="7" s="1"/>
  <c r="S15" i="7" s="1"/>
  <c r="S34" i="7" s="1"/>
  <c r="S125" i="7" s="1"/>
  <c r="T15" i="7" s="1"/>
  <c r="T34" i="7" s="1"/>
  <c r="T125" i="7" s="1"/>
  <c r="U15" i="7" s="1"/>
  <c r="U34" i="7" s="1"/>
  <c r="U125" i="7" s="1"/>
  <c r="V15" i="7" s="1"/>
  <c r="V34" i="7" s="1"/>
  <c r="V125" i="7" s="1"/>
  <c r="W15" i="7" s="1"/>
  <c r="W34" i="7" s="1"/>
  <c r="W125" i="7" s="1"/>
  <c r="X15" i="7" s="1"/>
  <c r="X34" i="7" s="1"/>
  <c r="X125" i="7" s="1"/>
  <c r="Y15" i="7" s="1"/>
  <c r="Y34" i="7" s="1"/>
  <c r="Y125" i="7" s="1"/>
  <c r="Z15" i="7" s="1"/>
  <c r="Z34" i="7" s="1"/>
  <c r="Z125" i="7" s="1"/>
  <c r="AA15" i="7" s="1"/>
  <c r="AA34" i="7" s="1"/>
  <c r="AA125" i="7" s="1"/>
  <c r="AB15" i="7" s="1"/>
  <c r="AB34" i="7" s="1"/>
  <c r="AB125" i="7" s="1"/>
  <c r="AC15" i="7" s="1"/>
  <c r="AC34" i="7" s="1"/>
  <c r="AC125" i="7" s="1"/>
  <c r="AD15" i="7" s="1"/>
  <c r="AD34" i="7" s="1"/>
  <c r="AD125" i="7" s="1"/>
  <c r="AE15" i="7" s="1"/>
  <c r="AE34" i="7" s="1"/>
  <c r="AE125" i="7" s="1"/>
  <c r="AF15" i="7" s="1"/>
  <c r="AF34" i="7" s="1"/>
  <c r="AF125" i="7" s="1"/>
  <c r="AG15" i="7" s="1"/>
  <c r="AG34" i="7" s="1"/>
  <c r="AG125" i="7" s="1"/>
  <c r="AH15" i="7" s="1"/>
  <c r="AH34" i="7" s="1"/>
  <c r="AH125" i="7" s="1"/>
  <c r="AI15" i="7" s="1"/>
  <c r="AI34" i="7" s="1"/>
  <c r="AI125" i="7" s="1"/>
  <c r="AJ15" i="7" s="1"/>
  <c r="AJ34" i="7" s="1"/>
  <c r="AJ125" i="7" s="1"/>
  <c r="AK15" i="7" s="1"/>
  <c r="AK34" i="7" s="1"/>
  <c r="AK125" i="7" s="1"/>
  <c r="AL15" i="7" s="1"/>
  <c r="AL34" i="7" s="1"/>
  <c r="AL125" i="7" s="1"/>
  <c r="AM15" i="7" s="1"/>
  <c r="AM34" i="7" s="1"/>
  <c r="AM125" i="7" s="1"/>
  <c r="AN15" i="7" s="1"/>
  <c r="AN34" i="7" s="1"/>
  <c r="AN125" i="7" s="1"/>
  <c r="AO15" i="7" s="1"/>
  <c r="AO34" i="7" s="1"/>
  <c r="AO125" i="7" s="1"/>
  <c r="AP15" i="7" s="1"/>
  <c r="AP34" i="7" s="1"/>
  <c r="AP125" i="7" s="1"/>
  <c r="AQ15" i="7" s="1"/>
  <c r="AQ34" i="7" s="1"/>
  <c r="AQ125" i="7" s="1"/>
  <c r="AR15" i="7" s="1"/>
  <c r="AR34" i="7" s="1"/>
  <c r="AR125" i="7" s="1"/>
  <c r="AS15" i="7" s="1"/>
  <c r="AS34" i="7" s="1"/>
  <c r="AS125" i="7" s="1"/>
  <c r="AT15" i="7" s="1"/>
  <c r="AT34" i="7" s="1"/>
  <c r="AT125" i="7" s="1"/>
  <c r="AU15" i="7" s="1"/>
  <c r="AU34" i="7" s="1"/>
  <c r="AU125" i="7" s="1"/>
  <c r="AV15" i="7" s="1"/>
  <c r="AV34" i="7" s="1"/>
  <c r="AV125" i="7" s="1"/>
  <c r="AW15" i="7" s="1"/>
  <c r="AW34" i="7" s="1"/>
  <c r="AW125" i="7" s="1"/>
  <c r="AX15" i="7" s="1"/>
  <c r="AX34" i="7" s="1"/>
  <c r="AX125" i="7" s="1"/>
  <c r="AY15" i="7" s="1"/>
  <c r="AY34" i="7" s="1"/>
  <c r="AY125" i="7" s="1"/>
  <c r="AZ15" i="7" s="1"/>
  <c r="AZ34" i="7" s="1"/>
  <c r="AZ125" i="7" s="1"/>
  <c r="BA15" i="7" s="1"/>
  <c r="BA34" i="7" s="1"/>
  <c r="BA125" i="7" s="1"/>
  <c r="BB15" i="7" s="1"/>
  <c r="BB34" i="7" s="1"/>
  <c r="BB125" i="7" s="1"/>
  <c r="BC15" i="7" s="1"/>
  <c r="BC34" i="7" s="1"/>
  <c r="BC125" i="7" s="1"/>
  <c r="BD15" i="7" s="1"/>
  <c r="BD34" i="7" s="1"/>
  <c r="BD125" i="7" s="1"/>
  <c r="BE15" i="7" s="1"/>
  <c r="BE34" i="7" s="1"/>
  <c r="BE125" i="7" s="1"/>
  <c r="BG298" i="1"/>
  <c r="BH297" i="1"/>
  <c r="BJ156" i="1"/>
  <c r="BI157" i="1"/>
  <c r="BE345" i="1"/>
  <c r="BF344" i="1"/>
  <c r="M391" i="1"/>
  <c r="BJ203" i="1"/>
  <c r="BI204" i="1"/>
  <c r="AV35" i="7"/>
  <c r="N30" i="2"/>
  <c r="M82" i="1" s="1"/>
  <c r="M33" i="2"/>
  <c r="L223" i="1" s="1"/>
  <c r="M234" i="1" l="1"/>
  <c r="M247" i="1" s="1"/>
  <c r="M249" i="1" s="1"/>
  <c r="M470" i="1" s="1"/>
  <c r="M490" i="1" s="1"/>
  <c r="G50" i="7" s="1"/>
  <c r="F69" i="7"/>
  <c r="F80" i="7" s="1"/>
  <c r="F122" i="7" s="1"/>
  <c r="G12" i="7" s="1"/>
  <c r="G31" i="7" s="1"/>
  <c r="T234" i="1"/>
  <c r="L250" i="1"/>
  <c r="L251" i="1" s="1"/>
  <c r="U234" i="1"/>
  <c r="V234" i="1"/>
  <c r="N234" i="1"/>
  <c r="Q234" i="1"/>
  <c r="S234" i="1"/>
  <c r="P234" i="1"/>
  <c r="R234" i="1"/>
  <c r="O234" i="1"/>
  <c r="BF345" i="1"/>
  <c r="BG344" i="1"/>
  <c r="BH298" i="1"/>
  <c r="BI297" i="1"/>
  <c r="AX94" i="1"/>
  <c r="Z94" i="1"/>
  <c r="AK94" i="1"/>
  <c r="AC94" i="1"/>
  <c r="BJ94" i="1"/>
  <c r="AF94" i="1"/>
  <c r="AZ94" i="1"/>
  <c r="AA94" i="1"/>
  <c r="BB94" i="1"/>
  <c r="AH94" i="1"/>
  <c r="AI94" i="1"/>
  <c r="V94" i="1"/>
  <c r="U94" i="1"/>
  <c r="AQ94" i="1"/>
  <c r="O94" i="1"/>
  <c r="AD94" i="1"/>
  <c r="BE94" i="1"/>
  <c r="AE94" i="1"/>
  <c r="R94" i="1"/>
  <c r="S94" i="1"/>
  <c r="AS94" i="1"/>
  <c r="BC94" i="1"/>
  <c r="BG94" i="1"/>
  <c r="W94" i="1"/>
  <c r="AR94" i="1"/>
  <c r="AM94" i="1"/>
  <c r="AT94" i="1"/>
  <c r="N94" i="1"/>
  <c r="BD94" i="1"/>
  <c r="P94" i="1"/>
  <c r="BF94" i="1"/>
  <c r="AL94" i="1"/>
  <c r="AN94" i="1"/>
  <c r="Y94" i="1"/>
  <c r="BI94" i="1"/>
  <c r="X94" i="1"/>
  <c r="BK94" i="1"/>
  <c r="AW94" i="1"/>
  <c r="AB94" i="1"/>
  <c r="AJ94" i="1"/>
  <c r="AY94" i="1"/>
  <c r="AO94" i="1"/>
  <c r="AV94" i="1"/>
  <c r="T94" i="1"/>
  <c r="G66" i="7"/>
  <c r="G77" i="7" s="1"/>
  <c r="BA94" i="1"/>
  <c r="AP94" i="1"/>
  <c r="AG94" i="1"/>
  <c r="BH94" i="1"/>
  <c r="AU94" i="1"/>
  <c r="Q94" i="1"/>
  <c r="BJ204" i="1"/>
  <c r="BK203" i="1"/>
  <c r="BK204" i="1" s="1"/>
  <c r="AV126" i="7"/>
  <c r="AW16" i="7" s="1"/>
  <c r="N391" i="1"/>
  <c r="M392" i="1"/>
  <c r="BJ157" i="1"/>
  <c r="BK156" i="1"/>
  <c r="BK157" i="1" s="1"/>
  <c r="M30" i="2"/>
  <c r="L82" i="1" s="1"/>
  <c r="N33" i="2"/>
  <c r="M223" i="1" s="1"/>
  <c r="W234" i="1" l="1"/>
  <c r="X234" i="1" s="1"/>
  <c r="AH93" i="1"/>
  <c r="AH106" i="1" s="1"/>
  <c r="BI93" i="1"/>
  <c r="BI106" i="1" s="1"/>
  <c r="BC93" i="1"/>
  <c r="BC106" i="1" s="1"/>
  <c r="BJ93" i="1"/>
  <c r="BJ106" i="1" s="1"/>
  <c r="AO93" i="1"/>
  <c r="AO106" i="1" s="1"/>
  <c r="AQ93" i="1"/>
  <c r="AQ106" i="1" s="1"/>
  <c r="AW93" i="1"/>
  <c r="AW106" i="1" s="1"/>
  <c r="N93" i="1"/>
  <c r="N106" i="1" s="1"/>
  <c r="F66" i="7"/>
  <c r="F77" i="7" s="1"/>
  <c r="F119" i="7" s="1"/>
  <c r="G9" i="7" s="1"/>
  <c r="X93" i="1"/>
  <c r="X106" i="1" s="1"/>
  <c r="AD93" i="1"/>
  <c r="AD106" i="1" s="1"/>
  <c r="AY93" i="1"/>
  <c r="AY106" i="1" s="1"/>
  <c r="AG93" i="1"/>
  <c r="AG106" i="1" s="1"/>
  <c r="AT93" i="1"/>
  <c r="AT106" i="1" s="1"/>
  <c r="AN93" i="1"/>
  <c r="AN106" i="1" s="1"/>
  <c r="AU93" i="1"/>
  <c r="AU106" i="1" s="1"/>
  <c r="P93" i="1"/>
  <c r="P106" i="1" s="1"/>
  <c r="AL93" i="1"/>
  <c r="AL106" i="1" s="1"/>
  <c r="Q93" i="1"/>
  <c r="Q106" i="1" s="1"/>
  <c r="O93" i="1"/>
  <c r="O106" i="1" s="1"/>
  <c r="BH93" i="1"/>
  <c r="BH106" i="1" s="1"/>
  <c r="R93" i="1"/>
  <c r="R106" i="1" s="1"/>
  <c r="BG93" i="1"/>
  <c r="BG106" i="1" s="1"/>
  <c r="AM93" i="1"/>
  <c r="AM106" i="1" s="1"/>
  <c r="AX93" i="1"/>
  <c r="AX106" i="1" s="1"/>
  <c r="BB93" i="1"/>
  <c r="BB106" i="1" s="1"/>
  <c r="BD93" i="1"/>
  <c r="BD106" i="1" s="1"/>
  <c r="AB93" i="1"/>
  <c r="AB106" i="1" s="1"/>
  <c r="S93" i="1"/>
  <c r="S106" i="1" s="1"/>
  <c r="AF93" i="1"/>
  <c r="AF106" i="1" s="1"/>
  <c r="T93" i="1"/>
  <c r="T106" i="1" s="1"/>
  <c r="AP93" i="1"/>
  <c r="AP106" i="1" s="1"/>
  <c r="AK93" i="1"/>
  <c r="AK106" i="1" s="1"/>
  <c r="AZ93" i="1"/>
  <c r="AZ106" i="1" s="1"/>
  <c r="V93" i="1"/>
  <c r="V106" i="1" s="1"/>
  <c r="AR93" i="1"/>
  <c r="AR106" i="1" s="1"/>
  <c r="AJ93" i="1"/>
  <c r="AJ106" i="1" s="1"/>
  <c r="L109" i="1"/>
  <c r="L110" i="1" s="1"/>
  <c r="M93" i="1"/>
  <c r="M106" i="1" s="1"/>
  <c r="AE93" i="1"/>
  <c r="AE106" i="1" s="1"/>
  <c r="Z93" i="1"/>
  <c r="Z106" i="1" s="1"/>
  <c r="AA93" i="1"/>
  <c r="AA106" i="1" s="1"/>
  <c r="AC93" i="1"/>
  <c r="AC106" i="1" s="1"/>
  <c r="U93" i="1"/>
  <c r="U106" i="1" s="1"/>
  <c r="W93" i="1"/>
  <c r="W106" i="1" s="1"/>
  <c r="AI93" i="1"/>
  <c r="AI106" i="1" s="1"/>
  <c r="BF93" i="1"/>
  <c r="BF106" i="1" s="1"/>
  <c r="AS93" i="1"/>
  <c r="AS106" i="1" s="1"/>
  <c r="Y93" i="1"/>
  <c r="Y106" i="1" s="1"/>
  <c r="BE93" i="1"/>
  <c r="BE106" i="1" s="1"/>
  <c r="AV93" i="1"/>
  <c r="AV106" i="1" s="1"/>
  <c r="BA93" i="1"/>
  <c r="BA106" i="1" s="1"/>
  <c r="N392" i="1"/>
  <c r="O391" i="1"/>
  <c r="BI298" i="1"/>
  <c r="BJ297" i="1"/>
  <c r="BG345" i="1"/>
  <c r="BH344" i="1"/>
  <c r="S235" i="1"/>
  <c r="S247" i="1" s="1"/>
  <c r="M250" i="1"/>
  <c r="M251" i="1" s="1"/>
  <c r="V235" i="1"/>
  <c r="V247" i="1" s="1"/>
  <c r="G69" i="7"/>
  <c r="G80" i="7" s="1"/>
  <c r="G122" i="7" s="1"/>
  <c r="H12" i="7" s="1"/>
  <c r="T235" i="1"/>
  <c r="T247" i="1" s="1"/>
  <c r="N235" i="1"/>
  <c r="N247" i="1" s="1"/>
  <c r="U235" i="1"/>
  <c r="U247" i="1" s="1"/>
  <c r="Q235" i="1"/>
  <c r="Q247" i="1" s="1"/>
  <c r="O235" i="1"/>
  <c r="O247" i="1" s="1"/>
  <c r="P235" i="1"/>
  <c r="P247" i="1" s="1"/>
  <c r="R235" i="1"/>
  <c r="R247" i="1" s="1"/>
  <c r="W235" i="1"/>
  <c r="W247" i="1" s="1"/>
  <c r="AW35" i="7"/>
  <c r="AW126" i="7" s="1"/>
  <c r="W249" i="1" l="1"/>
  <c r="W470" i="1" s="1"/>
  <c r="W490" i="1" s="1"/>
  <c r="Q50" i="7" s="1"/>
  <c r="N249" i="1"/>
  <c r="N470" i="1" s="1"/>
  <c r="N490" i="1" s="1"/>
  <c r="H50" i="7" s="1"/>
  <c r="N250" i="1"/>
  <c r="N251" i="1" s="1"/>
  <c r="BH345" i="1"/>
  <c r="BI344" i="1"/>
  <c r="AS108" i="1"/>
  <c r="AS467" i="1" s="1"/>
  <c r="AS487" i="1" s="1"/>
  <c r="AM47" i="7" s="1"/>
  <c r="AR108" i="1"/>
  <c r="AR467" i="1" s="1"/>
  <c r="AR487" i="1" s="1"/>
  <c r="AL47" i="7" s="1"/>
  <c r="AB108" i="1"/>
  <c r="AB467" i="1" s="1"/>
  <c r="AB487" i="1" s="1"/>
  <c r="V47" i="7" s="1"/>
  <c r="O108" i="1"/>
  <c r="O467" i="1" s="1"/>
  <c r="O487" i="1" s="1"/>
  <c r="I47" i="7" s="1"/>
  <c r="N108" i="1"/>
  <c r="N467" i="1" s="1"/>
  <c r="N487" i="1" s="1"/>
  <c r="H47" i="7" s="1"/>
  <c r="R249" i="1"/>
  <c r="R470" i="1" s="1"/>
  <c r="R490" i="1" s="1"/>
  <c r="L50" i="7" s="1"/>
  <c r="U249" i="1"/>
  <c r="U470" i="1" s="1"/>
  <c r="U490" i="1" s="1"/>
  <c r="O50" i="7" s="1"/>
  <c r="V249" i="1"/>
  <c r="V470" i="1" s="1"/>
  <c r="V490" i="1" s="1"/>
  <c r="P50" i="7" s="1"/>
  <c r="BJ298" i="1"/>
  <c r="BK297" i="1"/>
  <c r="BK298" i="1" s="1"/>
  <c r="BK93" i="1"/>
  <c r="BK106" i="1" s="1"/>
  <c r="Y108" i="1"/>
  <c r="Y467" i="1" s="1"/>
  <c r="Y487" i="1" s="1"/>
  <c r="S47" i="7" s="1"/>
  <c r="W108" i="1"/>
  <c r="W467" i="1" s="1"/>
  <c r="W487" i="1" s="1"/>
  <c r="Q47" i="7" s="1"/>
  <c r="Z108" i="1"/>
  <c r="Z467" i="1" s="1"/>
  <c r="Z487" i="1" s="1"/>
  <c r="T47" i="7" s="1"/>
  <c r="AJ108" i="1"/>
  <c r="AJ467" i="1" s="1"/>
  <c r="AJ487" i="1" s="1"/>
  <c r="AD47" i="7" s="1"/>
  <c r="AK108" i="1"/>
  <c r="AK467" i="1" s="1"/>
  <c r="AK487" i="1" s="1"/>
  <c r="AE47" i="7" s="1"/>
  <c r="S108" i="1"/>
  <c r="S467" i="1" s="1"/>
  <c r="S487" i="1" s="1"/>
  <c r="M47" i="7" s="1"/>
  <c r="AX108" i="1"/>
  <c r="AX467" i="1" s="1"/>
  <c r="AX487" i="1" s="1"/>
  <c r="AR47" i="7" s="1"/>
  <c r="BH108" i="1"/>
  <c r="BH467" i="1" s="1"/>
  <c r="BH487" i="1" s="1"/>
  <c r="BB47" i="7" s="1"/>
  <c r="P108" i="1"/>
  <c r="P467" i="1" s="1"/>
  <c r="P487" i="1" s="1"/>
  <c r="J47" i="7" s="1"/>
  <c r="AG108" i="1"/>
  <c r="AG467" i="1" s="1"/>
  <c r="AG487" i="1" s="1"/>
  <c r="AA47" i="7" s="1"/>
  <c r="G28" i="7"/>
  <c r="AO108" i="1"/>
  <c r="AO467" i="1" s="1"/>
  <c r="AO487" i="1" s="1"/>
  <c r="AI47" i="7" s="1"/>
  <c r="AH108" i="1"/>
  <c r="AH467" i="1" s="1"/>
  <c r="AH487" i="1" s="1"/>
  <c r="AB47" i="7" s="1"/>
  <c r="Y234" i="1"/>
  <c r="P249" i="1"/>
  <c r="P470" i="1" s="1"/>
  <c r="P490" i="1" s="1"/>
  <c r="J50" i="7" s="1"/>
  <c r="U108" i="1"/>
  <c r="U467" i="1" s="1"/>
  <c r="U487" i="1" s="1"/>
  <c r="O47" i="7" s="1"/>
  <c r="AP108" i="1"/>
  <c r="AP467" i="1" s="1"/>
  <c r="AP487" i="1" s="1"/>
  <c r="AJ47" i="7" s="1"/>
  <c r="AU108" i="1"/>
  <c r="AU467" i="1" s="1"/>
  <c r="AU487" i="1" s="1"/>
  <c r="AO47" i="7" s="1"/>
  <c r="BJ108" i="1"/>
  <c r="BJ467" i="1" s="1"/>
  <c r="BJ487" i="1" s="1"/>
  <c r="BD47" i="7" s="1"/>
  <c r="X235" i="1"/>
  <c r="Y235" i="1" s="1"/>
  <c r="Z235" i="1" s="1"/>
  <c r="AA235" i="1" s="1"/>
  <c r="AB235" i="1" s="1"/>
  <c r="AC235" i="1" s="1"/>
  <c r="AD235" i="1" s="1"/>
  <c r="AE235" i="1" s="1"/>
  <c r="AF235" i="1" s="1"/>
  <c r="AG235" i="1" s="1"/>
  <c r="AH235" i="1" s="1"/>
  <c r="AI235" i="1" s="1"/>
  <c r="AJ235" i="1" s="1"/>
  <c r="AK235" i="1" s="1"/>
  <c r="AL235" i="1" s="1"/>
  <c r="AM235" i="1" s="1"/>
  <c r="AN235" i="1" s="1"/>
  <c r="AO235" i="1" s="1"/>
  <c r="AP235" i="1" s="1"/>
  <c r="AQ235" i="1" s="1"/>
  <c r="AR235" i="1" s="1"/>
  <c r="AS235" i="1" s="1"/>
  <c r="AT235" i="1" s="1"/>
  <c r="AU235" i="1" s="1"/>
  <c r="AV235" i="1" s="1"/>
  <c r="AW235" i="1" s="1"/>
  <c r="AX235" i="1" s="1"/>
  <c r="AY235" i="1" s="1"/>
  <c r="AZ235" i="1" s="1"/>
  <c r="BA235" i="1" s="1"/>
  <c r="BB235" i="1" s="1"/>
  <c r="BC235" i="1" s="1"/>
  <c r="BD235" i="1" s="1"/>
  <c r="BE235" i="1" s="1"/>
  <c r="BF235" i="1" s="1"/>
  <c r="BG235" i="1" s="1"/>
  <c r="BH235" i="1" s="1"/>
  <c r="BI235" i="1" s="1"/>
  <c r="BJ235" i="1" s="1"/>
  <c r="BK235" i="1" s="1"/>
  <c r="O249" i="1"/>
  <c r="O470" i="1" s="1"/>
  <c r="O490" i="1" s="1"/>
  <c r="I50" i="7" s="1"/>
  <c r="T249" i="1"/>
  <c r="T470" i="1" s="1"/>
  <c r="T490" i="1" s="1"/>
  <c r="N50" i="7" s="1"/>
  <c r="S249" i="1"/>
  <c r="S470" i="1" s="1"/>
  <c r="S490" i="1" s="1"/>
  <c r="M50" i="7" s="1"/>
  <c r="O392" i="1"/>
  <c r="P391" i="1"/>
  <c r="AV108" i="1"/>
  <c r="AV467" i="1" s="1"/>
  <c r="AV487" i="1" s="1"/>
  <c r="AP47" i="7" s="1"/>
  <c r="BF108" i="1"/>
  <c r="BF467" i="1" s="1"/>
  <c r="BF487" i="1" s="1"/>
  <c r="AZ47" i="7" s="1"/>
  <c r="AC108" i="1"/>
  <c r="AC467" i="1" s="1"/>
  <c r="AC487" i="1" s="1"/>
  <c r="W47" i="7" s="1"/>
  <c r="M108" i="1"/>
  <c r="M467" i="1" s="1"/>
  <c r="M487" i="1" s="1"/>
  <c r="G47" i="7" s="1"/>
  <c r="M109" i="1"/>
  <c r="M110" i="1" s="1"/>
  <c r="V108" i="1"/>
  <c r="V467" i="1" s="1"/>
  <c r="V487" i="1" s="1"/>
  <c r="P47" i="7" s="1"/>
  <c r="T108" i="1"/>
  <c r="T467" i="1" s="1"/>
  <c r="T487" i="1" s="1"/>
  <c r="N47" i="7" s="1"/>
  <c r="BD108" i="1"/>
  <c r="BD467" i="1" s="1"/>
  <c r="BD487" i="1" s="1"/>
  <c r="AX47" i="7" s="1"/>
  <c r="BG108" i="1"/>
  <c r="BG467" i="1" s="1"/>
  <c r="BG487" i="1" s="1"/>
  <c r="BA47" i="7" s="1"/>
  <c r="Q108" i="1"/>
  <c r="Q467" i="1" s="1"/>
  <c r="Q487" i="1" s="1"/>
  <c r="K47" i="7" s="1"/>
  <c r="AN108" i="1"/>
  <c r="AN467" i="1" s="1"/>
  <c r="AN487" i="1" s="1"/>
  <c r="AH47" i="7" s="1"/>
  <c r="AD108" i="1"/>
  <c r="AD467" i="1" s="1"/>
  <c r="AD487" i="1" s="1"/>
  <c r="X47" i="7" s="1"/>
  <c r="AW108" i="1"/>
  <c r="AW467" i="1" s="1"/>
  <c r="AW487" i="1" s="1"/>
  <c r="AQ47" i="7" s="1"/>
  <c r="BC108" i="1"/>
  <c r="BC467" i="1" s="1"/>
  <c r="BC487" i="1" s="1"/>
  <c r="AW47" i="7" s="1"/>
  <c r="BA108" i="1"/>
  <c r="BA467" i="1" s="1"/>
  <c r="BA487" i="1" s="1"/>
  <c r="AU47" i="7" s="1"/>
  <c r="AE108" i="1"/>
  <c r="AE467" i="1" s="1"/>
  <c r="AE487" i="1" s="1"/>
  <c r="Y47" i="7" s="1"/>
  <c r="AM108" i="1"/>
  <c r="AM467" i="1" s="1"/>
  <c r="AM487" i="1" s="1"/>
  <c r="AG47" i="7" s="1"/>
  <c r="AY108" i="1"/>
  <c r="AY467" i="1" s="1"/>
  <c r="AY487" i="1" s="1"/>
  <c r="AS47" i="7" s="1"/>
  <c r="Q249" i="1"/>
  <c r="Q470" i="1" s="1"/>
  <c r="Q490" i="1" s="1"/>
  <c r="K50" i="7" s="1"/>
  <c r="H31" i="7"/>
  <c r="Z234" i="1"/>
  <c r="BE108" i="1"/>
  <c r="BE467" i="1" s="1"/>
  <c r="BE487" i="1" s="1"/>
  <c r="AY47" i="7" s="1"/>
  <c r="AI108" i="1"/>
  <c r="AI467" i="1" s="1"/>
  <c r="AI487" i="1" s="1"/>
  <c r="AC47" i="7" s="1"/>
  <c r="AA108" i="1"/>
  <c r="AA467" i="1" s="1"/>
  <c r="AA487" i="1" s="1"/>
  <c r="U47" i="7" s="1"/>
  <c r="AZ108" i="1"/>
  <c r="AZ467" i="1" s="1"/>
  <c r="AZ487" i="1" s="1"/>
  <c r="AT47" i="7" s="1"/>
  <c r="AF108" i="1"/>
  <c r="AF467" i="1" s="1"/>
  <c r="AF487" i="1" s="1"/>
  <c r="Z47" i="7" s="1"/>
  <c r="BB108" i="1"/>
  <c r="BB467" i="1" s="1"/>
  <c r="BB487" i="1" s="1"/>
  <c r="AV47" i="7" s="1"/>
  <c r="R108" i="1"/>
  <c r="R467" i="1" s="1"/>
  <c r="R487" i="1" s="1"/>
  <c r="L47" i="7" s="1"/>
  <c r="AL108" i="1"/>
  <c r="AL467" i="1" s="1"/>
  <c r="AL487" i="1" s="1"/>
  <c r="AF47" i="7" s="1"/>
  <c r="AT108" i="1"/>
  <c r="AT467" i="1" s="1"/>
  <c r="AT487" i="1" s="1"/>
  <c r="AN47" i="7" s="1"/>
  <c r="X108" i="1"/>
  <c r="X467" i="1" s="1"/>
  <c r="X487" i="1" s="1"/>
  <c r="R47" i="7" s="1"/>
  <c r="AQ108" i="1"/>
  <c r="AQ467" i="1" s="1"/>
  <c r="AQ487" i="1" s="1"/>
  <c r="AK47" i="7" s="1"/>
  <c r="BI108" i="1"/>
  <c r="BI467" i="1" s="1"/>
  <c r="BI487" i="1" s="1"/>
  <c r="BC47" i="7" s="1"/>
  <c r="AX16" i="7"/>
  <c r="H122" i="7" l="1"/>
  <c r="I12" i="7" s="1"/>
  <c r="I31" i="7" s="1"/>
  <c r="I122" i="7" s="1"/>
  <c r="J12" i="7" s="1"/>
  <c r="Z247" i="1"/>
  <c r="Z249" i="1" s="1"/>
  <c r="Z470" i="1" s="1"/>
  <c r="Z490" i="1" s="1"/>
  <c r="T50" i="7" s="1"/>
  <c r="X247" i="1"/>
  <c r="X249" i="1" s="1"/>
  <c r="X470" i="1" s="1"/>
  <c r="X490" i="1" s="1"/>
  <c r="R50" i="7" s="1"/>
  <c r="G119" i="7"/>
  <c r="H9" i="7" s="1"/>
  <c r="H28" i="7" s="1"/>
  <c r="H119" i="7" s="1"/>
  <c r="I9" i="7" s="1"/>
  <c r="I28" i="7" s="1"/>
  <c r="I119" i="7" s="1"/>
  <c r="J9" i="7" s="1"/>
  <c r="J28" i="7" s="1"/>
  <c r="J119" i="7" s="1"/>
  <c r="K9" i="7" s="1"/>
  <c r="K28" i="7" s="1"/>
  <c r="O250" i="1"/>
  <c r="O251" i="1" s="1"/>
  <c r="Q391" i="1"/>
  <c r="P392" i="1"/>
  <c r="M25" i="2"/>
  <c r="M29" i="2"/>
  <c r="BI345" i="1"/>
  <c r="BJ344" i="1"/>
  <c r="BK108" i="1"/>
  <c r="BK467" i="1" s="1"/>
  <c r="BK487" i="1" s="1"/>
  <c r="BE47" i="7" s="1"/>
  <c r="Y247" i="1"/>
  <c r="AA234" i="1"/>
  <c r="N109" i="1"/>
  <c r="AX35" i="7"/>
  <c r="AX126" i="7" s="1"/>
  <c r="P250" i="1" l="1"/>
  <c r="K119" i="7"/>
  <c r="L9" i="7" s="1"/>
  <c r="L28" i="7" s="1"/>
  <c r="L119" i="7" s="1"/>
  <c r="M9" i="7" s="1"/>
  <c r="M28" i="7" s="1"/>
  <c r="M119" i="7" s="1"/>
  <c r="N9" i="7" s="1"/>
  <c r="N28" i="7" s="1"/>
  <c r="N119" i="7" s="1"/>
  <c r="O9" i="7" s="1"/>
  <c r="O28" i="7" s="1"/>
  <c r="O119" i="7" s="1"/>
  <c r="P9" i="7" s="1"/>
  <c r="P28" i="7" s="1"/>
  <c r="P119" i="7" s="1"/>
  <c r="Q9" i="7" s="1"/>
  <c r="Q28" i="7" s="1"/>
  <c r="Q119" i="7" s="1"/>
  <c r="R9" i="7" s="1"/>
  <c r="R28" i="7" s="1"/>
  <c r="R119" i="7" s="1"/>
  <c r="S9" i="7" s="1"/>
  <c r="S28" i="7" s="1"/>
  <c r="S119" i="7" s="1"/>
  <c r="T9" i="7" s="1"/>
  <c r="T28" i="7" s="1"/>
  <c r="T119" i="7" s="1"/>
  <c r="U9" i="7" s="1"/>
  <c r="U28" i="7" s="1"/>
  <c r="U119" i="7" s="1"/>
  <c r="V9" i="7" s="1"/>
  <c r="V28" i="7" s="1"/>
  <c r="V119" i="7" s="1"/>
  <c r="W9" i="7" s="1"/>
  <c r="W28" i="7" s="1"/>
  <c r="W119" i="7" s="1"/>
  <c r="X9" i="7" s="1"/>
  <c r="X28" i="7" s="1"/>
  <c r="X119" i="7" s="1"/>
  <c r="Y9" i="7" s="1"/>
  <c r="Y28" i="7" s="1"/>
  <c r="Y119" i="7" s="1"/>
  <c r="Z9" i="7" s="1"/>
  <c r="Z28" i="7" s="1"/>
  <c r="Z119" i="7" s="1"/>
  <c r="AA9" i="7" s="1"/>
  <c r="AA28" i="7" s="1"/>
  <c r="AA119" i="7" s="1"/>
  <c r="AB9" i="7" s="1"/>
  <c r="AB28" i="7" s="1"/>
  <c r="AB119" i="7" s="1"/>
  <c r="AC9" i="7" s="1"/>
  <c r="AC28" i="7" s="1"/>
  <c r="AC119" i="7" s="1"/>
  <c r="AD9" i="7" s="1"/>
  <c r="AD28" i="7" s="1"/>
  <c r="AD119" i="7" s="1"/>
  <c r="AE9" i="7" s="1"/>
  <c r="AE28" i="7" s="1"/>
  <c r="AE119" i="7" s="1"/>
  <c r="AF9" i="7" s="1"/>
  <c r="AF28" i="7" s="1"/>
  <c r="AF119" i="7" s="1"/>
  <c r="AG9" i="7" s="1"/>
  <c r="AG28" i="7" s="1"/>
  <c r="AG119" i="7" s="1"/>
  <c r="AH9" i="7" s="1"/>
  <c r="AH28" i="7" s="1"/>
  <c r="AH119" i="7" s="1"/>
  <c r="AI9" i="7" s="1"/>
  <c r="AI28" i="7" s="1"/>
  <c r="AI119" i="7" s="1"/>
  <c r="AJ9" i="7" s="1"/>
  <c r="AJ28" i="7" s="1"/>
  <c r="AJ119" i="7" s="1"/>
  <c r="AK9" i="7" s="1"/>
  <c r="AK28" i="7" s="1"/>
  <c r="AK119" i="7" s="1"/>
  <c r="AL9" i="7" s="1"/>
  <c r="AL28" i="7" s="1"/>
  <c r="AL119" i="7" s="1"/>
  <c r="AM9" i="7" s="1"/>
  <c r="AM28" i="7" s="1"/>
  <c r="AM119" i="7" s="1"/>
  <c r="AN9" i="7" s="1"/>
  <c r="AN28" i="7" s="1"/>
  <c r="AN119" i="7" s="1"/>
  <c r="AO9" i="7" s="1"/>
  <c r="AO28" i="7" s="1"/>
  <c r="AO119" i="7" s="1"/>
  <c r="AP9" i="7" s="1"/>
  <c r="AP28" i="7" s="1"/>
  <c r="AP119" i="7" s="1"/>
  <c r="AQ9" i="7" s="1"/>
  <c r="AQ28" i="7" s="1"/>
  <c r="AQ119" i="7" s="1"/>
  <c r="AR9" i="7" s="1"/>
  <c r="AR28" i="7" s="1"/>
  <c r="AR119" i="7" s="1"/>
  <c r="AS9" i="7" s="1"/>
  <c r="AS28" i="7" s="1"/>
  <c r="AS119" i="7" s="1"/>
  <c r="AT9" i="7" s="1"/>
  <c r="AT28" i="7" s="1"/>
  <c r="AT119" i="7" s="1"/>
  <c r="AU9" i="7" s="1"/>
  <c r="AU28" i="7" s="1"/>
  <c r="AU119" i="7" s="1"/>
  <c r="AV9" i="7" s="1"/>
  <c r="AV28" i="7" s="1"/>
  <c r="AV119" i="7" s="1"/>
  <c r="AW9" i="7" s="1"/>
  <c r="AW28" i="7" s="1"/>
  <c r="AW119" i="7" s="1"/>
  <c r="AX9" i="7" s="1"/>
  <c r="AX28" i="7" s="1"/>
  <c r="AX119" i="7" s="1"/>
  <c r="AY9" i="7" s="1"/>
  <c r="AY28" i="7" s="1"/>
  <c r="AY119" i="7" s="1"/>
  <c r="AZ9" i="7" s="1"/>
  <c r="AZ28" i="7" s="1"/>
  <c r="AZ119" i="7" s="1"/>
  <c r="BA9" i="7" s="1"/>
  <c r="BA28" i="7" s="1"/>
  <c r="BA119" i="7" s="1"/>
  <c r="BB9" i="7" s="1"/>
  <c r="BB28" i="7" s="1"/>
  <c r="BB119" i="7" s="1"/>
  <c r="BC9" i="7" s="1"/>
  <c r="BC28" i="7" s="1"/>
  <c r="BC119" i="7" s="1"/>
  <c r="BD9" i="7" s="1"/>
  <c r="BD28" i="7" s="1"/>
  <c r="BD119" i="7" s="1"/>
  <c r="BE9" i="7" s="1"/>
  <c r="BE28" i="7" s="1"/>
  <c r="L34" i="1"/>
  <c r="M38" i="2"/>
  <c r="R391" i="1"/>
  <c r="Q392" i="1"/>
  <c r="AA247" i="1"/>
  <c r="AB234" i="1"/>
  <c r="AC234" i="1" s="1"/>
  <c r="N25" i="2"/>
  <c r="N29" i="2"/>
  <c r="J31" i="7"/>
  <c r="J122" i="7" s="1"/>
  <c r="K12" i="7" s="1"/>
  <c r="K31" i="7" s="1"/>
  <c r="K122" i="7" s="1"/>
  <c r="L12" i="7" s="1"/>
  <c r="L31" i="7" s="1"/>
  <c r="L122" i="7" s="1"/>
  <c r="M12" i="7" s="1"/>
  <c r="M31" i="7" s="1"/>
  <c r="M122" i="7" s="1"/>
  <c r="N12" i="7" s="1"/>
  <c r="N31" i="7" s="1"/>
  <c r="N122" i="7" s="1"/>
  <c r="O12" i="7" s="1"/>
  <c r="O31" i="7" s="1"/>
  <c r="O122" i="7" s="1"/>
  <c r="P12" i="7" s="1"/>
  <c r="P31" i="7" s="1"/>
  <c r="P122" i="7" s="1"/>
  <c r="Q12" i="7" s="1"/>
  <c r="Q31" i="7" s="1"/>
  <c r="Q122" i="7" s="1"/>
  <c r="R12" i="7" s="1"/>
  <c r="R31" i="7" s="1"/>
  <c r="R122" i="7" s="1"/>
  <c r="S12" i="7" s="1"/>
  <c r="N110" i="1"/>
  <c r="O109" i="1"/>
  <c r="Y249" i="1"/>
  <c r="Y470" i="1" s="1"/>
  <c r="Y490" i="1" s="1"/>
  <c r="S50" i="7" s="1"/>
  <c r="BJ345" i="1"/>
  <c r="BK344" i="1"/>
  <c r="BK345" i="1" s="1"/>
  <c r="P251" i="1"/>
  <c r="Q250" i="1"/>
  <c r="AY16" i="7"/>
  <c r="BE119" i="7" l="1"/>
  <c r="S31" i="7"/>
  <c r="S122" i="7" s="1"/>
  <c r="T12" i="7" s="1"/>
  <c r="R392" i="1"/>
  <c r="S391" i="1"/>
  <c r="O110" i="1"/>
  <c r="P109" i="1"/>
  <c r="AC247" i="1"/>
  <c r="AD234" i="1"/>
  <c r="AA249" i="1"/>
  <c r="AA470" i="1" s="1"/>
  <c r="AA490" i="1" s="1"/>
  <c r="U50" i="7" s="1"/>
  <c r="M45" i="1"/>
  <c r="M58" i="1" s="1"/>
  <c r="M60" i="1" s="1"/>
  <c r="O45" i="1"/>
  <c r="AE45" i="1"/>
  <c r="AM45" i="1"/>
  <c r="AO45" i="1"/>
  <c r="L7" i="1"/>
  <c r="AZ45" i="1"/>
  <c r="F65" i="7"/>
  <c r="F76" i="7" s="1"/>
  <c r="AH45" i="1"/>
  <c r="L61" i="1"/>
  <c r="AI45" i="1"/>
  <c r="Y45" i="1"/>
  <c r="AC45" i="1"/>
  <c r="AQ45" i="1"/>
  <c r="AT45" i="1"/>
  <c r="N45" i="1"/>
  <c r="X45" i="1"/>
  <c r="V45" i="1"/>
  <c r="AD45" i="1"/>
  <c r="S45" i="1"/>
  <c r="BC45" i="1"/>
  <c r="P45" i="1"/>
  <c r="AV45" i="1"/>
  <c r="AK45" i="1"/>
  <c r="AG45" i="1"/>
  <c r="BD45" i="1"/>
  <c r="T45" i="1"/>
  <c r="AF45" i="1"/>
  <c r="AY45" i="1"/>
  <c r="AP45" i="1"/>
  <c r="U45" i="1"/>
  <c r="AW45" i="1"/>
  <c r="R45" i="1"/>
  <c r="AN45" i="1"/>
  <c r="AL45" i="1"/>
  <c r="AB45" i="1"/>
  <c r="Z45" i="1"/>
  <c r="BA45" i="1"/>
  <c r="BE45" i="1"/>
  <c r="AR45" i="1"/>
  <c r="AJ45" i="1"/>
  <c r="AS45" i="1"/>
  <c r="AA45" i="1"/>
  <c r="Q45" i="1"/>
  <c r="AU45" i="1"/>
  <c r="W45" i="1"/>
  <c r="BB45" i="1"/>
  <c r="AX45" i="1"/>
  <c r="Q251" i="1"/>
  <c r="R250" i="1"/>
  <c r="AE234" i="1"/>
  <c r="AE247" i="1" s="1"/>
  <c r="N38" i="2"/>
  <c r="M34" i="1"/>
  <c r="AB247" i="1"/>
  <c r="AY35" i="7"/>
  <c r="AC249" i="1" l="1"/>
  <c r="AC470" i="1" s="1"/>
  <c r="AC490" i="1" s="1"/>
  <c r="W50" i="7" s="1"/>
  <c r="M6" i="1"/>
  <c r="P110" i="1"/>
  <c r="Q109" i="1"/>
  <c r="AE249" i="1"/>
  <c r="AE470" i="1" s="1"/>
  <c r="AE490" i="1" s="1"/>
  <c r="Y50" i="7" s="1"/>
  <c r="BF45" i="1"/>
  <c r="M466" i="1"/>
  <c r="M8" i="1"/>
  <c r="T31" i="7"/>
  <c r="T122" i="7" s="1"/>
  <c r="U12" i="7" s="1"/>
  <c r="AB249" i="1"/>
  <c r="AB470" i="1" s="1"/>
  <c r="AB490" i="1" s="1"/>
  <c r="V50" i="7" s="1"/>
  <c r="L62" i="1"/>
  <c r="L11" i="1"/>
  <c r="L14" i="1" s="1"/>
  <c r="L15" i="1" s="1"/>
  <c r="AI46" i="1"/>
  <c r="AI58" i="1" s="1"/>
  <c r="AD46" i="1"/>
  <c r="AD58" i="1" s="1"/>
  <c r="AG46" i="1"/>
  <c r="AG58" i="1" s="1"/>
  <c r="AC46" i="1"/>
  <c r="AC58" i="1" s="1"/>
  <c r="AL46" i="1"/>
  <c r="AL58" i="1" s="1"/>
  <c r="AK46" i="1"/>
  <c r="AK58" i="1" s="1"/>
  <c r="M7" i="1"/>
  <c r="AO46" i="1"/>
  <c r="AO58" i="1" s="1"/>
  <c r="AX46" i="1"/>
  <c r="AX58" i="1" s="1"/>
  <c r="BB46" i="1"/>
  <c r="BB58" i="1" s="1"/>
  <c r="AQ46" i="1"/>
  <c r="AQ58" i="1" s="1"/>
  <c r="S46" i="1"/>
  <c r="S58" i="1" s="1"/>
  <c r="AE46" i="1"/>
  <c r="AE58" i="1" s="1"/>
  <c r="P46" i="1"/>
  <c r="P58" i="1" s="1"/>
  <c r="AV46" i="1"/>
  <c r="AV58" i="1" s="1"/>
  <c r="AU46" i="1"/>
  <c r="AU58" i="1" s="1"/>
  <c r="G65" i="7"/>
  <c r="G76" i="7" s="1"/>
  <c r="G85" i="7" s="1"/>
  <c r="AR46" i="1"/>
  <c r="AR58" i="1" s="1"/>
  <c r="AT46" i="1"/>
  <c r="AT58" i="1" s="1"/>
  <c r="BE46" i="1"/>
  <c r="BE58" i="1" s="1"/>
  <c r="AB46" i="1"/>
  <c r="AB58" i="1" s="1"/>
  <c r="M61" i="1"/>
  <c r="U46" i="1"/>
  <c r="U58" i="1" s="1"/>
  <c r="Z46" i="1"/>
  <c r="Z58" i="1" s="1"/>
  <c r="AJ46" i="1"/>
  <c r="AJ58" i="1" s="1"/>
  <c r="AZ46" i="1"/>
  <c r="AZ58" i="1" s="1"/>
  <c r="BD46" i="1"/>
  <c r="BD58" i="1" s="1"/>
  <c r="BA46" i="1"/>
  <c r="BA58" i="1" s="1"/>
  <c r="R46" i="1"/>
  <c r="R58" i="1" s="1"/>
  <c r="AA46" i="1"/>
  <c r="AA58" i="1" s="1"/>
  <c r="AM46" i="1"/>
  <c r="AM58" i="1" s="1"/>
  <c r="Y46" i="1"/>
  <c r="Y58" i="1" s="1"/>
  <c r="T46" i="1"/>
  <c r="T58" i="1" s="1"/>
  <c r="X46" i="1"/>
  <c r="X58" i="1" s="1"/>
  <c r="AN46" i="1"/>
  <c r="AN58" i="1" s="1"/>
  <c r="AY46" i="1"/>
  <c r="AY58" i="1" s="1"/>
  <c r="Q46" i="1"/>
  <c r="Q58" i="1" s="1"/>
  <c r="BC46" i="1"/>
  <c r="BC58" i="1" s="1"/>
  <c r="AH46" i="1"/>
  <c r="AH58" i="1" s="1"/>
  <c r="N46" i="1"/>
  <c r="N58" i="1" s="1"/>
  <c r="W46" i="1"/>
  <c r="W58" i="1" s="1"/>
  <c r="AS46" i="1"/>
  <c r="AS58" i="1" s="1"/>
  <c r="AP46" i="1"/>
  <c r="AP58" i="1" s="1"/>
  <c r="AF46" i="1"/>
  <c r="AF58" i="1" s="1"/>
  <c r="AW46" i="1"/>
  <c r="AW58" i="1" s="1"/>
  <c r="O46" i="1"/>
  <c r="O58" i="1" s="1"/>
  <c r="BF46" i="1"/>
  <c r="V46" i="1"/>
  <c r="V58" i="1" s="1"/>
  <c r="R251" i="1"/>
  <c r="S250" i="1"/>
  <c r="F118" i="7"/>
  <c r="F85" i="7"/>
  <c r="AD247" i="1"/>
  <c r="AF234" i="1"/>
  <c r="S392" i="1"/>
  <c r="T391" i="1"/>
  <c r="AY126" i="7"/>
  <c r="BG46" i="1" l="1"/>
  <c r="BH46" i="1" s="1"/>
  <c r="BI46" i="1" s="1"/>
  <c r="BJ46" i="1" s="1"/>
  <c r="BK46" i="1" s="1"/>
  <c r="W60" i="1"/>
  <c r="T60" i="1"/>
  <c r="AB60" i="1"/>
  <c r="AX60" i="1"/>
  <c r="AL60" i="1"/>
  <c r="M486" i="1"/>
  <c r="M482" i="1"/>
  <c r="T392" i="1"/>
  <c r="U391" i="1"/>
  <c r="AF247" i="1"/>
  <c r="AG234" i="1"/>
  <c r="AD249" i="1"/>
  <c r="AD470" i="1" s="1"/>
  <c r="AD490" i="1" s="1"/>
  <c r="X50" i="7" s="1"/>
  <c r="O60" i="1"/>
  <c r="AS60" i="1"/>
  <c r="BC60" i="1"/>
  <c r="X60" i="1"/>
  <c r="AA60" i="1"/>
  <c r="AZ60" i="1"/>
  <c r="M62" i="1"/>
  <c r="M11" i="1"/>
  <c r="M14" i="1" s="1"/>
  <c r="M15" i="1" s="1"/>
  <c r="AR60" i="1"/>
  <c r="P60" i="1"/>
  <c r="BB60" i="1"/>
  <c r="AK60" i="1"/>
  <c r="AD60" i="1"/>
  <c r="Q60" i="1"/>
  <c r="AJ60" i="1"/>
  <c r="AE60" i="1"/>
  <c r="AI60" i="1"/>
  <c r="G8" i="7"/>
  <c r="F134" i="7"/>
  <c r="V60" i="1"/>
  <c r="AF60" i="1"/>
  <c r="N60" i="1"/>
  <c r="N61" i="1"/>
  <c r="O61" i="1" s="1"/>
  <c r="P61" i="1" s="1"/>
  <c r="Q61" i="1" s="1"/>
  <c r="R61" i="1" s="1"/>
  <c r="AY60" i="1"/>
  <c r="Y60" i="1"/>
  <c r="BA60" i="1"/>
  <c r="Z60" i="1"/>
  <c r="BE60" i="1"/>
  <c r="AU60" i="1"/>
  <c r="S60" i="1"/>
  <c r="AO60" i="1"/>
  <c r="AC60" i="1"/>
  <c r="U31" i="7"/>
  <c r="U122" i="7" s="1"/>
  <c r="V12" i="7" s="1"/>
  <c r="V31" i="7" s="1"/>
  <c r="V122" i="7" s="1"/>
  <c r="W12" i="7" s="1"/>
  <c r="W31" i="7" s="1"/>
  <c r="W122" i="7" s="1"/>
  <c r="X12" i="7" s="1"/>
  <c r="BF58" i="1"/>
  <c r="BG45" i="1"/>
  <c r="N6" i="1"/>
  <c r="AW60" i="1"/>
  <c r="R60" i="1"/>
  <c r="S251" i="1"/>
  <c r="T250" i="1"/>
  <c r="AP60" i="1"/>
  <c r="AH60" i="1"/>
  <c r="AN60" i="1"/>
  <c r="AM60" i="1"/>
  <c r="BD60" i="1"/>
  <c r="U60" i="1"/>
  <c r="AT60" i="1"/>
  <c r="AV60" i="1"/>
  <c r="AQ60" i="1"/>
  <c r="AG60" i="1"/>
  <c r="Q110" i="1"/>
  <c r="R109" i="1"/>
  <c r="AZ16" i="7"/>
  <c r="R62" i="1" l="1"/>
  <c r="R11" i="1"/>
  <c r="R14" i="1" s="1"/>
  <c r="S61" i="1"/>
  <c r="R110" i="1"/>
  <c r="S109" i="1"/>
  <c r="AV466" i="1"/>
  <c r="AM466" i="1"/>
  <c r="O62" i="1"/>
  <c r="O11" i="1"/>
  <c r="O14" i="1" s="1"/>
  <c r="BF60" i="1"/>
  <c r="AC466" i="1"/>
  <c r="AC8" i="1"/>
  <c r="S466" i="1"/>
  <c r="S8" i="1"/>
  <c r="BE466" i="1"/>
  <c r="BA466" i="1"/>
  <c r="AY466" i="1"/>
  <c r="AF466" i="1"/>
  <c r="G27" i="7"/>
  <c r="G43" i="7" s="1"/>
  <c r="G24" i="7"/>
  <c r="AE466" i="1"/>
  <c r="AE8" i="1"/>
  <c r="Q466" i="1"/>
  <c r="Q8" i="1"/>
  <c r="AK466" i="1"/>
  <c r="P466" i="1"/>
  <c r="P8" i="1"/>
  <c r="AA466" i="1"/>
  <c r="AA8" i="1"/>
  <c r="BC466" i="1"/>
  <c r="O466" i="1"/>
  <c r="O8" i="1"/>
  <c r="AF249" i="1"/>
  <c r="AF470" i="1" s="1"/>
  <c r="AF490" i="1" s="1"/>
  <c r="Z50" i="7" s="1"/>
  <c r="G46" i="7"/>
  <c r="G62" i="7" s="1"/>
  <c r="M502" i="1"/>
  <c r="AX466" i="1"/>
  <c r="T466" i="1"/>
  <c r="T8" i="1"/>
  <c r="AG466" i="1"/>
  <c r="U466" i="1"/>
  <c r="U8" i="1"/>
  <c r="AH466" i="1"/>
  <c r="AW466" i="1"/>
  <c r="AG247" i="1"/>
  <c r="AH234" i="1"/>
  <c r="AQ466" i="1"/>
  <c r="AT466" i="1"/>
  <c r="BD466" i="1"/>
  <c r="AN466" i="1"/>
  <c r="AP466" i="1"/>
  <c r="R466" i="1"/>
  <c r="R8" i="1"/>
  <c r="X31" i="7"/>
  <c r="X122" i="7" s="1"/>
  <c r="Y12" i="7" s="1"/>
  <c r="N62" i="1"/>
  <c r="N11" i="1"/>
  <c r="N14" i="1" s="1"/>
  <c r="V391" i="1"/>
  <c r="U392" i="1"/>
  <c r="BG58" i="1"/>
  <c r="BH45" i="1"/>
  <c r="BH58" i="1" s="1"/>
  <c r="Q62" i="1"/>
  <c r="Q11" i="1"/>
  <c r="Q14" i="1" s="1"/>
  <c r="P62" i="1"/>
  <c r="P11" i="1"/>
  <c r="P14" i="1" s="1"/>
  <c r="T251" i="1"/>
  <c r="U250" i="1"/>
  <c r="AO466" i="1"/>
  <c r="AU466" i="1"/>
  <c r="Z466" i="1"/>
  <c r="Z8" i="1"/>
  <c r="Y466" i="1"/>
  <c r="Y8" i="1"/>
  <c r="N466" i="1"/>
  <c r="N8" i="1"/>
  <c r="O6" i="1" s="1"/>
  <c r="V466" i="1"/>
  <c r="V8" i="1"/>
  <c r="AI466" i="1"/>
  <c r="AJ466" i="1"/>
  <c r="AD466" i="1"/>
  <c r="AD8" i="1"/>
  <c r="BB466" i="1"/>
  <c r="AR466" i="1"/>
  <c r="AZ466" i="1"/>
  <c r="X466" i="1"/>
  <c r="X8" i="1"/>
  <c r="AS466" i="1"/>
  <c r="AL466" i="1"/>
  <c r="AB466" i="1"/>
  <c r="AB8" i="1"/>
  <c r="W466" i="1"/>
  <c r="W8" i="1"/>
  <c r="AZ35" i="7"/>
  <c r="AF8" i="1" l="1"/>
  <c r="BI45" i="1"/>
  <c r="BI58" i="1" s="1"/>
  <c r="BI60" i="1" s="1"/>
  <c r="N15" i="1"/>
  <c r="Y31" i="7"/>
  <c r="Y122" i="7" s="1"/>
  <c r="Z12" i="7" s="1"/>
  <c r="Z31" i="7" s="1"/>
  <c r="Z122" i="7" s="1"/>
  <c r="AA12" i="7" s="1"/>
  <c r="AA31" i="7" s="1"/>
  <c r="AY486" i="1"/>
  <c r="BE486" i="1"/>
  <c r="AB486" i="1"/>
  <c r="AB482" i="1"/>
  <c r="AS486" i="1"/>
  <c r="AZ486" i="1"/>
  <c r="BB486" i="1"/>
  <c r="AJ486" i="1"/>
  <c r="V486" i="1"/>
  <c r="V482" i="1"/>
  <c r="Y486" i="1"/>
  <c r="Y482" i="1"/>
  <c r="AU486" i="1"/>
  <c r="U251" i="1"/>
  <c r="V250" i="1"/>
  <c r="BG60" i="1"/>
  <c r="R486" i="1"/>
  <c r="R482" i="1"/>
  <c r="AN486" i="1"/>
  <c r="AT486" i="1"/>
  <c r="AG249" i="1"/>
  <c r="AH486" i="1"/>
  <c r="AG486" i="1"/>
  <c r="AX486" i="1"/>
  <c r="BC486" i="1"/>
  <c r="P486" i="1"/>
  <c r="P482" i="1"/>
  <c r="Q486" i="1"/>
  <c r="Q482" i="1"/>
  <c r="G118" i="7"/>
  <c r="O15" i="1"/>
  <c r="S62" i="1"/>
  <c r="S11" i="1"/>
  <c r="S14" i="1" s="1"/>
  <c r="T61" i="1"/>
  <c r="W486" i="1"/>
  <c r="W482" i="1"/>
  <c r="AL486" i="1"/>
  <c r="X486" i="1"/>
  <c r="X482" i="1"/>
  <c r="AR486" i="1"/>
  <c r="AD486" i="1"/>
  <c r="AD482" i="1"/>
  <c r="AI486" i="1"/>
  <c r="N486" i="1"/>
  <c r="N482" i="1"/>
  <c r="Z486" i="1"/>
  <c r="Z482" i="1"/>
  <c r="AO486" i="1"/>
  <c r="BH60" i="1"/>
  <c r="P6" i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P486" i="1"/>
  <c r="BD486" i="1"/>
  <c r="AQ486" i="1"/>
  <c r="AW486" i="1"/>
  <c r="U486" i="1"/>
  <c r="U482" i="1"/>
  <c r="T486" i="1"/>
  <c r="T482" i="1"/>
  <c r="O486" i="1"/>
  <c r="O482" i="1"/>
  <c r="AA486" i="1"/>
  <c r="AA482" i="1"/>
  <c r="AK486" i="1"/>
  <c r="AE486" i="1"/>
  <c r="AE482" i="1"/>
  <c r="S110" i="1"/>
  <c r="T109" i="1"/>
  <c r="W391" i="1"/>
  <c r="V392" i="1"/>
  <c r="AC486" i="1"/>
  <c r="AC482" i="1"/>
  <c r="AV486" i="1"/>
  <c r="AH247" i="1"/>
  <c r="AI234" i="1"/>
  <c r="AF486" i="1"/>
  <c r="AF482" i="1"/>
  <c r="BA486" i="1"/>
  <c r="S486" i="1"/>
  <c r="S482" i="1"/>
  <c r="BF466" i="1"/>
  <c r="AM486" i="1"/>
  <c r="AZ126" i="7"/>
  <c r="BJ45" i="1" l="1"/>
  <c r="BJ58" i="1" s="1"/>
  <c r="BJ60" i="1" s="1"/>
  <c r="P15" i="1"/>
  <c r="AG6" i="1"/>
  <c r="BF486" i="1"/>
  <c r="AU46" i="7"/>
  <c r="BI466" i="1"/>
  <c r="Y46" i="7"/>
  <c r="Y62" i="7" s="1"/>
  <c r="AE502" i="1"/>
  <c r="N46" i="7"/>
  <c r="N62" i="7" s="1"/>
  <c r="T502" i="1"/>
  <c r="AX46" i="7"/>
  <c r="K46" i="7"/>
  <c r="K62" i="7" s="1"/>
  <c r="Q502" i="1"/>
  <c r="AG470" i="1"/>
  <c r="AG8" i="1"/>
  <c r="AH6" i="1" s="1"/>
  <c r="T110" i="1"/>
  <c r="U109" i="1"/>
  <c r="BH466" i="1"/>
  <c r="AI46" i="7"/>
  <c r="H46" i="7"/>
  <c r="H62" i="7" s="1"/>
  <c r="N502" i="1"/>
  <c r="X46" i="7"/>
  <c r="X62" i="7" s="1"/>
  <c r="AD502" i="1"/>
  <c r="R46" i="7"/>
  <c r="R62" i="7" s="1"/>
  <c r="X502" i="1"/>
  <c r="Q46" i="7"/>
  <c r="Q62" i="7" s="1"/>
  <c r="W502" i="1"/>
  <c r="BG466" i="1"/>
  <c r="AO46" i="7"/>
  <c r="P46" i="7"/>
  <c r="P62" i="7" s="1"/>
  <c r="V502" i="1"/>
  <c r="AV46" i="7"/>
  <c r="AM46" i="7"/>
  <c r="R15" i="1"/>
  <c r="AS46" i="7"/>
  <c r="AH249" i="1"/>
  <c r="W46" i="7"/>
  <c r="W62" i="7" s="1"/>
  <c r="AC502" i="1"/>
  <c r="U46" i="7"/>
  <c r="U62" i="7" s="1"/>
  <c r="AA502" i="1"/>
  <c r="AQ46" i="7"/>
  <c r="AW46" i="7"/>
  <c r="AA46" i="7"/>
  <c r="AH46" i="7"/>
  <c r="AG46" i="7"/>
  <c r="M46" i="7"/>
  <c r="M62" i="7" s="1"/>
  <c r="S502" i="1"/>
  <c r="Z46" i="7"/>
  <c r="Z62" i="7" s="1"/>
  <c r="AF502" i="1"/>
  <c r="AP46" i="7"/>
  <c r="W392" i="1"/>
  <c r="X391" i="1"/>
  <c r="AE46" i="7"/>
  <c r="I46" i="7"/>
  <c r="I62" i="7" s="1"/>
  <c r="O502" i="1"/>
  <c r="O46" i="7"/>
  <c r="O62" i="7" s="1"/>
  <c r="U502" i="1"/>
  <c r="AK46" i="7"/>
  <c r="AJ46" i="7"/>
  <c r="T62" i="1"/>
  <c r="T11" i="1"/>
  <c r="T14" i="1" s="1"/>
  <c r="T15" i="1" s="1"/>
  <c r="U61" i="1"/>
  <c r="H8" i="7"/>
  <c r="G134" i="7"/>
  <c r="J46" i="7"/>
  <c r="J62" i="7" s="1"/>
  <c r="P502" i="1"/>
  <c r="AR46" i="7"/>
  <c r="AB46" i="7"/>
  <c r="AN46" i="7"/>
  <c r="L46" i="7"/>
  <c r="L62" i="7" s="1"/>
  <c r="R502" i="1"/>
  <c r="V251" i="1"/>
  <c r="W250" i="1"/>
  <c r="AI247" i="1"/>
  <c r="AJ234" i="1"/>
  <c r="T46" i="7"/>
  <c r="T62" i="7" s="1"/>
  <c r="Z502" i="1"/>
  <c r="AC46" i="7"/>
  <c r="AL46" i="7"/>
  <c r="AF46" i="7"/>
  <c r="S15" i="1"/>
  <c r="Q15" i="1"/>
  <c r="S46" i="7"/>
  <c r="S62" i="7" s="1"/>
  <c r="Y502" i="1"/>
  <c r="AD46" i="7"/>
  <c r="AT46" i="7"/>
  <c r="V46" i="7"/>
  <c r="V62" i="7" s="1"/>
  <c r="AB502" i="1"/>
  <c r="AY46" i="7"/>
  <c r="BA16" i="7"/>
  <c r="BK45" i="1" l="1"/>
  <c r="BK58" i="1" s="1"/>
  <c r="BK60" i="1" s="1"/>
  <c r="AK234" i="1"/>
  <c r="AJ247" i="1"/>
  <c r="BI486" i="1"/>
  <c r="W251" i="1"/>
  <c r="X250" i="1"/>
  <c r="U110" i="1"/>
  <c r="V109" i="1"/>
  <c r="AZ46" i="7"/>
  <c r="AI249" i="1"/>
  <c r="U62" i="1"/>
  <c r="U11" i="1"/>
  <c r="U14" i="1" s="1"/>
  <c r="U15" i="1" s="1"/>
  <c r="V61" i="1"/>
  <c r="AH470" i="1"/>
  <c r="AH8" i="1"/>
  <c r="AI6" i="1" s="1"/>
  <c r="H27" i="7"/>
  <c r="H43" i="7" s="1"/>
  <c r="H24" i="7"/>
  <c r="Y391" i="1"/>
  <c r="X392" i="1"/>
  <c r="BG486" i="1"/>
  <c r="BH486" i="1"/>
  <c r="AG490" i="1"/>
  <c r="AG482" i="1"/>
  <c r="BJ466" i="1"/>
  <c r="BA35" i="7"/>
  <c r="BB46" i="7" l="1"/>
  <c r="BK466" i="1"/>
  <c r="V62" i="1"/>
  <c r="V11" i="1"/>
  <c r="V14" i="1" s="1"/>
  <c r="V15" i="1" s="1"/>
  <c r="W61" i="1"/>
  <c r="AI470" i="1"/>
  <c r="AI8" i="1"/>
  <c r="AJ6" i="1" s="1"/>
  <c r="AJ249" i="1"/>
  <c r="Y392" i="1"/>
  <c r="Z391" i="1"/>
  <c r="H118" i="7"/>
  <c r="X251" i="1"/>
  <c r="Y250" i="1"/>
  <c r="BC46" i="7"/>
  <c r="AK247" i="1"/>
  <c r="AL234" i="1"/>
  <c r="BJ486" i="1"/>
  <c r="AA50" i="7"/>
  <c r="AG502" i="1"/>
  <c r="BA46" i="7"/>
  <c r="AH490" i="1"/>
  <c r="AH482" i="1"/>
  <c r="V110" i="1"/>
  <c r="W109" i="1"/>
  <c r="BA126" i="7"/>
  <c r="BB16" i="7"/>
  <c r="BD46" i="7" l="1"/>
  <c r="I8" i="7"/>
  <c r="H134" i="7"/>
  <c r="AJ470" i="1"/>
  <c r="AJ8" i="1"/>
  <c r="AK6" i="1" s="1"/>
  <c r="AL247" i="1"/>
  <c r="AM234" i="1"/>
  <c r="Y251" i="1"/>
  <c r="Z250" i="1"/>
  <c r="Z392" i="1"/>
  <c r="AA391" i="1"/>
  <c r="AB50" i="7"/>
  <c r="AB62" i="7" s="1"/>
  <c r="AH502" i="1"/>
  <c r="AA122" i="7"/>
  <c r="AB12" i="7" s="1"/>
  <c r="AB31" i="7" s="1"/>
  <c r="AA62" i="7"/>
  <c r="AK249" i="1"/>
  <c r="AI490" i="1"/>
  <c r="AI482" i="1"/>
  <c r="W110" i="1"/>
  <c r="X109" i="1"/>
  <c r="W62" i="1"/>
  <c r="W11" i="1"/>
  <c r="W14" i="1" s="1"/>
  <c r="W15" i="1" s="1"/>
  <c r="X61" i="1"/>
  <c r="BK486" i="1"/>
  <c r="BB35" i="7"/>
  <c r="AB122" i="7" l="1"/>
  <c r="AC12" i="7" s="1"/>
  <c r="AC31" i="7" s="1"/>
  <c r="AB391" i="1"/>
  <c r="AA392" i="1"/>
  <c r="AL249" i="1"/>
  <c r="I27" i="7"/>
  <c r="I43" i="7" s="1"/>
  <c r="I24" i="7"/>
  <c r="AN234" i="1"/>
  <c r="AM247" i="1"/>
  <c r="AC50" i="7"/>
  <c r="AC62" i="7" s="1"/>
  <c r="AI502" i="1"/>
  <c r="BB126" i="7"/>
  <c r="BC16" i="7" s="1"/>
  <c r="BE46" i="7"/>
  <c r="X110" i="1"/>
  <c r="Y109" i="1"/>
  <c r="Z251" i="1"/>
  <c r="AA250" i="1"/>
  <c r="X62" i="1"/>
  <c r="X11" i="1"/>
  <c r="X14" i="1" s="1"/>
  <c r="X15" i="1" s="1"/>
  <c r="Y61" i="1"/>
  <c r="AK470" i="1"/>
  <c r="AK8" i="1"/>
  <c r="AL6" i="1" s="1"/>
  <c r="AJ490" i="1"/>
  <c r="AJ482" i="1"/>
  <c r="Y110" i="1" l="1"/>
  <c r="Z109" i="1"/>
  <c r="AM249" i="1"/>
  <c r="AN247" i="1"/>
  <c r="AO234" i="1"/>
  <c r="AB392" i="1"/>
  <c r="AC391" i="1"/>
  <c r="AD50" i="7"/>
  <c r="AD62" i="7" s="1"/>
  <c r="AJ502" i="1"/>
  <c r="AK490" i="1"/>
  <c r="AK482" i="1"/>
  <c r="AL470" i="1"/>
  <c r="AL8" i="1"/>
  <c r="AM6" i="1" s="1"/>
  <c r="AA251" i="1"/>
  <c r="AB250" i="1"/>
  <c r="Y62" i="1"/>
  <c r="Y11" i="1"/>
  <c r="Y14" i="1" s="1"/>
  <c r="Y15" i="1" s="1"/>
  <c r="Z61" i="1"/>
  <c r="I118" i="7"/>
  <c r="AC122" i="7"/>
  <c r="AD12" i="7" s="1"/>
  <c r="BC35" i="7"/>
  <c r="Z62" i="1" l="1"/>
  <c r="Z11" i="1"/>
  <c r="Z14" i="1" s="1"/>
  <c r="Z15" i="1" s="1"/>
  <c r="AA61" i="1"/>
  <c r="AE50" i="7"/>
  <c r="AE62" i="7" s="1"/>
  <c r="AK502" i="1"/>
  <c r="AM470" i="1"/>
  <c r="AM8" i="1"/>
  <c r="AN6" i="1" s="1"/>
  <c r="AD31" i="7"/>
  <c r="AD122" i="7" s="1"/>
  <c r="AE12" i="7" s="1"/>
  <c r="AO247" i="1"/>
  <c r="AP234" i="1"/>
  <c r="Z110" i="1"/>
  <c r="AA109" i="1"/>
  <c r="J8" i="7"/>
  <c r="I134" i="7"/>
  <c r="AL490" i="1"/>
  <c r="AL482" i="1"/>
  <c r="AN249" i="1"/>
  <c r="AB251" i="1"/>
  <c r="AC250" i="1"/>
  <c r="AD391" i="1"/>
  <c r="AC392" i="1"/>
  <c r="BC126" i="7"/>
  <c r="AC251" i="1" l="1"/>
  <c r="AD250" i="1"/>
  <c r="AP247" i="1"/>
  <c r="AQ234" i="1"/>
  <c r="AE391" i="1"/>
  <c r="AD392" i="1"/>
  <c r="AN470" i="1"/>
  <c r="AN8" i="1"/>
  <c r="AO6" i="1" s="1"/>
  <c r="J27" i="7"/>
  <c r="J43" i="7" s="1"/>
  <c r="J24" i="7"/>
  <c r="AO249" i="1"/>
  <c r="AM490" i="1"/>
  <c r="AM482" i="1"/>
  <c r="AA110" i="1"/>
  <c r="AB109" i="1"/>
  <c r="AE31" i="7"/>
  <c r="AE122" i="7" s="1"/>
  <c r="AF12" i="7" s="1"/>
  <c r="AF50" i="7"/>
  <c r="AF62" i="7" s="1"/>
  <c r="AL502" i="1"/>
  <c r="AA62" i="1"/>
  <c r="AA11" i="1"/>
  <c r="AA14" i="1" s="1"/>
  <c r="AA15" i="1" s="1"/>
  <c r="AB61" i="1"/>
  <c r="BD16" i="7"/>
  <c r="J118" i="7" l="1"/>
  <c r="J134" i="7" s="1"/>
  <c r="AB62" i="1"/>
  <c r="AB11" i="1"/>
  <c r="AB14" i="1" s="1"/>
  <c r="AB15" i="1" s="1"/>
  <c r="AC61" i="1"/>
  <c r="AF31" i="7"/>
  <c r="AF122" i="7" s="1"/>
  <c r="AG12" i="7" s="1"/>
  <c r="AG31" i="7" s="1"/>
  <c r="AN490" i="1"/>
  <c r="AN482" i="1"/>
  <c r="AP249" i="1"/>
  <c r="AG50" i="7"/>
  <c r="AG62" i="7" s="1"/>
  <c r="AM502" i="1"/>
  <c r="AD251" i="1"/>
  <c r="AE250" i="1"/>
  <c r="AO470" i="1"/>
  <c r="AO8" i="1"/>
  <c r="AP6" i="1" s="1"/>
  <c r="AB110" i="1"/>
  <c r="AC109" i="1"/>
  <c r="AE392" i="1"/>
  <c r="AF391" i="1"/>
  <c r="AQ247" i="1"/>
  <c r="AR234" i="1"/>
  <c r="BD35" i="7"/>
  <c r="K8" i="7" l="1"/>
  <c r="K24" i="7" s="1"/>
  <c r="AR247" i="1"/>
  <c r="AS234" i="1"/>
  <c r="AG122" i="7"/>
  <c r="AH12" i="7" s="1"/>
  <c r="AH31" i="7" s="1"/>
  <c r="AC110" i="1"/>
  <c r="AD109" i="1"/>
  <c r="AE251" i="1"/>
  <c r="AF250" i="1"/>
  <c r="AC62" i="1"/>
  <c r="AC11" i="1"/>
  <c r="AC14" i="1" s="1"/>
  <c r="AC15" i="1" s="1"/>
  <c r="AD61" i="1"/>
  <c r="AQ249" i="1"/>
  <c r="AH50" i="7"/>
  <c r="AH62" i="7" s="1"/>
  <c r="AN502" i="1"/>
  <c r="AG391" i="1"/>
  <c r="AF392" i="1"/>
  <c r="AO490" i="1"/>
  <c r="AO482" i="1"/>
  <c r="AP470" i="1"/>
  <c r="AP8" i="1"/>
  <c r="AQ6" i="1" s="1"/>
  <c r="BD126" i="7"/>
  <c r="K27" i="7" l="1"/>
  <c r="K43" i="7" s="1"/>
  <c r="AH122" i="7"/>
  <c r="AI12" i="7" s="1"/>
  <c r="AI31" i="7" s="1"/>
  <c r="AG392" i="1"/>
  <c r="AH391" i="1"/>
  <c r="AQ470" i="1"/>
  <c r="AQ8" i="1"/>
  <c r="AR6" i="1" s="1"/>
  <c r="AF251" i="1"/>
  <c r="AG250" i="1"/>
  <c r="AD62" i="1"/>
  <c r="AD11" i="1"/>
  <c r="AD14" i="1" s="1"/>
  <c r="AD15" i="1" s="1"/>
  <c r="AE61" i="1"/>
  <c r="AS247" i="1"/>
  <c r="AT234" i="1"/>
  <c r="AP490" i="1"/>
  <c r="AP482" i="1"/>
  <c r="AI50" i="7"/>
  <c r="AI62" i="7" s="1"/>
  <c r="AO502" i="1"/>
  <c r="AD110" i="1"/>
  <c r="AE109" i="1"/>
  <c r="AR249" i="1"/>
  <c r="BE16" i="7"/>
  <c r="K118" i="7" l="1"/>
  <c r="AE110" i="1"/>
  <c r="AF109" i="1"/>
  <c r="AT247" i="1"/>
  <c r="AU234" i="1"/>
  <c r="AS249" i="1"/>
  <c r="AI122" i="7"/>
  <c r="AJ12" i="7" s="1"/>
  <c r="AQ490" i="1"/>
  <c r="AQ482" i="1"/>
  <c r="AE62" i="1"/>
  <c r="AE11" i="1"/>
  <c r="AE14" i="1" s="1"/>
  <c r="AE15" i="1" s="1"/>
  <c r="AF61" i="1"/>
  <c r="AG251" i="1"/>
  <c r="AH250" i="1"/>
  <c r="AI391" i="1"/>
  <c r="AH392" i="1"/>
  <c r="AR470" i="1"/>
  <c r="AR8" i="1"/>
  <c r="AS6" i="1" s="1"/>
  <c r="AJ50" i="7"/>
  <c r="AJ62" i="7" s="1"/>
  <c r="AP502" i="1"/>
  <c r="BE35" i="7"/>
  <c r="K134" i="7" l="1"/>
  <c r="L8" i="7"/>
  <c r="AH251" i="1"/>
  <c r="AI250" i="1"/>
  <c r="AF110" i="1"/>
  <c r="AG109" i="1"/>
  <c r="AJ391" i="1"/>
  <c r="AI392" i="1"/>
  <c r="AJ31" i="7"/>
  <c r="AJ122" i="7" s="1"/>
  <c r="AK12" i="7" s="1"/>
  <c r="AT249" i="1"/>
  <c r="AR490" i="1"/>
  <c r="AR482" i="1"/>
  <c r="AS470" i="1"/>
  <c r="AS8" i="1"/>
  <c r="AT6" i="1" s="1"/>
  <c r="AF62" i="1"/>
  <c r="AF11" i="1"/>
  <c r="AF14" i="1" s="1"/>
  <c r="AF15" i="1" s="1"/>
  <c r="AG61" i="1"/>
  <c r="AK50" i="7"/>
  <c r="AK62" i="7" s="1"/>
  <c r="AQ502" i="1"/>
  <c r="AU247" i="1"/>
  <c r="AV234" i="1"/>
  <c r="BE126" i="7"/>
  <c r="L27" i="7" l="1"/>
  <c r="L24" i="7"/>
  <c r="AK31" i="7"/>
  <c r="AK122" i="7" s="1"/>
  <c r="AL12" i="7" s="1"/>
  <c r="AU249" i="1"/>
  <c r="AV247" i="1"/>
  <c r="AW234" i="1"/>
  <c r="AG62" i="1"/>
  <c r="AG11" i="1"/>
  <c r="AG14" i="1" s="1"/>
  <c r="AG15" i="1" s="1"/>
  <c r="AH61" i="1"/>
  <c r="AL50" i="7"/>
  <c r="AL62" i="7" s="1"/>
  <c r="AR502" i="1"/>
  <c r="AS490" i="1"/>
  <c r="AS482" i="1"/>
  <c r="AT470" i="1"/>
  <c r="AT8" i="1"/>
  <c r="AU6" i="1" s="1"/>
  <c r="AJ392" i="1"/>
  <c r="AK391" i="1"/>
  <c r="AI251" i="1"/>
  <c r="AJ250" i="1"/>
  <c r="AG110" i="1"/>
  <c r="AH109" i="1"/>
  <c r="L43" i="7" l="1"/>
  <c r="L118" i="7"/>
  <c r="AW247" i="1"/>
  <c r="AX234" i="1"/>
  <c r="AL31" i="7"/>
  <c r="AL122" i="7" s="1"/>
  <c r="AM12" i="7" s="1"/>
  <c r="AK392" i="1"/>
  <c r="AL391" i="1"/>
  <c r="AH62" i="1"/>
  <c r="AH11" i="1"/>
  <c r="AH14" i="1" s="1"/>
  <c r="AH15" i="1" s="1"/>
  <c r="AI61" i="1"/>
  <c r="AV249" i="1"/>
  <c r="AJ251" i="1"/>
  <c r="AK250" i="1"/>
  <c r="AU470" i="1"/>
  <c r="AU8" i="1"/>
  <c r="AV6" i="1" s="1"/>
  <c r="AT490" i="1"/>
  <c r="AT482" i="1"/>
  <c r="AH110" i="1"/>
  <c r="AI109" i="1"/>
  <c r="AM50" i="7"/>
  <c r="AM62" i="7" s="1"/>
  <c r="AS502" i="1"/>
  <c r="L134" i="7" l="1"/>
  <c r="M8" i="7"/>
  <c r="AM31" i="7"/>
  <c r="AM122" i="7" s="1"/>
  <c r="AN12" i="7" s="1"/>
  <c r="AI110" i="1"/>
  <c r="AJ109" i="1"/>
  <c r="AN50" i="7"/>
  <c r="AN62" i="7" s="1"/>
  <c r="AT502" i="1"/>
  <c r="AL392" i="1"/>
  <c r="AM391" i="1"/>
  <c r="AW249" i="1"/>
  <c r="AX247" i="1"/>
  <c r="AY234" i="1"/>
  <c r="AU490" i="1"/>
  <c r="AU482" i="1"/>
  <c r="AV470" i="1"/>
  <c r="AV8" i="1"/>
  <c r="AW6" i="1" s="1"/>
  <c r="AK251" i="1"/>
  <c r="AL250" i="1"/>
  <c r="AI62" i="1"/>
  <c r="AI11" i="1"/>
  <c r="AI14" i="1" s="1"/>
  <c r="AI15" i="1" s="1"/>
  <c r="AJ61" i="1"/>
  <c r="M27" i="7" l="1"/>
  <c r="M24" i="7"/>
  <c r="AN391" i="1"/>
  <c r="AM392" i="1"/>
  <c r="AN31" i="7"/>
  <c r="AN122" i="7" s="1"/>
  <c r="AO12" i="7" s="1"/>
  <c r="AO31" i="7" s="1"/>
  <c r="AY247" i="1"/>
  <c r="AZ234" i="1"/>
  <c r="AX249" i="1"/>
  <c r="AJ62" i="1"/>
  <c r="AJ11" i="1"/>
  <c r="AJ14" i="1" s="1"/>
  <c r="AJ15" i="1" s="1"/>
  <c r="AK61" i="1"/>
  <c r="AO50" i="7"/>
  <c r="AO62" i="7" s="1"/>
  <c r="AU502" i="1"/>
  <c r="AW470" i="1"/>
  <c r="AW8" i="1"/>
  <c r="AX6" i="1" s="1"/>
  <c r="AV490" i="1"/>
  <c r="AV482" i="1"/>
  <c r="AL251" i="1"/>
  <c r="AM250" i="1"/>
  <c r="AJ110" i="1"/>
  <c r="AK109" i="1"/>
  <c r="M43" i="7" l="1"/>
  <c r="M118" i="7"/>
  <c r="AO122" i="7"/>
  <c r="AP12" i="7" s="1"/>
  <c r="AP31" i="7" s="1"/>
  <c r="AX470" i="1"/>
  <c r="AX8" i="1"/>
  <c r="AY6" i="1" s="1"/>
  <c r="AZ247" i="1"/>
  <c r="BA234" i="1"/>
  <c r="AK110" i="1"/>
  <c r="AL109" i="1"/>
  <c r="AP50" i="7"/>
  <c r="AP62" i="7" s="1"/>
  <c r="AV502" i="1"/>
  <c r="AM251" i="1"/>
  <c r="AN250" i="1"/>
  <c r="AK62" i="1"/>
  <c r="AK11" i="1"/>
  <c r="AK14" i="1" s="1"/>
  <c r="AK15" i="1" s="1"/>
  <c r="AL61" i="1"/>
  <c r="AY249" i="1"/>
  <c r="AN392" i="1"/>
  <c r="AO391" i="1"/>
  <c r="AW490" i="1"/>
  <c r="AW482" i="1"/>
  <c r="N8" i="7" l="1"/>
  <c r="M134" i="7"/>
  <c r="AP122" i="7"/>
  <c r="AQ12" i="7" s="1"/>
  <c r="AQ31" i="7" s="1"/>
  <c r="AQ50" i="7"/>
  <c r="AQ62" i="7" s="1"/>
  <c r="AW502" i="1"/>
  <c r="AY470" i="1"/>
  <c r="AY8" i="1"/>
  <c r="AZ6" i="1" s="1"/>
  <c r="AN251" i="1"/>
  <c r="AO250" i="1"/>
  <c r="AL110" i="1"/>
  <c r="AM109" i="1"/>
  <c r="AL62" i="1"/>
  <c r="AL11" i="1"/>
  <c r="AL14" i="1" s="1"/>
  <c r="AL15" i="1" s="1"/>
  <c r="AM61" i="1"/>
  <c r="AX490" i="1"/>
  <c r="AX482" i="1"/>
  <c r="BA247" i="1"/>
  <c r="BB234" i="1"/>
  <c r="AO392" i="1"/>
  <c r="AP391" i="1"/>
  <c r="AZ249" i="1"/>
  <c r="N24" i="7" l="1"/>
  <c r="N27" i="7"/>
  <c r="N43" i="7" s="1"/>
  <c r="AQ122" i="7"/>
  <c r="AR12" i="7" s="1"/>
  <c r="AR31" i="7" s="1"/>
  <c r="BA249" i="1"/>
  <c r="AO251" i="1"/>
  <c r="AP250" i="1"/>
  <c r="AY490" i="1"/>
  <c r="AY482" i="1"/>
  <c r="AZ470" i="1"/>
  <c r="AZ8" i="1"/>
  <c r="BA6" i="1" s="1"/>
  <c r="AR50" i="7"/>
  <c r="AR62" i="7" s="1"/>
  <c r="AX502" i="1"/>
  <c r="AM110" i="1"/>
  <c r="AN109" i="1"/>
  <c r="AQ391" i="1"/>
  <c r="AP392" i="1"/>
  <c r="BB247" i="1"/>
  <c r="BC234" i="1"/>
  <c r="AM62" i="1"/>
  <c r="AM11" i="1"/>
  <c r="AM14" i="1" s="1"/>
  <c r="AM15" i="1" s="1"/>
  <c r="AN61" i="1"/>
  <c r="N118" i="7" l="1"/>
  <c r="N134" i="7" s="1"/>
  <c r="AN110" i="1"/>
  <c r="AO109" i="1"/>
  <c r="AR122" i="7"/>
  <c r="AS12" i="7" s="1"/>
  <c r="AN62" i="1"/>
  <c r="AN11" i="1"/>
  <c r="AN14" i="1" s="1"/>
  <c r="AN15" i="1" s="1"/>
  <c r="AO61" i="1"/>
  <c r="BB249" i="1"/>
  <c r="AZ490" i="1"/>
  <c r="AZ482" i="1"/>
  <c r="BA470" i="1"/>
  <c r="BA8" i="1"/>
  <c r="BB6" i="1" s="1"/>
  <c r="AR391" i="1"/>
  <c r="AQ392" i="1"/>
  <c r="AS50" i="7"/>
  <c r="AS62" i="7" s="1"/>
  <c r="AY502" i="1"/>
  <c r="BC247" i="1"/>
  <c r="BD234" i="1"/>
  <c r="AP251" i="1"/>
  <c r="AQ250" i="1"/>
  <c r="O8" i="7" l="1"/>
  <c r="O24" i="7" s="1"/>
  <c r="AS391" i="1"/>
  <c r="AR392" i="1"/>
  <c r="BB470" i="1"/>
  <c r="BB8" i="1"/>
  <c r="BC6" i="1" s="1"/>
  <c r="AQ251" i="1"/>
  <c r="AR250" i="1"/>
  <c r="AO62" i="1"/>
  <c r="AO11" i="1"/>
  <c r="AO14" i="1" s="1"/>
  <c r="AO15" i="1" s="1"/>
  <c r="AP61" i="1"/>
  <c r="AO110" i="1"/>
  <c r="AP109" i="1"/>
  <c r="BD247" i="1"/>
  <c r="BE234" i="1"/>
  <c r="BC249" i="1"/>
  <c r="BA490" i="1"/>
  <c r="BA482" i="1"/>
  <c r="AS31" i="7"/>
  <c r="AS122" i="7" s="1"/>
  <c r="AT12" i="7" s="1"/>
  <c r="AT50" i="7"/>
  <c r="AT62" i="7" s="1"/>
  <c r="AZ502" i="1"/>
  <c r="O27" i="7" l="1"/>
  <c r="O118" i="7" s="1"/>
  <c r="O43" i="7"/>
  <c r="AT31" i="7"/>
  <c r="AT122" i="7" s="1"/>
  <c r="AU12" i="7" s="1"/>
  <c r="AU50" i="7"/>
  <c r="AU62" i="7" s="1"/>
  <c r="BA502" i="1"/>
  <c r="BD249" i="1"/>
  <c r="AP110" i="1"/>
  <c r="AQ109" i="1"/>
  <c r="BB490" i="1"/>
  <c r="BB482" i="1"/>
  <c r="BC470" i="1"/>
  <c r="BC8" i="1"/>
  <c r="BD6" i="1" s="1"/>
  <c r="AR251" i="1"/>
  <c r="AS250" i="1"/>
  <c r="BE247" i="1"/>
  <c r="BF234" i="1"/>
  <c r="AP62" i="1"/>
  <c r="AP11" i="1"/>
  <c r="AP14" i="1" s="1"/>
  <c r="AP15" i="1" s="1"/>
  <c r="AQ61" i="1"/>
  <c r="AS392" i="1"/>
  <c r="AT391" i="1"/>
  <c r="O134" i="7" l="1"/>
  <c r="P8" i="7"/>
  <c r="AU391" i="1"/>
  <c r="AT392" i="1"/>
  <c r="AV50" i="7"/>
  <c r="AV62" i="7" s="1"/>
  <c r="BB502" i="1"/>
  <c r="BD470" i="1"/>
  <c r="BD8" i="1"/>
  <c r="BE6" i="1" s="1"/>
  <c r="BF247" i="1"/>
  <c r="BG234" i="1"/>
  <c r="AU31" i="7"/>
  <c r="AU122" i="7" s="1"/>
  <c r="AV12" i="7" s="1"/>
  <c r="AV31" i="7" s="1"/>
  <c r="AQ110" i="1"/>
  <c r="AR109" i="1"/>
  <c r="AQ62" i="1"/>
  <c r="AQ11" i="1"/>
  <c r="AQ14" i="1" s="1"/>
  <c r="AQ15" i="1" s="1"/>
  <c r="AR61" i="1"/>
  <c r="BE249" i="1"/>
  <c r="BC490" i="1"/>
  <c r="BC482" i="1"/>
  <c r="AS251" i="1"/>
  <c r="AT250" i="1"/>
  <c r="AV122" i="7" l="1"/>
  <c r="AW12" i="7" s="1"/>
  <c r="AW31" i="7" s="1"/>
  <c r="P24" i="7"/>
  <c r="P27" i="7"/>
  <c r="P43" i="7" s="1"/>
  <c r="AT251" i="1"/>
  <c r="AU250" i="1"/>
  <c r="BG247" i="1"/>
  <c r="BH234" i="1"/>
  <c r="AR62" i="1"/>
  <c r="AR11" i="1"/>
  <c r="AR14" i="1" s="1"/>
  <c r="AR15" i="1" s="1"/>
  <c r="AS61" i="1"/>
  <c r="BF249" i="1"/>
  <c r="BD490" i="1"/>
  <c r="BD482" i="1"/>
  <c r="AU392" i="1"/>
  <c r="AV391" i="1"/>
  <c r="BE470" i="1"/>
  <c r="BE8" i="1"/>
  <c r="BF6" i="1" s="1"/>
  <c r="AR110" i="1"/>
  <c r="AS109" i="1"/>
  <c r="AW50" i="7"/>
  <c r="AW62" i="7" s="1"/>
  <c r="BC502" i="1"/>
  <c r="P118" i="7" l="1"/>
  <c r="Q8" i="7"/>
  <c r="P134" i="7"/>
  <c r="AS62" i="1"/>
  <c r="AS11" i="1"/>
  <c r="AS14" i="1" s="1"/>
  <c r="AS15" i="1" s="1"/>
  <c r="AT61" i="1"/>
  <c r="BG249" i="1"/>
  <c r="AU251" i="1"/>
  <c r="AV250" i="1"/>
  <c r="BE490" i="1"/>
  <c r="BE482" i="1"/>
  <c r="AX50" i="7"/>
  <c r="AX62" i="7" s="1"/>
  <c r="BD502" i="1"/>
  <c r="AS110" i="1"/>
  <c r="AT109" i="1"/>
  <c r="AW391" i="1"/>
  <c r="AV392" i="1"/>
  <c r="BF470" i="1"/>
  <c r="BF8" i="1"/>
  <c r="BG6" i="1" s="1"/>
  <c r="BH247" i="1"/>
  <c r="BI234" i="1"/>
  <c r="AW122" i="7"/>
  <c r="AX12" i="7" s="1"/>
  <c r="AX31" i="7" s="1"/>
  <c r="Q24" i="7" l="1"/>
  <c r="Q27" i="7"/>
  <c r="BH249" i="1"/>
  <c r="AV251" i="1"/>
  <c r="AW250" i="1"/>
  <c r="AT62" i="1"/>
  <c r="AT11" i="1"/>
  <c r="AT14" i="1" s="1"/>
  <c r="AT15" i="1" s="1"/>
  <c r="AU61" i="1"/>
  <c r="AX122" i="7"/>
  <c r="AY12" i="7" s="1"/>
  <c r="AY31" i="7" s="1"/>
  <c r="BF490" i="1"/>
  <c r="BF482" i="1"/>
  <c r="AT110" i="1"/>
  <c r="AU109" i="1"/>
  <c r="AX391" i="1"/>
  <c r="AW392" i="1"/>
  <c r="BI247" i="1"/>
  <c r="BJ234" i="1"/>
  <c r="AY50" i="7"/>
  <c r="AY62" i="7" s="1"/>
  <c r="BE502" i="1"/>
  <c r="BG470" i="1"/>
  <c r="BG8" i="1"/>
  <c r="BH6" i="1" s="1"/>
  <c r="Q43" i="7" l="1"/>
  <c r="Q118" i="7"/>
  <c r="BI249" i="1"/>
  <c r="AU62" i="1"/>
  <c r="AU11" i="1"/>
  <c r="AU14" i="1" s="1"/>
  <c r="AU15" i="1" s="1"/>
  <c r="AV61" i="1"/>
  <c r="BG490" i="1"/>
  <c r="BG482" i="1"/>
  <c r="AY391" i="1"/>
  <c r="AX392" i="1"/>
  <c r="AZ50" i="7"/>
  <c r="AZ62" i="7" s="1"/>
  <c r="BF502" i="1"/>
  <c r="BH470" i="1"/>
  <c r="BH8" i="1"/>
  <c r="BI6" i="1" s="1"/>
  <c r="BJ247" i="1"/>
  <c r="BK234" i="1"/>
  <c r="BK247" i="1" s="1"/>
  <c r="AU110" i="1"/>
  <c r="AV109" i="1"/>
  <c r="AY122" i="7"/>
  <c r="AZ12" i="7" s="1"/>
  <c r="AZ31" i="7" s="1"/>
  <c r="AZ122" i="7" s="1"/>
  <c r="BA12" i="7" s="1"/>
  <c r="BA31" i="7" s="1"/>
  <c r="AW251" i="1"/>
  <c r="AX250" i="1"/>
  <c r="Q134" i="7" l="1"/>
  <c r="R8" i="7"/>
  <c r="BK249" i="1"/>
  <c r="AV110" i="1"/>
  <c r="AW109" i="1"/>
  <c r="AX251" i="1"/>
  <c r="AY250" i="1"/>
  <c r="BH490" i="1"/>
  <c r="BH482" i="1"/>
  <c r="AY392" i="1"/>
  <c r="AZ391" i="1"/>
  <c r="BA50" i="7"/>
  <c r="BA62" i="7" s="1"/>
  <c r="BG502" i="1"/>
  <c r="BJ249" i="1"/>
  <c r="AV62" i="1"/>
  <c r="AV11" i="1"/>
  <c r="AV14" i="1" s="1"/>
  <c r="AV15" i="1" s="1"/>
  <c r="AW61" i="1"/>
  <c r="BI470" i="1"/>
  <c r="BI8" i="1"/>
  <c r="BJ6" i="1" s="1"/>
  <c r="R27" i="7" l="1"/>
  <c r="R24" i="7"/>
  <c r="AW62" i="1"/>
  <c r="AW11" i="1"/>
  <c r="AW14" i="1" s="1"/>
  <c r="AW15" i="1" s="1"/>
  <c r="AX61" i="1"/>
  <c r="BB50" i="7"/>
  <c r="BB62" i="7" s="1"/>
  <c r="BH502" i="1"/>
  <c r="BJ470" i="1"/>
  <c r="BJ8" i="1"/>
  <c r="BK6" i="1" s="1"/>
  <c r="AZ392" i="1"/>
  <c r="BA391" i="1"/>
  <c r="AY251" i="1"/>
  <c r="AZ250" i="1"/>
  <c r="BA122" i="7"/>
  <c r="BB12" i="7" s="1"/>
  <c r="BB31" i="7" s="1"/>
  <c r="BB122" i="7" s="1"/>
  <c r="BC12" i="7" s="1"/>
  <c r="BC31" i="7" s="1"/>
  <c r="BK470" i="1"/>
  <c r="BK8" i="1"/>
  <c r="BI490" i="1"/>
  <c r="BI482" i="1"/>
  <c r="AW110" i="1"/>
  <c r="AX109" i="1"/>
  <c r="R43" i="7" l="1"/>
  <c r="R118" i="7"/>
  <c r="AX62" i="1"/>
  <c r="AX11" i="1"/>
  <c r="AX14" i="1" s="1"/>
  <c r="AX15" i="1" s="1"/>
  <c r="AY61" i="1"/>
  <c r="BJ490" i="1"/>
  <c r="BJ482" i="1"/>
  <c r="AX110" i="1"/>
  <c r="AY109" i="1"/>
  <c r="BC50" i="7"/>
  <c r="BC62" i="7" s="1"/>
  <c r="BI502" i="1"/>
  <c r="AZ251" i="1"/>
  <c r="BA250" i="1"/>
  <c r="BK490" i="1"/>
  <c r="BK482" i="1"/>
  <c r="BB391" i="1"/>
  <c r="BA392" i="1"/>
  <c r="S8" i="7" l="1"/>
  <c r="R134" i="7"/>
  <c r="BC122" i="7"/>
  <c r="BD12" i="7" s="1"/>
  <c r="BD31" i="7" s="1"/>
  <c r="BE50" i="7"/>
  <c r="BE62" i="7" s="1"/>
  <c r="BK502" i="1"/>
  <c r="BA251" i="1"/>
  <c r="BB250" i="1"/>
  <c r="BD50" i="7"/>
  <c r="BD62" i="7" s="1"/>
  <c r="BJ502" i="1"/>
  <c r="AY62" i="1"/>
  <c r="AY11" i="1"/>
  <c r="AY14" i="1" s="1"/>
  <c r="AY15" i="1" s="1"/>
  <c r="AZ61" i="1"/>
  <c r="BB392" i="1"/>
  <c r="BC391" i="1"/>
  <c r="AY110" i="1"/>
  <c r="AZ109" i="1"/>
  <c r="S27" i="7" l="1"/>
  <c r="S24" i="7"/>
  <c r="BD391" i="1"/>
  <c r="BC392" i="1"/>
  <c r="BB251" i="1"/>
  <c r="BC250" i="1"/>
  <c r="AZ110" i="1"/>
  <c r="BA109" i="1"/>
  <c r="AZ62" i="1"/>
  <c r="AZ11" i="1"/>
  <c r="AZ14" i="1" s="1"/>
  <c r="AZ15" i="1" s="1"/>
  <c r="BA61" i="1"/>
  <c r="BD122" i="7"/>
  <c r="BE12" i="7" s="1"/>
  <c r="BE31" i="7" s="1"/>
  <c r="BE122" i="7" s="1"/>
  <c r="S43" i="7" l="1"/>
  <c r="S118" i="7"/>
  <c r="BC251" i="1"/>
  <c r="BD250" i="1"/>
  <c r="BA62" i="1"/>
  <c r="BA11" i="1"/>
  <c r="BA14" i="1" s="1"/>
  <c r="BA15" i="1" s="1"/>
  <c r="BB61" i="1"/>
  <c r="BA110" i="1"/>
  <c r="BB109" i="1"/>
  <c r="BE391" i="1"/>
  <c r="BD392" i="1"/>
  <c r="S134" i="7" l="1"/>
  <c r="T8" i="7"/>
  <c r="BB110" i="1"/>
  <c r="BC109" i="1"/>
  <c r="BE392" i="1"/>
  <c r="BF391" i="1"/>
  <c r="BD251" i="1"/>
  <c r="BE250" i="1"/>
  <c r="BB62" i="1"/>
  <c r="BB11" i="1"/>
  <c r="BB14" i="1" s="1"/>
  <c r="BB15" i="1" s="1"/>
  <c r="BC61" i="1"/>
  <c r="T27" i="7" l="1"/>
  <c r="T43" i="7" s="1"/>
  <c r="T24" i="7"/>
  <c r="BC62" i="1"/>
  <c r="BC11" i="1"/>
  <c r="BC14" i="1" s="1"/>
  <c r="BC15" i="1" s="1"/>
  <c r="BD61" i="1"/>
  <c r="BG391" i="1"/>
  <c r="BF392" i="1"/>
  <c r="BE251" i="1"/>
  <c r="BF250" i="1"/>
  <c r="BC110" i="1"/>
  <c r="BD109" i="1"/>
  <c r="T118" i="7" l="1"/>
  <c r="T134" i="7"/>
  <c r="U8" i="7"/>
  <c r="BF251" i="1"/>
  <c r="BG250" i="1"/>
  <c r="BD62" i="1"/>
  <c r="BD11" i="1"/>
  <c r="BD14" i="1" s="1"/>
  <c r="BD15" i="1" s="1"/>
  <c r="BE61" i="1"/>
  <c r="BD110" i="1"/>
  <c r="BE109" i="1"/>
  <c r="BH391" i="1"/>
  <c r="BG392" i="1"/>
  <c r="U27" i="7" l="1"/>
  <c r="U43" i="7" s="1"/>
  <c r="U24" i="7"/>
  <c r="BG251" i="1"/>
  <c r="BH250" i="1"/>
  <c r="BE62" i="1"/>
  <c r="BE11" i="1"/>
  <c r="BE14" i="1" s="1"/>
  <c r="BE15" i="1" s="1"/>
  <c r="BF61" i="1"/>
  <c r="BH392" i="1"/>
  <c r="BI391" i="1"/>
  <c r="BE110" i="1"/>
  <c r="BF109" i="1"/>
  <c r="U118" i="7" l="1"/>
  <c r="V8" i="7" s="1"/>
  <c r="U134" i="7"/>
  <c r="BH251" i="1"/>
  <c r="BI250" i="1"/>
  <c r="BF110" i="1"/>
  <c r="BG109" i="1"/>
  <c r="BJ391" i="1"/>
  <c r="BI392" i="1"/>
  <c r="BF62" i="1"/>
  <c r="BF11" i="1"/>
  <c r="BF14" i="1" s="1"/>
  <c r="BF15" i="1" s="1"/>
  <c r="BG61" i="1"/>
  <c r="V27" i="7" l="1"/>
  <c r="V24" i="7"/>
  <c r="BG110" i="1"/>
  <c r="BH109" i="1"/>
  <c r="BG62" i="1"/>
  <c r="BG11" i="1"/>
  <c r="BG14" i="1" s="1"/>
  <c r="BG15" i="1" s="1"/>
  <c r="BH61" i="1"/>
  <c r="BI251" i="1"/>
  <c r="BJ250" i="1"/>
  <c r="BJ392" i="1"/>
  <c r="BK391" i="1"/>
  <c r="BK392" i="1" s="1"/>
  <c r="V43" i="7" l="1"/>
  <c r="V118" i="7"/>
  <c r="BH110" i="1"/>
  <c r="BI109" i="1"/>
  <c r="BJ251" i="1"/>
  <c r="BK250" i="1"/>
  <c r="BK251" i="1" s="1"/>
  <c r="BH62" i="1"/>
  <c r="BH11" i="1"/>
  <c r="BH14" i="1" s="1"/>
  <c r="BH15" i="1" s="1"/>
  <c r="BI61" i="1"/>
  <c r="W8" i="7" l="1"/>
  <c r="V134" i="7"/>
  <c r="BI110" i="1"/>
  <c r="BJ109" i="1"/>
  <c r="BI62" i="1"/>
  <c r="BI11" i="1"/>
  <c r="BI14" i="1" s="1"/>
  <c r="BI15" i="1" s="1"/>
  <c r="BJ61" i="1"/>
  <c r="W24" i="7" l="1"/>
  <c r="W27" i="7"/>
  <c r="W43" i="7" s="1"/>
  <c r="BJ62" i="1"/>
  <c r="BJ11" i="1"/>
  <c r="BJ14" i="1" s="1"/>
  <c r="BJ15" i="1" s="1"/>
  <c r="BK61" i="1"/>
  <c r="BJ110" i="1"/>
  <c r="BK109" i="1"/>
  <c r="BK110" i="1" s="1"/>
  <c r="W118" i="7" l="1"/>
  <c r="X8" i="7" s="1"/>
  <c r="W134" i="7"/>
  <c r="BK62" i="1"/>
  <c r="BK11" i="1"/>
  <c r="BK14" i="1" s="1"/>
  <c r="BK15" i="1" s="1"/>
  <c r="X24" i="7" l="1"/>
  <c r="X27" i="7"/>
  <c r="X43" i="7" s="1"/>
  <c r="X118" i="7" l="1"/>
  <c r="X134" i="7"/>
  <c r="Y8" i="7"/>
  <c r="Y27" i="7" l="1"/>
  <c r="Y43" i="7" s="1"/>
  <c r="Y24" i="7"/>
  <c r="Y118" i="7" l="1"/>
  <c r="Z8" i="7" s="1"/>
  <c r="Y134" i="7" l="1"/>
  <c r="Z24" i="7"/>
  <c r="Z27" i="7"/>
  <c r="Z43" i="7" l="1"/>
  <c r="Z118" i="7"/>
  <c r="AA8" i="7" l="1"/>
  <c r="Z134" i="7"/>
  <c r="AA27" i="7" l="1"/>
  <c r="AA43" i="7" s="1"/>
  <c r="AA24" i="7"/>
  <c r="AA118" i="7" l="1"/>
  <c r="AA134" i="7" s="1"/>
  <c r="AB8" i="7" l="1"/>
  <c r="AB27" i="7" s="1"/>
  <c r="AB43" i="7" s="1"/>
  <c r="AB24" i="7"/>
  <c r="AB118" i="7" l="1"/>
  <c r="AC8" i="7" s="1"/>
  <c r="AB134" i="7"/>
  <c r="AC24" i="7" l="1"/>
  <c r="AC27" i="7"/>
  <c r="AC43" i="7" s="1"/>
  <c r="AC118" i="7"/>
  <c r="AD8" i="7" l="1"/>
  <c r="AC134" i="7"/>
  <c r="AD24" i="7" l="1"/>
  <c r="AD27" i="7"/>
  <c r="AD43" i="7" s="1"/>
  <c r="AD118" i="7" l="1"/>
  <c r="AE8" i="7"/>
  <c r="AD134" i="7"/>
  <c r="AE24" i="7" l="1"/>
  <c r="AE27" i="7"/>
  <c r="AE43" i="7" s="1"/>
  <c r="AE118" i="7" l="1"/>
  <c r="AE134" i="7" l="1"/>
  <c r="AF8" i="7"/>
  <c r="AF27" i="7" l="1"/>
  <c r="AF43" i="7" s="1"/>
  <c r="AF24" i="7"/>
  <c r="AF118" i="7" l="1"/>
  <c r="AG8" i="7" s="1"/>
  <c r="AF134" i="7" l="1"/>
  <c r="AG27" i="7"/>
  <c r="AG43" i="7" s="1"/>
  <c r="AG24" i="7"/>
  <c r="AG118" i="7"/>
  <c r="AG134" i="7" l="1"/>
  <c r="AH8" i="7"/>
  <c r="AH27" i="7" l="1"/>
  <c r="AH43" i="7" s="1"/>
  <c r="AH24" i="7"/>
  <c r="AH118" i="7" l="1"/>
  <c r="AI8" i="7" s="1"/>
  <c r="AH134" i="7" l="1"/>
  <c r="AI27" i="7"/>
  <c r="AI43" i="7" s="1"/>
  <c r="AI24" i="7"/>
  <c r="AI118" i="7" l="1"/>
  <c r="AJ8" i="7" s="1"/>
  <c r="AI134" i="7" l="1"/>
  <c r="AJ24" i="7"/>
  <c r="AJ27" i="7"/>
  <c r="AJ43" i="7" s="1"/>
  <c r="AJ118" i="7" l="1"/>
  <c r="AJ134" i="7"/>
  <c r="AK8" i="7"/>
  <c r="AK27" i="7" l="1"/>
  <c r="AK43" i="7" s="1"/>
  <c r="AK24" i="7"/>
  <c r="AK118" i="7" l="1"/>
  <c r="AL8" i="7"/>
  <c r="AK134" i="7"/>
  <c r="AL27" i="7" l="1"/>
  <c r="AL43" i="7" s="1"/>
  <c r="AL24" i="7"/>
  <c r="AL118" i="7"/>
  <c r="AM8" i="7" l="1"/>
  <c r="AL134" i="7"/>
  <c r="AM27" i="7" l="1"/>
  <c r="AM43" i="7" s="1"/>
  <c r="AM24" i="7"/>
  <c r="AM118" i="7" l="1"/>
  <c r="AN8" i="7"/>
  <c r="AM134" i="7"/>
  <c r="AN27" i="7" l="1"/>
  <c r="AN43" i="7" s="1"/>
  <c r="AN24" i="7"/>
  <c r="AN118" i="7" l="1"/>
  <c r="AO8" i="7" s="1"/>
  <c r="AN134" i="7"/>
  <c r="AO27" i="7" l="1"/>
  <c r="AO43" i="7" s="1"/>
  <c r="AO24" i="7"/>
  <c r="AO118" i="7"/>
  <c r="AO134" i="7" l="1"/>
  <c r="AP8" i="7"/>
  <c r="AP27" i="7" l="1"/>
  <c r="AP43" i="7" s="1"/>
  <c r="AP24" i="7"/>
  <c r="AP118" i="7"/>
  <c r="AQ8" i="7" l="1"/>
  <c r="AP134" i="7"/>
  <c r="AQ27" i="7" l="1"/>
  <c r="AQ43" i="7" s="1"/>
  <c r="AQ24" i="7"/>
  <c r="AQ118" i="7" l="1"/>
  <c r="AR8" i="7" s="1"/>
  <c r="AQ134" i="7" l="1"/>
  <c r="AR27" i="7"/>
  <c r="AR43" i="7" s="1"/>
  <c r="AR118" i="7"/>
  <c r="AR24" i="7"/>
  <c r="AS8" i="7" l="1"/>
  <c r="AR134" i="7"/>
  <c r="AS24" i="7" l="1"/>
  <c r="AS27" i="7"/>
  <c r="AS43" i="7" s="1"/>
  <c r="AS118" i="7" l="1"/>
  <c r="AT8" i="7" s="1"/>
  <c r="AS134" i="7"/>
  <c r="AT27" i="7" l="1"/>
  <c r="AT43" i="7" s="1"/>
  <c r="AT24" i="7"/>
  <c r="AT118" i="7"/>
  <c r="AU8" i="7" l="1"/>
  <c r="AT134" i="7"/>
  <c r="AU27" i="7" l="1"/>
  <c r="AU43" i="7" s="1"/>
  <c r="AU24" i="7"/>
  <c r="AU118" i="7" l="1"/>
  <c r="AV8" i="7"/>
  <c r="AU134" i="7"/>
  <c r="AV24" i="7" l="1"/>
  <c r="AV27" i="7"/>
  <c r="AV43" i="7" s="1"/>
  <c r="AV118" i="7" l="1"/>
  <c r="AV134" i="7" s="1"/>
  <c r="AW8" i="7" l="1"/>
  <c r="AW27" i="7"/>
  <c r="AW43" i="7" s="1"/>
  <c r="AW24" i="7"/>
  <c r="AW118" i="7"/>
  <c r="AX8" i="7" l="1"/>
  <c r="AW134" i="7"/>
  <c r="AX27" i="7" l="1"/>
  <c r="AX43" i="7" s="1"/>
  <c r="AX24" i="7"/>
  <c r="AX118" i="7"/>
  <c r="AY8" i="7" l="1"/>
  <c r="AX134" i="7"/>
  <c r="AY27" i="7" l="1"/>
  <c r="AY43" i="7" s="1"/>
  <c r="AY24" i="7"/>
  <c r="AY118" i="7"/>
  <c r="AZ8" i="7" l="1"/>
  <c r="AY134" i="7"/>
  <c r="AZ27" i="7" l="1"/>
  <c r="AZ43" i="7" s="1"/>
  <c r="AZ24" i="7"/>
  <c r="AZ118" i="7"/>
  <c r="AZ134" i="7" l="1"/>
  <c r="BA8" i="7"/>
  <c r="BA27" i="7" l="1"/>
  <c r="BA43" i="7" s="1"/>
  <c r="BA24" i="7"/>
  <c r="BA118" i="7"/>
  <c r="BB8" i="7" l="1"/>
  <c r="BA134" i="7"/>
  <c r="BB24" i="7" l="1"/>
  <c r="BB27" i="7"/>
  <c r="BB43" i="7" s="1"/>
  <c r="BB118" i="7" l="1"/>
  <c r="BC8" i="7" l="1"/>
  <c r="BB134" i="7"/>
  <c r="BC27" i="7" l="1"/>
  <c r="BC43" i="7" s="1"/>
  <c r="BC24" i="7"/>
  <c r="BC118" i="7" l="1"/>
  <c r="BD8" i="7" l="1"/>
  <c r="BC134" i="7"/>
  <c r="BD24" i="7" l="1"/>
  <c r="BD27" i="7"/>
  <c r="BD43" i="7" s="1"/>
  <c r="BD118" i="7" l="1"/>
  <c r="BE8" i="7" l="1"/>
  <c r="BD134" i="7"/>
  <c r="BE27" i="7" l="1"/>
  <c r="BE43" i="7" s="1"/>
  <c r="BE24" i="7"/>
  <c r="BE118" i="7" l="1"/>
  <c r="BE134" i="7" s="1"/>
  <c r="C140" i="7" l="1"/>
  <c r="C138" i="7"/>
  <c r="D140" i="7" l="1"/>
  <c r="D138" i="7"/>
  <c r="E140" i="7" l="1"/>
  <c r="E138" i="7"/>
  <c r="F138" i="7" l="1"/>
  <c r="F140" i="7"/>
  <c r="G138" i="7" l="1"/>
  <c r="G140" i="7"/>
  <c r="H138" i="7" l="1"/>
  <c r="H140" i="7"/>
  <c r="I138" i="7" l="1"/>
  <c r="I140" i="7"/>
  <c r="J138" i="7" l="1"/>
  <c r="J140" i="7"/>
  <c r="K138" i="7" l="1"/>
  <c r="K140" i="7"/>
  <c r="L140" i="7" l="1"/>
  <c r="L138" i="7"/>
  <c r="M140" i="7" l="1"/>
  <c r="M138" i="7"/>
  <c r="N140" i="7" l="1"/>
  <c r="N138" i="7"/>
  <c r="O138" i="7" l="1"/>
  <c r="O140" i="7"/>
  <c r="P138" i="7" l="1"/>
  <c r="P140" i="7"/>
  <c r="Q138" i="7" l="1"/>
  <c r="Q140" i="7"/>
  <c r="R138" i="7" l="1"/>
  <c r="R140" i="7"/>
  <c r="S138" i="7" l="1"/>
  <c r="S140" i="7"/>
  <c r="T140" i="7" l="1"/>
  <c r="T138" i="7"/>
  <c r="U140" i="7" l="1"/>
  <c r="U138" i="7"/>
  <c r="V140" i="7" l="1"/>
  <c r="V138" i="7"/>
  <c r="W138" i="7" l="1"/>
  <c r="W140" i="7"/>
  <c r="X140" i="7" l="1"/>
  <c r="X138" i="7"/>
  <c r="Y140" i="7" l="1"/>
  <c r="Y138" i="7"/>
  <c r="Z138" i="7" l="1"/>
  <c r="Z140" i="7"/>
  <c r="AA138" i="7" l="1"/>
  <c r="AA140" i="7"/>
  <c r="AB138" i="7" l="1"/>
  <c r="AB140" i="7"/>
  <c r="AC138" i="7" l="1"/>
  <c r="AC140" i="7"/>
  <c r="AD138" i="7" l="1"/>
  <c r="AD140" i="7"/>
  <c r="AE140" i="7" l="1"/>
  <c r="AE138" i="7"/>
  <c r="AF140" i="7" l="1"/>
  <c r="AF138" i="7"/>
  <c r="AG138" i="7" l="1"/>
  <c r="AG140" i="7"/>
  <c r="AH138" i="7" l="1"/>
  <c r="AH140" i="7"/>
  <c r="AI138" i="7" l="1"/>
  <c r="AI140" i="7"/>
  <c r="AJ140" i="7" l="1"/>
  <c r="AJ138" i="7"/>
  <c r="AK138" i="7" l="1"/>
  <c r="AK140" i="7"/>
  <c r="AL140" i="7" l="1"/>
  <c r="AL138" i="7"/>
  <c r="AM138" i="7" l="1"/>
  <c r="AM140" i="7"/>
  <c r="AN140" i="7" l="1"/>
  <c r="AN138" i="7"/>
  <c r="AO140" i="7" l="1"/>
  <c r="AO138" i="7"/>
  <c r="AP138" i="7" l="1"/>
  <c r="AP140" i="7"/>
  <c r="AQ138" i="7" l="1"/>
  <c r="AQ140" i="7"/>
  <c r="AR138" i="7" l="1"/>
  <c r="AR140" i="7"/>
  <c r="AS138" i="7" l="1"/>
  <c r="AS140" i="7"/>
  <c r="AT138" i="7" l="1"/>
  <c r="AT140" i="7"/>
  <c r="AU140" i="7" l="1"/>
  <c r="AU138" i="7"/>
  <c r="AV138" i="7" l="1"/>
  <c r="AV140" i="7"/>
  <c r="AW138" i="7" l="1"/>
  <c r="AW140" i="7"/>
  <c r="AX140" i="7" l="1"/>
  <c r="AX138" i="7"/>
  <c r="AY140" i="7" l="1"/>
  <c r="AY138" i="7"/>
  <c r="AZ138" i="7" l="1"/>
  <c r="AZ140" i="7"/>
  <c r="BA138" i="7" l="1"/>
  <c r="BA140" i="7"/>
  <c r="BB138" i="7" l="1"/>
  <c r="BB140" i="7"/>
  <c r="BC138" i="7" l="1"/>
  <c r="BC140" i="7"/>
  <c r="BE138" i="7" l="1"/>
  <c r="BE140" i="7"/>
  <c r="BD140" i="7"/>
  <c r="BD138" i="7"/>
</calcChain>
</file>

<file path=xl/comments1.xml><?xml version="1.0" encoding="utf-8"?>
<comments xmlns="http://schemas.openxmlformats.org/spreadsheetml/2006/main">
  <authors>
    <author>Steven Martin</author>
  </authors>
  <commentList>
    <comment ref="J4" authorId="0">
      <text>
        <r>
          <rPr>
            <b/>
            <sz val="9"/>
            <color indexed="81"/>
            <rFont val="Tahoma"/>
            <family val="2"/>
          </rPr>
          <t>AST:</t>
        </r>
        <r>
          <rPr>
            <sz val="9"/>
            <color indexed="81"/>
            <rFont val="Tahoma"/>
            <family val="2"/>
          </rPr>
          <t xml:space="preserve">
Updated with Amended Inflation estimate per AER Amended 2016-20 decision PTRM</t>
        </r>
      </text>
    </comment>
    <comment ref="J9" authorId="0">
      <text>
        <r>
          <rPr>
            <b/>
            <sz val="9"/>
            <color indexed="81"/>
            <rFont val="Tahoma"/>
            <family val="2"/>
          </rPr>
          <t>AST:</t>
        </r>
        <r>
          <rPr>
            <sz val="9"/>
            <color indexed="81"/>
            <rFont val="Tahoma"/>
            <family val="2"/>
          </rPr>
          <t xml:space="preserve">
Updated real WACC per AER Amended 2016-20 decision PTRM</t>
        </r>
      </text>
    </comment>
  </commentList>
</comments>
</file>

<file path=xl/comments2.xml><?xml version="1.0" encoding="utf-8"?>
<comments xmlns="http://schemas.openxmlformats.org/spreadsheetml/2006/main">
  <authors>
    <author>Steven Martin</author>
  </authors>
  <commentList>
    <comment ref="G397" authorId="0">
      <text>
        <r>
          <rPr>
            <b/>
            <sz val="9"/>
            <color indexed="81"/>
            <rFont val="Tahoma"/>
            <family val="2"/>
          </rPr>
          <t>Steven Martin:</t>
        </r>
        <r>
          <rPr>
            <sz val="9"/>
            <color indexed="81"/>
            <rFont val="Tahoma"/>
            <family val="2"/>
          </rPr>
          <t xml:space="preserve">
From PTRM RRP model - applies to 2016 ERC costs </t>
        </r>
      </text>
    </comment>
  </commentList>
</comments>
</file>

<file path=xl/sharedStrings.xml><?xml version="1.0" encoding="utf-8"?>
<sst xmlns="http://schemas.openxmlformats.org/spreadsheetml/2006/main" count="705" uniqueCount="123">
  <si>
    <t>Subtransmission</t>
  </si>
  <si>
    <t>ARL</t>
  </si>
  <si>
    <t>OAV</t>
  </si>
  <si>
    <t>SL</t>
  </si>
  <si>
    <t>Real WACC</t>
  </si>
  <si>
    <t>Nominal WACC</t>
  </si>
  <si>
    <t>Inflation</t>
  </si>
  <si>
    <t>Actual CPI</t>
  </si>
  <si>
    <t>WACC</t>
  </si>
  <si>
    <t>Real</t>
  </si>
  <si>
    <t>Nominal</t>
  </si>
  <si>
    <t>Distribution system assets</t>
  </si>
  <si>
    <t>Standard metering</t>
  </si>
  <si>
    <t>Public lighting</t>
  </si>
  <si>
    <t>SCADA/Network control</t>
  </si>
  <si>
    <t>Non-network general assets - IT</t>
  </si>
  <si>
    <t>Non-network general assets - Other</t>
  </si>
  <si>
    <t>Equity Raising Costs</t>
  </si>
  <si>
    <t>Net Capex - excl half WACC allowance</t>
  </si>
  <si>
    <t>Total Capex (Real $2010)</t>
  </si>
  <si>
    <t>Opening RAB 1 Jan 2011</t>
  </si>
  <si>
    <t>Final Year Adjustment (2010)</t>
  </si>
  <si>
    <t>- Difference between forecast and actual</t>
  </si>
  <si>
    <t>- compounded return on difference</t>
  </si>
  <si>
    <t>Closing RAB</t>
  </si>
  <si>
    <t>S/line depr of OAV (real $2010)</t>
  </si>
  <si>
    <t>Closing RAB - Existing Assets</t>
  </si>
  <si>
    <t>Depr of New Assets</t>
  </si>
  <si>
    <t>Total Depr ($2010)</t>
  </si>
  <si>
    <t>Capex closing RAB</t>
  </si>
  <si>
    <t>Total Depr - new Assets (real $2010)</t>
  </si>
  <si>
    <t>Total Closing RAB</t>
  </si>
  <si>
    <t>(Std life changes to 10 yrs for Capex incurred in 2016-20)</t>
  </si>
  <si>
    <t>Check</t>
  </si>
  <si>
    <t>Opening RAB</t>
  </si>
  <si>
    <t>$m</t>
  </si>
  <si>
    <t>Inflation addition</t>
  </si>
  <si>
    <t>Straight-line Depr - nominal</t>
  </si>
  <si>
    <t>Net Capex - real $2010</t>
  </si>
  <si>
    <t>Net Capex - nominal</t>
  </si>
  <si>
    <t>End of period adjustments</t>
  </si>
  <si>
    <t>Nominal RAB Roll Forward</t>
  </si>
  <si>
    <t>Capex closing RAB ($2010)</t>
  </si>
  <si>
    <t>Existing Assets Closing RAB ($2010)</t>
  </si>
  <si>
    <t>Total Closing RAB ($2010)</t>
  </si>
  <si>
    <t>Depr Summary - real $2010</t>
  </si>
  <si>
    <t>Total Depr - real $2010</t>
  </si>
  <si>
    <t>Depr Summary - real $2015</t>
  </si>
  <si>
    <t>Total Depr - real $2015</t>
  </si>
  <si>
    <t>Accelerated Depr Opening RAB Adj - Subtr</t>
  </si>
  <si>
    <t>Accelerated Depr Opening RAB Adj - Distr</t>
  </si>
  <si>
    <t>Accelerated Depr - Subtr (forecast period)</t>
  </si>
  <si>
    <t>Accelerated Depr - Distr (forecast period)</t>
  </si>
  <si>
    <t>Transfers to Accelerated Depr asset classes</t>
  </si>
  <si>
    <t>RAB transfers</t>
  </si>
  <si>
    <t>Variance</t>
  </si>
  <si>
    <t>$2010</t>
  </si>
  <si>
    <t>2016-20</t>
  </si>
  <si>
    <t>2011-15</t>
  </si>
  <si>
    <t>End $2015</t>
  </si>
  <si>
    <t>Total Depr - real $2015 (excl Accel depr)</t>
  </si>
  <si>
    <t>Check with PTRM</t>
  </si>
  <si>
    <t>Cum index</t>
  </si>
  <si>
    <t>Net Capex - real $2015</t>
  </si>
  <si>
    <t>Total</t>
  </si>
  <si>
    <t>Actual CPI - 1 year lagged</t>
  </si>
  <si>
    <t>Total Depr - real $2010 (excl Accel depr)</t>
  </si>
  <si>
    <t>2016 Opening RAB Depr ($2010)</t>
  </si>
  <si>
    <t>2016 Opening RAB Depr ($2015)</t>
  </si>
  <si>
    <t>For PTRM input</t>
  </si>
  <si>
    <t>Depr Summary by Asset Class</t>
  </si>
  <si>
    <t>source: SP AusNet final amended RFM (2006-10)</t>
  </si>
  <si>
    <t>Total Capex</t>
  </si>
  <si>
    <t>Prior Period Adjustments</t>
  </si>
  <si>
    <t>Net Capex with half WACC allowance ($2010)</t>
  </si>
  <si>
    <t>Real $m</t>
  </si>
  <si>
    <t>Depreciation profile - preliminary decision</t>
  </si>
  <si>
    <t>Opening RAB 2016 Adjustments - AER Preliminary decision</t>
  </si>
  <si>
    <t>Depr forecast (real $2010)</t>
  </si>
  <si>
    <t>Opening RAB (Real $2010)</t>
  </si>
  <si>
    <t>Closing RAB (Real $2010)</t>
  </si>
  <si>
    <t>Total prior period adjustments ($2010)</t>
  </si>
  <si>
    <t>Accelerated Depr RAB ($2010)</t>
  </si>
  <si>
    <t>Depr of 2016 Opening RAB  (Excluding Accel Depr asset classes)</t>
  </si>
  <si>
    <t>Real $2010, $m</t>
  </si>
  <si>
    <t>Accelerated Depr of Existing Assets</t>
  </si>
  <si>
    <t>Cumulative Index - 1 year lagged</t>
  </si>
  <si>
    <t>Opening RAB 1 Jan 2011 ($m, Nominal)</t>
  </si>
  <si>
    <t>RAB Asset Class</t>
  </si>
  <si>
    <t>$m, Real $2015</t>
  </si>
  <si>
    <t>Total (Nominal)</t>
  </si>
  <si>
    <t>Total (Real $2015)</t>
  </si>
  <si>
    <t>Final year Forecast Net Capex ($m, Nominal)</t>
  </si>
  <si>
    <t>Compounded return on difference ($m, Nominal)</t>
  </si>
  <si>
    <t>Cum Index - 1 year lagged</t>
  </si>
  <si>
    <t>RL</t>
  </si>
  <si>
    <t>source: AER - Preliminary decision AusNet Services - Post tax revenue model - October 2015 - CONFIDENTIAL.XLSM</t>
  </si>
  <si>
    <t>n/a</t>
  </si>
  <si>
    <t>adj ARL</t>
  </si>
  <si>
    <t>&lt;- to apply to 2016 adjusted RAB.</t>
  </si>
  <si>
    <t>Difference between 2010 forecast and actual Net Capex (Indexed $m, $2015)</t>
  </si>
  <si>
    <t>Accelerated Depr - Distr assets (Contingent Project 1)</t>
  </si>
  <si>
    <t>Compare to RFM Closing RAB - Final Decision</t>
  </si>
  <si>
    <t>PTRM Closing RAB - Contingent Project</t>
  </si>
  <si>
    <t>Remaining life</t>
  </si>
  <si>
    <t>Opening RAB value, $Nominal</t>
  </si>
  <si>
    <t>source: AusNet Services Accelerated Depreciation analysis, 2017</t>
  </si>
  <si>
    <t>Weighted average remaining life</t>
  </si>
  <si>
    <t>2017 Opening RAB adjustment</t>
  </si>
  <si>
    <t>Estimated RAB value of selected assets</t>
  </si>
  <si>
    <t>Land</t>
  </si>
  <si>
    <t>Contingent Project 1 - proposed accelerated depreciation</t>
  </si>
  <si>
    <t>Contingent Project 2 - proposed accelerated depreciation</t>
  </si>
  <si>
    <t>source: AusNet Services Accelerated Depreciation analysis, 2018</t>
  </si>
  <si>
    <t>Accelerated Depr - Distr assets (Contingent Project 2)</t>
  </si>
  <si>
    <t>2019 Opening RAB adjustment</t>
  </si>
  <si>
    <t>Var</t>
  </si>
  <si>
    <t>source: AusNet Services Accelerated Depreciation analysis, 2019</t>
  </si>
  <si>
    <t>Contingent Project 3 - proposed accelerated depreciation (Part A)</t>
  </si>
  <si>
    <t>Contingent Project 3 - proposed accelerated depreciation (Part B)</t>
  </si>
  <si>
    <t>Accelerated Depr - Distr assets (Contingent Project 3)</t>
  </si>
  <si>
    <t>Transfers in from existing classes ($2010)</t>
  </si>
  <si>
    <t>2021 Opening RAB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</si>
</sst>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_-;\-* #,##0.0_-;_-* &quot;-&quot;??_-;_-@_-"/>
    <numFmt numFmtId="165" formatCode="0.0000"/>
    <numFmt numFmtId="166" formatCode="0.0"/>
    <numFmt numFmtId="167" formatCode="_-* #,##0.0000_-;\-* #,##0.0000_-;_-* &quot;-&quot;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0" fontId="0" fillId="2" borderId="0" xfId="0" applyFill="1"/>
    <xf numFmtId="0" fontId="0" fillId="0" borderId="0" xfId="0" applyFill="1"/>
    <xf numFmtId="10" fontId="0" fillId="0" borderId="0" xfId="0" applyNumberFormat="1"/>
    <xf numFmtId="165" fontId="0" fillId="0" borderId="0" xfId="0" applyNumberFormat="1"/>
    <xf numFmtId="164" fontId="0" fillId="0" borderId="0" xfId="0" applyNumberFormat="1"/>
    <xf numFmtId="164" fontId="3" fillId="0" borderId="0" xfId="0" applyNumberFormat="1" applyFont="1"/>
    <xf numFmtId="0" fontId="3" fillId="0" borderId="0" xfId="0" applyFont="1"/>
    <xf numFmtId="0" fontId="0" fillId="0" borderId="0" xfId="0" quotePrefix="1"/>
    <xf numFmtId="164" fontId="3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43" fontId="0" fillId="0" borderId="0" xfId="0" applyNumberFormat="1"/>
    <xf numFmtId="43" fontId="0" fillId="0" borderId="0" xfId="1" applyFont="1"/>
    <xf numFmtId="164" fontId="0" fillId="4" borderId="0" xfId="1" applyNumberFormat="1" applyFont="1" applyFill="1"/>
    <xf numFmtId="0" fontId="4" fillId="0" borderId="0" xfId="0" applyFont="1"/>
    <xf numFmtId="43" fontId="3" fillId="0" borderId="0" xfId="0" applyNumberFormat="1" applyFont="1"/>
    <xf numFmtId="0" fontId="0" fillId="0" borderId="0" xfId="0" quotePrefix="1" applyAlignment="1">
      <alignment horizontal="center"/>
    </xf>
    <xf numFmtId="0" fontId="0" fillId="0" borderId="0" xfId="0" applyFill="1" applyAlignment="1">
      <alignment horizontal="center"/>
    </xf>
    <xf numFmtId="43" fontId="0" fillId="0" borderId="1" xfId="0" applyNumberFormat="1" applyBorder="1"/>
    <xf numFmtId="1" fontId="0" fillId="0" borderId="0" xfId="0" applyNumberFormat="1"/>
    <xf numFmtId="164" fontId="0" fillId="0" borderId="0" xfId="1" applyNumberFormat="1" applyFont="1" applyFill="1"/>
    <xf numFmtId="0" fontId="5" fillId="0" borderId="0" xfId="0" applyFont="1"/>
    <xf numFmtId="164" fontId="0" fillId="3" borderId="0" xfId="1" applyNumberFormat="1" applyFont="1" applyFill="1"/>
    <xf numFmtId="0" fontId="6" fillId="0" borderId="0" xfId="0" applyFont="1"/>
    <xf numFmtId="0" fontId="0" fillId="5" borderId="0" xfId="0" applyFill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10" fontId="0" fillId="0" borderId="0" xfId="0" applyNumberFormat="1" applyBorder="1"/>
    <xf numFmtId="43" fontId="0" fillId="0" borderId="0" xfId="0" applyNumberFormat="1" applyBorder="1"/>
    <xf numFmtId="166" fontId="0" fillId="0" borderId="0" xfId="0" applyNumberFormat="1"/>
    <xf numFmtId="166" fontId="0" fillId="4" borderId="0" xfId="0" applyNumberFormat="1" applyFill="1" applyAlignment="1"/>
    <xf numFmtId="10" fontId="0" fillId="0" borderId="0" xfId="0" quotePrefix="1" applyNumberFormat="1" applyAlignment="1">
      <alignment horizontal="center"/>
    </xf>
    <xf numFmtId="10" fontId="0" fillId="0" borderId="0" xfId="0" applyNumberFormat="1" applyFill="1"/>
    <xf numFmtId="164" fontId="0" fillId="0" borderId="0" xfId="0" applyNumberFormat="1" applyFill="1"/>
    <xf numFmtId="0" fontId="9" fillId="0" borderId="0" xfId="0" applyFont="1"/>
    <xf numFmtId="0" fontId="0" fillId="6" borderId="0" xfId="0" applyFill="1"/>
    <xf numFmtId="10" fontId="0" fillId="7" borderId="0" xfId="0" applyNumberFormat="1" applyFill="1"/>
    <xf numFmtId="0" fontId="0" fillId="0" borderId="2" xfId="0" applyBorder="1" applyAlignment="1">
      <alignment horizontal="center"/>
    </xf>
    <xf numFmtId="165" fontId="0" fillId="0" borderId="2" xfId="0" applyNumberFormat="1" applyBorder="1"/>
    <xf numFmtId="0" fontId="0" fillId="0" borderId="2" xfId="0" quotePrefix="1" applyBorder="1" applyAlignment="1">
      <alignment horizontal="center"/>
    </xf>
    <xf numFmtId="164" fontId="3" fillId="0" borderId="2" xfId="0" applyNumberFormat="1" applyFont="1" applyBorder="1"/>
    <xf numFmtId="164" fontId="0" fillId="7" borderId="0" xfId="1" applyNumberFormat="1" applyFont="1" applyFill="1"/>
    <xf numFmtId="0" fontId="0" fillId="6" borderId="0" xfId="0" applyFill="1" applyAlignment="1">
      <alignment wrapText="1"/>
    </xf>
    <xf numFmtId="164" fontId="0" fillId="6" borderId="0" xfId="1" applyNumberFormat="1" applyFont="1" applyFill="1"/>
    <xf numFmtId="43" fontId="0" fillId="7" borderId="0" xfId="1" applyFont="1" applyFill="1"/>
    <xf numFmtId="166" fontId="0" fillId="7" borderId="0" xfId="0" applyNumberFormat="1" applyFill="1"/>
    <xf numFmtId="43" fontId="0" fillId="7" borderId="1" xfId="1" applyFont="1" applyFill="1" applyBorder="1"/>
    <xf numFmtId="164" fontId="0" fillId="6" borderId="0" xfId="0" applyNumberFormat="1" applyFill="1"/>
    <xf numFmtId="0" fontId="0" fillId="6" borderId="0" xfId="0" applyFill="1" applyAlignment="1">
      <alignment horizontal="right"/>
    </xf>
    <xf numFmtId="164" fontId="12" fillId="6" borderId="0" xfId="1" applyNumberFormat="1" applyFont="1" applyFill="1"/>
    <xf numFmtId="10" fontId="0" fillId="7" borderId="0" xfId="0" applyNumberFormat="1" applyFill="1" applyBorder="1"/>
    <xf numFmtId="0" fontId="0" fillId="0" borderId="3" xfId="0" applyBorder="1" applyAlignment="1">
      <alignment horizontal="center"/>
    </xf>
    <xf numFmtId="10" fontId="0" fillId="7" borderId="3" xfId="0" applyNumberFormat="1" applyFill="1" applyBorder="1"/>
    <xf numFmtId="164" fontId="0" fillId="7" borderId="3" xfId="1" applyNumberFormat="1" applyFont="1" applyFill="1" applyBorder="1"/>
    <xf numFmtId="43" fontId="0" fillId="0" borderId="0" xfId="1" applyNumberFormat="1" applyFont="1"/>
    <xf numFmtId="43" fontId="0" fillId="0" borderId="0" xfId="0" applyNumberFormat="1" applyFill="1"/>
    <xf numFmtId="0" fontId="0" fillId="0" borderId="0" xfId="0" applyFill="1" applyBorder="1"/>
    <xf numFmtId="0" fontId="6" fillId="0" borderId="0" xfId="0" applyFont="1" applyFill="1" applyBorder="1"/>
    <xf numFmtId="43" fontId="12" fillId="0" borderId="0" xfId="0" applyNumberFormat="1" applyFont="1" applyFill="1" applyBorder="1"/>
    <xf numFmtId="0" fontId="0" fillId="0" borderId="0" xfId="0" applyFont="1" applyFill="1" applyBorder="1"/>
    <xf numFmtId="0" fontId="9" fillId="0" borderId="0" xfId="0" applyFont="1" applyFill="1" applyBorder="1"/>
    <xf numFmtId="1" fontId="0" fillId="7" borderId="0" xfId="0" applyNumberFormat="1" applyFill="1"/>
    <xf numFmtId="0" fontId="0" fillId="7" borderId="0" xfId="0" applyFill="1"/>
    <xf numFmtId="164" fontId="0" fillId="7" borderId="0" xfId="0" applyNumberFormat="1" applyFill="1"/>
    <xf numFmtId="43" fontId="0" fillId="7" borderId="0" xfId="0" applyNumberFormat="1" applyFill="1"/>
    <xf numFmtId="43" fontId="0" fillId="7" borderId="0" xfId="1" applyNumberFormat="1" applyFont="1" applyFill="1"/>
    <xf numFmtId="164" fontId="12" fillId="0" borderId="0" xfId="1" applyNumberFormat="1" applyFont="1" applyFill="1"/>
    <xf numFmtId="0" fontId="0" fillId="0" borderId="0" xfId="0" applyFill="1" applyAlignment="1">
      <alignment horizontal="right"/>
    </xf>
    <xf numFmtId="0" fontId="0" fillId="7" borderId="0" xfId="0" applyFill="1" applyBorder="1"/>
    <xf numFmtId="43" fontId="0" fillId="7" borderId="0" xfId="0" applyNumberFormat="1" applyFill="1" applyBorder="1"/>
    <xf numFmtId="164" fontId="12" fillId="8" borderId="0" xfId="1" applyNumberFormat="1" applyFont="1" applyFill="1"/>
    <xf numFmtId="0" fontId="0" fillId="8" borderId="0" xfId="0" applyFill="1"/>
    <xf numFmtId="164" fontId="2" fillId="0" borderId="0" xfId="0" applyNumberFormat="1" applyFont="1"/>
    <xf numFmtId="0" fontId="2" fillId="0" borderId="0" xfId="0" applyFont="1"/>
    <xf numFmtId="164" fontId="12" fillId="7" borderId="0" xfId="1" applyNumberFormat="1" applyFont="1" applyFill="1"/>
    <xf numFmtId="167" fontId="0" fillId="0" borderId="0" xfId="0" applyNumberFormat="1"/>
    <xf numFmtId="10" fontId="0" fillId="0" borderId="0" xfId="0" applyNumberFormat="1" applyFill="1" applyBorder="1"/>
    <xf numFmtId="10" fontId="0" fillId="9" borderId="0" xfId="0" applyNumberFormat="1" applyFill="1" applyBorder="1"/>
    <xf numFmtId="165" fontId="0" fillId="0" borderId="0" xfId="0" applyNumberFormat="1" applyFill="1"/>
    <xf numFmtId="10" fontId="0" fillId="10" borderId="2" xfId="0" applyNumberFormat="1" applyFill="1" applyBorder="1"/>
    <xf numFmtId="43" fontId="0" fillId="8" borderId="0" xfId="1" applyFont="1" applyFill="1"/>
    <xf numFmtId="10" fontId="0" fillId="10" borderId="0" xfId="0" applyNumberFormat="1" applyFill="1" applyBorder="1"/>
    <xf numFmtId="0" fontId="0" fillId="0" borderId="0" xfId="0" applyFill="1" applyBorder="1" applyAlignment="1">
      <alignment horizontal="center"/>
    </xf>
    <xf numFmtId="43" fontId="0" fillId="0" borderId="0" xfId="0" applyNumberFormat="1" applyFill="1" applyBorder="1"/>
    <xf numFmtId="164" fontId="0" fillId="0" borderId="0" xfId="1" applyNumberFormat="1" applyFont="1" applyFill="1" applyBorder="1"/>
    <xf numFmtId="164" fontId="0" fillId="0" borderId="0" xfId="0" applyNumberFormat="1" applyFill="1" applyAlignment="1">
      <alignment horizontal="center"/>
    </xf>
  </cellXfs>
  <cellStyles count="5">
    <cellStyle name="Comma" xfId="1" builtinId="3"/>
    <cellStyle name="Comma 2 2" xfId="3"/>
    <cellStyle name="Normal" xfId="0" builtinId="0"/>
    <cellStyle name="Normal 2" xfId="2"/>
    <cellStyle name="Percent 2 2 2" xfId="4"/>
  </cellStyles>
  <dxfs count="0"/>
  <tableStyles count="0" defaultTableStyle="TableStyleMedium2" defaultPivotStyle="PivotStyleLight16"/>
  <colors>
    <mruColors>
      <color rgb="FFFFCC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X73"/>
  <sheetViews>
    <sheetView tabSelected="1" zoomScale="85" zoomScaleNormal="85" workbookViewId="0">
      <selection activeCell="K6" sqref="K6"/>
    </sheetView>
  </sheetViews>
  <sheetFormatPr defaultRowHeight="15" outlineLevelCol="1" x14ac:dyDescent="0.25"/>
  <cols>
    <col min="1" max="1" width="4.42578125" customWidth="1"/>
    <col min="2" max="2" width="44.140625" customWidth="1"/>
    <col min="3" max="3" width="9.140625" hidden="1" customWidth="1" outlineLevel="1"/>
    <col min="4" max="4" width="9.140625" collapsed="1"/>
    <col min="10" max="14" width="11" customWidth="1"/>
    <col min="20" max="20" width="8.85546875" customWidth="1"/>
  </cols>
  <sheetData>
    <row r="2" spans="2:24" x14ac:dyDescent="0.25">
      <c r="B2" s="9" t="s">
        <v>6</v>
      </c>
    </row>
    <row r="3" spans="2:24" x14ac:dyDescent="0.25">
      <c r="C3" s="1">
        <v>2009</v>
      </c>
      <c r="D3" s="1">
        <v>2010</v>
      </c>
      <c r="E3" s="1">
        <v>2011</v>
      </c>
      <c r="F3" s="1">
        <v>2012</v>
      </c>
      <c r="G3" s="1">
        <v>2013</v>
      </c>
      <c r="H3" s="1">
        <v>2014</v>
      </c>
      <c r="I3" s="1">
        <v>2015</v>
      </c>
      <c r="J3" s="43">
        <v>2016</v>
      </c>
      <c r="K3" s="1">
        <v>2017</v>
      </c>
      <c r="L3" s="1">
        <v>2018</v>
      </c>
      <c r="M3" s="1">
        <v>2019</v>
      </c>
      <c r="N3" s="1">
        <v>2020</v>
      </c>
      <c r="O3" s="1">
        <v>2021</v>
      </c>
      <c r="P3" s="1">
        <v>2022</v>
      </c>
      <c r="Q3" s="1">
        <v>2023</v>
      </c>
      <c r="R3" s="1">
        <v>2024</v>
      </c>
      <c r="S3" s="1">
        <v>2025</v>
      </c>
      <c r="T3" s="1">
        <v>2026</v>
      </c>
      <c r="U3" s="1">
        <v>2027</v>
      </c>
      <c r="V3" s="1">
        <v>2028</v>
      </c>
      <c r="W3" s="1">
        <v>2029</v>
      </c>
      <c r="X3" s="1">
        <v>2030</v>
      </c>
    </row>
    <row r="4" spans="2:24" x14ac:dyDescent="0.25">
      <c r="B4" t="s">
        <v>65</v>
      </c>
      <c r="C4" s="42">
        <v>4.9810844892812067E-2</v>
      </c>
      <c r="D4" s="42">
        <v>1.2612612612612484E-2</v>
      </c>
      <c r="E4" s="42">
        <v>2.7876631079478242E-2</v>
      </c>
      <c r="F4" s="42">
        <v>3.5199076745527913E-2</v>
      </c>
      <c r="G4" s="42">
        <v>2.0040080160320661E-2</v>
      </c>
      <c r="H4" s="42">
        <v>2.16110019646365E-2</v>
      </c>
      <c r="I4" s="42">
        <v>2.3076923076923217E-2</v>
      </c>
      <c r="J4" s="85">
        <v>2.34949725108347E-2</v>
      </c>
      <c r="K4" s="38">
        <f>$J4</f>
        <v>2.34949725108347E-2</v>
      </c>
      <c r="L4" s="38">
        <f t="shared" ref="L4:X4" si="0">$J4</f>
        <v>2.34949725108347E-2</v>
      </c>
      <c r="M4" s="38">
        <f t="shared" si="0"/>
        <v>2.34949725108347E-2</v>
      </c>
      <c r="N4" s="38">
        <f t="shared" si="0"/>
        <v>2.34949725108347E-2</v>
      </c>
      <c r="O4" s="38">
        <f t="shared" si="0"/>
        <v>2.34949725108347E-2</v>
      </c>
      <c r="P4" s="38">
        <f t="shared" si="0"/>
        <v>2.34949725108347E-2</v>
      </c>
      <c r="Q4" s="38">
        <f t="shared" si="0"/>
        <v>2.34949725108347E-2</v>
      </c>
      <c r="R4" s="38">
        <f t="shared" si="0"/>
        <v>2.34949725108347E-2</v>
      </c>
      <c r="S4" s="38">
        <f t="shared" si="0"/>
        <v>2.34949725108347E-2</v>
      </c>
      <c r="T4" s="38">
        <f t="shared" si="0"/>
        <v>2.34949725108347E-2</v>
      </c>
      <c r="U4" s="38">
        <f t="shared" si="0"/>
        <v>2.34949725108347E-2</v>
      </c>
      <c r="V4" s="38">
        <f t="shared" si="0"/>
        <v>2.34949725108347E-2</v>
      </c>
      <c r="W4" s="38">
        <f t="shared" si="0"/>
        <v>2.34949725108347E-2</v>
      </c>
      <c r="X4" s="38">
        <f t="shared" si="0"/>
        <v>2.34949725108347E-2</v>
      </c>
    </row>
    <row r="5" spans="2:24" x14ac:dyDescent="0.25">
      <c r="B5" t="s">
        <v>86</v>
      </c>
      <c r="D5">
        <v>1</v>
      </c>
      <c r="E5" s="6">
        <f>D5*(1+E4)</f>
        <v>1.0278766310794782</v>
      </c>
      <c r="F5" s="6">
        <f t="shared" ref="F5:S5" si="1">E5*(1+F4)</f>
        <v>1.0640569395017794</v>
      </c>
      <c r="G5" s="6">
        <f t="shared" si="1"/>
        <v>1.0853807258645405</v>
      </c>
      <c r="H5" s="6">
        <f t="shared" si="1"/>
        <v>1.1088368908635777</v>
      </c>
      <c r="I5" s="6">
        <f t="shared" si="1"/>
        <v>1.1344254344988911</v>
      </c>
      <c r="J5" s="44">
        <f t="shared" si="1"/>
        <v>1.1610787288980342</v>
      </c>
      <c r="K5" s="6">
        <f t="shared" si="1"/>
        <v>1.1883582417164085</v>
      </c>
      <c r="L5" s="6">
        <f t="shared" si="1"/>
        <v>1.2162786859385593</v>
      </c>
      <c r="M5" s="6">
        <f t="shared" si="1"/>
        <v>1.2448551202301998</v>
      </c>
      <c r="N5" s="6">
        <f t="shared" si="1"/>
        <v>1.2741029570599802</v>
      </c>
      <c r="O5" s="6">
        <f t="shared" si="1"/>
        <v>1.3040379710120775</v>
      </c>
      <c r="P5" s="6">
        <f t="shared" si="1"/>
        <v>1.3346763072940908</v>
      </c>
      <c r="Q5" s="6">
        <f t="shared" si="1"/>
        <v>1.3660344904448278</v>
      </c>
      <c r="R5" s="6">
        <f t="shared" si="1"/>
        <v>1.3981294332466812</v>
      </c>
      <c r="S5" s="6">
        <f t="shared" si="1"/>
        <v>1.4309784458474009</v>
      </c>
      <c r="T5" s="6">
        <f t="shared" ref="T5" si="2">S5*(1+T4)</f>
        <v>1.4645992450961824</v>
      </c>
      <c r="U5" s="6">
        <f t="shared" ref="U5" si="3">T5*(1+U4)</f>
        <v>1.4990099640991064</v>
      </c>
      <c r="V5" s="6">
        <f t="shared" ref="V5" si="4">U5*(1+V4)</f>
        <v>1.5342291619990822</v>
      </c>
      <c r="W5" s="6">
        <f t="shared" ref="W5" si="5">V5*(1+W4)</f>
        <v>1.5702758339855716</v>
      </c>
      <c r="X5" s="6">
        <f t="shared" ref="X5" si="6">W5*(1+X4)</f>
        <v>1.6071694215394905</v>
      </c>
    </row>
    <row r="7" spans="2:24" x14ac:dyDescent="0.25">
      <c r="B7" s="9" t="s">
        <v>8</v>
      </c>
    </row>
    <row r="8" spans="2:24" x14ac:dyDescent="0.25">
      <c r="C8" s="1">
        <v>2009</v>
      </c>
      <c r="D8" s="1">
        <v>2010</v>
      </c>
      <c r="E8" s="1">
        <v>2011</v>
      </c>
      <c r="F8" s="1">
        <v>2012</v>
      </c>
      <c r="G8" s="1">
        <v>2013</v>
      </c>
      <c r="H8" s="1">
        <v>2014</v>
      </c>
      <c r="I8" s="57">
        <v>2015</v>
      </c>
      <c r="J8" s="32">
        <v>2016</v>
      </c>
      <c r="K8" s="1">
        <v>2017</v>
      </c>
      <c r="L8" s="1">
        <v>2018</v>
      </c>
      <c r="M8" s="1">
        <v>2019</v>
      </c>
      <c r="N8" s="1">
        <v>2020</v>
      </c>
      <c r="O8" s="1">
        <v>2021</v>
      </c>
      <c r="P8" s="1">
        <v>2022</v>
      </c>
      <c r="Q8" s="1">
        <v>2023</v>
      </c>
      <c r="R8" s="1">
        <v>2024</v>
      </c>
      <c r="S8" s="1">
        <v>2025</v>
      </c>
      <c r="T8" s="1">
        <v>2026</v>
      </c>
      <c r="U8" s="1">
        <v>2027</v>
      </c>
      <c r="V8" s="1">
        <v>2028</v>
      </c>
      <c r="W8" s="1">
        <v>2029</v>
      </c>
      <c r="X8" s="1">
        <v>2030</v>
      </c>
    </row>
    <row r="9" spans="2:24" x14ac:dyDescent="0.25">
      <c r="B9" t="s">
        <v>9</v>
      </c>
      <c r="D9" s="42">
        <v>5.8999999999999997E-2</v>
      </c>
      <c r="E9" s="42">
        <v>6.9947357002023564E-2</v>
      </c>
      <c r="F9" s="42">
        <v>6.9947357002023564E-2</v>
      </c>
      <c r="G9" s="42">
        <v>6.9947357002023564E-2</v>
      </c>
      <c r="H9" s="42">
        <v>6.9947357002023564E-2</v>
      </c>
      <c r="I9" s="58">
        <v>6.9947357002023564E-2</v>
      </c>
      <c r="J9" s="87">
        <v>3.8716794887975373E-2</v>
      </c>
      <c r="K9" s="87">
        <v>3.8262336193053012E-2</v>
      </c>
      <c r="L9" s="87">
        <v>3.8013284689562575E-2</v>
      </c>
      <c r="M9" s="87">
        <v>3.7449298414674724E-2</v>
      </c>
      <c r="N9" s="87">
        <v>3.7449298414674724E-2</v>
      </c>
      <c r="O9" s="82">
        <f t="shared" ref="O9:X10" si="7">$M9</f>
        <v>3.7449298414674724E-2</v>
      </c>
      <c r="P9" s="82">
        <f t="shared" si="7"/>
        <v>3.7449298414674724E-2</v>
      </c>
      <c r="Q9" s="82">
        <f t="shared" si="7"/>
        <v>3.7449298414674724E-2</v>
      </c>
      <c r="R9" s="82">
        <f t="shared" si="7"/>
        <v>3.7449298414674724E-2</v>
      </c>
      <c r="S9" s="82">
        <f t="shared" si="7"/>
        <v>3.7449298414674724E-2</v>
      </c>
      <c r="T9" s="82">
        <f t="shared" si="7"/>
        <v>3.7449298414674724E-2</v>
      </c>
      <c r="U9" s="82">
        <f t="shared" si="7"/>
        <v>3.7449298414674724E-2</v>
      </c>
      <c r="V9" s="82">
        <f t="shared" si="7"/>
        <v>3.7449298414674724E-2</v>
      </c>
      <c r="W9" s="82">
        <f t="shared" si="7"/>
        <v>3.7449298414674724E-2</v>
      </c>
      <c r="X9" s="82">
        <f t="shared" si="7"/>
        <v>3.7449298414674724E-2</v>
      </c>
    </row>
    <row r="10" spans="2:24" x14ac:dyDescent="0.25">
      <c r="B10" t="s">
        <v>10</v>
      </c>
      <c r="D10" s="42">
        <v>0</v>
      </c>
      <c r="E10" s="42">
        <v>9.9773884747631714E-2</v>
      </c>
      <c r="F10" s="42">
        <v>0.10760851613481237</v>
      </c>
      <c r="G10" s="42">
        <v>9.1389187803667227E-2</v>
      </c>
      <c r="H10" s="42">
        <v>9.3069991436251831E-2</v>
      </c>
      <c r="I10" s="58">
        <v>9.4638449855916518E-2</v>
      </c>
      <c r="J10" s="56">
        <v>6.3121417430410637E-2</v>
      </c>
      <c r="K10" s="83">
        <v>6.2656281240943856E-2</v>
      </c>
      <c r="L10" s="83">
        <v>6.2401378279225046E-2</v>
      </c>
      <c r="M10" s="83">
        <v>6.1824141162312239E-2</v>
      </c>
      <c r="N10" s="83">
        <v>6.1824141162312239E-2</v>
      </c>
      <c r="O10" s="82">
        <f t="shared" si="7"/>
        <v>6.1824141162312239E-2</v>
      </c>
      <c r="P10" s="82">
        <f t="shared" si="7"/>
        <v>6.1824141162312239E-2</v>
      </c>
      <c r="Q10" s="82">
        <f t="shared" si="7"/>
        <v>6.1824141162312239E-2</v>
      </c>
      <c r="R10" s="82">
        <f t="shared" si="7"/>
        <v>6.1824141162312239E-2</v>
      </c>
      <c r="S10" s="82">
        <f t="shared" si="7"/>
        <v>6.1824141162312239E-2</v>
      </c>
      <c r="T10" s="82">
        <f t="shared" si="7"/>
        <v>6.1824141162312239E-2</v>
      </c>
      <c r="U10" s="82">
        <f t="shared" si="7"/>
        <v>6.1824141162312239E-2</v>
      </c>
      <c r="V10" s="82">
        <f t="shared" si="7"/>
        <v>6.1824141162312239E-2</v>
      </c>
      <c r="W10" s="82">
        <f t="shared" si="7"/>
        <v>6.1824141162312239E-2</v>
      </c>
      <c r="X10" s="82">
        <f t="shared" si="7"/>
        <v>6.1824141162312239E-2</v>
      </c>
    </row>
    <row r="13" spans="2:24" x14ac:dyDescent="0.25">
      <c r="B13" s="9" t="s">
        <v>18</v>
      </c>
    </row>
    <row r="14" spans="2:24" x14ac:dyDescent="0.25">
      <c r="D14" s="21" t="s">
        <v>56</v>
      </c>
      <c r="E14" s="21" t="s">
        <v>56</v>
      </c>
      <c r="F14" s="21" t="s">
        <v>56</v>
      </c>
      <c r="G14" s="21" t="s">
        <v>56</v>
      </c>
      <c r="H14" s="21" t="s">
        <v>56</v>
      </c>
      <c r="I14" s="21" t="s">
        <v>56</v>
      </c>
      <c r="J14" s="45" t="s">
        <v>59</v>
      </c>
      <c r="K14" s="21" t="s">
        <v>59</v>
      </c>
      <c r="L14" s="21" t="s">
        <v>59</v>
      </c>
      <c r="M14" s="21" t="s">
        <v>59</v>
      </c>
      <c r="N14" s="21" t="s">
        <v>59</v>
      </c>
    </row>
    <row r="15" spans="2:24" x14ac:dyDescent="0.25">
      <c r="B15" t="s">
        <v>75</v>
      </c>
      <c r="C15" s="1">
        <v>2009</v>
      </c>
      <c r="D15" s="1">
        <v>2010</v>
      </c>
      <c r="E15" s="1">
        <v>2011</v>
      </c>
      <c r="F15" s="1">
        <v>2012</v>
      </c>
      <c r="G15" s="1">
        <v>2013</v>
      </c>
      <c r="H15" s="1">
        <v>2014</v>
      </c>
      <c r="I15" s="1">
        <v>2015</v>
      </c>
      <c r="J15" s="43">
        <v>2016</v>
      </c>
      <c r="K15" s="1">
        <v>2017</v>
      </c>
      <c r="L15" s="1">
        <v>2018</v>
      </c>
      <c r="M15" s="1">
        <v>2019</v>
      </c>
      <c r="N15" s="1">
        <v>2020</v>
      </c>
      <c r="O15" s="1">
        <v>2021</v>
      </c>
      <c r="P15" s="1">
        <v>2022</v>
      </c>
      <c r="Q15" s="1">
        <v>2023</v>
      </c>
      <c r="R15" s="1">
        <v>2024</v>
      </c>
      <c r="S15" s="1">
        <v>2025</v>
      </c>
      <c r="T15" s="1">
        <v>2026</v>
      </c>
      <c r="U15" s="1">
        <v>2027</v>
      </c>
      <c r="V15" s="1">
        <v>2028</v>
      </c>
      <c r="W15" s="1">
        <v>2029</v>
      </c>
      <c r="X15" s="1">
        <v>2030</v>
      </c>
    </row>
    <row r="16" spans="2:24" x14ac:dyDescent="0.25">
      <c r="B16" t="s">
        <v>0</v>
      </c>
      <c r="D16" s="47">
        <v>25.126956947635545</v>
      </c>
      <c r="E16" s="47">
        <v>21.618758808313785</v>
      </c>
      <c r="F16" s="47">
        <v>41.415329827529128</v>
      </c>
      <c r="G16" s="47">
        <v>58.784441654482563</v>
      </c>
      <c r="H16" s="47">
        <v>56.921645754623455</v>
      </c>
      <c r="I16" s="59">
        <v>55.457351495318512</v>
      </c>
      <c r="J16" s="90">
        <v>48.651420843402605</v>
      </c>
      <c r="K16" s="90">
        <v>66.179791973733728</v>
      </c>
      <c r="L16" s="90">
        <v>58.954487107836322</v>
      </c>
      <c r="M16" s="90">
        <v>71.803304842779454</v>
      </c>
      <c r="N16" s="90">
        <v>64.587459386536338</v>
      </c>
    </row>
    <row r="17" spans="2:24" x14ac:dyDescent="0.25">
      <c r="B17" t="s">
        <v>11</v>
      </c>
      <c r="D17" s="47">
        <v>171.28113622238632</v>
      </c>
      <c r="E17" s="47">
        <v>179.59802700128603</v>
      </c>
      <c r="F17" s="47">
        <v>192.05522880291321</v>
      </c>
      <c r="G17" s="47">
        <v>222.41888547240089</v>
      </c>
      <c r="H17" s="47">
        <v>254.14503827795434</v>
      </c>
      <c r="I17" s="59">
        <v>231.13698357950713</v>
      </c>
      <c r="J17" s="90">
        <v>219.15241996616959</v>
      </c>
      <c r="K17" s="90">
        <v>256.41767920334996</v>
      </c>
      <c r="L17" s="90">
        <v>257.51416704498797</v>
      </c>
      <c r="M17" s="90">
        <v>249.31887133184566</v>
      </c>
      <c r="N17" s="90">
        <v>249.00010317349253</v>
      </c>
    </row>
    <row r="18" spans="2:24" x14ac:dyDescent="0.25">
      <c r="B18" t="s">
        <v>12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59">
        <v>0</v>
      </c>
      <c r="J18" s="90">
        <v>0</v>
      </c>
      <c r="K18" s="90">
        <v>0</v>
      </c>
      <c r="L18" s="90">
        <v>0</v>
      </c>
      <c r="M18" s="90">
        <v>0</v>
      </c>
      <c r="N18" s="90">
        <v>0</v>
      </c>
    </row>
    <row r="19" spans="2:24" x14ac:dyDescent="0.25">
      <c r="B19" t="s">
        <v>13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59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</row>
    <row r="20" spans="2:24" x14ac:dyDescent="0.25">
      <c r="B20" t="s">
        <v>14</v>
      </c>
      <c r="D20" s="47">
        <v>3.0959421498995483</v>
      </c>
      <c r="E20" s="47">
        <v>1.234530573850507</v>
      </c>
      <c r="F20" s="47">
        <v>5.5574968290616171</v>
      </c>
      <c r="G20" s="47">
        <v>1.7736386403189979</v>
      </c>
      <c r="H20" s="47">
        <v>0.66367770058824349</v>
      </c>
      <c r="I20" s="59">
        <v>2.5682263049943446</v>
      </c>
      <c r="J20" s="90">
        <v>9.3897360740177618</v>
      </c>
      <c r="K20" s="90">
        <v>18.949761285291714</v>
      </c>
      <c r="L20" s="90">
        <v>13.666491633929128</v>
      </c>
      <c r="M20" s="90">
        <v>28.254918311145211</v>
      </c>
      <c r="N20" s="90">
        <v>15.452363454154952</v>
      </c>
    </row>
    <row r="21" spans="2:24" x14ac:dyDescent="0.25">
      <c r="B21" t="s">
        <v>15</v>
      </c>
      <c r="D21" s="47">
        <v>35.090722072477305</v>
      </c>
      <c r="E21" s="47">
        <v>45.354884071754668</v>
      </c>
      <c r="F21" s="47">
        <v>42.776053834919516</v>
      </c>
      <c r="G21" s="47">
        <v>46.259021947784689</v>
      </c>
      <c r="H21" s="47">
        <v>29.780709804214169</v>
      </c>
      <c r="I21" s="59">
        <v>17.169346852856155</v>
      </c>
      <c r="J21" s="90">
        <v>40.632248579738949</v>
      </c>
      <c r="K21" s="90">
        <v>54.1243041454033</v>
      </c>
      <c r="L21" s="90">
        <v>35.734454485001081</v>
      </c>
      <c r="M21" s="90">
        <v>40.344047347530463</v>
      </c>
      <c r="N21" s="90">
        <v>33.040266602411194</v>
      </c>
    </row>
    <row r="22" spans="2:24" x14ac:dyDescent="0.25">
      <c r="B22" t="s">
        <v>16</v>
      </c>
      <c r="D22" s="47">
        <v>1.8735348989372427</v>
      </c>
      <c r="E22" s="47">
        <v>4.5974068794540335</v>
      </c>
      <c r="F22" s="47">
        <v>2.5485545265505336</v>
      </c>
      <c r="G22" s="47">
        <v>5.3361763636602433</v>
      </c>
      <c r="H22" s="47">
        <v>4.1109717838489805</v>
      </c>
      <c r="I22" s="59">
        <v>2.1282647275763584</v>
      </c>
      <c r="J22" s="90">
        <v>4.0977102322929158</v>
      </c>
      <c r="K22" s="90">
        <v>4.9449794865320129</v>
      </c>
      <c r="L22" s="90">
        <v>5.392789526205485</v>
      </c>
      <c r="M22" s="90">
        <v>7.4728033585670941</v>
      </c>
      <c r="N22" s="90">
        <v>8.1143232620755796</v>
      </c>
    </row>
    <row r="23" spans="2:24" x14ac:dyDescent="0.25">
      <c r="B23" t="s">
        <v>110</v>
      </c>
      <c r="D23" s="47"/>
      <c r="E23" s="47"/>
      <c r="F23" s="47"/>
      <c r="G23" s="47"/>
      <c r="H23" s="47"/>
      <c r="I23" s="59"/>
      <c r="J23" s="90">
        <v>6.1000306154218576E-4</v>
      </c>
      <c r="K23" s="90">
        <v>3.6710736616359665E-2</v>
      </c>
      <c r="L23" s="90">
        <v>1.7558279692917692E-2</v>
      </c>
      <c r="M23" s="90">
        <v>3.7811509101258071E-2</v>
      </c>
      <c r="N23" s="90">
        <v>3.5447935493751035</v>
      </c>
    </row>
    <row r="24" spans="2:24" x14ac:dyDescent="0.25">
      <c r="B24" t="s">
        <v>17</v>
      </c>
      <c r="D24" s="47">
        <v>0</v>
      </c>
      <c r="E24" s="47">
        <v>1.4428919516944898</v>
      </c>
      <c r="F24" s="47">
        <v>0</v>
      </c>
      <c r="G24" s="47">
        <v>0</v>
      </c>
      <c r="H24" s="47">
        <v>0</v>
      </c>
      <c r="I24" s="59">
        <v>0</v>
      </c>
      <c r="J24" s="90">
        <v>10.475101835700723</v>
      </c>
      <c r="K24" s="25"/>
      <c r="L24" s="25"/>
      <c r="M24" s="25"/>
      <c r="N24" s="25"/>
    </row>
    <row r="25" spans="2:24" x14ac:dyDescent="0.25">
      <c r="B25" s="9" t="s">
        <v>72</v>
      </c>
      <c r="D25" s="8">
        <f>SUM(D16:D24)</f>
        <v>236.46829229133596</v>
      </c>
      <c r="E25" s="8">
        <f t="shared" ref="E25:X25" si="8">SUM(E16:E24)</f>
        <v>253.84649928635352</v>
      </c>
      <c r="F25" s="8">
        <f t="shared" si="8"/>
        <v>284.35266382097404</v>
      </c>
      <c r="G25" s="8">
        <f t="shared" si="8"/>
        <v>334.57216407864735</v>
      </c>
      <c r="H25" s="8">
        <f t="shared" si="8"/>
        <v>345.62204332122917</v>
      </c>
      <c r="I25" s="8">
        <f t="shared" si="8"/>
        <v>308.46017296025258</v>
      </c>
      <c r="J25" s="46">
        <f t="shared" si="8"/>
        <v>332.39924753438407</v>
      </c>
      <c r="K25" s="8">
        <f t="shared" si="8"/>
        <v>400.65322683092711</v>
      </c>
      <c r="L25" s="8">
        <f t="shared" si="8"/>
        <v>371.27994807765293</v>
      </c>
      <c r="M25" s="8">
        <f t="shared" si="8"/>
        <v>397.23175670096913</v>
      </c>
      <c r="N25" s="8">
        <f t="shared" si="8"/>
        <v>373.73930942804571</v>
      </c>
      <c r="O25" s="8">
        <f t="shared" si="8"/>
        <v>0</v>
      </c>
      <c r="P25" s="8">
        <f t="shared" si="8"/>
        <v>0</v>
      </c>
      <c r="Q25" s="8">
        <f t="shared" si="8"/>
        <v>0</v>
      </c>
      <c r="R25" s="8">
        <f t="shared" si="8"/>
        <v>0</v>
      </c>
      <c r="S25" s="8">
        <f t="shared" si="8"/>
        <v>0</v>
      </c>
      <c r="T25" s="8">
        <f t="shared" si="8"/>
        <v>0</v>
      </c>
      <c r="U25" s="8">
        <f t="shared" si="8"/>
        <v>0</v>
      </c>
      <c r="V25" s="8">
        <f t="shared" si="8"/>
        <v>0</v>
      </c>
      <c r="W25" s="8">
        <f t="shared" si="8"/>
        <v>0</v>
      </c>
      <c r="X25" s="8">
        <f t="shared" si="8"/>
        <v>0</v>
      </c>
    </row>
    <row r="26" spans="2:24" x14ac:dyDescent="0.25">
      <c r="B26" s="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spans="2:24" x14ac:dyDescent="0.25">
      <c r="D27" s="21" t="s">
        <v>56</v>
      </c>
      <c r="E27" s="21" t="s">
        <v>56</v>
      </c>
      <c r="F27" s="21" t="s">
        <v>56</v>
      </c>
      <c r="G27" s="21" t="s">
        <v>56</v>
      </c>
      <c r="H27" s="21" t="s">
        <v>56</v>
      </c>
      <c r="I27" s="21" t="s">
        <v>56</v>
      </c>
      <c r="J27" s="21" t="s">
        <v>56</v>
      </c>
      <c r="K27" s="21" t="s">
        <v>56</v>
      </c>
      <c r="L27" s="21" t="s">
        <v>56</v>
      </c>
      <c r="M27" s="21" t="s">
        <v>56</v>
      </c>
      <c r="N27" s="21" t="s">
        <v>56</v>
      </c>
      <c r="O27" s="21" t="s">
        <v>56</v>
      </c>
      <c r="P27" s="21" t="s">
        <v>56</v>
      </c>
      <c r="Q27" s="21" t="s">
        <v>56</v>
      </c>
      <c r="R27" s="21" t="s">
        <v>56</v>
      </c>
      <c r="S27" s="21" t="s">
        <v>56</v>
      </c>
      <c r="T27" s="21" t="s">
        <v>56</v>
      </c>
      <c r="U27" s="21" t="s">
        <v>56</v>
      </c>
      <c r="V27" s="21" t="s">
        <v>56</v>
      </c>
      <c r="W27" s="21" t="s">
        <v>56</v>
      </c>
      <c r="X27" s="21" t="s">
        <v>56</v>
      </c>
    </row>
    <row r="28" spans="2:24" x14ac:dyDescent="0.25">
      <c r="B28" t="s">
        <v>84</v>
      </c>
      <c r="D28" s="1">
        <v>2010</v>
      </c>
      <c r="E28" s="1">
        <v>2011</v>
      </c>
      <c r="F28" s="1">
        <v>2012</v>
      </c>
      <c r="G28" s="1">
        <v>2013</v>
      </c>
      <c r="H28" s="1">
        <v>2014</v>
      </c>
      <c r="I28" s="1">
        <v>2015</v>
      </c>
      <c r="J28" s="1">
        <v>2016</v>
      </c>
      <c r="K28" s="1">
        <v>2017</v>
      </c>
      <c r="L28" s="1">
        <v>2018</v>
      </c>
      <c r="M28" s="1">
        <v>2019</v>
      </c>
      <c r="N28" s="1">
        <v>2020</v>
      </c>
      <c r="O28" s="1">
        <v>2021</v>
      </c>
      <c r="P28" s="1">
        <v>2022</v>
      </c>
      <c r="Q28" s="1">
        <v>2023</v>
      </c>
      <c r="R28" s="1">
        <v>2024</v>
      </c>
      <c r="S28" s="1">
        <v>2025</v>
      </c>
      <c r="T28" s="1">
        <v>2026</v>
      </c>
      <c r="U28" s="1">
        <v>2027</v>
      </c>
      <c r="V28" s="1">
        <v>2028</v>
      </c>
      <c r="W28" s="1">
        <v>2029</v>
      </c>
      <c r="X28" s="1">
        <v>2030</v>
      </c>
    </row>
    <row r="29" spans="2:24" x14ac:dyDescent="0.25">
      <c r="B29" t="s">
        <v>0</v>
      </c>
      <c r="D29" s="7">
        <f>D16</f>
        <v>25.126956947635545</v>
      </c>
      <c r="E29" s="7">
        <f t="shared" ref="E29:I29" si="9">E16</f>
        <v>21.618758808313785</v>
      </c>
      <c r="F29" s="7">
        <f t="shared" si="9"/>
        <v>41.415329827529128</v>
      </c>
      <c r="G29" s="7">
        <f t="shared" si="9"/>
        <v>58.784441654482563</v>
      </c>
      <c r="H29" s="7">
        <f t="shared" si="9"/>
        <v>56.921645754623455</v>
      </c>
      <c r="I29" s="7">
        <f t="shared" si="9"/>
        <v>55.457351495318512</v>
      </c>
      <c r="J29" s="7">
        <f>J16/$I$5</f>
        <v>42.886398139418795</v>
      </c>
      <c r="K29" s="7">
        <f t="shared" ref="K29:N29" si="10">K16/$I$5</f>
        <v>58.33771877916972</v>
      </c>
      <c r="L29" s="7">
        <f t="shared" si="10"/>
        <v>51.968587193990622</v>
      </c>
      <c r="M29" s="7">
        <f t="shared" si="10"/>
        <v>63.294865100143909</v>
      </c>
      <c r="N29" s="7">
        <f t="shared" si="10"/>
        <v>56.934072017758055</v>
      </c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2:24" x14ac:dyDescent="0.25">
      <c r="B30" t="s">
        <v>11</v>
      </c>
      <c r="D30" s="7">
        <f t="shared" ref="D30:I30" si="11">D17</f>
        <v>171.28113622238632</v>
      </c>
      <c r="E30" s="7">
        <f t="shared" si="11"/>
        <v>179.59802700128603</v>
      </c>
      <c r="F30" s="7">
        <f t="shared" si="11"/>
        <v>192.05522880291321</v>
      </c>
      <c r="G30" s="7">
        <f t="shared" si="11"/>
        <v>222.41888547240089</v>
      </c>
      <c r="H30" s="7">
        <f t="shared" si="11"/>
        <v>254.14503827795434</v>
      </c>
      <c r="I30" s="7">
        <f t="shared" si="11"/>
        <v>231.13698357950713</v>
      </c>
      <c r="J30" s="7">
        <f t="shared" ref="J30:N30" si="12">J17/$I$5</f>
        <v>193.18362697234096</v>
      </c>
      <c r="K30" s="7">
        <f t="shared" si="12"/>
        <v>226.03308371397469</v>
      </c>
      <c r="L30" s="7">
        <f t="shared" si="12"/>
        <v>226.99964159278525</v>
      </c>
      <c r="M30" s="7">
        <f t="shared" si="12"/>
        <v>219.77545967309618</v>
      </c>
      <c r="N30" s="7">
        <f t="shared" si="12"/>
        <v>219.49446442329034</v>
      </c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2:24" x14ac:dyDescent="0.25">
      <c r="B31" t="s">
        <v>12</v>
      </c>
      <c r="D31" s="7">
        <f t="shared" ref="D31:I31" si="13">D18</f>
        <v>0</v>
      </c>
      <c r="E31" s="7">
        <f t="shared" si="13"/>
        <v>0</v>
      </c>
      <c r="F31" s="7">
        <f t="shared" si="13"/>
        <v>0</v>
      </c>
      <c r="G31" s="7">
        <f t="shared" si="13"/>
        <v>0</v>
      </c>
      <c r="H31" s="7">
        <f t="shared" si="13"/>
        <v>0</v>
      </c>
      <c r="I31" s="7">
        <f t="shared" si="13"/>
        <v>0</v>
      </c>
      <c r="J31" s="7">
        <f t="shared" ref="J31:N31" si="14">J18/$I$5</f>
        <v>0</v>
      </c>
      <c r="K31" s="7">
        <f t="shared" si="14"/>
        <v>0</v>
      </c>
      <c r="L31" s="7">
        <f t="shared" si="14"/>
        <v>0</v>
      </c>
      <c r="M31" s="7">
        <f t="shared" si="14"/>
        <v>0</v>
      </c>
      <c r="N31" s="7">
        <f t="shared" si="14"/>
        <v>0</v>
      </c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2:24" x14ac:dyDescent="0.25">
      <c r="B32" t="s">
        <v>13</v>
      </c>
      <c r="D32" s="7">
        <f t="shared" ref="D32:I32" si="15">D19</f>
        <v>0</v>
      </c>
      <c r="E32" s="7">
        <f t="shared" si="15"/>
        <v>0</v>
      </c>
      <c r="F32" s="7">
        <f t="shared" si="15"/>
        <v>0</v>
      </c>
      <c r="G32" s="7">
        <f t="shared" si="15"/>
        <v>0</v>
      </c>
      <c r="H32" s="7">
        <f t="shared" si="15"/>
        <v>0</v>
      </c>
      <c r="I32" s="7">
        <f t="shared" si="15"/>
        <v>0</v>
      </c>
      <c r="J32" s="7">
        <f t="shared" ref="J32:N32" si="16">J19/$I$5</f>
        <v>0</v>
      </c>
      <c r="K32" s="7">
        <f t="shared" si="16"/>
        <v>0</v>
      </c>
      <c r="L32" s="7">
        <f t="shared" si="16"/>
        <v>0</v>
      </c>
      <c r="M32" s="7">
        <f t="shared" si="16"/>
        <v>0</v>
      </c>
      <c r="N32" s="7">
        <f t="shared" si="16"/>
        <v>0</v>
      </c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2:24" x14ac:dyDescent="0.25">
      <c r="B33" t="s">
        <v>14</v>
      </c>
      <c r="D33" s="7">
        <f t="shared" ref="D33:I33" si="17">D20</f>
        <v>3.0959421498995483</v>
      </c>
      <c r="E33" s="7">
        <f t="shared" si="17"/>
        <v>1.234530573850507</v>
      </c>
      <c r="F33" s="7">
        <f t="shared" si="17"/>
        <v>5.5574968290616171</v>
      </c>
      <c r="G33" s="7">
        <f t="shared" si="17"/>
        <v>1.7736386403189979</v>
      </c>
      <c r="H33" s="7">
        <f t="shared" si="17"/>
        <v>0.66367770058824349</v>
      </c>
      <c r="I33" s="7">
        <f t="shared" si="17"/>
        <v>2.5682263049943446</v>
      </c>
      <c r="J33" s="7">
        <f t="shared" ref="J33:N33" si="18">J20/$I$5</f>
        <v>8.2770852878183945</v>
      </c>
      <c r="K33" s="7">
        <f t="shared" si="18"/>
        <v>16.704281047491129</v>
      </c>
      <c r="L33" s="7">
        <f t="shared" si="18"/>
        <v>12.04706031645528</v>
      </c>
      <c r="M33" s="7">
        <f t="shared" si="18"/>
        <v>24.906809607655028</v>
      </c>
      <c r="N33" s="7">
        <f t="shared" si="18"/>
        <v>13.62131259070431</v>
      </c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2:24" x14ac:dyDescent="0.25">
      <c r="B34" t="s">
        <v>15</v>
      </c>
      <c r="D34" s="7">
        <f t="shared" ref="D34:I34" si="19">D21</f>
        <v>35.090722072477305</v>
      </c>
      <c r="E34" s="7">
        <f t="shared" si="19"/>
        <v>45.354884071754668</v>
      </c>
      <c r="F34" s="7">
        <f t="shared" si="19"/>
        <v>42.776053834919516</v>
      </c>
      <c r="G34" s="7">
        <f t="shared" si="19"/>
        <v>46.259021947784689</v>
      </c>
      <c r="H34" s="7">
        <f t="shared" si="19"/>
        <v>29.780709804214169</v>
      </c>
      <c r="I34" s="7">
        <f t="shared" si="19"/>
        <v>17.169346852856155</v>
      </c>
      <c r="J34" s="7">
        <f t="shared" ref="J34:N34" si="20">J21/$I$5</f>
        <v>35.817469658274547</v>
      </c>
      <c r="K34" s="7">
        <f t="shared" si="20"/>
        <v>47.710763968644258</v>
      </c>
      <c r="L34" s="7">
        <f t="shared" si="20"/>
        <v>31.500046982626085</v>
      </c>
      <c r="M34" s="7">
        <f t="shared" si="20"/>
        <v>35.563419261091944</v>
      </c>
      <c r="N34" s="7">
        <f t="shared" si="20"/>
        <v>29.125110913090595</v>
      </c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2:24" x14ac:dyDescent="0.25">
      <c r="B35" t="s">
        <v>16</v>
      </c>
      <c r="D35" s="7">
        <f t="shared" ref="D35:I35" si="21">D22</f>
        <v>1.8735348989372427</v>
      </c>
      <c r="E35" s="7">
        <f t="shared" si="21"/>
        <v>4.5974068794540335</v>
      </c>
      <c r="F35" s="7">
        <f t="shared" si="21"/>
        <v>2.5485545265505336</v>
      </c>
      <c r="G35" s="7">
        <f t="shared" si="21"/>
        <v>5.3361763636602433</v>
      </c>
      <c r="H35" s="7">
        <f t="shared" si="21"/>
        <v>4.1109717838489805</v>
      </c>
      <c r="I35" s="7">
        <f t="shared" si="21"/>
        <v>2.1282647275763584</v>
      </c>
      <c r="J35" s="7">
        <f t="shared" ref="J35:N36" si="22">J22/$I$5</f>
        <v>3.6121459442620787</v>
      </c>
      <c r="K35" s="7">
        <f t="shared" si="22"/>
        <v>4.3590167640382242</v>
      </c>
      <c r="L35" s="7">
        <f t="shared" si="22"/>
        <v>4.7537628848983253</v>
      </c>
      <c r="M35" s="7">
        <f t="shared" si="22"/>
        <v>6.5873023746757315</v>
      </c>
      <c r="N35" s="7">
        <f t="shared" si="22"/>
        <v>7.152804420027759</v>
      </c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2:24" x14ac:dyDescent="0.25">
      <c r="B36" t="s">
        <v>110</v>
      </c>
      <c r="D36" s="7"/>
      <c r="E36" s="7"/>
      <c r="F36" s="7"/>
      <c r="G36" s="7"/>
      <c r="H36" s="7"/>
      <c r="I36" s="7"/>
      <c r="J36" s="7">
        <f t="shared" si="22"/>
        <v>5.3771983859974182E-4</v>
      </c>
      <c r="K36" s="7">
        <f t="shared" si="22"/>
        <v>3.2360643106151679E-2</v>
      </c>
      <c r="L36" s="7">
        <f t="shared" si="22"/>
        <v>1.5477685142588236E-2</v>
      </c>
      <c r="M36" s="7">
        <f t="shared" si="22"/>
        <v>3.3330977913026534E-2</v>
      </c>
      <c r="N36" s="7">
        <f t="shared" si="22"/>
        <v>3.1247479486749543</v>
      </c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2:24" x14ac:dyDescent="0.25">
      <c r="B37" t="s">
        <v>17</v>
      </c>
      <c r="D37" s="7">
        <f t="shared" ref="D37:I37" si="23">D24</f>
        <v>0</v>
      </c>
      <c r="E37" s="7">
        <f t="shared" si="23"/>
        <v>1.4428919516944898</v>
      </c>
      <c r="F37" s="7">
        <f t="shared" si="23"/>
        <v>0</v>
      </c>
      <c r="G37" s="7">
        <f t="shared" si="23"/>
        <v>0</v>
      </c>
      <c r="H37" s="7">
        <f t="shared" si="23"/>
        <v>0</v>
      </c>
      <c r="I37" s="7">
        <f t="shared" si="23"/>
        <v>0</v>
      </c>
      <c r="J37" s="7">
        <f t="shared" ref="J37:N37" si="24">J24/$I$5</f>
        <v>9.2338390141330731</v>
      </c>
      <c r="K37" s="7">
        <f t="shared" si="24"/>
        <v>0</v>
      </c>
      <c r="L37" s="7">
        <f t="shared" si="24"/>
        <v>0</v>
      </c>
      <c r="M37" s="7">
        <f t="shared" si="24"/>
        <v>0</v>
      </c>
      <c r="N37" s="7">
        <f t="shared" si="24"/>
        <v>0</v>
      </c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2:24" x14ac:dyDescent="0.25">
      <c r="B38" s="9" t="s">
        <v>19</v>
      </c>
      <c r="D38" s="8">
        <f>SUM(D29:D37)</f>
        <v>236.46829229133596</v>
      </c>
      <c r="E38" s="8">
        <f t="shared" ref="E38:X38" si="25">SUM(E29:E37)</f>
        <v>253.84649928635352</v>
      </c>
      <c r="F38" s="8">
        <f t="shared" si="25"/>
        <v>284.35266382097404</v>
      </c>
      <c r="G38" s="8">
        <f t="shared" si="25"/>
        <v>334.57216407864735</v>
      </c>
      <c r="H38" s="8">
        <f t="shared" si="25"/>
        <v>345.62204332122917</v>
      </c>
      <c r="I38" s="8">
        <f t="shared" si="25"/>
        <v>308.46017296025258</v>
      </c>
      <c r="J38" s="8">
        <f t="shared" si="25"/>
        <v>293.0111027360864</v>
      </c>
      <c r="K38" s="8">
        <f t="shared" si="25"/>
        <v>353.17722491642417</v>
      </c>
      <c r="L38" s="8">
        <f t="shared" si="25"/>
        <v>327.28457665589809</v>
      </c>
      <c r="M38" s="8">
        <f t="shared" si="25"/>
        <v>350.16118699457581</v>
      </c>
      <c r="N38" s="8">
        <f t="shared" si="25"/>
        <v>329.45251231354598</v>
      </c>
      <c r="O38" s="8">
        <f t="shared" si="25"/>
        <v>0</v>
      </c>
      <c r="P38" s="8">
        <f t="shared" si="25"/>
        <v>0</v>
      </c>
      <c r="Q38" s="8">
        <f t="shared" si="25"/>
        <v>0</v>
      </c>
      <c r="R38" s="8">
        <f t="shared" si="25"/>
        <v>0</v>
      </c>
      <c r="S38" s="8">
        <f t="shared" si="25"/>
        <v>0</v>
      </c>
      <c r="T38" s="8">
        <f t="shared" si="25"/>
        <v>0</v>
      </c>
      <c r="U38" s="8">
        <f t="shared" si="25"/>
        <v>0</v>
      </c>
      <c r="V38" s="8">
        <f t="shared" si="25"/>
        <v>0</v>
      </c>
      <c r="W38" s="8">
        <f t="shared" si="25"/>
        <v>0</v>
      </c>
      <c r="X38" s="8">
        <f t="shared" si="25"/>
        <v>0</v>
      </c>
    </row>
    <row r="39" spans="2:24" x14ac:dyDescent="0.25">
      <c r="B39" s="9"/>
    </row>
    <row r="40" spans="2:24" x14ac:dyDescent="0.25">
      <c r="B40" s="9"/>
    </row>
    <row r="41" spans="2:24" x14ac:dyDescent="0.25">
      <c r="B41" s="9" t="s">
        <v>73</v>
      </c>
    </row>
    <row r="42" spans="2:24" x14ac:dyDescent="0.25">
      <c r="B42" t="s">
        <v>92</v>
      </c>
      <c r="D42" s="1">
        <v>2010</v>
      </c>
      <c r="E42" s="1">
        <v>2011</v>
      </c>
      <c r="F42" s="1">
        <v>2012</v>
      </c>
      <c r="G42" s="1">
        <v>2013</v>
      </c>
      <c r="H42" s="1">
        <v>2014</v>
      </c>
      <c r="I42" s="1">
        <v>2015</v>
      </c>
    </row>
    <row r="43" spans="2:24" x14ac:dyDescent="0.25">
      <c r="B43" t="s">
        <v>0</v>
      </c>
      <c r="D43" s="47">
        <v>26.463578654632183</v>
      </c>
    </row>
    <row r="44" spans="2:24" x14ac:dyDescent="0.25">
      <c r="B44" t="s">
        <v>11</v>
      </c>
      <c r="D44" s="47">
        <v>172.58288269321812</v>
      </c>
    </row>
    <row r="45" spans="2:24" x14ac:dyDescent="0.25">
      <c r="B45" t="s">
        <v>12</v>
      </c>
      <c r="D45" s="47">
        <v>0</v>
      </c>
    </row>
    <row r="46" spans="2:24" x14ac:dyDescent="0.25">
      <c r="B46" t="s">
        <v>13</v>
      </c>
      <c r="D46" s="47">
        <v>0</v>
      </c>
    </row>
    <row r="47" spans="2:24" x14ac:dyDescent="0.25">
      <c r="B47" t="s">
        <v>14</v>
      </c>
      <c r="D47" s="47">
        <v>1.96</v>
      </c>
    </row>
    <row r="48" spans="2:24" x14ac:dyDescent="0.25">
      <c r="B48" t="s">
        <v>15</v>
      </c>
      <c r="D48" s="47">
        <v>48.754849999999998</v>
      </c>
    </row>
    <row r="49" spans="2:9" x14ac:dyDescent="0.25">
      <c r="B49" t="s">
        <v>16</v>
      </c>
      <c r="D49" s="47">
        <v>6.37</v>
      </c>
    </row>
    <row r="50" spans="2:9" x14ac:dyDescent="0.25">
      <c r="B50" t="s">
        <v>17</v>
      </c>
      <c r="D50" s="47">
        <v>0</v>
      </c>
    </row>
    <row r="51" spans="2:9" x14ac:dyDescent="0.25">
      <c r="D51" s="8">
        <f>SUM(D43:D50)</f>
        <v>256.13131134785033</v>
      </c>
    </row>
    <row r="52" spans="2:9" x14ac:dyDescent="0.25">
      <c r="D52" s="8"/>
    </row>
    <row r="53" spans="2:9" ht="30" x14ac:dyDescent="0.25">
      <c r="B53" s="48" t="s">
        <v>100</v>
      </c>
      <c r="D53" s="1">
        <v>2010</v>
      </c>
      <c r="E53" s="1">
        <v>2011</v>
      </c>
      <c r="F53" s="1">
        <v>2012</v>
      </c>
      <c r="G53" s="1">
        <v>2013</v>
      </c>
      <c r="H53" s="1">
        <v>2014</v>
      </c>
      <c r="I53" s="1">
        <v>2015</v>
      </c>
    </row>
    <row r="54" spans="2:9" x14ac:dyDescent="0.25">
      <c r="B54" t="s">
        <v>0</v>
      </c>
      <c r="I54" s="49">
        <f t="shared" ref="I54:I60" si="26">(D16-D43)*I$5</f>
        <v>-1.5162976607203107</v>
      </c>
    </row>
    <row r="55" spans="2:9" x14ac:dyDescent="0.25">
      <c r="B55" t="s">
        <v>11</v>
      </c>
      <c r="I55" s="49">
        <f t="shared" si="26"/>
        <v>-1.4767343057807647</v>
      </c>
    </row>
    <row r="56" spans="2:9" x14ac:dyDescent="0.25">
      <c r="B56" t="s">
        <v>12</v>
      </c>
      <c r="I56" s="49">
        <f t="shared" si="26"/>
        <v>0</v>
      </c>
    </row>
    <row r="57" spans="2:9" x14ac:dyDescent="0.25">
      <c r="B57" t="s">
        <v>13</v>
      </c>
      <c r="I57" s="49">
        <f t="shared" si="26"/>
        <v>0</v>
      </c>
    </row>
    <row r="58" spans="2:9" x14ac:dyDescent="0.25">
      <c r="B58" t="s">
        <v>14</v>
      </c>
      <c r="I58" s="49">
        <f t="shared" si="26"/>
        <v>1.2886416669653997</v>
      </c>
    </row>
    <row r="59" spans="2:9" x14ac:dyDescent="0.25">
      <c r="B59" t="s">
        <v>15</v>
      </c>
      <c r="I59" s="49">
        <f t="shared" si="26"/>
        <v>-15.500934261228362</v>
      </c>
    </row>
    <row r="60" spans="2:9" x14ac:dyDescent="0.25">
      <c r="B60" t="s">
        <v>16</v>
      </c>
      <c r="I60" s="49">
        <f t="shared" si="26"/>
        <v>-5.1009043759822186</v>
      </c>
    </row>
    <row r="61" spans="2:9" x14ac:dyDescent="0.25">
      <c r="B61" t="s">
        <v>17</v>
      </c>
      <c r="I61" s="49">
        <f t="shared" ref="I61" si="27">(D24-D50)*I$5</f>
        <v>0</v>
      </c>
    </row>
    <row r="62" spans="2:9" x14ac:dyDescent="0.25">
      <c r="I62" s="11">
        <f>SUM(I54:I61)</f>
        <v>-22.306228936746255</v>
      </c>
    </row>
    <row r="64" spans="2:9" x14ac:dyDescent="0.25">
      <c r="B64" t="s">
        <v>93</v>
      </c>
      <c r="D64" s="1">
        <v>2010</v>
      </c>
      <c r="E64" s="1">
        <v>2011</v>
      </c>
      <c r="F64" s="1">
        <v>2012</v>
      </c>
      <c r="G64" s="1">
        <v>2013</v>
      </c>
      <c r="H64" s="1">
        <v>2014</v>
      </c>
      <c r="I64" s="1">
        <v>2015</v>
      </c>
    </row>
    <row r="65" spans="2:9" x14ac:dyDescent="0.25">
      <c r="B65" t="s">
        <v>0</v>
      </c>
      <c r="I65" s="47">
        <v>-0.60986514427869276</v>
      </c>
    </row>
    <row r="66" spans="2:9" x14ac:dyDescent="0.25">
      <c r="B66" t="s">
        <v>11</v>
      </c>
      <c r="I66" s="47">
        <v>-0.59395249612694823</v>
      </c>
    </row>
    <row r="67" spans="2:9" x14ac:dyDescent="0.25">
      <c r="B67" t="s">
        <v>12</v>
      </c>
      <c r="I67" s="47">
        <v>0</v>
      </c>
    </row>
    <row r="68" spans="2:9" x14ac:dyDescent="0.25">
      <c r="B68" t="s">
        <v>13</v>
      </c>
      <c r="I68" s="47">
        <v>0</v>
      </c>
    </row>
    <row r="69" spans="2:9" x14ac:dyDescent="0.25">
      <c r="B69" t="s">
        <v>14</v>
      </c>
      <c r="I69" s="47">
        <v>0.51830036839471949</v>
      </c>
    </row>
    <row r="70" spans="2:9" x14ac:dyDescent="0.25">
      <c r="B70" t="s">
        <v>15</v>
      </c>
      <c r="I70" s="47">
        <v>-6.2345802902496921</v>
      </c>
    </row>
    <row r="71" spans="2:9" x14ac:dyDescent="0.25">
      <c r="B71" t="s">
        <v>16</v>
      </c>
      <c r="I71" s="47">
        <v>-2.0516181379139025</v>
      </c>
    </row>
    <row r="72" spans="2:9" x14ac:dyDescent="0.25">
      <c r="B72" t="s">
        <v>17</v>
      </c>
      <c r="I72" s="47">
        <v>0</v>
      </c>
    </row>
    <row r="73" spans="2:9" x14ac:dyDescent="0.25">
      <c r="I73" s="11">
        <f>SUM(I65:I72)</f>
        <v>-8.9717157001745154</v>
      </c>
    </row>
  </sheetData>
  <pageMargins left="0.7" right="0.7" top="0.75" bottom="0.75" header="0.3" footer="0.3"/>
  <ignoredErrors>
    <ignoredError sqref="O25:R25 S25:X25" formulaRange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5"/>
  <sheetViews>
    <sheetView zoomScaleNormal="100" workbookViewId="0">
      <selection activeCell="D58" sqref="D58"/>
    </sheetView>
  </sheetViews>
  <sheetFormatPr defaultRowHeight="15" x14ac:dyDescent="0.25"/>
  <cols>
    <col min="2" max="2" width="33.28515625" bestFit="1" customWidth="1"/>
    <col min="3" max="3" width="9.5703125" bestFit="1" customWidth="1"/>
  </cols>
  <sheetData>
    <row r="3" spans="2:5" x14ac:dyDescent="0.25">
      <c r="B3" t="s">
        <v>87</v>
      </c>
    </row>
    <row r="4" spans="2:5" x14ac:dyDescent="0.25">
      <c r="C4" s="1" t="s">
        <v>35</v>
      </c>
      <c r="D4" s="1" t="s">
        <v>1</v>
      </c>
      <c r="E4" s="1" t="s">
        <v>3</v>
      </c>
    </row>
    <row r="5" spans="2:5" x14ac:dyDescent="0.25">
      <c r="B5" t="s">
        <v>0</v>
      </c>
      <c r="C5" s="2">
        <v>201.86232986351726</v>
      </c>
      <c r="D5" s="2">
        <v>29.475402723576572</v>
      </c>
      <c r="E5" s="2">
        <v>45</v>
      </c>
    </row>
    <row r="6" spans="2:5" x14ac:dyDescent="0.25">
      <c r="B6" t="s">
        <v>11</v>
      </c>
      <c r="C6" s="2">
        <v>1751.8018003116877</v>
      </c>
      <c r="D6" s="2">
        <v>29.079692831606991</v>
      </c>
      <c r="E6" s="2">
        <v>50</v>
      </c>
    </row>
    <row r="7" spans="2:5" x14ac:dyDescent="0.25">
      <c r="B7" t="s">
        <v>12</v>
      </c>
      <c r="C7" s="2">
        <v>15.790380770985777</v>
      </c>
      <c r="D7" s="2">
        <v>1</v>
      </c>
      <c r="E7" s="2" t="s">
        <v>97</v>
      </c>
    </row>
    <row r="8" spans="2:5" x14ac:dyDescent="0.25">
      <c r="B8" t="s">
        <v>13</v>
      </c>
      <c r="C8" s="2">
        <v>0.38897486718899543</v>
      </c>
      <c r="D8" s="2">
        <v>1</v>
      </c>
      <c r="E8" s="2" t="s">
        <v>97</v>
      </c>
    </row>
    <row r="9" spans="2:5" x14ac:dyDescent="0.25">
      <c r="B9" t="s">
        <v>14</v>
      </c>
      <c r="C9" s="2">
        <v>1.6653345369377348E-15</v>
      </c>
      <c r="D9" s="2">
        <v>1</v>
      </c>
      <c r="E9" s="2">
        <v>5</v>
      </c>
    </row>
    <row r="10" spans="2:5" x14ac:dyDescent="0.25">
      <c r="B10" t="s">
        <v>15</v>
      </c>
      <c r="C10" s="2">
        <v>89.319417816228679</v>
      </c>
      <c r="D10" s="2">
        <v>3.4590766917577378</v>
      </c>
      <c r="E10" s="2">
        <v>5</v>
      </c>
    </row>
    <row r="11" spans="2:5" x14ac:dyDescent="0.25">
      <c r="B11" t="s">
        <v>16</v>
      </c>
      <c r="C11" s="2">
        <v>34.275644401485252</v>
      </c>
      <c r="D11" s="2">
        <v>0.95353843734208565</v>
      </c>
      <c r="E11" s="2">
        <v>5</v>
      </c>
    </row>
    <row r="12" spans="2:5" x14ac:dyDescent="0.25">
      <c r="B12" t="s">
        <v>17</v>
      </c>
      <c r="C12" s="13">
        <v>0</v>
      </c>
      <c r="D12" t="s">
        <v>97</v>
      </c>
      <c r="E12" s="2">
        <v>46.474672142650419</v>
      </c>
    </row>
    <row r="13" spans="2:5" x14ac:dyDescent="0.25">
      <c r="C13" s="8">
        <f>SUM(C5:C12)</f>
        <v>2093.4385480310939</v>
      </c>
    </row>
    <row r="15" spans="2:5" x14ac:dyDescent="0.25">
      <c r="B15" s="28" t="s">
        <v>71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0"/>
  <sheetViews>
    <sheetView topLeftCell="A52" zoomScale="85" zoomScaleNormal="85" workbookViewId="0">
      <selection activeCell="I80" sqref="I80"/>
    </sheetView>
  </sheetViews>
  <sheetFormatPr defaultRowHeight="15" x14ac:dyDescent="0.25"/>
  <cols>
    <col min="3" max="3" width="50.7109375" customWidth="1"/>
  </cols>
  <sheetData>
    <row r="2" spans="3:9" x14ac:dyDescent="0.25">
      <c r="C2" t="s">
        <v>77</v>
      </c>
    </row>
    <row r="4" spans="3:9" x14ac:dyDescent="0.25">
      <c r="C4" t="s">
        <v>88</v>
      </c>
      <c r="D4" s="1" t="s">
        <v>35</v>
      </c>
      <c r="E4" s="1" t="s">
        <v>95</v>
      </c>
      <c r="H4" s="22"/>
      <c r="I4" s="22"/>
    </row>
    <row r="5" spans="3:9" x14ac:dyDescent="0.25">
      <c r="C5" t="s">
        <v>49</v>
      </c>
      <c r="D5" s="50">
        <v>0.60204424229807196</v>
      </c>
      <c r="E5" s="51">
        <v>1</v>
      </c>
    </row>
    <row r="6" spans="3:9" x14ac:dyDescent="0.25">
      <c r="C6" t="s">
        <v>50</v>
      </c>
      <c r="D6" s="50">
        <v>43.995102003638969</v>
      </c>
      <c r="E6" s="51">
        <v>1</v>
      </c>
    </row>
    <row r="7" spans="3:9" x14ac:dyDescent="0.25">
      <c r="C7" t="s">
        <v>51</v>
      </c>
      <c r="D7" s="50">
        <v>0.58737436015166178</v>
      </c>
      <c r="E7" s="51">
        <v>5</v>
      </c>
    </row>
    <row r="8" spans="3:9" x14ac:dyDescent="0.25">
      <c r="C8" t="s">
        <v>52</v>
      </c>
      <c r="D8" s="52">
        <v>35.216938941446728</v>
      </c>
      <c r="E8" s="51">
        <v>5</v>
      </c>
    </row>
    <row r="9" spans="3:9" x14ac:dyDescent="0.25">
      <c r="C9" s="9" t="s">
        <v>90</v>
      </c>
      <c r="D9" s="20">
        <f>SUM(D5:D8)</f>
        <v>80.401459547535438</v>
      </c>
      <c r="E9" s="9"/>
    </row>
    <row r="10" spans="3:9" x14ac:dyDescent="0.25">
      <c r="C10" s="40" t="s">
        <v>96</v>
      </c>
    </row>
    <row r="12" spans="3:9" x14ac:dyDescent="0.25">
      <c r="C12" t="s">
        <v>76</v>
      </c>
    </row>
    <row r="14" spans="3:9" x14ac:dyDescent="0.25">
      <c r="C14" s="10" t="s">
        <v>89</v>
      </c>
    </row>
    <row r="15" spans="3:9" x14ac:dyDescent="0.25">
      <c r="D15" s="1">
        <v>2016</v>
      </c>
      <c r="E15" s="1">
        <v>2017</v>
      </c>
      <c r="F15" s="1">
        <v>2018</v>
      </c>
      <c r="G15" s="1">
        <v>2019</v>
      </c>
      <c r="H15" s="1">
        <v>2020</v>
      </c>
      <c r="I15" s="1" t="s">
        <v>64</v>
      </c>
    </row>
    <row r="16" spans="3:9" x14ac:dyDescent="0.25">
      <c r="C16" t="s">
        <v>49</v>
      </c>
      <c r="D16" s="16">
        <f>D5/$E5</f>
        <v>0.60204424229807196</v>
      </c>
      <c r="I16" s="16">
        <f>SUM(D16:H16)</f>
        <v>0.60204424229807196</v>
      </c>
    </row>
    <row r="17" spans="2:10" x14ac:dyDescent="0.25">
      <c r="C17" t="s">
        <v>50</v>
      </c>
      <c r="D17" s="16">
        <f>D6/$E6</f>
        <v>43.995102003638969</v>
      </c>
      <c r="I17" s="16">
        <f t="shared" ref="I17:I19" si="0">SUM(D17:H17)</f>
        <v>43.995102003638969</v>
      </c>
    </row>
    <row r="18" spans="2:10" x14ac:dyDescent="0.25">
      <c r="C18" t="s">
        <v>51</v>
      </c>
      <c r="D18" s="16">
        <f>$D7/$E7</f>
        <v>0.11747487203033236</v>
      </c>
      <c r="E18" s="16">
        <f t="shared" ref="E18:H18" si="1">$D7/$E7</f>
        <v>0.11747487203033236</v>
      </c>
      <c r="F18" s="16">
        <f t="shared" si="1"/>
        <v>0.11747487203033236</v>
      </c>
      <c r="G18" s="16">
        <f t="shared" si="1"/>
        <v>0.11747487203033236</v>
      </c>
      <c r="H18" s="16">
        <f t="shared" si="1"/>
        <v>0.11747487203033236</v>
      </c>
      <c r="I18" s="16">
        <f t="shared" si="0"/>
        <v>0.58737436015166178</v>
      </c>
    </row>
    <row r="19" spans="2:10" x14ac:dyDescent="0.25">
      <c r="C19" t="s">
        <v>52</v>
      </c>
      <c r="D19" s="23">
        <f t="shared" ref="D19:H19" si="2">$D8/$E8</f>
        <v>7.0433877882893459</v>
      </c>
      <c r="E19" s="23">
        <f t="shared" si="2"/>
        <v>7.0433877882893459</v>
      </c>
      <c r="F19" s="23">
        <f t="shared" si="2"/>
        <v>7.0433877882893459</v>
      </c>
      <c r="G19" s="23">
        <f t="shared" si="2"/>
        <v>7.0433877882893459</v>
      </c>
      <c r="H19" s="23">
        <f t="shared" si="2"/>
        <v>7.0433877882893459</v>
      </c>
      <c r="I19" s="23">
        <f t="shared" si="0"/>
        <v>35.216938941446728</v>
      </c>
    </row>
    <row r="20" spans="2:10" x14ac:dyDescent="0.25">
      <c r="C20" t="s">
        <v>91</v>
      </c>
      <c r="D20" s="16">
        <f>SUM(D16:D19)</f>
        <v>51.75800890625672</v>
      </c>
      <c r="E20" s="16">
        <f t="shared" ref="E20:I20" si="3">SUM(E16:E19)</f>
        <v>7.1608626603196779</v>
      </c>
      <c r="F20" s="16">
        <f t="shared" si="3"/>
        <v>7.1608626603196779</v>
      </c>
      <c r="G20" s="16">
        <f t="shared" si="3"/>
        <v>7.1608626603196779</v>
      </c>
      <c r="H20" s="16">
        <f t="shared" si="3"/>
        <v>7.1608626603196779</v>
      </c>
      <c r="I20" s="16">
        <f t="shared" si="3"/>
        <v>80.401459547535438</v>
      </c>
    </row>
    <row r="21" spans="2:10" x14ac:dyDescent="0.25">
      <c r="C21" t="s">
        <v>33</v>
      </c>
      <c r="I21" s="16">
        <f>I20-D9</f>
        <v>0</v>
      </c>
    </row>
    <row r="22" spans="2:10" x14ac:dyDescent="0.25">
      <c r="B22" s="30"/>
      <c r="C22" s="30"/>
      <c r="D22" s="31"/>
      <c r="E22" s="32"/>
      <c r="F22" s="32"/>
      <c r="G22" s="32"/>
      <c r="H22" s="32"/>
      <c r="I22" s="30"/>
      <c r="J22" s="30"/>
    </row>
    <row r="23" spans="2:10" x14ac:dyDescent="0.25">
      <c r="B23" s="30"/>
      <c r="C23" s="74" t="s">
        <v>111</v>
      </c>
      <c r="D23" s="33"/>
      <c r="E23" s="30"/>
      <c r="F23" s="30"/>
      <c r="G23" s="30"/>
      <c r="H23" s="30"/>
      <c r="I23" s="30"/>
      <c r="J23" s="30"/>
    </row>
    <row r="24" spans="2:10" ht="14.45" x14ac:dyDescent="0.3">
      <c r="B24" s="30"/>
      <c r="D24" s="33"/>
      <c r="E24" s="30"/>
      <c r="F24" s="30"/>
      <c r="G24" s="30"/>
      <c r="H24" s="30"/>
      <c r="I24" s="30"/>
      <c r="J24" s="30"/>
    </row>
    <row r="25" spans="2:10" ht="14.45" x14ac:dyDescent="0.3">
      <c r="B25" s="30"/>
      <c r="C25" s="30" t="s">
        <v>105</v>
      </c>
      <c r="D25" s="32">
        <v>2016</v>
      </c>
      <c r="E25" s="32">
        <v>2017</v>
      </c>
      <c r="F25" s="32">
        <v>2018</v>
      </c>
      <c r="G25" s="32">
        <v>2019</v>
      </c>
      <c r="H25" s="32">
        <v>2020</v>
      </c>
      <c r="I25" s="32"/>
      <c r="J25" s="30"/>
    </row>
    <row r="26" spans="2:10" ht="14.45" x14ac:dyDescent="0.3">
      <c r="B26" s="30"/>
      <c r="F26" s="34"/>
      <c r="G26" s="34"/>
      <c r="H26" s="34"/>
      <c r="I26" s="34"/>
      <c r="J26" s="30"/>
    </row>
    <row r="27" spans="2:10" ht="14.45" x14ac:dyDescent="0.3">
      <c r="B27" s="30"/>
      <c r="C27" s="30" t="s">
        <v>109</v>
      </c>
      <c r="D27" s="34">
        <v>2.8469214883623009</v>
      </c>
      <c r="E27" s="34">
        <v>2.7608874519751883</v>
      </c>
      <c r="F27" s="34"/>
      <c r="G27" s="34"/>
      <c r="H27" s="34"/>
      <c r="I27" s="34"/>
      <c r="J27" s="30"/>
    </row>
    <row r="28" spans="2:10" ht="14.45" x14ac:dyDescent="0.3">
      <c r="B28" s="30"/>
      <c r="C28" s="62" t="s">
        <v>107</v>
      </c>
      <c r="D28" s="64">
        <v>18.714916304353078</v>
      </c>
      <c r="E28" s="64">
        <v>17.770370626301954</v>
      </c>
      <c r="F28" s="34"/>
      <c r="G28" s="34"/>
      <c r="H28" s="34"/>
      <c r="I28" s="34"/>
      <c r="J28" s="30"/>
    </row>
    <row r="29" spans="2:10" ht="7.15" customHeight="1" x14ac:dyDescent="0.3">
      <c r="B29" s="30"/>
      <c r="C29" s="62"/>
      <c r="D29" s="64"/>
      <c r="E29" s="64"/>
      <c r="F29" s="34"/>
      <c r="G29" s="34"/>
      <c r="H29" s="34"/>
      <c r="I29" s="34"/>
      <c r="J29" s="30"/>
    </row>
    <row r="30" spans="2:10" ht="14.45" x14ac:dyDescent="0.3">
      <c r="B30" s="30"/>
      <c r="C30" s="66" t="s">
        <v>106</v>
      </c>
      <c r="D30" s="34"/>
      <c r="E30" s="34"/>
      <c r="F30" s="34"/>
      <c r="G30" s="34"/>
      <c r="H30" s="34"/>
      <c r="I30" s="34"/>
      <c r="J30" s="30"/>
    </row>
    <row r="31" spans="2:10" ht="14.45" x14ac:dyDescent="0.3">
      <c r="B31" s="30"/>
      <c r="C31" s="63"/>
      <c r="D31" s="34"/>
      <c r="E31" s="34"/>
      <c r="F31" s="34"/>
      <c r="G31" s="34"/>
      <c r="H31" s="34"/>
      <c r="I31" s="34"/>
      <c r="J31" s="30"/>
    </row>
    <row r="32" spans="2:10" ht="14.45" x14ac:dyDescent="0.3">
      <c r="B32" s="30"/>
      <c r="C32" s="65" t="s">
        <v>108</v>
      </c>
      <c r="D32" s="34"/>
      <c r="E32" s="34"/>
      <c r="F32" s="34"/>
      <c r="G32" s="34"/>
      <c r="H32" s="34"/>
      <c r="I32" s="34"/>
      <c r="J32" s="30"/>
    </row>
    <row r="33" spans="2:10" ht="14.45" x14ac:dyDescent="0.3">
      <c r="B33" s="30"/>
      <c r="C33" s="74" t="s">
        <v>101</v>
      </c>
      <c r="D33" s="34"/>
      <c r="E33" s="70">
        <f>E27</f>
        <v>2.7608874519751883</v>
      </c>
      <c r="F33" s="34"/>
      <c r="G33" s="34"/>
      <c r="H33" s="34"/>
      <c r="I33" s="34"/>
      <c r="J33" s="30"/>
    </row>
    <row r="34" spans="2:10" ht="14.45" x14ac:dyDescent="0.3">
      <c r="B34" s="30"/>
      <c r="C34" s="74" t="s">
        <v>104</v>
      </c>
      <c r="D34" s="30"/>
      <c r="E34" s="75">
        <v>4</v>
      </c>
      <c r="F34" s="30"/>
      <c r="G34" s="30"/>
      <c r="H34" s="30"/>
      <c r="I34" s="30"/>
      <c r="J34" s="30"/>
    </row>
    <row r="37" spans="2:10" ht="14.45" x14ac:dyDescent="0.3">
      <c r="C37" s="74" t="s">
        <v>112</v>
      </c>
    </row>
    <row r="39" spans="2:10" ht="14.45" x14ac:dyDescent="0.3">
      <c r="C39" s="30" t="s">
        <v>105</v>
      </c>
      <c r="D39" s="32">
        <v>2016</v>
      </c>
      <c r="E39" s="32">
        <v>2017</v>
      </c>
      <c r="F39" s="32">
        <v>2018</v>
      </c>
      <c r="G39" s="32">
        <v>2019</v>
      </c>
      <c r="H39" s="32">
        <v>2020</v>
      </c>
    </row>
    <row r="41" spans="2:10" ht="14.45" x14ac:dyDescent="0.3">
      <c r="C41" s="30" t="s">
        <v>109</v>
      </c>
      <c r="D41" s="16">
        <v>5.4027868313116167</v>
      </c>
      <c r="E41" s="16">
        <v>5.3175031805463773</v>
      </c>
      <c r="F41" s="16">
        <v>5.2251360728651521</v>
      </c>
      <c r="G41" s="16">
        <v>5.1253880241581973</v>
      </c>
    </row>
    <row r="42" spans="2:10" ht="14.45" x14ac:dyDescent="0.3">
      <c r="C42" s="62" t="s">
        <v>107</v>
      </c>
      <c r="D42" s="16">
        <v>26.693964855594519</v>
      </c>
      <c r="E42" s="16">
        <v>25.736119888208176</v>
      </c>
      <c r="F42" s="16">
        <v>24.781830972440936</v>
      </c>
      <c r="G42" s="16">
        <v>23.831568281099894</v>
      </c>
    </row>
    <row r="43" spans="2:10" ht="14.45" x14ac:dyDescent="0.3">
      <c r="C43" s="62"/>
    </row>
    <row r="44" spans="2:10" ht="14.45" x14ac:dyDescent="0.3">
      <c r="C44" s="66" t="s">
        <v>113</v>
      </c>
    </row>
    <row r="45" spans="2:10" ht="14.45" x14ac:dyDescent="0.3">
      <c r="C45" s="63"/>
    </row>
    <row r="46" spans="2:10" ht="14.45" x14ac:dyDescent="0.3">
      <c r="C46" s="65" t="s">
        <v>115</v>
      </c>
    </row>
    <row r="47" spans="2:10" ht="14.45" x14ac:dyDescent="0.3">
      <c r="C47" s="74" t="s">
        <v>114</v>
      </c>
      <c r="G47" s="70">
        <f>G41</f>
        <v>5.1253880241581973</v>
      </c>
    </row>
    <row r="48" spans="2:10" ht="14.45" x14ac:dyDescent="0.3">
      <c r="C48" s="74" t="s">
        <v>104</v>
      </c>
      <c r="G48" s="75">
        <v>2</v>
      </c>
    </row>
    <row r="51" spans="3:8" x14ac:dyDescent="0.25">
      <c r="C51" s="74" t="s">
        <v>118</v>
      </c>
    </row>
    <row r="53" spans="3:8" x14ac:dyDescent="0.25">
      <c r="C53" s="30" t="s">
        <v>105</v>
      </c>
      <c r="D53" s="32">
        <v>2016</v>
      </c>
      <c r="E53" s="32">
        <v>2017</v>
      </c>
      <c r="F53" s="32">
        <v>2018</v>
      </c>
      <c r="G53" s="32">
        <v>2019</v>
      </c>
      <c r="H53" s="32">
        <v>2020</v>
      </c>
    </row>
    <row r="55" spans="3:8" x14ac:dyDescent="0.25">
      <c r="C55" s="30" t="s">
        <v>109</v>
      </c>
      <c r="D55" s="16">
        <v>0.33835042875792476</v>
      </c>
      <c r="E55" s="16">
        <v>0.33398475498537228</v>
      </c>
      <c r="F55" s="16">
        <v>0.32921572608426625</v>
      </c>
      <c r="G55" s="16">
        <v>0.32402601779998058</v>
      </c>
    </row>
    <row r="56" spans="3:8" x14ac:dyDescent="0.25">
      <c r="C56" s="62" t="s">
        <v>107</v>
      </c>
      <c r="D56" s="16">
        <v>28.927708926680541</v>
      </c>
      <c r="E56" s="16">
        <v>27.98130513862564</v>
      </c>
      <c r="F56" s="16">
        <v>27.039100536514841</v>
      </c>
      <c r="G56" s="16">
        <v>26.101609242274332</v>
      </c>
    </row>
    <row r="57" spans="3:8" x14ac:dyDescent="0.25">
      <c r="C57" s="62"/>
    </row>
    <row r="58" spans="3:8" x14ac:dyDescent="0.25">
      <c r="C58" s="66" t="s">
        <v>117</v>
      </c>
    </row>
    <row r="59" spans="3:8" x14ac:dyDescent="0.25">
      <c r="C59" s="63"/>
    </row>
    <row r="60" spans="3:8" x14ac:dyDescent="0.25">
      <c r="C60" s="65" t="s">
        <v>115</v>
      </c>
    </row>
    <row r="61" spans="3:8" x14ac:dyDescent="0.25">
      <c r="C61" s="74" t="s">
        <v>120</v>
      </c>
      <c r="G61" s="70">
        <f>G55</f>
        <v>0.32402601779998058</v>
      </c>
    </row>
    <row r="62" spans="3:8" x14ac:dyDescent="0.25">
      <c r="C62" s="74" t="s">
        <v>104</v>
      </c>
      <c r="G62" s="75">
        <v>2</v>
      </c>
    </row>
    <row r="65" spans="3:9" x14ac:dyDescent="0.25">
      <c r="C65" s="74" t="s">
        <v>119</v>
      </c>
    </row>
    <row r="67" spans="3:9" x14ac:dyDescent="0.25">
      <c r="C67" s="30" t="s">
        <v>105</v>
      </c>
      <c r="D67" s="32">
        <v>2016</v>
      </c>
      <c r="E67" s="32">
        <v>2017</v>
      </c>
      <c r="F67" s="32">
        <v>2018</v>
      </c>
      <c r="G67" s="32">
        <v>2019</v>
      </c>
      <c r="H67" s="32">
        <v>2020</v>
      </c>
      <c r="I67" s="88">
        <v>2021</v>
      </c>
    </row>
    <row r="69" spans="3:9" x14ac:dyDescent="0.25">
      <c r="C69" s="30" t="s">
        <v>109</v>
      </c>
      <c r="D69" s="16">
        <v>2.9831621805629727</v>
      </c>
      <c r="E69" s="16">
        <v>2.9313550223687246</v>
      </c>
      <c r="F69" s="16">
        <v>2.8753315270112889</v>
      </c>
      <c r="G69" s="16">
        <v>2.8149113067685301</v>
      </c>
      <c r="H69" s="16">
        <v>2.7499064074444606</v>
      </c>
      <c r="I69" s="16">
        <v>2.6801207584914817</v>
      </c>
    </row>
    <row r="70" spans="3:9" x14ac:dyDescent="0.25">
      <c r="C70" s="62" t="s">
        <v>107</v>
      </c>
      <c r="D70" s="16">
        <v>27.225950352417058</v>
      </c>
      <c r="E70" s="16">
        <v>26.327785975622966</v>
      </c>
      <c r="F70" s="16">
        <v>25.438577289605924</v>
      </c>
      <c r="G70" s="16">
        <v>24.559562673787628</v>
      </c>
      <c r="H70" s="16">
        <v>23.692220458787951</v>
      </c>
      <c r="I70" s="16">
        <v>22.838330186466571</v>
      </c>
    </row>
    <row r="71" spans="3:9" x14ac:dyDescent="0.25">
      <c r="C71" s="62"/>
    </row>
    <row r="72" spans="3:9" x14ac:dyDescent="0.25">
      <c r="C72" s="66" t="s">
        <v>117</v>
      </c>
    </row>
    <row r="73" spans="3:9" x14ac:dyDescent="0.25">
      <c r="C73" s="63"/>
    </row>
    <row r="74" spans="3:9" x14ac:dyDescent="0.25">
      <c r="C74" s="65" t="s">
        <v>122</v>
      </c>
    </row>
    <row r="75" spans="3:9" x14ac:dyDescent="0.25">
      <c r="C75" s="74" t="s">
        <v>120</v>
      </c>
      <c r="H75" s="61"/>
      <c r="I75" s="70">
        <f>I69</f>
        <v>2.6801207584914817</v>
      </c>
    </row>
    <row r="76" spans="3:9" x14ac:dyDescent="0.25">
      <c r="C76" s="74" t="s">
        <v>104</v>
      </c>
      <c r="H76" s="89"/>
      <c r="I76" s="75">
        <v>2</v>
      </c>
    </row>
    <row r="80" spans="3:9" x14ac:dyDescent="0.25">
      <c r="I80" s="16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BK552"/>
  <sheetViews>
    <sheetView topLeftCell="A500" zoomScale="85" zoomScaleNormal="85" workbookViewId="0">
      <pane xSplit="2" topLeftCell="D1" activePane="topRight" state="frozen"/>
      <selection activeCell="B7" sqref="B7"/>
      <selection pane="topRight" activeCell="M526" sqref="M526"/>
    </sheetView>
  </sheetViews>
  <sheetFormatPr defaultRowHeight="15" outlineLevelRow="1" outlineLevelCol="1" x14ac:dyDescent="0.25"/>
  <cols>
    <col min="2" max="2" width="40.5703125" customWidth="1"/>
    <col min="3" max="3" width="8.42578125" hidden="1" customWidth="1" outlineLevel="1"/>
    <col min="4" max="4" width="9.5703125" bestFit="1" customWidth="1" collapsed="1"/>
    <col min="7" max="7" width="9" bestFit="1" customWidth="1"/>
  </cols>
  <sheetData>
    <row r="2" spans="2:63" x14ac:dyDescent="0.25">
      <c r="D2" s="1">
        <v>2011</v>
      </c>
      <c r="E2" s="1">
        <v>2012</v>
      </c>
      <c r="F2" s="1">
        <v>2013</v>
      </c>
      <c r="G2" s="1">
        <v>2014</v>
      </c>
      <c r="H2" s="1">
        <v>2015</v>
      </c>
      <c r="I2" s="1">
        <v>2016</v>
      </c>
      <c r="J2" s="1">
        <v>2017</v>
      </c>
      <c r="K2" s="1">
        <v>2018</v>
      </c>
      <c r="L2" s="1">
        <v>2019</v>
      </c>
      <c r="M2" s="1">
        <v>2020</v>
      </c>
      <c r="N2" s="1">
        <v>2021</v>
      </c>
      <c r="O2" s="1">
        <v>2022</v>
      </c>
      <c r="P2" s="1">
        <v>2023</v>
      </c>
      <c r="Q2" s="1">
        <v>2024</v>
      </c>
      <c r="R2" s="1">
        <v>2025</v>
      </c>
      <c r="S2" s="1">
        <v>2026</v>
      </c>
      <c r="T2" s="1">
        <v>2027</v>
      </c>
      <c r="U2" s="1">
        <v>2028</v>
      </c>
      <c r="V2" s="1">
        <v>2029</v>
      </c>
      <c r="W2" s="1">
        <v>2030</v>
      </c>
      <c r="X2" s="1">
        <v>2031</v>
      </c>
      <c r="Y2" s="1">
        <v>2032</v>
      </c>
      <c r="Z2" s="1">
        <v>2033</v>
      </c>
      <c r="AA2" s="1">
        <v>2034</v>
      </c>
      <c r="AB2" s="1">
        <v>2035</v>
      </c>
      <c r="AC2" s="1">
        <v>2036</v>
      </c>
      <c r="AD2" s="1">
        <v>2037</v>
      </c>
      <c r="AE2" s="1">
        <v>2038</v>
      </c>
      <c r="AF2" s="1">
        <v>2039</v>
      </c>
      <c r="AG2" s="1">
        <v>2040</v>
      </c>
      <c r="AH2" s="1">
        <v>2041</v>
      </c>
      <c r="AI2" s="1">
        <v>2042</v>
      </c>
      <c r="AJ2" s="1">
        <v>2043</v>
      </c>
      <c r="AK2" s="1">
        <v>2044</v>
      </c>
      <c r="AL2" s="1">
        <v>2045</v>
      </c>
      <c r="AM2" s="1">
        <v>2046</v>
      </c>
      <c r="AN2" s="1">
        <v>2047</v>
      </c>
      <c r="AO2" s="1">
        <v>2048</v>
      </c>
      <c r="AP2" s="1">
        <v>2049</v>
      </c>
      <c r="AQ2" s="1">
        <v>2050</v>
      </c>
      <c r="AR2" s="1">
        <v>2051</v>
      </c>
      <c r="AS2" s="1">
        <v>2052</v>
      </c>
      <c r="AT2" s="1">
        <v>2053</v>
      </c>
      <c r="AU2" s="1">
        <v>2054</v>
      </c>
      <c r="AV2" s="1">
        <v>2055</v>
      </c>
      <c r="AW2" s="1">
        <v>2056</v>
      </c>
      <c r="AX2" s="1">
        <v>2057</v>
      </c>
      <c r="AY2" s="1">
        <v>2058</v>
      </c>
      <c r="AZ2" s="1">
        <v>2059</v>
      </c>
      <c r="BA2" s="1">
        <v>2060</v>
      </c>
      <c r="BB2" s="1">
        <v>2061</v>
      </c>
      <c r="BC2" s="1">
        <v>2062</v>
      </c>
      <c r="BD2" s="1">
        <v>2063</v>
      </c>
      <c r="BE2" s="1">
        <v>2064</v>
      </c>
      <c r="BF2" s="1">
        <v>2065</v>
      </c>
      <c r="BG2" s="1">
        <v>2066</v>
      </c>
      <c r="BH2" s="1">
        <v>2067</v>
      </c>
      <c r="BI2" s="1">
        <v>2068</v>
      </c>
      <c r="BJ2" s="1">
        <v>2069</v>
      </c>
      <c r="BK2" s="1">
        <v>2070</v>
      </c>
    </row>
    <row r="3" spans="2:63" x14ac:dyDescent="0.25">
      <c r="B3" t="s">
        <v>4</v>
      </c>
      <c r="D3" s="5">
        <f>Inputs!E9</f>
        <v>6.9947357002023564E-2</v>
      </c>
      <c r="E3" s="5">
        <f>Inputs!F9</f>
        <v>6.9947357002023564E-2</v>
      </c>
      <c r="F3" s="5">
        <f>Inputs!G9</f>
        <v>6.9947357002023564E-2</v>
      </c>
      <c r="G3" s="5">
        <f>Inputs!H9</f>
        <v>6.9947357002023564E-2</v>
      </c>
      <c r="H3" s="5">
        <f>Inputs!I9</f>
        <v>6.9947357002023564E-2</v>
      </c>
      <c r="I3" s="5">
        <f>Inputs!J9</f>
        <v>3.8716794887975373E-2</v>
      </c>
      <c r="J3" s="5">
        <f>Inputs!K9</f>
        <v>3.8262336193053012E-2</v>
      </c>
      <c r="K3" s="5">
        <f>Inputs!L9</f>
        <v>3.8013284689562575E-2</v>
      </c>
      <c r="L3" s="5">
        <f>Inputs!M9</f>
        <v>3.7449298414674724E-2</v>
      </c>
      <c r="M3" s="5">
        <f>Inputs!N9</f>
        <v>3.7449298414674724E-2</v>
      </c>
      <c r="N3" s="5">
        <f>Inputs!O9</f>
        <v>3.7449298414674724E-2</v>
      </c>
      <c r="O3" s="5">
        <f>Inputs!P9</f>
        <v>3.7449298414674724E-2</v>
      </c>
      <c r="P3" s="5">
        <f>Inputs!Q9</f>
        <v>3.7449298414674724E-2</v>
      </c>
      <c r="Q3" s="5">
        <f>Inputs!R9</f>
        <v>3.7449298414674724E-2</v>
      </c>
      <c r="R3" s="5">
        <f>Inputs!S9</f>
        <v>3.7449298414674724E-2</v>
      </c>
      <c r="S3" s="5">
        <f>$R3</f>
        <v>3.7449298414674724E-2</v>
      </c>
      <c r="T3" s="5">
        <f t="shared" ref="T3:AY4" si="0">$R3</f>
        <v>3.7449298414674724E-2</v>
      </c>
      <c r="U3" s="5">
        <f t="shared" si="0"/>
        <v>3.7449298414674724E-2</v>
      </c>
      <c r="V3" s="5">
        <f t="shared" si="0"/>
        <v>3.7449298414674724E-2</v>
      </c>
      <c r="W3" s="5">
        <f t="shared" si="0"/>
        <v>3.7449298414674724E-2</v>
      </c>
      <c r="X3" s="5">
        <f t="shared" si="0"/>
        <v>3.7449298414674724E-2</v>
      </c>
      <c r="Y3" s="5">
        <f t="shared" si="0"/>
        <v>3.7449298414674724E-2</v>
      </c>
      <c r="Z3" s="5">
        <f t="shared" si="0"/>
        <v>3.7449298414674724E-2</v>
      </c>
      <c r="AA3" s="5">
        <f t="shared" si="0"/>
        <v>3.7449298414674724E-2</v>
      </c>
      <c r="AB3" s="5">
        <f t="shared" si="0"/>
        <v>3.7449298414674724E-2</v>
      </c>
      <c r="AC3" s="5">
        <f t="shared" si="0"/>
        <v>3.7449298414674724E-2</v>
      </c>
      <c r="AD3" s="5">
        <f t="shared" si="0"/>
        <v>3.7449298414674724E-2</v>
      </c>
      <c r="AE3" s="5">
        <f t="shared" si="0"/>
        <v>3.7449298414674724E-2</v>
      </c>
      <c r="AF3" s="5">
        <f t="shared" si="0"/>
        <v>3.7449298414674724E-2</v>
      </c>
      <c r="AG3" s="5">
        <f t="shared" si="0"/>
        <v>3.7449298414674724E-2</v>
      </c>
      <c r="AH3" s="5">
        <f t="shared" si="0"/>
        <v>3.7449298414674724E-2</v>
      </c>
      <c r="AI3" s="5">
        <f t="shared" si="0"/>
        <v>3.7449298414674724E-2</v>
      </c>
      <c r="AJ3" s="5">
        <f t="shared" si="0"/>
        <v>3.7449298414674724E-2</v>
      </c>
      <c r="AK3" s="5">
        <f t="shared" si="0"/>
        <v>3.7449298414674724E-2</v>
      </c>
      <c r="AL3" s="5">
        <f t="shared" si="0"/>
        <v>3.7449298414674724E-2</v>
      </c>
      <c r="AM3" s="5">
        <f t="shared" si="0"/>
        <v>3.7449298414674724E-2</v>
      </c>
      <c r="AN3" s="5">
        <f t="shared" si="0"/>
        <v>3.7449298414674724E-2</v>
      </c>
      <c r="AO3" s="5">
        <f t="shared" si="0"/>
        <v>3.7449298414674724E-2</v>
      </c>
      <c r="AP3" s="5">
        <f t="shared" si="0"/>
        <v>3.7449298414674724E-2</v>
      </c>
      <c r="AQ3" s="5">
        <f t="shared" si="0"/>
        <v>3.7449298414674724E-2</v>
      </c>
      <c r="AR3" s="5">
        <f t="shared" si="0"/>
        <v>3.7449298414674724E-2</v>
      </c>
      <c r="AS3" s="5">
        <f t="shared" si="0"/>
        <v>3.7449298414674724E-2</v>
      </c>
      <c r="AT3" s="5">
        <f t="shared" si="0"/>
        <v>3.7449298414674724E-2</v>
      </c>
      <c r="AU3" s="5">
        <f t="shared" si="0"/>
        <v>3.7449298414674724E-2</v>
      </c>
      <c r="AV3" s="5">
        <f t="shared" si="0"/>
        <v>3.7449298414674724E-2</v>
      </c>
      <c r="AW3" s="5">
        <f t="shared" si="0"/>
        <v>3.7449298414674724E-2</v>
      </c>
      <c r="AX3" s="5">
        <f t="shared" si="0"/>
        <v>3.7449298414674724E-2</v>
      </c>
      <c r="AY3" s="5">
        <f t="shared" si="0"/>
        <v>3.7449298414674724E-2</v>
      </c>
      <c r="AZ3" s="5">
        <f t="shared" ref="AY3:BK4" si="1">$R3</f>
        <v>3.7449298414674724E-2</v>
      </c>
      <c r="BA3" s="5">
        <f t="shared" si="1"/>
        <v>3.7449298414674724E-2</v>
      </c>
      <c r="BB3" s="5">
        <f t="shared" si="1"/>
        <v>3.7449298414674724E-2</v>
      </c>
      <c r="BC3" s="5">
        <f t="shared" si="1"/>
        <v>3.7449298414674724E-2</v>
      </c>
      <c r="BD3" s="5">
        <f t="shared" si="1"/>
        <v>3.7449298414674724E-2</v>
      </c>
      <c r="BE3" s="5">
        <f t="shared" si="1"/>
        <v>3.7449298414674724E-2</v>
      </c>
      <c r="BF3" s="5">
        <f t="shared" si="1"/>
        <v>3.7449298414674724E-2</v>
      </c>
      <c r="BG3" s="5">
        <f t="shared" si="1"/>
        <v>3.7449298414674724E-2</v>
      </c>
      <c r="BH3" s="5">
        <f t="shared" si="1"/>
        <v>3.7449298414674724E-2</v>
      </c>
      <c r="BI3" s="5">
        <f t="shared" si="1"/>
        <v>3.7449298414674724E-2</v>
      </c>
      <c r="BJ3" s="5">
        <f t="shared" si="1"/>
        <v>3.7449298414674724E-2</v>
      </c>
      <c r="BK3" s="5">
        <f t="shared" si="1"/>
        <v>3.7449298414674724E-2</v>
      </c>
    </row>
    <row r="4" spans="2:63" x14ac:dyDescent="0.25">
      <c r="B4" t="s">
        <v>5</v>
      </c>
      <c r="D4" s="5">
        <f>Inputs!E10</f>
        <v>9.9773884747631714E-2</v>
      </c>
      <c r="E4" s="5">
        <f>Inputs!F10</f>
        <v>0.10760851613481237</v>
      </c>
      <c r="F4" s="5">
        <f>Inputs!G10</f>
        <v>9.1389187803667227E-2</v>
      </c>
      <c r="G4" s="5">
        <f>Inputs!H10</f>
        <v>9.3069991436251831E-2</v>
      </c>
      <c r="H4" s="5">
        <f>Inputs!I10</f>
        <v>9.4638449855916518E-2</v>
      </c>
      <c r="I4" s="5">
        <f>Inputs!J10</f>
        <v>6.3121417430410637E-2</v>
      </c>
      <c r="J4" s="5">
        <f>Inputs!K10</f>
        <v>6.2656281240943856E-2</v>
      </c>
      <c r="K4" s="5">
        <f>Inputs!L10</f>
        <v>6.2401378279225046E-2</v>
      </c>
      <c r="L4" s="5">
        <f>Inputs!M10</f>
        <v>6.1824141162312239E-2</v>
      </c>
      <c r="M4" s="5">
        <f>Inputs!N10</f>
        <v>6.1824141162312239E-2</v>
      </c>
      <c r="N4" s="5">
        <f>Inputs!O10</f>
        <v>6.1824141162312239E-2</v>
      </c>
      <c r="O4" s="5">
        <f>Inputs!P10</f>
        <v>6.1824141162312239E-2</v>
      </c>
      <c r="P4" s="5">
        <f>Inputs!Q10</f>
        <v>6.1824141162312239E-2</v>
      </c>
      <c r="Q4" s="5">
        <f>Inputs!R10</f>
        <v>6.1824141162312239E-2</v>
      </c>
      <c r="R4" s="5">
        <f>Inputs!S10</f>
        <v>6.1824141162312239E-2</v>
      </c>
      <c r="S4" s="5">
        <f>$R4</f>
        <v>6.1824141162312239E-2</v>
      </c>
      <c r="T4" s="5">
        <f t="shared" si="0"/>
        <v>6.1824141162312239E-2</v>
      </c>
      <c r="U4" s="5">
        <f t="shared" si="0"/>
        <v>6.1824141162312239E-2</v>
      </c>
      <c r="V4" s="5">
        <f t="shared" si="0"/>
        <v>6.1824141162312239E-2</v>
      </c>
      <c r="W4" s="5">
        <f t="shared" si="0"/>
        <v>6.1824141162312239E-2</v>
      </c>
      <c r="X4" s="5">
        <f t="shared" si="0"/>
        <v>6.1824141162312239E-2</v>
      </c>
      <c r="Y4" s="5">
        <f t="shared" si="0"/>
        <v>6.1824141162312239E-2</v>
      </c>
      <c r="Z4" s="5">
        <f t="shared" si="0"/>
        <v>6.1824141162312239E-2</v>
      </c>
      <c r="AA4" s="5">
        <f t="shared" si="0"/>
        <v>6.1824141162312239E-2</v>
      </c>
      <c r="AB4" s="5">
        <f t="shared" si="0"/>
        <v>6.1824141162312239E-2</v>
      </c>
      <c r="AC4" s="5">
        <f t="shared" si="0"/>
        <v>6.1824141162312239E-2</v>
      </c>
      <c r="AD4" s="5">
        <f t="shared" si="0"/>
        <v>6.1824141162312239E-2</v>
      </c>
      <c r="AE4" s="5">
        <f t="shared" si="0"/>
        <v>6.1824141162312239E-2</v>
      </c>
      <c r="AF4" s="5">
        <f t="shared" si="0"/>
        <v>6.1824141162312239E-2</v>
      </c>
      <c r="AG4" s="5">
        <f t="shared" si="0"/>
        <v>6.1824141162312239E-2</v>
      </c>
      <c r="AH4" s="5">
        <f t="shared" si="0"/>
        <v>6.1824141162312239E-2</v>
      </c>
      <c r="AI4" s="5">
        <f t="shared" si="0"/>
        <v>6.1824141162312239E-2</v>
      </c>
      <c r="AJ4" s="5">
        <f t="shared" si="0"/>
        <v>6.1824141162312239E-2</v>
      </c>
      <c r="AK4" s="5">
        <f t="shared" si="0"/>
        <v>6.1824141162312239E-2</v>
      </c>
      <c r="AL4" s="5">
        <f t="shared" si="0"/>
        <v>6.1824141162312239E-2</v>
      </c>
      <c r="AM4" s="5">
        <f t="shared" si="0"/>
        <v>6.1824141162312239E-2</v>
      </c>
      <c r="AN4" s="5">
        <f t="shared" si="0"/>
        <v>6.1824141162312239E-2</v>
      </c>
      <c r="AO4" s="5">
        <f t="shared" si="0"/>
        <v>6.1824141162312239E-2</v>
      </c>
      <c r="AP4" s="5">
        <f t="shared" si="0"/>
        <v>6.1824141162312239E-2</v>
      </c>
      <c r="AQ4" s="5">
        <f t="shared" si="0"/>
        <v>6.1824141162312239E-2</v>
      </c>
      <c r="AR4" s="5">
        <f t="shared" si="0"/>
        <v>6.1824141162312239E-2</v>
      </c>
      <c r="AS4" s="5">
        <f t="shared" si="0"/>
        <v>6.1824141162312239E-2</v>
      </c>
      <c r="AT4" s="5">
        <f t="shared" si="0"/>
        <v>6.1824141162312239E-2</v>
      </c>
      <c r="AU4" s="5">
        <f t="shared" si="0"/>
        <v>6.1824141162312239E-2</v>
      </c>
      <c r="AV4" s="5">
        <f t="shared" si="0"/>
        <v>6.1824141162312239E-2</v>
      </c>
      <c r="AW4" s="5">
        <f t="shared" si="0"/>
        <v>6.1824141162312239E-2</v>
      </c>
      <c r="AX4" s="5">
        <f t="shared" si="0"/>
        <v>6.1824141162312239E-2</v>
      </c>
      <c r="AY4" s="5">
        <f t="shared" si="1"/>
        <v>6.1824141162312239E-2</v>
      </c>
      <c r="AZ4" s="5">
        <f t="shared" si="1"/>
        <v>6.1824141162312239E-2</v>
      </c>
      <c r="BA4" s="5">
        <f t="shared" si="1"/>
        <v>6.1824141162312239E-2</v>
      </c>
      <c r="BB4" s="5">
        <f t="shared" si="1"/>
        <v>6.1824141162312239E-2</v>
      </c>
      <c r="BC4" s="5">
        <f t="shared" si="1"/>
        <v>6.1824141162312239E-2</v>
      </c>
      <c r="BD4" s="5">
        <f t="shared" si="1"/>
        <v>6.1824141162312239E-2</v>
      </c>
      <c r="BE4" s="5">
        <f t="shared" si="1"/>
        <v>6.1824141162312239E-2</v>
      </c>
      <c r="BF4" s="5">
        <f t="shared" si="1"/>
        <v>6.1824141162312239E-2</v>
      </c>
      <c r="BG4" s="5">
        <f t="shared" si="1"/>
        <v>6.1824141162312239E-2</v>
      </c>
      <c r="BH4" s="5">
        <f t="shared" si="1"/>
        <v>6.1824141162312239E-2</v>
      </c>
      <c r="BI4" s="5">
        <f t="shared" si="1"/>
        <v>6.1824141162312239E-2</v>
      </c>
      <c r="BJ4" s="5">
        <f t="shared" si="1"/>
        <v>6.1824141162312239E-2</v>
      </c>
      <c r="BK4" s="5">
        <f t="shared" si="1"/>
        <v>6.1824141162312239E-2</v>
      </c>
    </row>
    <row r="6" spans="2:63" x14ac:dyDescent="0.25">
      <c r="B6" t="s">
        <v>34</v>
      </c>
      <c r="D6" s="2">
        <f>SUMIF($B$17:$B$439,$B6&amp;" 1 Jan 2011",D$17:D$439)</f>
        <v>2093.4385480310939</v>
      </c>
      <c r="E6" s="2">
        <f>D6+D7-D8+D9</f>
        <v>2216.2809715286958</v>
      </c>
      <c r="F6" s="2">
        <f>E6+E7-E8+E9</f>
        <v>2407.5913271400464</v>
      </c>
      <c r="G6" s="2">
        <f>F6+F7-F8+F9</f>
        <v>2633.4455197550942</v>
      </c>
      <c r="H6" s="2">
        <f>G6+G7-G8+G9</f>
        <v>2867.9262402469003</v>
      </c>
      <c r="I6" s="2">
        <f t="shared" ref="I6:M6" si="2">H6+H7-H8+H9</f>
        <v>3034.2058927361809</v>
      </c>
      <c r="J6" s="2">
        <f t="shared" si="2"/>
        <v>3174.486260278572</v>
      </c>
      <c r="K6" s="2">
        <f t="shared" si="2"/>
        <v>3387.7370912774704</v>
      </c>
      <c r="L6" s="2">
        <f t="shared" si="2"/>
        <v>3567.0338360517335</v>
      </c>
      <c r="M6" s="2">
        <f t="shared" si="2"/>
        <v>3764.2219223095994</v>
      </c>
      <c r="N6" s="2">
        <f t="shared" ref="N6:BA6" si="3">M6+M7-M8+M9</f>
        <v>3930.5095206756009</v>
      </c>
      <c r="O6" s="2">
        <f t="shared" si="3"/>
        <v>3760.4172366324906</v>
      </c>
      <c r="P6" s="2">
        <f t="shared" si="3"/>
        <v>3598.3620848590026</v>
      </c>
      <c r="Q6" s="2">
        <f t="shared" si="3"/>
        <v>3446.9182502256422</v>
      </c>
      <c r="R6" s="2">
        <f t="shared" si="3"/>
        <v>3302.8617048440419</v>
      </c>
      <c r="S6" s="2">
        <f t="shared" si="3"/>
        <v>3167.3917044691248</v>
      </c>
      <c r="T6" s="2">
        <f t="shared" si="3"/>
        <v>3039.3118967330956</v>
      </c>
      <c r="U6" s="2">
        <f t="shared" si="3"/>
        <v>2912.0756684772182</v>
      </c>
      <c r="V6" s="2">
        <f t="shared" si="3"/>
        <v>2786.5415255892699</v>
      </c>
      <c r="W6" s="2">
        <f t="shared" si="3"/>
        <v>2662.2347725882914</v>
      </c>
      <c r="X6" s="2">
        <f t="shared" si="3"/>
        <v>2540.4649090327307</v>
      </c>
      <c r="Y6" s="2">
        <f t="shared" si="3"/>
        <v>2420.0824477454021</v>
      </c>
      <c r="Z6" s="2">
        <f t="shared" si="3"/>
        <v>2299.6999864580735</v>
      </c>
      <c r="AA6" s="2">
        <f t="shared" si="3"/>
        <v>2179.3175251707448</v>
      </c>
      <c r="AB6" s="2">
        <f t="shared" si="3"/>
        <v>2058.9043370369986</v>
      </c>
      <c r="AC6" s="2">
        <f t="shared" si="3"/>
        <v>1938.3880651403272</v>
      </c>
      <c r="AD6" s="2">
        <f t="shared" si="3"/>
        <v>1817.8717932436557</v>
      </c>
      <c r="AE6" s="2">
        <f t="shared" si="3"/>
        <v>1697.3555213469842</v>
      </c>
      <c r="AF6" s="2">
        <f t="shared" si="3"/>
        <v>1576.8392494503128</v>
      </c>
      <c r="AG6" s="2">
        <f t="shared" si="3"/>
        <v>1456.3229775536413</v>
      </c>
      <c r="AH6" s="2">
        <f t="shared" si="3"/>
        <v>1395.4631303576823</v>
      </c>
      <c r="AI6" s="2">
        <f t="shared" si="3"/>
        <v>1338.8696086259297</v>
      </c>
      <c r="AJ6" s="2">
        <f t="shared" si="3"/>
        <v>1282.2677543425443</v>
      </c>
      <c r="AK6" s="2">
        <f t="shared" si="3"/>
        <v>1225.4955346730985</v>
      </c>
      <c r="AL6" s="2">
        <f t="shared" si="3"/>
        <v>1168.9020129413459</v>
      </c>
      <c r="AM6" s="2">
        <f t="shared" si="3"/>
        <v>1112.3084912095933</v>
      </c>
      <c r="AN6" s="2">
        <f t="shared" si="3"/>
        <v>1055.7149694778407</v>
      </c>
      <c r="AO6" s="2">
        <f t="shared" si="3"/>
        <v>999.12144774608805</v>
      </c>
      <c r="AP6" s="2">
        <f t="shared" si="3"/>
        <v>942.52792601433543</v>
      </c>
      <c r="AQ6" s="2">
        <f t="shared" si="3"/>
        <v>885.93440428258282</v>
      </c>
      <c r="AR6" s="2">
        <f t="shared" si="3"/>
        <v>829.3408825508302</v>
      </c>
      <c r="AS6" s="2">
        <f t="shared" si="3"/>
        <v>772.74736081907758</v>
      </c>
      <c r="AT6" s="2">
        <f t="shared" si="3"/>
        <v>716.15383908732497</v>
      </c>
      <c r="AU6" s="2">
        <f t="shared" si="3"/>
        <v>659.56031735557235</v>
      </c>
      <c r="AV6" s="2">
        <f t="shared" si="3"/>
        <v>602.96679562381973</v>
      </c>
      <c r="AW6" s="2">
        <f t="shared" si="3"/>
        <v>546.37327389206712</v>
      </c>
      <c r="AX6" s="2">
        <f t="shared" si="3"/>
        <v>489.7797521603145</v>
      </c>
      <c r="AY6" s="2">
        <f t="shared" si="3"/>
        <v>433.69004409488252</v>
      </c>
      <c r="AZ6" s="2">
        <f t="shared" si="3"/>
        <v>378.58603405891262</v>
      </c>
      <c r="BA6" s="2">
        <f t="shared" si="3"/>
        <v>324.86218671157735</v>
      </c>
      <c r="BB6" s="2">
        <f t="shared" ref="BB6" si="4">BA6+BA7-BA8+BA9</f>
        <v>272.46081877752607</v>
      </c>
      <c r="BC6" s="2">
        <f t="shared" ref="BC6" si="5">BB6+BB7-BB8+BB9</f>
        <v>221.34883390492183</v>
      </c>
      <c r="BD6" s="2">
        <f t="shared" ref="BD6" si="6">BC6+BC7-BC8+BC9</f>
        <v>174.97504683571754</v>
      </c>
      <c r="BE6" s="2">
        <f t="shared" ref="BE6" si="7">BD6+BD7-BD8+BD9</f>
        <v>133.96471521535597</v>
      </c>
      <c r="BF6" s="2">
        <f t="shared" ref="BF6" si="8">BE6+BE7-BE8+BE9</f>
        <v>98.800889726922662</v>
      </c>
      <c r="BG6" s="2">
        <f t="shared" ref="BG6" si="9">BF6+BF7-BF8+BF9</f>
        <v>70.557715146290832</v>
      </c>
      <c r="BH6" s="2">
        <f t="shared" ref="BH6" si="10">BG6+BG7-BG8+BG9</f>
        <v>48.439754910765203</v>
      </c>
      <c r="BI6" s="2">
        <f t="shared" ref="BI6" si="11">BH6+BH7-BH8+BH9</f>
        <v>30.259551456724179</v>
      </c>
      <c r="BJ6" s="2">
        <f t="shared" ref="BJ6" si="12">BI6+BI7-BI8+BI9</f>
        <v>16.685683388966773</v>
      </c>
      <c r="BK6" s="2">
        <f t="shared" ref="BK6" si="13">BJ6+BJ7-BJ8+BJ9</f>
        <v>7.737293356812895</v>
      </c>
    </row>
    <row r="7" spans="2:63" x14ac:dyDescent="0.25">
      <c r="B7" t="s">
        <v>74</v>
      </c>
      <c r="D7" s="2">
        <f t="shared" ref="D7:AI7" si="14">SUMIF($B$17:$B$439,$B7,D$17:D$439)</f>
        <v>266.209089429865</v>
      </c>
      <c r="E7" s="2">
        <f t="shared" si="14"/>
        <v>299.26122146549761</v>
      </c>
      <c r="F7" s="2">
        <f t="shared" si="14"/>
        <v>349.52611431609029</v>
      </c>
      <c r="G7" s="2">
        <f t="shared" si="14"/>
        <v>361.34780355425988</v>
      </c>
      <c r="H7" s="2">
        <f t="shared" si="14"/>
        <v>322.72636564839706</v>
      </c>
      <c r="I7" s="2">
        <f t="shared" si="14"/>
        <v>298.62946330706944</v>
      </c>
      <c r="J7" s="2">
        <f t="shared" si="14"/>
        <v>359.87049374168703</v>
      </c>
      <c r="K7" s="2">
        <f t="shared" si="14"/>
        <v>333.44713896714023</v>
      </c>
      <c r="L7" s="2">
        <f t="shared" si="14"/>
        <v>356.65757014835634</v>
      </c>
      <c r="M7" s="2">
        <f t="shared" si="14"/>
        <v>335.5646967316253</v>
      </c>
      <c r="N7" s="2">
        <f t="shared" si="14"/>
        <v>0</v>
      </c>
      <c r="O7" s="2">
        <f t="shared" si="14"/>
        <v>0</v>
      </c>
      <c r="P7" s="2">
        <f t="shared" si="14"/>
        <v>0</v>
      </c>
      <c r="Q7" s="2">
        <f t="shared" si="14"/>
        <v>0</v>
      </c>
      <c r="R7" s="2">
        <f t="shared" si="14"/>
        <v>0</v>
      </c>
      <c r="S7" s="2">
        <f t="shared" si="14"/>
        <v>0</v>
      </c>
      <c r="T7" s="2">
        <f t="shared" si="14"/>
        <v>0</v>
      </c>
      <c r="U7" s="2">
        <f t="shared" si="14"/>
        <v>0</v>
      </c>
      <c r="V7" s="2">
        <f t="shared" si="14"/>
        <v>0</v>
      </c>
      <c r="W7" s="2">
        <f t="shared" si="14"/>
        <v>0</v>
      </c>
      <c r="X7" s="2">
        <f t="shared" si="14"/>
        <v>0</v>
      </c>
      <c r="Y7" s="2">
        <f t="shared" si="14"/>
        <v>0</v>
      </c>
      <c r="Z7" s="2">
        <f t="shared" si="14"/>
        <v>0</v>
      </c>
      <c r="AA7" s="2">
        <f t="shared" si="14"/>
        <v>0</v>
      </c>
      <c r="AB7" s="2">
        <f t="shared" si="14"/>
        <v>0</v>
      </c>
      <c r="AC7" s="2">
        <f t="shared" si="14"/>
        <v>0</v>
      </c>
      <c r="AD7" s="2">
        <f t="shared" si="14"/>
        <v>0</v>
      </c>
      <c r="AE7" s="2">
        <f t="shared" si="14"/>
        <v>0</v>
      </c>
      <c r="AF7" s="2">
        <f t="shared" si="14"/>
        <v>0</v>
      </c>
      <c r="AG7" s="2">
        <f t="shared" si="14"/>
        <v>0</v>
      </c>
      <c r="AH7" s="2">
        <f t="shared" si="14"/>
        <v>0</v>
      </c>
      <c r="AI7" s="2">
        <f t="shared" si="14"/>
        <v>0</v>
      </c>
      <c r="AJ7" s="2">
        <f t="shared" ref="AJ7:BK7" si="15">SUMIF($B$17:$B$439,$B7,AJ$17:AJ$439)</f>
        <v>0</v>
      </c>
      <c r="AK7" s="2">
        <f t="shared" si="15"/>
        <v>0</v>
      </c>
      <c r="AL7" s="2">
        <f t="shared" si="15"/>
        <v>0</v>
      </c>
      <c r="AM7" s="2">
        <f t="shared" si="15"/>
        <v>0</v>
      </c>
      <c r="AN7" s="2">
        <f t="shared" si="15"/>
        <v>0</v>
      </c>
      <c r="AO7" s="2">
        <f t="shared" si="15"/>
        <v>0</v>
      </c>
      <c r="AP7" s="2">
        <f t="shared" si="15"/>
        <v>0</v>
      </c>
      <c r="AQ7" s="2">
        <f t="shared" si="15"/>
        <v>0</v>
      </c>
      <c r="AR7" s="2">
        <f t="shared" si="15"/>
        <v>0</v>
      </c>
      <c r="AS7" s="2">
        <f t="shared" si="15"/>
        <v>0</v>
      </c>
      <c r="AT7" s="2">
        <f t="shared" si="15"/>
        <v>0</v>
      </c>
      <c r="AU7" s="2">
        <f t="shared" si="15"/>
        <v>0</v>
      </c>
      <c r="AV7" s="2">
        <f t="shared" si="15"/>
        <v>0</v>
      </c>
      <c r="AW7" s="2">
        <f t="shared" si="15"/>
        <v>0</v>
      </c>
      <c r="AX7" s="2">
        <f t="shared" si="15"/>
        <v>0</v>
      </c>
      <c r="AY7" s="2">
        <f t="shared" si="15"/>
        <v>0</v>
      </c>
      <c r="AZ7" s="2">
        <f t="shared" si="15"/>
        <v>0</v>
      </c>
      <c r="BA7" s="2">
        <f t="shared" si="15"/>
        <v>0</v>
      </c>
      <c r="BB7" s="2">
        <f t="shared" si="15"/>
        <v>0</v>
      </c>
      <c r="BC7" s="2">
        <f t="shared" si="15"/>
        <v>0</v>
      </c>
      <c r="BD7" s="2">
        <f t="shared" si="15"/>
        <v>0</v>
      </c>
      <c r="BE7" s="2">
        <f t="shared" si="15"/>
        <v>0</v>
      </c>
      <c r="BF7" s="2">
        <f t="shared" si="15"/>
        <v>0</v>
      </c>
      <c r="BG7" s="2">
        <f t="shared" si="15"/>
        <v>0</v>
      </c>
      <c r="BH7" s="2">
        <f t="shared" si="15"/>
        <v>0</v>
      </c>
      <c r="BI7" s="2">
        <f t="shared" si="15"/>
        <v>0</v>
      </c>
      <c r="BJ7" s="2">
        <f t="shared" si="15"/>
        <v>0</v>
      </c>
      <c r="BK7" s="2">
        <f t="shared" si="15"/>
        <v>0</v>
      </c>
    </row>
    <row r="8" spans="2:63" x14ac:dyDescent="0.25">
      <c r="B8" t="s">
        <v>28</v>
      </c>
      <c r="D8" s="2">
        <f t="shared" ref="D8:BK8" si="16">SUMIF($B$17:$B$456,$B8,D$17:D$456)</f>
        <v>143.36666593226283</v>
      </c>
      <c r="E8" s="2">
        <f t="shared" si="16"/>
        <v>107.95086585414721</v>
      </c>
      <c r="F8" s="2">
        <f t="shared" si="16"/>
        <v>123.67192170104209</v>
      </c>
      <c r="G8" s="2">
        <f t="shared" si="16"/>
        <v>126.86708306245366</v>
      </c>
      <c r="H8" s="2">
        <f t="shared" si="16"/>
        <v>128.8750952407141</v>
      </c>
      <c r="I8" s="2">
        <f>SUMIF($B$17:$B$456,$B8,I$17:I$456)</f>
        <v>158.34909576467808</v>
      </c>
      <c r="J8" s="2">
        <f t="shared" ref="J8:N8" si="17">SUMIF($B$17:$B$456,$B8,J$17:J$456)</f>
        <v>146.61966274278836</v>
      </c>
      <c r="K8" s="2">
        <f t="shared" si="17"/>
        <v>154.15039419287734</v>
      </c>
      <c r="L8" s="2">
        <f t="shared" si="17"/>
        <v>159.46948389049035</v>
      </c>
      <c r="M8" s="2">
        <f t="shared" si="17"/>
        <v>169.27709836562408</v>
      </c>
      <c r="N8" s="2">
        <f t="shared" si="17"/>
        <v>170.09228404311048</v>
      </c>
      <c r="O8" s="2">
        <f t="shared" si="16"/>
        <v>162.05515177348786</v>
      </c>
      <c r="P8" s="2">
        <f t="shared" si="16"/>
        <v>151.44383463336024</v>
      </c>
      <c r="Q8" s="2">
        <f t="shared" si="16"/>
        <v>144.05654538160022</v>
      </c>
      <c r="R8" s="2">
        <f t="shared" si="16"/>
        <v>135.47000037491705</v>
      </c>
      <c r="S8" s="2">
        <f t="shared" si="16"/>
        <v>128.07980773602915</v>
      </c>
      <c r="T8" s="2">
        <f t="shared" si="16"/>
        <v>127.23622825587739</v>
      </c>
      <c r="U8" s="2">
        <f t="shared" si="16"/>
        <v>125.53414288794828</v>
      </c>
      <c r="V8" s="2">
        <f t="shared" si="16"/>
        <v>124.30675300097843</v>
      </c>
      <c r="W8" s="2">
        <f t="shared" si="16"/>
        <v>121.76986355556095</v>
      </c>
      <c r="X8" s="2">
        <f t="shared" si="16"/>
        <v>120.38246128732867</v>
      </c>
      <c r="Y8" s="2">
        <f t="shared" si="16"/>
        <v>120.38246128732867</v>
      </c>
      <c r="Z8" s="2">
        <f t="shared" si="16"/>
        <v>120.38246128732867</v>
      </c>
      <c r="AA8" s="2">
        <f t="shared" si="16"/>
        <v>120.41318813374619</v>
      </c>
      <c r="AB8" s="2">
        <f t="shared" si="16"/>
        <v>120.51627189667137</v>
      </c>
      <c r="AC8" s="2">
        <f t="shared" si="16"/>
        <v>120.51627189667137</v>
      </c>
      <c r="AD8" s="2">
        <f t="shared" si="16"/>
        <v>120.51627189667137</v>
      </c>
      <c r="AE8" s="2">
        <f t="shared" si="16"/>
        <v>120.51627189667137</v>
      </c>
      <c r="AF8" s="2">
        <f t="shared" si="16"/>
        <v>120.51627189667137</v>
      </c>
      <c r="AG8" s="2">
        <f t="shared" si="16"/>
        <v>60.859847195958899</v>
      </c>
      <c r="AH8" s="2">
        <f t="shared" si="16"/>
        <v>56.593521731752553</v>
      </c>
      <c r="AI8" s="2">
        <f t="shared" si="16"/>
        <v>56.601854283385372</v>
      </c>
      <c r="AJ8" s="2">
        <f t="shared" si="16"/>
        <v>56.772219669445796</v>
      </c>
      <c r="AK8" s="2">
        <f t="shared" si="16"/>
        <v>56.59352173175261</v>
      </c>
      <c r="AL8" s="2">
        <f t="shared" si="16"/>
        <v>56.59352173175261</v>
      </c>
      <c r="AM8" s="2">
        <f t="shared" si="16"/>
        <v>56.59352173175261</v>
      </c>
      <c r="AN8" s="2">
        <f t="shared" si="16"/>
        <v>56.59352173175261</v>
      </c>
      <c r="AO8" s="2">
        <f t="shared" si="16"/>
        <v>56.59352173175261</v>
      </c>
      <c r="AP8" s="2">
        <f t="shared" si="16"/>
        <v>56.59352173175261</v>
      </c>
      <c r="AQ8" s="2">
        <f t="shared" si="16"/>
        <v>56.59352173175261</v>
      </c>
      <c r="AR8" s="2">
        <f t="shared" si="16"/>
        <v>56.59352173175261</v>
      </c>
      <c r="AS8" s="2">
        <f t="shared" si="16"/>
        <v>56.59352173175261</v>
      </c>
      <c r="AT8" s="2">
        <f t="shared" si="16"/>
        <v>56.59352173175261</v>
      </c>
      <c r="AU8" s="2">
        <f t="shared" si="16"/>
        <v>56.59352173175261</v>
      </c>
      <c r="AV8" s="2">
        <f t="shared" si="16"/>
        <v>56.59352173175261</v>
      </c>
      <c r="AW8" s="2">
        <f t="shared" si="16"/>
        <v>56.59352173175261</v>
      </c>
      <c r="AX8" s="2">
        <f t="shared" si="16"/>
        <v>56.089708065431999</v>
      </c>
      <c r="AY8" s="2">
        <f t="shared" si="16"/>
        <v>55.104010035969921</v>
      </c>
      <c r="AZ8" s="2">
        <f t="shared" si="16"/>
        <v>53.723847347335258</v>
      </c>
      <c r="BA8" s="2">
        <f t="shared" si="16"/>
        <v>52.401367934051272</v>
      </c>
      <c r="BB8" s="2">
        <f t="shared" si="16"/>
        <v>51.111984872604232</v>
      </c>
      <c r="BC8" s="2">
        <f t="shared" si="16"/>
        <v>46.373787069204283</v>
      </c>
      <c r="BD8" s="2">
        <f t="shared" si="16"/>
        <v>41.010331620361562</v>
      </c>
      <c r="BE8" s="2">
        <f t="shared" si="16"/>
        <v>35.163825488433304</v>
      </c>
      <c r="BF8" s="2">
        <f t="shared" si="16"/>
        <v>28.24317458063183</v>
      </c>
      <c r="BG8" s="2">
        <f t="shared" si="16"/>
        <v>22.117960235525629</v>
      </c>
      <c r="BH8" s="2">
        <f t="shared" si="16"/>
        <v>18.180203454041024</v>
      </c>
      <c r="BI8" s="2">
        <f t="shared" si="16"/>
        <v>13.573868067757408</v>
      </c>
      <c r="BJ8" s="2">
        <f t="shared" si="16"/>
        <v>8.9483900321538776</v>
      </c>
      <c r="BK8" s="2">
        <f t="shared" si="16"/>
        <v>4.4713329317926522</v>
      </c>
    </row>
    <row r="9" spans="2:63" x14ac:dyDescent="0.25">
      <c r="B9" s="10" t="s">
        <v>81</v>
      </c>
      <c r="C9" s="10"/>
      <c r="D9" s="2">
        <f t="shared" ref="D9:AI9" si="18">SUMIF($B$17:$B$439,$B9,D$17:D$439)</f>
        <v>0</v>
      </c>
      <c r="E9" s="2">
        <f t="shared" si="18"/>
        <v>0</v>
      </c>
      <c r="F9" s="2">
        <f t="shared" si="18"/>
        <v>0</v>
      </c>
      <c r="G9" s="2">
        <f t="shared" si="18"/>
        <v>0</v>
      </c>
      <c r="H9" s="2">
        <f t="shared" si="18"/>
        <v>-27.571617918402151</v>
      </c>
      <c r="I9" s="2">
        <f t="shared" si="18"/>
        <v>0</v>
      </c>
      <c r="J9" s="2">
        <f t="shared" si="18"/>
        <v>0</v>
      </c>
      <c r="K9" s="2">
        <f t="shared" si="18"/>
        <v>0</v>
      </c>
      <c r="L9" s="2">
        <f t="shared" si="18"/>
        <v>0</v>
      </c>
      <c r="M9" s="2">
        <f t="shared" si="18"/>
        <v>0</v>
      </c>
      <c r="N9" s="2">
        <f t="shared" si="18"/>
        <v>0</v>
      </c>
      <c r="O9" s="2">
        <f t="shared" si="18"/>
        <v>0</v>
      </c>
      <c r="P9" s="2">
        <f t="shared" si="18"/>
        <v>0</v>
      </c>
      <c r="Q9" s="2">
        <f t="shared" si="18"/>
        <v>0</v>
      </c>
      <c r="R9" s="2">
        <f t="shared" si="18"/>
        <v>0</v>
      </c>
      <c r="S9" s="2">
        <f t="shared" si="18"/>
        <v>0</v>
      </c>
      <c r="T9" s="2">
        <f t="shared" si="18"/>
        <v>0</v>
      </c>
      <c r="U9" s="2">
        <f t="shared" si="18"/>
        <v>0</v>
      </c>
      <c r="V9" s="2">
        <f t="shared" si="18"/>
        <v>0</v>
      </c>
      <c r="W9" s="2">
        <f t="shared" si="18"/>
        <v>0</v>
      </c>
      <c r="X9" s="2">
        <f t="shared" si="18"/>
        <v>0</v>
      </c>
      <c r="Y9" s="2">
        <f t="shared" si="18"/>
        <v>0</v>
      </c>
      <c r="Z9" s="2">
        <f t="shared" si="18"/>
        <v>0</v>
      </c>
      <c r="AA9" s="2">
        <f t="shared" si="18"/>
        <v>0</v>
      </c>
      <c r="AB9" s="2">
        <f t="shared" si="18"/>
        <v>0</v>
      </c>
      <c r="AC9" s="2">
        <f t="shared" si="18"/>
        <v>0</v>
      </c>
      <c r="AD9" s="2">
        <f t="shared" si="18"/>
        <v>0</v>
      </c>
      <c r="AE9" s="2">
        <f t="shared" si="18"/>
        <v>0</v>
      </c>
      <c r="AF9" s="2">
        <f t="shared" si="18"/>
        <v>0</v>
      </c>
      <c r="AG9" s="2">
        <f t="shared" si="18"/>
        <v>0</v>
      </c>
      <c r="AH9" s="2">
        <f t="shared" si="18"/>
        <v>0</v>
      </c>
      <c r="AI9" s="2">
        <f t="shared" si="18"/>
        <v>0</v>
      </c>
      <c r="AJ9" s="2">
        <f t="shared" ref="AJ9:BK9" si="19">SUMIF($B$17:$B$439,$B9,AJ$17:AJ$439)</f>
        <v>0</v>
      </c>
      <c r="AK9" s="2">
        <f t="shared" si="19"/>
        <v>0</v>
      </c>
      <c r="AL9" s="2">
        <f t="shared" si="19"/>
        <v>0</v>
      </c>
      <c r="AM9" s="2">
        <f t="shared" si="19"/>
        <v>0</v>
      </c>
      <c r="AN9" s="2">
        <f t="shared" si="19"/>
        <v>0</v>
      </c>
      <c r="AO9" s="2">
        <f t="shared" si="19"/>
        <v>0</v>
      </c>
      <c r="AP9" s="2">
        <f t="shared" si="19"/>
        <v>0</v>
      </c>
      <c r="AQ9" s="2">
        <f t="shared" si="19"/>
        <v>0</v>
      </c>
      <c r="AR9" s="2">
        <f t="shared" si="19"/>
        <v>0</v>
      </c>
      <c r="AS9" s="2">
        <f t="shared" si="19"/>
        <v>0</v>
      </c>
      <c r="AT9" s="2">
        <f t="shared" si="19"/>
        <v>0</v>
      </c>
      <c r="AU9" s="2">
        <f t="shared" si="19"/>
        <v>0</v>
      </c>
      <c r="AV9" s="2">
        <f t="shared" si="19"/>
        <v>0</v>
      </c>
      <c r="AW9" s="2">
        <f t="shared" si="19"/>
        <v>0</v>
      </c>
      <c r="AX9" s="2">
        <f t="shared" si="19"/>
        <v>0</v>
      </c>
      <c r="AY9" s="2">
        <f t="shared" si="19"/>
        <v>0</v>
      </c>
      <c r="AZ9" s="2">
        <f t="shared" si="19"/>
        <v>0</v>
      </c>
      <c r="BA9" s="2">
        <f t="shared" si="19"/>
        <v>0</v>
      </c>
      <c r="BB9" s="2">
        <f t="shared" si="19"/>
        <v>0</v>
      </c>
      <c r="BC9" s="2">
        <f t="shared" si="19"/>
        <v>0</v>
      </c>
      <c r="BD9" s="2">
        <f t="shared" si="19"/>
        <v>0</v>
      </c>
      <c r="BE9" s="2">
        <f t="shared" si="19"/>
        <v>0</v>
      </c>
      <c r="BF9" s="2">
        <f t="shared" si="19"/>
        <v>0</v>
      </c>
      <c r="BG9" s="2">
        <f t="shared" si="19"/>
        <v>0</v>
      </c>
      <c r="BH9" s="2">
        <f t="shared" si="19"/>
        <v>0</v>
      </c>
      <c r="BI9" s="2">
        <f t="shared" si="19"/>
        <v>0</v>
      </c>
      <c r="BJ9" s="2">
        <f t="shared" si="19"/>
        <v>0</v>
      </c>
      <c r="BK9" s="2">
        <f t="shared" si="19"/>
        <v>0</v>
      </c>
    </row>
    <row r="11" spans="2:63" x14ac:dyDescent="0.25">
      <c r="B11" t="s">
        <v>42</v>
      </c>
      <c r="D11" s="2">
        <f t="shared" ref="D11:H11" si="20">D61+D109+D156+D203+D250+D297+D344+D391+D438</f>
        <v>266.209089429865</v>
      </c>
      <c r="E11" s="2">
        <f t="shared" si="20"/>
        <v>550.43111093381822</v>
      </c>
      <c r="F11" s="2">
        <f t="shared" si="20"/>
        <v>869.19696944146915</v>
      </c>
      <c r="G11" s="2">
        <f t="shared" si="20"/>
        <v>1182.6217687265369</v>
      </c>
      <c r="H11" s="2">
        <f t="shared" si="20"/>
        <v>1443.5629537979303</v>
      </c>
      <c r="I11" s="2">
        <f>I61+I109+I156+I203+I250+I297+I344+I391+I438</f>
        <v>1669.7058881414523</v>
      </c>
      <c r="J11" s="2">
        <f t="shared" ref="J11:BK11" si="21">J61+J109+J156+J203+J250+J297+J344+J391+J438</f>
        <v>1953.839480770594</v>
      </c>
      <c r="K11" s="2">
        <f t="shared" si="21"/>
        <v>2204.0189871751004</v>
      </c>
      <c r="L11" s="2">
        <f t="shared" si="21"/>
        <v>2474.1430041699782</v>
      </c>
      <c r="M11" s="2">
        <f t="shared" si="21"/>
        <v>2713.3665332729929</v>
      </c>
      <c r="N11" s="2">
        <f t="shared" si="21"/>
        <v>2607.0631887854584</v>
      </c>
      <c r="O11" s="2">
        <f t="shared" si="21"/>
        <v>2508.7969765675471</v>
      </c>
      <c r="P11" s="2">
        <f t="shared" si="21"/>
        <v>2421.1420814897629</v>
      </c>
      <c r="Q11" s="2">
        <f t="shared" si="21"/>
        <v>2340.8744756637384</v>
      </c>
      <c r="R11" s="2">
        <f t="shared" si="21"/>
        <v>2269.1934148443979</v>
      </c>
      <c r="S11" s="2">
        <f t="shared" si="21"/>
        <v>2204.902546663945</v>
      </c>
      <c r="T11" s="2">
        <f t="shared" si="21"/>
        <v>2141.4552579636434</v>
      </c>
      <c r="U11" s="2">
        <f t="shared" si="21"/>
        <v>2079.7100546312713</v>
      </c>
      <c r="V11" s="2">
        <f t="shared" si="21"/>
        <v>2019.1922411858689</v>
      </c>
      <c r="W11" s="2">
        <f t="shared" si="21"/>
        <v>1961.2113171858841</v>
      </c>
      <c r="X11" s="2">
        <f t="shared" si="21"/>
        <v>1904.6177954541317</v>
      </c>
      <c r="Y11" s="2">
        <f t="shared" si="21"/>
        <v>1848.0242737223793</v>
      </c>
      <c r="Z11" s="2">
        <f t="shared" si="21"/>
        <v>1791.4307519906265</v>
      </c>
      <c r="AA11" s="2">
        <f t="shared" si="21"/>
        <v>1734.8372302588741</v>
      </c>
      <c r="AB11" s="2">
        <f t="shared" si="21"/>
        <v>1678.2437085271217</v>
      </c>
      <c r="AC11" s="2">
        <f t="shared" si="21"/>
        <v>1621.6501867953691</v>
      </c>
      <c r="AD11" s="2">
        <f t="shared" si="21"/>
        <v>1565.0566650636165</v>
      </c>
      <c r="AE11" s="2">
        <f t="shared" si="21"/>
        <v>1508.4631433318641</v>
      </c>
      <c r="AF11" s="2">
        <f t="shared" si="21"/>
        <v>1451.8696216001117</v>
      </c>
      <c r="AG11" s="2">
        <f t="shared" si="21"/>
        <v>1395.2760998683593</v>
      </c>
      <c r="AH11" s="2">
        <f t="shared" si="21"/>
        <v>1338.6825781366065</v>
      </c>
      <c r="AI11" s="2">
        <f t="shared" si="21"/>
        <v>1282.0890564048541</v>
      </c>
      <c r="AJ11" s="2">
        <f t="shared" si="21"/>
        <v>1225.4955346731015</v>
      </c>
      <c r="AK11" s="2">
        <f t="shared" si="21"/>
        <v>1168.9020129413489</v>
      </c>
      <c r="AL11" s="2">
        <f t="shared" si="21"/>
        <v>1112.3084912095962</v>
      </c>
      <c r="AM11" s="2">
        <f t="shared" si="21"/>
        <v>1055.7149694778436</v>
      </c>
      <c r="AN11" s="2">
        <f t="shared" si="21"/>
        <v>999.12144774609089</v>
      </c>
      <c r="AO11" s="2">
        <f t="shared" si="21"/>
        <v>942.52792601433839</v>
      </c>
      <c r="AP11" s="2">
        <f t="shared" si="21"/>
        <v>885.93440428258577</v>
      </c>
      <c r="AQ11" s="2">
        <f t="shared" si="21"/>
        <v>829.34088255083316</v>
      </c>
      <c r="AR11" s="2">
        <f t="shared" si="21"/>
        <v>772.74736081908054</v>
      </c>
      <c r="AS11" s="2">
        <f t="shared" si="21"/>
        <v>716.15383908732792</v>
      </c>
      <c r="AT11" s="2">
        <f t="shared" si="21"/>
        <v>659.56031735557531</v>
      </c>
      <c r="AU11" s="2">
        <f t="shared" si="21"/>
        <v>602.96679562382269</v>
      </c>
      <c r="AV11" s="2">
        <f t="shared" si="21"/>
        <v>546.37327389207007</v>
      </c>
      <c r="AW11" s="2">
        <f t="shared" si="21"/>
        <v>489.77975216031751</v>
      </c>
      <c r="AX11" s="2">
        <f t="shared" si="21"/>
        <v>433.69004409488548</v>
      </c>
      <c r="AY11" s="2">
        <f t="shared" si="21"/>
        <v>378.58603405891557</v>
      </c>
      <c r="AZ11" s="2">
        <f t="shared" si="21"/>
        <v>324.86218671158031</v>
      </c>
      <c r="BA11" s="2">
        <f t="shared" si="21"/>
        <v>272.46081877752903</v>
      </c>
      <c r="BB11" s="2">
        <f t="shared" si="21"/>
        <v>221.34883390492482</v>
      </c>
      <c r="BC11" s="2">
        <f t="shared" si="21"/>
        <v>174.97504683572055</v>
      </c>
      <c r="BD11" s="2">
        <f t="shared" si="21"/>
        <v>133.96471521535898</v>
      </c>
      <c r="BE11" s="2">
        <f t="shared" si="21"/>
        <v>98.800889726925647</v>
      </c>
      <c r="BF11" s="2">
        <f t="shared" si="21"/>
        <v>70.557715146293816</v>
      </c>
      <c r="BG11" s="2">
        <f t="shared" si="21"/>
        <v>48.43975491076818</v>
      </c>
      <c r="BH11" s="2">
        <f t="shared" si="21"/>
        <v>30.259551456727163</v>
      </c>
      <c r="BI11" s="2">
        <f t="shared" si="21"/>
        <v>16.685683388969757</v>
      </c>
      <c r="BJ11" s="2">
        <f t="shared" si="21"/>
        <v>7.7372933568158775</v>
      </c>
      <c r="BK11" s="2">
        <f t="shared" si="21"/>
        <v>3.2659604250232244</v>
      </c>
    </row>
    <row r="12" spans="2:63" x14ac:dyDescent="0.25">
      <c r="B12" t="s">
        <v>43</v>
      </c>
      <c r="D12" s="2">
        <f t="shared" ref="D12:G12" si="22">D31+D78+D126+D173+D220+D267+D314+D361+D408</f>
        <v>1950.0718820988307</v>
      </c>
      <c r="E12" s="2">
        <f t="shared" si="22"/>
        <v>1857.1602162062279</v>
      </c>
      <c r="F12" s="2">
        <f t="shared" si="22"/>
        <v>1764.2485503136249</v>
      </c>
      <c r="G12" s="2">
        <f t="shared" si="22"/>
        <v>1685.3044715203632</v>
      </c>
      <c r="H12" s="2">
        <f>H31+H78+H126+H173+H220+H267+H314+H361+H408</f>
        <v>1519.7687703041079</v>
      </c>
      <c r="I12" s="2">
        <f t="shared" ref="I12:BK12" si="23">I31+I78+I126+I173+I220+I267+I314+I361+I408</f>
        <v>1477.1532057957554</v>
      </c>
      <c r="J12" s="2">
        <f t="shared" si="23"/>
        <v>1413.1772357508535</v>
      </c>
      <c r="K12" s="2">
        <f t="shared" si="23"/>
        <v>1344.7208665137605</v>
      </c>
      <c r="L12" s="2">
        <f t="shared" si="23"/>
        <v>1280.9319269581845</v>
      </c>
      <c r="M12" s="2">
        <f t="shared" si="23"/>
        <v>1217.1429874026082</v>
      </c>
      <c r="N12" s="2">
        <f t="shared" si="23"/>
        <v>1153.3540478470322</v>
      </c>
      <c r="O12" s="2">
        <f t="shared" si="23"/>
        <v>1089.5651082914562</v>
      </c>
      <c r="P12" s="2">
        <f t="shared" si="23"/>
        <v>1025.7761687358802</v>
      </c>
      <c r="Q12" s="2">
        <f t="shared" si="23"/>
        <v>961.9872291803041</v>
      </c>
      <c r="R12" s="2">
        <f t="shared" si="23"/>
        <v>898.19828962472798</v>
      </c>
      <c r="S12" s="2">
        <f t="shared" si="23"/>
        <v>834.40935006915197</v>
      </c>
      <c r="T12" s="2">
        <f t="shared" si="23"/>
        <v>770.62041051357585</v>
      </c>
      <c r="U12" s="2">
        <f t="shared" si="23"/>
        <v>706.83147095799984</v>
      </c>
      <c r="V12" s="2">
        <f t="shared" si="23"/>
        <v>643.04253140242372</v>
      </c>
      <c r="W12" s="2">
        <f t="shared" si="23"/>
        <v>579.25359184684771</v>
      </c>
      <c r="X12" s="2">
        <f t="shared" si="23"/>
        <v>515.46465229127159</v>
      </c>
      <c r="Y12" s="2">
        <f t="shared" si="23"/>
        <v>451.67571273569558</v>
      </c>
      <c r="Z12" s="2">
        <f t="shared" si="23"/>
        <v>387.88677318011952</v>
      </c>
      <c r="AA12" s="2">
        <f t="shared" si="23"/>
        <v>324.06710677812595</v>
      </c>
      <c r="AB12" s="2">
        <f t="shared" si="23"/>
        <v>260.14435661320715</v>
      </c>
      <c r="AC12" s="2">
        <f t="shared" si="23"/>
        <v>196.22160644828838</v>
      </c>
      <c r="AD12" s="2">
        <f t="shared" si="23"/>
        <v>132.29885628336962</v>
      </c>
      <c r="AE12" s="2">
        <f t="shared" si="23"/>
        <v>68.376106118450821</v>
      </c>
      <c r="AF12" s="2">
        <f t="shared" si="23"/>
        <v>4.4533559535320526</v>
      </c>
      <c r="AG12" s="2">
        <f t="shared" si="23"/>
        <v>0.18703048932576172</v>
      </c>
      <c r="AH12" s="2">
        <f t="shared" si="23"/>
        <v>0.18703048932581723</v>
      </c>
      <c r="AI12" s="2">
        <f t="shared" si="23"/>
        <v>0.17869793769305337</v>
      </c>
      <c r="AJ12" s="2">
        <f t="shared" si="23"/>
        <v>-1.3339329640871256E-13</v>
      </c>
      <c r="AK12" s="2">
        <f t="shared" si="23"/>
        <v>-1.3339329640871256E-13</v>
      </c>
      <c r="AL12" s="2">
        <f t="shared" si="23"/>
        <v>-1.3339329640871256E-13</v>
      </c>
      <c r="AM12" s="2">
        <f t="shared" si="23"/>
        <v>-1.3339329640871256E-13</v>
      </c>
      <c r="AN12" s="2">
        <f t="shared" si="23"/>
        <v>-1.3339329640871256E-13</v>
      </c>
      <c r="AO12" s="2">
        <f t="shared" si="23"/>
        <v>-1.3339329640871256E-13</v>
      </c>
      <c r="AP12" s="2">
        <f t="shared" si="23"/>
        <v>-1.3339329640871256E-13</v>
      </c>
      <c r="AQ12" s="2">
        <f t="shared" si="23"/>
        <v>-1.3339329640871256E-13</v>
      </c>
      <c r="AR12" s="2">
        <f t="shared" si="23"/>
        <v>-1.3339329640871256E-13</v>
      </c>
      <c r="AS12" s="2">
        <f t="shared" si="23"/>
        <v>-1.3339329640871256E-13</v>
      </c>
      <c r="AT12" s="2">
        <f t="shared" si="23"/>
        <v>-1.3339329640871256E-13</v>
      </c>
      <c r="AU12" s="2">
        <f t="shared" si="23"/>
        <v>-1.3339329640871256E-13</v>
      </c>
      <c r="AV12" s="2">
        <f t="shared" si="23"/>
        <v>-1.3339329640871256E-13</v>
      </c>
      <c r="AW12" s="2">
        <f t="shared" si="23"/>
        <v>-1.3339329640871256E-13</v>
      </c>
      <c r="AX12" s="2">
        <f t="shared" si="23"/>
        <v>-1.3339329640871256E-13</v>
      </c>
      <c r="AY12" s="2">
        <f t="shared" si="23"/>
        <v>-1.3339329640871256E-13</v>
      </c>
      <c r="AZ12" s="2">
        <f t="shared" si="23"/>
        <v>-1.3339329640871256E-13</v>
      </c>
      <c r="BA12" s="2">
        <f t="shared" si="23"/>
        <v>-1.3339329640871256E-13</v>
      </c>
      <c r="BB12" s="2">
        <f t="shared" si="23"/>
        <v>-1.3339329640871256E-13</v>
      </c>
      <c r="BC12" s="2">
        <f t="shared" si="23"/>
        <v>-1.3339329640871256E-13</v>
      </c>
      <c r="BD12" s="2">
        <f t="shared" si="23"/>
        <v>-1.3339329640871256E-13</v>
      </c>
      <c r="BE12" s="2">
        <f t="shared" si="23"/>
        <v>-1.3339329640871256E-13</v>
      </c>
      <c r="BF12" s="2">
        <f t="shared" si="23"/>
        <v>-1.3339329640871256E-13</v>
      </c>
      <c r="BG12" s="2">
        <f t="shared" si="23"/>
        <v>-1.3339329640871256E-13</v>
      </c>
      <c r="BH12" s="2">
        <f t="shared" si="23"/>
        <v>-1.3339329640871256E-13</v>
      </c>
      <c r="BI12" s="2">
        <f t="shared" si="23"/>
        <v>-1.3339329640871256E-13</v>
      </c>
      <c r="BJ12" s="2">
        <f t="shared" si="23"/>
        <v>-1.3339329640871256E-13</v>
      </c>
      <c r="BK12" s="2">
        <f t="shared" si="23"/>
        <v>-1.3339329640871256E-13</v>
      </c>
    </row>
    <row r="13" spans="2:63" x14ac:dyDescent="0.25">
      <c r="B13" t="s">
        <v>82</v>
      </c>
      <c r="D13" s="2">
        <f>D460</f>
        <v>0</v>
      </c>
      <c r="E13" s="2">
        <f t="shared" ref="E13:BK13" si="24">E460</f>
        <v>0</v>
      </c>
      <c r="F13" s="2">
        <f t="shared" si="24"/>
        <v>0</v>
      </c>
      <c r="G13" s="2">
        <f t="shared" si="24"/>
        <v>0</v>
      </c>
      <c r="H13" s="2">
        <f t="shared" si="24"/>
        <v>70.874168634143075</v>
      </c>
      <c r="I13" s="2">
        <f t="shared" si="24"/>
        <v>27.627166341364632</v>
      </c>
      <c r="J13" s="2">
        <f t="shared" si="24"/>
        <v>20.720374756023475</v>
      </c>
      <c r="K13" s="2">
        <f t="shared" si="24"/>
        <v>18.293982362873258</v>
      </c>
      <c r="L13" s="2">
        <f t="shared" si="24"/>
        <v>9.1469911814366327</v>
      </c>
      <c r="M13" s="2">
        <f t="shared" si="24"/>
        <v>7.1054273576010019E-15</v>
      </c>
      <c r="N13" s="2">
        <f t="shared" si="24"/>
        <v>7.1054273576010019E-15</v>
      </c>
      <c r="O13" s="2">
        <f t="shared" si="24"/>
        <v>7.1054273576010019E-15</v>
      </c>
      <c r="P13" s="2">
        <f t="shared" si="24"/>
        <v>7.1054273576010019E-15</v>
      </c>
      <c r="Q13" s="2">
        <f t="shared" si="24"/>
        <v>7.1054273576010019E-15</v>
      </c>
      <c r="R13" s="2">
        <f t="shared" si="24"/>
        <v>7.1054273576010019E-15</v>
      </c>
      <c r="S13" s="2">
        <f t="shared" si="24"/>
        <v>7.1054273576010019E-15</v>
      </c>
      <c r="T13" s="2">
        <f t="shared" si="24"/>
        <v>7.1054273576010019E-15</v>
      </c>
      <c r="U13" s="2">
        <f t="shared" si="24"/>
        <v>7.1054273576010019E-15</v>
      </c>
      <c r="V13" s="2">
        <f t="shared" si="24"/>
        <v>7.1054273576010019E-15</v>
      </c>
      <c r="W13" s="2">
        <f t="shared" si="24"/>
        <v>7.1054273576010019E-15</v>
      </c>
      <c r="X13" s="2">
        <f t="shared" si="24"/>
        <v>7.1054273576010019E-15</v>
      </c>
      <c r="Y13" s="2">
        <f t="shared" si="24"/>
        <v>7.1054273576010019E-15</v>
      </c>
      <c r="Z13" s="2">
        <f t="shared" si="24"/>
        <v>7.1054273576010019E-15</v>
      </c>
      <c r="AA13" s="2">
        <f t="shared" si="24"/>
        <v>7.1054273576010019E-15</v>
      </c>
      <c r="AB13" s="2">
        <f t="shared" si="24"/>
        <v>7.1054273576010019E-15</v>
      </c>
      <c r="AC13" s="2">
        <f t="shared" si="24"/>
        <v>7.1054273576010019E-15</v>
      </c>
      <c r="AD13" s="2">
        <f t="shared" si="24"/>
        <v>7.1054273576010019E-15</v>
      </c>
      <c r="AE13" s="2">
        <f t="shared" si="24"/>
        <v>7.1054273576010019E-15</v>
      </c>
      <c r="AF13" s="2">
        <f t="shared" si="24"/>
        <v>7.1054273576010019E-15</v>
      </c>
      <c r="AG13" s="2">
        <f t="shared" si="24"/>
        <v>7.1054273576010019E-15</v>
      </c>
      <c r="AH13" s="2">
        <f t="shared" si="24"/>
        <v>7.1054273576010019E-15</v>
      </c>
      <c r="AI13" s="2">
        <f t="shared" si="24"/>
        <v>7.1054273576010019E-15</v>
      </c>
      <c r="AJ13" s="2">
        <f t="shared" si="24"/>
        <v>7.1054273576010019E-15</v>
      </c>
      <c r="AK13" s="2">
        <f t="shared" si="24"/>
        <v>7.1054273576010019E-15</v>
      </c>
      <c r="AL13" s="2">
        <f t="shared" si="24"/>
        <v>7.1054273576010019E-15</v>
      </c>
      <c r="AM13" s="2">
        <f t="shared" si="24"/>
        <v>7.1054273576010019E-15</v>
      </c>
      <c r="AN13" s="2">
        <f t="shared" si="24"/>
        <v>7.1054273576010019E-15</v>
      </c>
      <c r="AO13" s="2">
        <f t="shared" si="24"/>
        <v>7.1054273576010019E-15</v>
      </c>
      <c r="AP13" s="2">
        <f t="shared" si="24"/>
        <v>7.1054273576010019E-15</v>
      </c>
      <c r="AQ13" s="2">
        <f t="shared" si="24"/>
        <v>7.1054273576010019E-15</v>
      </c>
      <c r="AR13" s="2">
        <f t="shared" si="24"/>
        <v>7.1054273576010019E-15</v>
      </c>
      <c r="AS13" s="2">
        <f t="shared" si="24"/>
        <v>7.1054273576010019E-15</v>
      </c>
      <c r="AT13" s="2">
        <f t="shared" si="24"/>
        <v>7.1054273576010019E-15</v>
      </c>
      <c r="AU13" s="2">
        <f t="shared" si="24"/>
        <v>7.1054273576010019E-15</v>
      </c>
      <c r="AV13" s="2">
        <f t="shared" si="24"/>
        <v>7.1054273576010019E-15</v>
      </c>
      <c r="AW13" s="2">
        <f t="shared" si="24"/>
        <v>7.1054273576010019E-15</v>
      </c>
      <c r="AX13" s="2">
        <f t="shared" si="24"/>
        <v>7.1054273576010019E-15</v>
      </c>
      <c r="AY13" s="2">
        <f t="shared" si="24"/>
        <v>7.1054273576010019E-15</v>
      </c>
      <c r="AZ13" s="2">
        <f t="shared" si="24"/>
        <v>7.1054273576010019E-15</v>
      </c>
      <c r="BA13" s="2">
        <f t="shared" si="24"/>
        <v>7.1054273576010019E-15</v>
      </c>
      <c r="BB13" s="2">
        <f t="shared" si="24"/>
        <v>7.1054273576010019E-15</v>
      </c>
      <c r="BC13" s="2">
        <f t="shared" si="24"/>
        <v>7.1054273576010019E-15</v>
      </c>
      <c r="BD13" s="2">
        <f t="shared" si="24"/>
        <v>7.1054273576010019E-15</v>
      </c>
      <c r="BE13" s="2">
        <f t="shared" si="24"/>
        <v>7.1054273576010019E-15</v>
      </c>
      <c r="BF13" s="2">
        <f t="shared" si="24"/>
        <v>7.1054273576010019E-15</v>
      </c>
      <c r="BG13" s="2">
        <f t="shared" si="24"/>
        <v>7.1054273576010019E-15</v>
      </c>
      <c r="BH13" s="2">
        <f t="shared" si="24"/>
        <v>7.1054273576010019E-15</v>
      </c>
      <c r="BI13" s="2">
        <f t="shared" si="24"/>
        <v>7.1054273576010019E-15</v>
      </c>
      <c r="BJ13" s="2">
        <f t="shared" si="24"/>
        <v>7.1054273576010019E-15</v>
      </c>
      <c r="BK13" s="2">
        <f t="shared" si="24"/>
        <v>7.1054273576010019E-15</v>
      </c>
    </row>
    <row r="14" spans="2:63" x14ac:dyDescent="0.25">
      <c r="B14" t="s">
        <v>44</v>
      </c>
      <c r="D14" s="2">
        <f>SUM(D11:D13)</f>
        <v>2216.2809715286958</v>
      </c>
      <c r="E14" s="2">
        <f t="shared" ref="E14:BK14" si="25">SUM(E11:E13)</f>
        <v>2407.5913271400459</v>
      </c>
      <c r="F14" s="2">
        <f t="shared" si="25"/>
        <v>2633.4455197550942</v>
      </c>
      <c r="G14" s="2">
        <f t="shared" si="25"/>
        <v>2867.9262402469003</v>
      </c>
      <c r="H14" s="2">
        <f t="shared" si="25"/>
        <v>3034.2058927361813</v>
      </c>
      <c r="I14" s="2">
        <f t="shared" si="25"/>
        <v>3174.4862602785724</v>
      </c>
      <c r="J14" s="2">
        <f t="shared" si="25"/>
        <v>3387.7370912774709</v>
      </c>
      <c r="K14" s="2">
        <f t="shared" si="25"/>
        <v>3567.0338360517339</v>
      </c>
      <c r="L14" s="2">
        <f t="shared" si="25"/>
        <v>3764.221922309599</v>
      </c>
      <c r="M14" s="2">
        <f t="shared" si="25"/>
        <v>3930.5095206756014</v>
      </c>
      <c r="N14" s="2">
        <f t="shared" si="25"/>
        <v>3760.4172366324906</v>
      </c>
      <c r="O14" s="2">
        <f t="shared" si="25"/>
        <v>3598.3620848590035</v>
      </c>
      <c r="P14" s="2">
        <f t="shared" si="25"/>
        <v>3446.9182502256431</v>
      </c>
      <c r="Q14" s="2">
        <f t="shared" si="25"/>
        <v>3302.8617048440424</v>
      </c>
      <c r="R14" s="2">
        <f t="shared" si="25"/>
        <v>3167.3917044691261</v>
      </c>
      <c r="S14" s="2">
        <f t="shared" si="25"/>
        <v>3039.311896733097</v>
      </c>
      <c r="T14" s="2">
        <f t="shared" si="25"/>
        <v>2912.0756684772191</v>
      </c>
      <c r="U14" s="2">
        <f t="shared" si="25"/>
        <v>2786.5415255892713</v>
      </c>
      <c r="V14" s="2">
        <f t="shared" si="25"/>
        <v>2662.2347725882928</v>
      </c>
      <c r="W14" s="2">
        <f t="shared" si="25"/>
        <v>2540.4649090327321</v>
      </c>
      <c r="X14" s="2">
        <f t="shared" si="25"/>
        <v>2420.0824477454034</v>
      </c>
      <c r="Y14" s="2">
        <f t="shared" si="25"/>
        <v>2299.6999864580748</v>
      </c>
      <c r="Z14" s="2">
        <f t="shared" si="25"/>
        <v>2179.3175251707462</v>
      </c>
      <c r="AA14" s="2">
        <f t="shared" si="25"/>
        <v>2058.904337037</v>
      </c>
      <c r="AB14" s="2">
        <f t="shared" si="25"/>
        <v>1938.3880651403288</v>
      </c>
      <c r="AC14" s="2">
        <f t="shared" si="25"/>
        <v>1817.8717932436575</v>
      </c>
      <c r="AD14" s="2">
        <f t="shared" si="25"/>
        <v>1697.3555213469861</v>
      </c>
      <c r="AE14" s="2">
        <f t="shared" si="25"/>
        <v>1576.839249450315</v>
      </c>
      <c r="AF14" s="2">
        <f t="shared" si="25"/>
        <v>1456.3229775536438</v>
      </c>
      <c r="AG14" s="2">
        <f t="shared" si="25"/>
        <v>1395.463130357685</v>
      </c>
      <c r="AH14" s="2">
        <f t="shared" si="25"/>
        <v>1338.8696086259322</v>
      </c>
      <c r="AI14" s="2">
        <f t="shared" si="25"/>
        <v>1282.2677543425471</v>
      </c>
      <c r="AJ14" s="2">
        <f t="shared" si="25"/>
        <v>1225.4955346731012</v>
      </c>
      <c r="AK14" s="2">
        <f t="shared" si="25"/>
        <v>1168.9020129413486</v>
      </c>
      <c r="AL14" s="2">
        <f t="shared" si="25"/>
        <v>1112.308491209596</v>
      </c>
      <c r="AM14" s="2">
        <f t="shared" si="25"/>
        <v>1055.7149694778434</v>
      </c>
      <c r="AN14" s="2">
        <f t="shared" si="25"/>
        <v>999.12144774609078</v>
      </c>
      <c r="AO14" s="2">
        <f t="shared" si="25"/>
        <v>942.52792601433828</v>
      </c>
      <c r="AP14" s="2">
        <f t="shared" si="25"/>
        <v>885.93440428258566</v>
      </c>
      <c r="AQ14" s="2">
        <f t="shared" si="25"/>
        <v>829.34088255083304</v>
      </c>
      <c r="AR14" s="2">
        <f t="shared" si="25"/>
        <v>772.74736081908043</v>
      </c>
      <c r="AS14" s="2">
        <f t="shared" si="25"/>
        <v>716.15383908732781</v>
      </c>
      <c r="AT14" s="2">
        <f t="shared" si="25"/>
        <v>659.56031735557519</v>
      </c>
      <c r="AU14" s="2">
        <f t="shared" si="25"/>
        <v>602.96679562382258</v>
      </c>
      <c r="AV14" s="2">
        <f t="shared" si="25"/>
        <v>546.37327389206996</v>
      </c>
      <c r="AW14" s="2">
        <f t="shared" si="25"/>
        <v>489.7797521603174</v>
      </c>
      <c r="AX14" s="2">
        <f t="shared" si="25"/>
        <v>433.69004409488537</v>
      </c>
      <c r="AY14" s="2">
        <f t="shared" si="25"/>
        <v>378.58603405891546</v>
      </c>
      <c r="AZ14" s="2">
        <f t="shared" si="25"/>
        <v>324.86218671158019</v>
      </c>
      <c r="BA14" s="2">
        <f t="shared" si="25"/>
        <v>272.46081877752891</v>
      </c>
      <c r="BB14" s="2">
        <f t="shared" si="25"/>
        <v>221.34883390492467</v>
      </c>
      <c r="BC14" s="2">
        <f t="shared" si="25"/>
        <v>174.97504683572041</v>
      </c>
      <c r="BD14" s="2">
        <f t="shared" si="25"/>
        <v>133.96471521535884</v>
      </c>
      <c r="BE14" s="2">
        <f t="shared" si="25"/>
        <v>98.800889726925533</v>
      </c>
      <c r="BF14" s="2">
        <f t="shared" si="25"/>
        <v>70.557715146293702</v>
      </c>
      <c r="BG14" s="2">
        <f t="shared" si="25"/>
        <v>48.439754910768052</v>
      </c>
      <c r="BH14" s="2">
        <f t="shared" si="25"/>
        <v>30.259551456727035</v>
      </c>
      <c r="BI14" s="2">
        <f t="shared" si="25"/>
        <v>16.685683388969629</v>
      </c>
      <c r="BJ14" s="2">
        <f t="shared" si="25"/>
        <v>7.7372933568157514</v>
      </c>
      <c r="BK14" s="2">
        <f t="shared" si="25"/>
        <v>3.2659604250230982</v>
      </c>
    </row>
    <row r="15" spans="2:63" x14ac:dyDescent="0.25">
      <c r="B15" t="s">
        <v>33</v>
      </c>
      <c r="D15" s="7">
        <f>(D6+D7-D8+D9)-D14</f>
        <v>0</v>
      </c>
      <c r="E15" s="7">
        <f t="shared" ref="E15:BK15" si="26">(E6+E7-E8+E9)-E14</f>
        <v>0</v>
      </c>
      <c r="F15" s="7">
        <f t="shared" si="26"/>
        <v>0</v>
      </c>
      <c r="G15" s="7">
        <f t="shared" si="26"/>
        <v>0</v>
      </c>
      <c r="H15" s="7">
        <f t="shared" si="26"/>
        <v>0</v>
      </c>
      <c r="I15" s="7">
        <f t="shared" si="26"/>
        <v>0</v>
      </c>
      <c r="J15" s="7">
        <f t="shared" si="26"/>
        <v>0</v>
      </c>
      <c r="K15" s="7">
        <f t="shared" si="26"/>
        <v>0</v>
      </c>
      <c r="L15" s="7">
        <f t="shared" si="26"/>
        <v>0</v>
      </c>
      <c r="M15" s="7">
        <f t="shared" si="26"/>
        <v>0</v>
      </c>
      <c r="N15" s="7">
        <f t="shared" si="26"/>
        <v>0</v>
      </c>
      <c r="O15" s="7">
        <f t="shared" si="26"/>
        <v>0</v>
      </c>
      <c r="P15" s="7">
        <f t="shared" si="26"/>
        <v>0</v>
      </c>
      <c r="Q15" s="7">
        <f t="shared" si="26"/>
        <v>0</v>
      </c>
      <c r="R15" s="7">
        <f t="shared" si="26"/>
        <v>0</v>
      </c>
      <c r="S15" s="7">
        <f t="shared" si="26"/>
        <v>0</v>
      </c>
      <c r="T15" s="7">
        <f t="shared" si="26"/>
        <v>0</v>
      </c>
      <c r="U15" s="7">
        <f t="shared" si="26"/>
        <v>0</v>
      </c>
      <c r="V15" s="7">
        <f t="shared" si="26"/>
        <v>0</v>
      </c>
      <c r="W15" s="7">
        <f t="shared" si="26"/>
        <v>0</v>
      </c>
      <c r="X15" s="7">
        <f t="shared" si="26"/>
        <v>0</v>
      </c>
      <c r="Y15" s="7">
        <f t="shared" si="26"/>
        <v>0</v>
      </c>
      <c r="Z15" s="7">
        <f t="shared" si="26"/>
        <v>0</v>
      </c>
      <c r="AA15" s="7">
        <f t="shared" si="26"/>
        <v>0</v>
      </c>
      <c r="AB15" s="7">
        <f t="shared" si="26"/>
        <v>0</v>
      </c>
      <c r="AC15" s="7">
        <f t="shared" si="26"/>
        <v>-1.8189894035458565E-12</v>
      </c>
      <c r="AD15" s="7">
        <f t="shared" si="26"/>
        <v>-1.8189894035458565E-12</v>
      </c>
      <c r="AE15" s="7">
        <f t="shared" si="26"/>
        <v>-2.2737367544323206E-12</v>
      </c>
      <c r="AF15" s="7">
        <f t="shared" si="26"/>
        <v>-2.5011104298755527E-12</v>
      </c>
      <c r="AG15" s="7">
        <f t="shared" si="26"/>
        <v>-2.7284841053187847E-12</v>
      </c>
      <c r="AH15" s="7">
        <f t="shared" si="26"/>
        <v>-2.5011104298755527E-12</v>
      </c>
      <c r="AI15" s="7">
        <f t="shared" si="26"/>
        <v>-2.7284841053187847E-12</v>
      </c>
      <c r="AJ15" s="7">
        <f t="shared" si="26"/>
        <v>-2.7284841053187847E-12</v>
      </c>
      <c r="AK15" s="7">
        <f t="shared" si="26"/>
        <v>-2.7284841053187847E-12</v>
      </c>
      <c r="AL15" s="7">
        <f t="shared" si="26"/>
        <v>-2.7284841053187847E-12</v>
      </c>
      <c r="AM15" s="7">
        <f t="shared" si="26"/>
        <v>-2.7284841053187847E-12</v>
      </c>
      <c r="AN15" s="7">
        <f t="shared" si="26"/>
        <v>-2.7284841053187847E-12</v>
      </c>
      <c r="AO15" s="7">
        <f t="shared" si="26"/>
        <v>-2.8421709430404007E-12</v>
      </c>
      <c r="AP15" s="7">
        <f t="shared" si="26"/>
        <v>-2.8421709430404007E-12</v>
      </c>
      <c r="AQ15" s="7">
        <f t="shared" si="26"/>
        <v>-2.8421709430404007E-12</v>
      </c>
      <c r="AR15" s="7">
        <f t="shared" si="26"/>
        <v>-2.8421709430404007E-12</v>
      </c>
      <c r="AS15" s="7">
        <f t="shared" si="26"/>
        <v>-2.8421709430404007E-12</v>
      </c>
      <c r="AT15" s="7">
        <f t="shared" si="26"/>
        <v>-2.8421709430404007E-12</v>
      </c>
      <c r="AU15" s="7">
        <f t="shared" si="26"/>
        <v>-2.8421709430404007E-12</v>
      </c>
      <c r="AV15" s="7">
        <f t="shared" si="26"/>
        <v>-2.8421709430404007E-12</v>
      </c>
      <c r="AW15" s="7">
        <f t="shared" si="26"/>
        <v>-2.8990143619012088E-12</v>
      </c>
      <c r="AX15" s="7">
        <f t="shared" si="26"/>
        <v>-2.8421709430404007E-12</v>
      </c>
      <c r="AY15" s="7">
        <f t="shared" si="26"/>
        <v>-2.8421709430404007E-12</v>
      </c>
      <c r="AZ15" s="7">
        <f t="shared" si="26"/>
        <v>-2.8421709430404007E-12</v>
      </c>
      <c r="BA15" s="7">
        <f t="shared" si="26"/>
        <v>-2.8421709430404007E-12</v>
      </c>
      <c r="BB15" s="7">
        <f t="shared" si="26"/>
        <v>-2.8421709430404007E-12</v>
      </c>
      <c r="BC15" s="7">
        <f t="shared" si="26"/>
        <v>-2.8705926524708048E-12</v>
      </c>
      <c r="BD15" s="7">
        <f t="shared" si="26"/>
        <v>-2.8705926524708048E-12</v>
      </c>
      <c r="BE15" s="7">
        <f t="shared" si="26"/>
        <v>-2.8705926524708048E-12</v>
      </c>
      <c r="BF15" s="7">
        <f t="shared" si="26"/>
        <v>-2.8705926524708048E-12</v>
      </c>
      <c r="BG15" s="7">
        <f t="shared" si="26"/>
        <v>-2.8492763703980017E-12</v>
      </c>
      <c r="BH15" s="7">
        <f t="shared" si="26"/>
        <v>-2.8563817977556027E-12</v>
      </c>
      <c r="BI15" s="7">
        <f t="shared" si="26"/>
        <v>-2.8563817977556027E-12</v>
      </c>
      <c r="BJ15" s="7">
        <f t="shared" si="26"/>
        <v>-2.8563817977556027E-12</v>
      </c>
      <c r="BK15" s="7">
        <f t="shared" si="26"/>
        <v>-2.8554936193359026E-12</v>
      </c>
    </row>
    <row r="17" spans="2:63" s="3" customFormat="1" x14ac:dyDescent="0.25">
      <c r="B17" s="3" t="s">
        <v>0</v>
      </c>
    </row>
    <row r="18" spans="2:63" s="4" customFormat="1" x14ac:dyDescent="0.25"/>
    <row r="19" spans="2:63" x14ac:dyDescent="0.25">
      <c r="D19" s="1" t="s">
        <v>2</v>
      </c>
      <c r="E19" s="1" t="s">
        <v>1</v>
      </c>
      <c r="F19" s="1" t="s">
        <v>3</v>
      </c>
    </row>
    <row r="20" spans="2:63" x14ac:dyDescent="0.25">
      <c r="B20" t="s">
        <v>20</v>
      </c>
      <c r="D20" s="2">
        <f>'OAV 2011'!C5</f>
        <v>201.86232986351726</v>
      </c>
      <c r="E20" s="2">
        <f>'OAV 2011'!D5</f>
        <v>29.475402723576572</v>
      </c>
      <c r="F20" s="2">
        <f>'OAV 2011'!E5</f>
        <v>45</v>
      </c>
      <c r="I20" s="53">
        <f>IF(OR(E20&lt;I22,E20="n/a"),0,(E20-5)*(H31-H29)/H31+(F20-5)*H29/H31)</f>
        <v>24.298735949134716</v>
      </c>
      <c r="J20" s="54" t="s">
        <v>98</v>
      </c>
      <c r="K20" s="41" t="s">
        <v>99</v>
      </c>
      <c r="L20" s="41"/>
      <c r="M20" s="41"/>
      <c r="N20" s="41"/>
    </row>
    <row r="22" spans="2:63" x14ac:dyDescent="0.25">
      <c r="D22" s="1">
        <v>1</v>
      </c>
      <c r="E22" s="1">
        <v>2</v>
      </c>
      <c r="F22" s="1">
        <v>3</v>
      </c>
      <c r="G22" s="1">
        <v>4</v>
      </c>
      <c r="H22" s="1">
        <v>5</v>
      </c>
      <c r="I22" s="1">
        <v>6</v>
      </c>
      <c r="J22" s="1">
        <v>7</v>
      </c>
      <c r="K22" s="1">
        <v>8</v>
      </c>
      <c r="L22" s="1">
        <v>9</v>
      </c>
      <c r="M22" s="1">
        <v>10</v>
      </c>
      <c r="N22" s="1">
        <v>11</v>
      </c>
      <c r="O22" s="1">
        <v>12</v>
      </c>
      <c r="P22" s="1">
        <v>13</v>
      </c>
      <c r="Q22" s="1">
        <v>14</v>
      </c>
      <c r="R22" s="1">
        <v>15</v>
      </c>
      <c r="S22" s="1">
        <v>16</v>
      </c>
      <c r="T22" s="1">
        <v>17</v>
      </c>
      <c r="U22" s="1">
        <v>18</v>
      </c>
      <c r="V22" s="1">
        <v>19</v>
      </c>
      <c r="W22" s="1">
        <v>20</v>
      </c>
      <c r="X22" s="1">
        <v>21</v>
      </c>
      <c r="Y22" s="1">
        <v>22</v>
      </c>
      <c r="Z22" s="1">
        <v>23</v>
      </c>
      <c r="AA22" s="1">
        <v>24</v>
      </c>
      <c r="AB22" s="1">
        <v>25</v>
      </c>
      <c r="AC22" s="1">
        <v>26</v>
      </c>
      <c r="AD22" s="1">
        <v>27</v>
      </c>
      <c r="AE22" s="1">
        <v>28</v>
      </c>
      <c r="AF22" s="1">
        <v>29</v>
      </c>
      <c r="AG22" s="1">
        <v>30</v>
      </c>
      <c r="AH22" s="1">
        <v>31</v>
      </c>
      <c r="AI22" s="1">
        <v>32</v>
      </c>
      <c r="AJ22" s="1">
        <v>33</v>
      </c>
      <c r="AK22" s="1">
        <v>34</v>
      </c>
      <c r="AL22" s="1">
        <v>35</v>
      </c>
      <c r="AM22" s="1">
        <v>36</v>
      </c>
      <c r="AN22" s="1">
        <v>37</v>
      </c>
      <c r="AO22" s="1">
        <v>38</v>
      </c>
      <c r="AP22" s="1">
        <v>39</v>
      </c>
      <c r="AQ22" s="1">
        <v>40</v>
      </c>
      <c r="AR22" s="1">
        <v>41</v>
      </c>
      <c r="AS22" s="1">
        <v>42</v>
      </c>
      <c r="AT22" s="1">
        <v>43</v>
      </c>
      <c r="AU22" s="1">
        <v>44</v>
      </c>
      <c r="AV22" s="1">
        <v>45</v>
      </c>
      <c r="AW22" s="1">
        <v>46</v>
      </c>
      <c r="AX22" s="1">
        <v>47</v>
      </c>
      <c r="AY22" s="1">
        <v>48</v>
      </c>
      <c r="AZ22" s="1">
        <v>49</v>
      </c>
      <c r="BA22" s="1">
        <v>50</v>
      </c>
      <c r="BB22" s="1">
        <v>51</v>
      </c>
      <c r="BC22" s="1">
        <v>52</v>
      </c>
      <c r="BD22" s="1">
        <v>53</v>
      </c>
      <c r="BE22" s="1">
        <v>54</v>
      </c>
      <c r="BF22" s="1">
        <v>55</v>
      </c>
      <c r="BG22" s="1">
        <v>56</v>
      </c>
      <c r="BH22" s="1">
        <v>57</v>
      </c>
      <c r="BI22" s="1">
        <v>58</v>
      </c>
      <c r="BJ22" s="1">
        <v>59</v>
      </c>
      <c r="BK22" s="1">
        <v>60</v>
      </c>
    </row>
    <row r="23" spans="2:63" x14ac:dyDescent="0.25">
      <c r="D23" s="1">
        <v>2011</v>
      </c>
      <c r="E23" s="1">
        <v>2012</v>
      </c>
      <c r="F23" s="1">
        <v>2013</v>
      </c>
      <c r="G23" s="1">
        <v>2014</v>
      </c>
      <c r="H23" s="1">
        <v>2015</v>
      </c>
      <c r="I23" s="1">
        <v>2016</v>
      </c>
      <c r="J23" s="1">
        <v>2017</v>
      </c>
      <c r="K23" s="1">
        <v>2018</v>
      </c>
      <c r="L23" s="1">
        <v>2019</v>
      </c>
      <c r="M23" s="1">
        <v>2020</v>
      </c>
      <c r="N23" s="1">
        <v>2021</v>
      </c>
      <c r="O23" s="1">
        <v>2022</v>
      </c>
      <c r="P23" s="1">
        <v>2023</v>
      </c>
      <c r="Q23" s="1">
        <v>2024</v>
      </c>
      <c r="R23" s="1">
        <v>2025</v>
      </c>
      <c r="S23" s="1">
        <v>2026</v>
      </c>
      <c r="T23" s="1">
        <v>2027</v>
      </c>
      <c r="U23" s="1">
        <v>2028</v>
      </c>
      <c r="V23" s="1">
        <v>2029</v>
      </c>
      <c r="W23" s="1">
        <v>2030</v>
      </c>
      <c r="X23" s="1">
        <v>2031</v>
      </c>
      <c r="Y23" s="1">
        <v>2032</v>
      </c>
      <c r="Z23" s="1">
        <v>2033</v>
      </c>
      <c r="AA23" s="1">
        <v>2034</v>
      </c>
      <c r="AB23" s="1">
        <v>2035</v>
      </c>
      <c r="AC23" s="1">
        <v>2036</v>
      </c>
      <c r="AD23" s="1">
        <v>2037</v>
      </c>
      <c r="AE23" s="1">
        <v>2038</v>
      </c>
      <c r="AF23" s="1">
        <v>2039</v>
      </c>
      <c r="AG23" s="1">
        <v>2040</v>
      </c>
      <c r="AH23" s="1">
        <v>2041</v>
      </c>
      <c r="AI23" s="1">
        <v>2042</v>
      </c>
      <c r="AJ23" s="1">
        <v>2043</v>
      </c>
      <c r="AK23" s="1">
        <v>2044</v>
      </c>
      <c r="AL23" s="1">
        <v>2045</v>
      </c>
      <c r="AM23" s="1">
        <v>2046</v>
      </c>
      <c r="AN23" s="1">
        <v>2047</v>
      </c>
      <c r="AO23" s="1">
        <v>2048</v>
      </c>
      <c r="AP23" s="1">
        <v>2049</v>
      </c>
      <c r="AQ23" s="1">
        <v>2050</v>
      </c>
      <c r="AR23" s="1">
        <v>2051</v>
      </c>
      <c r="AS23" s="1">
        <v>2052</v>
      </c>
      <c r="AT23" s="1">
        <v>2053</v>
      </c>
      <c r="AU23" s="1">
        <v>2054</v>
      </c>
      <c r="AV23" s="1">
        <v>2055</v>
      </c>
      <c r="AW23" s="1">
        <v>2056</v>
      </c>
      <c r="AX23" s="1">
        <v>2057</v>
      </c>
      <c r="AY23" s="1">
        <v>2058</v>
      </c>
      <c r="AZ23" s="1">
        <v>2059</v>
      </c>
      <c r="BA23" s="1">
        <v>2060</v>
      </c>
      <c r="BB23" s="1">
        <v>2061</v>
      </c>
      <c r="BC23" s="1">
        <v>2062</v>
      </c>
      <c r="BD23" s="1">
        <v>2063</v>
      </c>
      <c r="BE23" s="1">
        <v>2064</v>
      </c>
      <c r="BF23" s="1">
        <v>2065</v>
      </c>
      <c r="BG23" s="1">
        <v>2066</v>
      </c>
      <c r="BH23" s="1">
        <v>2067</v>
      </c>
      <c r="BI23" s="1">
        <v>2068</v>
      </c>
      <c r="BJ23" s="1">
        <v>2069</v>
      </c>
      <c r="BK23" s="1">
        <v>2070</v>
      </c>
    </row>
    <row r="25" spans="2:63" x14ac:dyDescent="0.25">
      <c r="B25" t="s">
        <v>25</v>
      </c>
      <c r="D25" s="2">
        <f>IF(AND(D22=1,$E20&lt;1),0,IF(D22&gt;$E20,($D20+SUM(C29:$C30))-SUM(C25:$C25),($D20+SUM(C29:$C30))/$E20))</f>
        <v>6.84850116405884</v>
      </c>
      <c r="E25" s="2">
        <f>IF(AND(E22=1,$E20&lt;1),0,IF(E22&gt;$E20,($D20+SUM($C29:D30))-SUM($C25:D25),($D20+SUM($C29:D30))/$E20))</f>
        <v>6.84850116405884</v>
      </c>
      <c r="F25" s="2">
        <f>IF(AND(F22=1,$E20&lt;1),0,IF(F22&gt;$E20,($D20+SUM($C29:E30))-SUM($C25:E25),($D20+SUM($C29:E30))/$E20))</f>
        <v>6.84850116405884</v>
      </c>
      <c r="G25" s="2">
        <f>IF(AND(G22=1,$E20&lt;1),0,IF(G22&gt;$E20,($D20+SUM($C29:F30))-SUM($C25:F25),($D20+SUM($C29:F30))/$E20))</f>
        <v>6.84850116405884</v>
      </c>
      <c r="H25" s="2">
        <f>IF(AND(H22=1,$E20&lt;1),0,IF(H22&gt;$E20,($D20+SUM($C29:G30))-SUM($C25:G25),($D20+SUM($C29:G30))/$E20))</f>
        <v>6.84850116405884</v>
      </c>
      <c r="I25" s="55">
        <f>IF(I20&gt;0,IF(AND(I22=1,$I20&lt;1),0,IF(I22-5&gt;$I20,$H31,$H31/$I20)),IF(OR(AND(I22=1,$E20&lt;1),$E20="n/a"),0,IF(I22&gt;$E20,($D20+SUM($C29:H30))-SUM($C25:H25),($D20+SUM($C29:H30))/$E20)))</f>
        <v>6.77801214624838</v>
      </c>
      <c r="J25" s="49">
        <f>IF(AND(J22=1,$I20&lt;1),0,IF(J22-5&gt;$I20,$H31-SUM($I25:I25),$H31/$I20))</f>
        <v>6.77801214624838</v>
      </c>
      <c r="K25" s="49">
        <f>IF(AND(K22=1,$I20&lt;1),0,IF(K22-5&gt;$I20,$H31-SUM($I25:J25),$H31/$I20))</f>
        <v>6.77801214624838</v>
      </c>
      <c r="L25" s="49">
        <f>IF(AND(L22=1,$I20&lt;1),0,IF(L22-5&gt;$I20,$H31-SUM($I25:K25),$H31/$I20))</f>
        <v>6.77801214624838</v>
      </c>
      <c r="M25" s="49">
        <f>IF(AND(M22=1,$I20&lt;1),0,IF(M22-5&gt;$I20,$H31-SUM($I25:L25),$H31/$I20))</f>
        <v>6.77801214624838</v>
      </c>
      <c r="N25" s="49">
        <f>IF(AND(N22=1,$I20&lt;1),0,IF(N22-5&gt;$I20,$H31-SUM($I25:M25),$H31/$I20))</f>
        <v>6.77801214624838</v>
      </c>
      <c r="O25" s="49">
        <f>IF(AND(O22=1,$I20&lt;1),0,IF(O22-5&gt;$I20,$H31-SUM($I25:N25),$H31/$I20))</f>
        <v>6.77801214624838</v>
      </c>
      <c r="P25" s="49">
        <f>IF(AND(P22=1,$I20&lt;1),0,IF(P22-5&gt;$I20,$H31-SUM($I25:O25),$H31/$I20))</f>
        <v>6.77801214624838</v>
      </c>
      <c r="Q25" s="49">
        <f>IF(AND(Q22=1,$I20&lt;1),0,IF(Q22-5&gt;$I20,$H31-SUM($I25:P25),$H31/$I20))</f>
        <v>6.77801214624838</v>
      </c>
      <c r="R25" s="49">
        <f>IF(AND(R22=1,$I20&lt;1),0,IF(R22-5&gt;$I20,$H31-SUM($I25:Q25),$H31/$I20))</f>
        <v>6.77801214624838</v>
      </c>
      <c r="S25" s="49">
        <f>IF(AND(S22=1,$I20&lt;1),0,IF(S22-5&gt;$I20,$H31-SUM($I25:R25),$H31/$I20))</f>
        <v>6.77801214624838</v>
      </c>
      <c r="T25" s="49">
        <f>IF(AND(T22=1,$I20&lt;1),0,IF(T22-5&gt;$I20,$H31-SUM($I25:S25),$H31/$I20))</f>
        <v>6.77801214624838</v>
      </c>
      <c r="U25" s="49">
        <f>IF(AND(U22=1,$I20&lt;1),0,IF(U22-5&gt;$I20,$H31-SUM($I25:T25),$H31/$I20))</f>
        <v>6.77801214624838</v>
      </c>
      <c r="V25" s="49">
        <f>IF(AND(V22=1,$I20&lt;1),0,IF(V22-5&gt;$I20,$H31-SUM($I25:U25),$H31/$I20))</f>
        <v>6.77801214624838</v>
      </c>
      <c r="W25" s="49">
        <f>IF(AND(W22=1,$I20&lt;1),0,IF(W22-5&gt;$I20,$H31-SUM($I25:V25),$H31/$I20))</f>
        <v>6.77801214624838</v>
      </c>
      <c r="X25" s="49">
        <f>IF(AND(X22=1,$I20&lt;1),0,IF(X22-5&gt;$I20,$H31-SUM($I25:W25),$H31/$I20))</f>
        <v>6.77801214624838</v>
      </c>
      <c r="Y25" s="49">
        <f>IF(AND(Y22=1,$I20&lt;1),0,IF(Y22-5&gt;$I20,$H31-SUM($I25:X25),$H31/$I20))</f>
        <v>6.77801214624838</v>
      </c>
      <c r="Z25" s="49">
        <f>IF(AND(Z22=1,$I20&lt;1),0,IF(Z22-5&gt;$I20,$H31-SUM($I25:Y25),$H31/$I20))</f>
        <v>6.77801214624838</v>
      </c>
      <c r="AA25" s="49">
        <f>IF(AND(AA22=1,$I20&lt;1),0,IF(AA22-5&gt;$I20,$H31-SUM($I25:Z25),$H31/$I20))</f>
        <v>6.77801214624838</v>
      </c>
      <c r="AB25" s="49">
        <f>IF(AND(AB22=1,$I20&lt;1),0,IF(AB22-5&gt;$I20,$H31-SUM($I25:AA25),$H31/$I20))</f>
        <v>6.77801214624838</v>
      </c>
      <c r="AC25" s="49">
        <f>IF(AND(AC22=1,$I20&lt;1),0,IF(AC22-5&gt;$I20,$H31-SUM($I25:AB25),$H31/$I20))</f>
        <v>6.77801214624838</v>
      </c>
      <c r="AD25" s="49">
        <f>IF(AND(AD22=1,$I20&lt;1),0,IF(AD22-5&gt;$I20,$H31-SUM($I25:AC25),$H31/$I20))</f>
        <v>6.77801214624838</v>
      </c>
      <c r="AE25" s="49">
        <f>IF(AND(AE22=1,$I20&lt;1),0,IF(AE22-5&gt;$I20,$H31-SUM($I25:AD25),$H31/$I20))</f>
        <v>6.77801214624838</v>
      </c>
      <c r="AF25" s="49">
        <f>IF(AND(AF22=1,$I20&lt;1),0,IF(AF22-5&gt;$I20,$H31-SUM($I25:AE25),$H31/$I20))</f>
        <v>6.77801214624838</v>
      </c>
      <c r="AG25" s="49">
        <f>IF(AND(AG22=1,$I20&lt;1),0,IF(AG22-5&gt;$I20,$H31-SUM($I25:AF25),$H31/$I20))</f>
        <v>2.0248358917560552</v>
      </c>
      <c r="AH25" s="49">
        <f>IF(AND(AH22=1,$I20&lt;1),0,IF(AH22-5&gt;$I20,$H31-SUM($I25:AG25),$H31/$I20))</f>
        <v>0</v>
      </c>
      <c r="AI25" s="49">
        <f>IF(AND(AI22=1,$I20&lt;1),0,IF(AI22-5&gt;$I20,$H31-SUM($I25:AH25),$H31/$I20))</f>
        <v>0</v>
      </c>
      <c r="AJ25" s="49">
        <f>IF(AND(AJ22=1,$I20&lt;1),0,IF(AJ22-5&gt;$I20,$H31-SUM($I25:AI25),$H31/$I20))</f>
        <v>0</v>
      </c>
      <c r="AK25" s="49">
        <f>IF(AND(AK22=1,$I20&lt;1),0,IF(AK22-5&gt;$I20,$H31-SUM($I25:AJ25),$H31/$I20))</f>
        <v>0</v>
      </c>
      <c r="AL25" s="49">
        <f>IF(AND(AL22=1,$I20&lt;1),0,IF(AL22-5&gt;$I20,$H31-SUM($I25:AK25),$H31/$I20))</f>
        <v>0</v>
      </c>
      <c r="AM25" s="49">
        <f>IF(AND(AM22=1,$I20&lt;1),0,IF(AM22-5&gt;$I20,$H31-SUM($I25:AL25),$H31/$I20))</f>
        <v>0</v>
      </c>
      <c r="AN25" s="49">
        <f>IF(AND(AN22=1,$I20&lt;1),0,IF(AN22-5&gt;$I20,$H31-SUM($I25:AM25),$H31/$I20))</f>
        <v>0</v>
      </c>
      <c r="AO25" s="49">
        <f>IF(AND(AO22=1,$I20&lt;1),0,IF(AO22-5&gt;$I20,$H31-SUM($I25:AN25),$H31/$I20))</f>
        <v>0</v>
      </c>
      <c r="AP25" s="49">
        <f>IF(AND(AP22=1,$I20&lt;1),0,IF(AP22-5&gt;$I20,$H31-SUM($I25:AO25),$H31/$I20))</f>
        <v>0</v>
      </c>
      <c r="AQ25" s="49">
        <f>IF(AND(AQ22=1,$I20&lt;1),0,IF(AQ22-5&gt;$I20,$H31-SUM($I25:AP25),$H31/$I20))</f>
        <v>0</v>
      </c>
      <c r="AR25" s="49">
        <f>IF(AND(AR22=1,$I20&lt;1),0,IF(AR22-5&gt;$I20,$H31-SUM($I25:AQ25),$H31/$I20))</f>
        <v>0</v>
      </c>
      <c r="AS25" s="49">
        <f>IF(AND(AS22=1,$I20&lt;1),0,IF(AS22-5&gt;$I20,$H31-SUM($I25:AR25),$H31/$I20))</f>
        <v>0</v>
      </c>
      <c r="AT25" s="49">
        <f>IF(AND(AT22=1,$I20&lt;1),0,IF(AT22-5&gt;$I20,$H31-SUM($I25:AS25),$H31/$I20))</f>
        <v>0</v>
      </c>
      <c r="AU25" s="49">
        <f>IF(AND(AU22=1,$I20&lt;1),0,IF(AU22-5&gt;$I20,$H31-SUM($I25:AT25),$H31/$I20))</f>
        <v>0</v>
      </c>
      <c r="AV25" s="49">
        <f>IF(AND(AV22=1,$I20&lt;1),0,IF(AV22-5&gt;$I20,$H31-SUM($I25:AU25),$H31/$I20))</f>
        <v>0</v>
      </c>
      <c r="AW25" s="49">
        <f>IF(AND(AW22=1,$I20&lt;1),0,IF(AW22-5&gt;$I20,$H31-SUM($I25:AV25),$H31/$I20))</f>
        <v>0</v>
      </c>
      <c r="AX25" s="49">
        <f>IF(AND(AX22=1,$I20&lt;1),0,IF(AX22-5&gt;$I20,$H31-SUM($I25:AW25),$H31/$I20))</f>
        <v>0</v>
      </c>
      <c r="AY25" s="49">
        <f>IF(AND(AY22=1,$I20&lt;1),0,IF(AY22-5&gt;$I20,$H31-SUM($I25:AX25),$H31/$I20))</f>
        <v>0</v>
      </c>
      <c r="AZ25" s="49">
        <f>IF(AND(AZ22=1,$I20&lt;1),0,IF(AZ22-5&gt;$I20,$H31-SUM($I25:AY25),$H31/$I20))</f>
        <v>0</v>
      </c>
      <c r="BA25" s="49">
        <f>IF(AND(BA22=1,$I20&lt;1),0,IF(BA22-5&gt;$I20,$H31-SUM($I25:AZ25),$H31/$I20))</f>
        <v>0</v>
      </c>
      <c r="BB25" s="49">
        <f>IF(AND(BB22=1,$I20&lt;1),0,IF(BB22-5&gt;$I20,$H31-SUM($I25:BA25),$H31/$I20))</f>
        <v>0</v>
      </c>
      <c r="BC25" s="49">
        <f>IF(AND(BC22=1,$I20&lt;1),0,IF(BC22-5&gt;$I20,$H31-SUM($I25:BB25),$H31/$I20))</f>
        <v>0</v>
      </c>
      <c r="BD25" s="49">
        <f>IF(AND(BD22=1,$I20&lt;1),0,IF(BD22-5&gt;$I20,$H31-SUM($I25:BC25),$H31/$I20))</f>
        <v>0</v>
      </c>
      <c r="BE25" s="49">
        <f>IF(AND(BE22=1,$I20&lt;1),0,IF(BE22-5&gt;$I20,$H31-SUM($I25:BD25),$H31/$I20))</f>
        <v>0</v>
      </c>
      <c r="BF25" s="49">
        <f>IF(AND(BF22=1,$I20&lt;1),0,IF(BF22-5&gt;$I20,$H31-SUM($I25:BE25),$H31/$I20))</f>
        <v>0</v>
      </c>
      <c r="BG25" s="49">
        <f>IF(AND(BG22=1,$I20&lt;1),0,IF(BG22-5&gt;$I20,$H31-SUM($I25:BF25),$H31/$I20))</f>
        <v>0</v>
      </c>
      <c r="BH25" s="49">
        <f>IF(AND(BH22=1,$I20&lt;1),0,IF(BH22-5&gt;$I20,$H31-SUM($I25:BG25),$H31/$I20))</f>
        <v>0</v>
      </c>
      <c r="BI25" s="49">
        <f>IF(AND(BI22=1,$I20&lt;1),0,IF(BI22-5&gt;$I20,$H31-SUM($I25:BH25),$H31/$I20))</f>
        <v>0</v>
      </c>
      <c r="BJ25" s="49">
        <f>IF(AND(BJ22=1,$I20&lt;1),0,IF(BJ22-5&gt;$I20,$H31-SUM($I25:BI25),$H31/$I20))</f>
        <v>0</v>
      </c>
      <c r="BK25" s="49">
        <f>IF(AND(BK22=1,$I20&lt;1),0,IF(BK22-5&gt;$I20,$H31-SUM($I25:BJ25),$H31/$I20))</f>
        <v>0</v>
      </c>
    </row>
    <row r="26" spans="2:63" x14ac:dyDescent="0.25">
      <c r="B26" t="s">
        <v>21</v>
      </c>
    </row>
    <row r="27" spans="2:63" x14ac:dyDescent="0.25">
      <c r="B27" s="10" t="s">
        <v>22</v>
      </c>
      <c r="C27" s="10"/>
      <c r="H27" s="49">
        <f>VLOOKUP($B17,Inputs!$B$54:$I$61,8,FALSE)/Inputs!$I$5</f>
        <v>-1.3366217069966382</v>
      </c>
    </row>
    <row r="28" spans="2:63" x14ac:dyDescent="0.25">
      <c r="B28" s="10" t="s">
        <v>23</v>
      </c>
      <c r="C28" s="10"/>
      <c r="D28" s="12"/>
      <c r="E28" s="12"/>
      <c r="F28" s="12"/>
      <c r="G28" s="12"/>
      <c r="H28" s="13">
        <f>VLOOKUP($B17,Inputs!$B$65:$I$72,8,FALSE)/Inputs!$I$5</f>
        <v>-0.53759826404816813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</row>
    <row r="29" spans="2:63" x14ac:dyDescent="0.25">
      <c r="B29" s="10" t="s">
        <v>81</v>
      </c>
      <c r="C29" s="10"/>
      <c r="D29" s="2">
        <f t="shared" ref="D29:G29" si="27">SUM(D27:D28)</f>
        <v>0</v>
      </c>
      <c r="E29" s="2">
        <f t="shared" si="27"/>
        <v>0</v>
      </c>
      <c r="F29" s="2">
        <f t="shared" si="27"/>
        <v>0</v>
      </c>
      <c r="G29" s="2">
        <f t="shared" si="27"/>
        <v>0</v>
      </c>
      <c r="H29" s="2">
        <f>SUM(H27:H28)</f>
        <v>-1.8742199710448064</v>
      </c>
      <c r="I29" s="2">
        <f t="shared" ref="I29:AX29" si="28">SUM(I27:I28)</f>
        <v>0</v>
      </c>
      <c r="J29" s="2">
        <f t="shared" si="28"/>
        <v>0</v>
      </c>
      <c r="K29" s="2">
        <f t="shared" si="28"/>
        <v>0</v>
      </c>
      <c r="L29" s="2">
        <f t="shared" si="28"/>
        <v>0</v>
      </c>
      <c r="M29" s="2">
        <f t="shared" si="28"/>
        <v>0</v>
      </c>
      <c r="N29" s="2">
        <f t="shared" si="28"/>
        <v>0</v>
      </c>
      <c r="O29" s="2">
        <f t="shared" si="28"/>
        <v>0</v>
      </c>
      <c r="P29" s="2">
        <f t="shared" si="28"/>
        <v>0</v>
      </c>
      <c r="Q29" s="2">
        <f t="shared" si="28"/>
        <v>0</v>
      </c>
      <c r="R29" s="2">
        <f t="shared" si="28"/>
        <v>0</v>
      </c>
      <c r="S29" s="2">
        <f t="shared" si="28"/>
        <v>0</v>
      </c>
      <c r="T29" s="2">
        <f t="shared" si="28"/>
        <v>0</v>
      </c>
      <c r="U29" s="2">
        <f t="shared" si="28"/>
        <v>0</v>
      </c>
      <c r="V29" s="2">
        <f t="shared" si="28"/>
        <v>0</v>
      </c>
      <c r="W29" s="2">
        <f t="shared" si="28"/>
        <v>0</v>
      </c>
      <c r="X29" s="2">
        <f t="shared" si="28"/>
        <v>0</v>
      </c>
      <c r="Y29" s="2">
        <f t="shared" si="28"/>
        <v>0</v>
      </c>
      <c r="Z29" s="2">
        <f t="shared" si="28"/>
        <v>0</v>
      </c>
      <c r="AA29" s="2">
        <f t="shared" si="28"/>
        <v>0</v>
      </c>
      <c r="AB29" s="2">
        <f t="shared" si="28"/>
        <v>0</v>
      </c>
      <c r="AC29" s="2">
        <f t="shared" si="28"/>
        <v>0</v>
      </c>
      <c r="AD29" s="2">
        <f t="shared" si="28"/>
        <v>0</v>
      </c>
      <c r="AE29" s="2">
        <f t="shared" si="28"/>
        <v>0</v>
      </c>
      <c r="AF29" s="2">
        <f t="shared" si="28"/>
        <v>0</v>
      </c>
      <c r="AG29" s="2">
        <f t="shared" si="28"/>
        <v>0</v>
      </c>
      <c r="AH29" s="2">
        <f t="shared" si="28"/>
        <v>0</v>
      </c>
      <c r="AI29" s="2">
        <f t="shared" si="28"/>
        <v>0</v>
      </c>
      <c r="AJ29" s="2">
        <f t="shared" si="28"/>
        <v>0</v>
      </c>
      <c r="AK29" s="2">
        <f t="shared" si="28"/>
        <v>0</v>
      </c>
      <c r="AL29" s="2">
        <f t="shared" si="28"/>
        <v>0</v>
      </c>
      <c r="AM29" s="2">
        <f t="shared" si="28"/>
        <v>0</v>
      </c>
      <c r="AN29" s="2">
        <f t="shared" si="28"/>
        <v>0</v>
      </c>
      <c r="AO29" s="2">
        <f t="shared" si="28"/>
        <v>0</v>
      </c>
      <c r="AP29" s="2">
        <f t="shared" si="28"/>
        <v>0</v>
      </c>
      <c r="AQ29" s="2">
        <f t="shared" si="28"/>
        <v>0</v>
      </c>
      <c r="AR29" s="2">
        <f t="shared" si="28"/>
        <v>0</v>
      </c>
      <c r="AS29" s="2">
        <f t="shared" si="28"/>
        <v>0</v>
      </c>
      <c r="AT29" s="2">
        <f t="shared" si="28"/>
        <v>0</v>
      </c>
      <c r="AU29" s="2">
        <f t="shared" si="28"/>
        <v>0</v>
      </c>
      <c r="AV29" s="2">
        <f t="shared" si="28"/>
        <v>0</v>
      </c>
      <c r="AW29" s="2">
        <f t="shared" si="28"/>
        <v>0</v>
      </c>
      <c r="AX29" s="2">
        <f t="shared" si="28"/>
        <v>0</v>
      </c>
      <c r="AY29" s="2">
        <f t="shared" ref="AY29" si="29">SUM(AY27:AY28)</f>
        <v>0</v>
      </c>
      <c r="AZ29" s="2">
        <f t="shared" ref="AZ29" si="30">SUM(AZ27:AZ28)</f>
        <v>0</v>
      </c>
      <c r="BA29" s="2">
        <f t="shared" ref="BA29:BK29" si="31">SUM(BA27:BA28)</f>
        <v>0</v>
      </c>
      <c r="BB29" s="2">
        <f t="shared" si="31"/>
        <v>0</v>
      </c>
      <c r="BC29" s="2">
        <f t="shared" si="31"/>
        <v>0</v>
      </c>
      <c r="BD29" s="2">
        <f t="shared" si="31"/>
        <v>0</v>
      </c>
      <c r="BE29" s="2">
        <f t="shared" si="31"/>
        <v>0</v>
      </c>
      <c r="BF29" s="2">
        <f t="shared" si="31"/>
        <v>0</v>
      </c>
      <c r="BG29" s="2">
        <f t="shared" si="31"/>
        <v>0</v>
      </c>
      <c r="BH29" s="2">
        <f t="shared" si="31"/>
        <v>0</v>
      </c>
      <c r="BI29" s="2">
        <f t="shared" si="31"/>
        <v>0</v>
      </c>
      <c r="BJ29" s="2">
        <f t="shared" si="31"/>
        <v>0</v>
      </c>
      <c r="BK29" s="2">
        <f t="shared" si="31"/>
        <v>0</v>
      </c>
    </row>
    <row r="30" spans="2:63" x14ac:dyDescent="0.25">
      <c r="B30" s="10" t="s">
        <v>53</v>
      </c>
      <c r="C30" s="10"/>
      <c r="D30" s="2"/>
      <c r="E30" s="2"/>
      <c r="F30" s="2"/>
      <c r="G30" s="2"/>
      <c r="H30" s="2">
        <f>-('Accel Depr'!D5+'Accel Depr'!D7)/Inputs!I5</f>
        <v>-1.0484766704610557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</row>
    <row r="31" spans="2:63" x14ac:dyDescent="0.25">
      <c r="B31" t="s">
        <v>26</v>
      </c>
      <c r="C31" s="53">
        <f>D20</f>
        <v>201.86232986351726</v>
      </c>
      <c r="D31" s="49">
        <f t="shared" ref="D31:G31" si="32">C31-D25+D29+D30</f>
        <v>195.01382869945843</v>
      </c>
      <c r="E31" s="2">
        <f t="shared" si="32"/>
        <v>188.1653275353996</v>
      </c>
      <c r="F31" s="2">
        <f t="shared" si="32"/>
        <v>181.31682637134077</v>
      </c>
      <c r="G31" s="2">
        <f t="shared" si="32"/>
        <v>174.46832520728194</v>
      </c>
      <c r="H31" s="2">
        <f>G31-H25+H29+H30</f>
        <v>164.69712740171727</v>
      </c>
      <c r="I31" s="2">
        <f t="shared" ref="I31:BK31" si="33">H31-I25+I29+I30</f>
        <v>157.91911525546888</v>
      </c>
      <c r="J31" s="2">
        <f t="shared" si="33"/>
        <v>151.1411031092205</v>
      </c>
      <c r="K31" s="2">
        <f t="shared" si="33"/>
        <v>144.36309096297211</v>
      </c>
      <c r="L31" s="2">
        <f t="shared" si="33"/>
        <v>137.58507881672372</v>
      </c>
      <c r="M31" s="2">
        <f t="shared" si="33"/>
        <v>130.80706667047534</v>
      </c>
      <c r="N31" s="2">
        <f t="shared" si="33"/>
        <v>124.02905452422695</v>
      </c>
      <c r="O31" s="2">
        <f t="shared" si="33"/>
        <v>117.25104237797856</v>
      </c>
      <c r="P31" s="2">
        <f t="shared" si="33"/>
        <v>110.47303023173018</v>
      </c>
      <c r="Q31" s="2">
        <f t="shared" si="33"/>
        <v>103.69501808548179</v>
      </c>
      <c r="R31" s="2">
        <f t="shared" si="33"/>
        <v>96.917005939233405</v>
      </c>
      <c r="S31" s="2">
        <f t="shared" si="33"/>
        <v>90.138993792985019</v>
      </c>
      <c r="T31" s="2">
        <f t="shared" si="33"/>
        <v>83.360981646736633</v>
      </c>
      <c r="U31" s="2">
        <f t="shared" si="33"/>
        <v>76.582969500488247</v>
      </c>
      <c r="V31" s="2">
        <f t="shared" si="33"/>
        <v>69.80495735423986</v>
      </c>
      <c r="W31" s="2">
        <f t="shared" si="33"/>
        <v>63.026945207991481</v>
      </c>
      <c r="X31" s="2">
        <f t="shared" si="33"/>
        <v>56.248933061743102</v>
      </c>
      <c r="Y31" s="2">
        <f t="shared" si="33"/>
        <v>49.470920915494723</v>
      </c>
      <c r="Z31" s="2">
        <f t="shared" si="33"/>
        <v>42.692908769246344</v>
      </c>
      <c r="AA31" s="2">
        <f t="shared" si="33"/>
        <v>35.914896622997965</v>
      </c>
      <c r="AB31" s="2">
        <f t="shared" si="33"/>
        <v>29.136884476749586</v>
      </c>
      <c r="AC31" s="2">
        <f t="shared" si="33"/>
        <v>22.358872330501207</v>
      </c>
      <c r="AD31" s="2">
        <f t="shared" si="33"/>
        <v>15.580860184252828</v>
      </c>
      <c r="AE31" s="2">
        <f t="shared" si="33"/>
        <v>8.8028480380044485</v>
      </c>
      <c r="AF31" s="2">
        <f t="shared" si="33"/>
        <v>2.0248358917560685</v>
      </c>
      <c r="AG31" s="2">
        <f t="shared" si="33"/>
        <v>1.3322676295501878E-14</v>
      </c>
      <c r="AH31" s="2">
        <f t="shared" si="33"/>
        <v>1.3322676295501878E-14</v>
      </c>
      <c r="AI31" s="2">
        <f t="shared" si="33"/>
        <v>1.3322676295501878E-14</v>
      </c>
      <c r="AJ31" s="2">
        <f t="shared" si="33"/>
        <v>1.3322676295501878E-14</v>
      </c>
      <c r="AK31" s="2">
        <f t="shared" si="33"/>
        <v>1.3322676295501878E-14</v>
      </c>
      <c r="AL31" s="2">
        <f t="shared" si="33"/>
        <v>1.3322676295501878E-14</v>
      </c>
      <c r="AM31" s="2">
        <f t="shared" si="33"/>
        <v>1.3322676295501878E-14</v>
      </c>
      <c r="AN31" s="2">
        <f t="shared" si="33"/>
        <v>1.3322676295501878E-14</v>
      </c>
      <c r="AO31" s="2">
        <f t="shared" si="33"/>
        <v>1.3322676295501878E-14</v>
      </c>
      <c r="AP31" s="2">
        <f t="shared" si="33"/>
        <v>1.3322676295501878E-14</v>
      </c>
      <c r="AQ31" s="2">
        <f t="shared" si="33"/>
        <v>1.3322676295501878E-14</v>
      </c>
      <c r="AR31" s="2">
        <f t="shared" si="33"/>
        <v>1.3322676295501878E-14</v>
      </c>
      <c r="AS31" s="2">
        <f t="shared" si="33"/>
        <v>1.3322676295501878E-14</v>
      </c>
      <c r="AT31" s="2">
        <f t="shared" si="33"/>
        <v>1.3322676295501878E-14</v>
      </c>
      <c r="AU31" s="2">
        <f t="shared" si="33"/>
        <v>1.3322676295501878E-14</v>
      </c>
      <c r="AV31" s="2">
        <f t="shared" si="33"/>
        <v>1.3322676295501878E-14</v>
      </c>
      <c r="AW31" s="2">
        <f t="shared" si="33"/>
        <v>1.3322676295501878E-14</v>
      </c>
      <c r="AX31" s="2">
        <f t="shared" si="33"/>
        <v>1.3322676295501878E-14</v>
      </c>
      <c r="AY31" s="2">
        <f t="shared" si="33"/>
        <v>1.3322676295501878E-14</v>
      </c>
      <c r="AZ31" s="2">
        <f t="shared" si="33"/>
        <v>1.3322676295501878E-14</v>
      </c>
      <c r="BA31" s="2">
        <f t="shared" si="33"/>
        <v>1.3322676295501878E-14</v>
      </c>
      <c r="BB31" s="2">
        <f t="shared" si="33"/>
        <v>1.3322676295501878E-14</v>
      </c>
      <c r="BC31" s="2">
        <f t="shared" si="33"/>
        <v>1.3322676295501878E-14</v>
      </c>
      <c r="BD31" s="2">
        <f t="shared" si="33"/>
        <v>1.3322676295501878E-14</v>
      </c>
      <c r="BE31" s="2">
        <f t="shared" si="33"/>
        <v>1.3322676295501878E-14</v>
      </c>
      <c r="BF31" s="2">
        <f t="shared" si="33"/>
        <v>1.3322676295501878E-14</v>
      </c>
      <c r="BG31" s="2">
        <f t="shared" si="33"/>
        <v>1.3322676295501878E-14</v>
      </c>
      <c r="BH31" s="2">
        <f t="shared" si="33"/>
        <v>1.3322676295501878E-14</v>
      </c>
      <c r="BI31" s="2">
        <f t="shared" si="33"/>
        <v>1.3322676295501878E-14</v>
      </c>
      <c r="BJ31" s="2">
        <f t="shared" si="33"/>
        <v>1.3322676295501878E-14</v>
      </c>
      <c r="BK31" s="2">
        <f t="shared" si="33"/>
        <v>1.3322676295501878E-14</v>
      </c>
    </row>
    <row r="34" spans="2:63" x14ac:dyDescent="0.25">
      <c r="B34" t="s">
        <v>74</v>
      </c>
      <c r="D34" s="2">
        <f>INDEX(Inputs!$E$29:$X$37,MATCH('Depr schedule'!$B17,Inputs!$B$29:$B$37,0),MATCH('Depr schedule'!D23,Inputs!$E$15:$X$15,0))*IF(D22&gt;5,(1+D$3)^0.5,(1+D$4)^0.5)</f>
        <v>22.671614984428007</v>
      </c>
      <c r="E34" s="2">
        <f>INDEX(Inputs!$E$29:$X$37,MATCH('Depr schedule'!$B17,Inputs!$B$29:$B$37,0),MATCH('Depr schedule'!E23,Inputs!$E$15:$X$15,0))*IF(E22&gt;5,(1+E$3)^0.5,(1+E$4)^0.5)</f>
        <v>43.586727921022678</v>
      </c>
      <c r="F34" s="2">
        <f>INDEX(Inputs!$E$29:$X$37,MATCH('Depr schedule'!$B17,Inputs!$B$29:$B$37,0),MATCH('Depr schedule'!F23,Inputs!$E$15:$X$15,0))*IF(F22&gt;5,(1+F$3)^0.5,(1+F$4)^0.5)</f>
        <v>61.411855736158408</v>
      </c>
      <c r="G34" s="2">
        <f>INDEX(Inputs!$E$29:$X$37,MATCH('Depr schedule'!$B17,Inputs!$B$29:$B$37,0),MATCH('Depr schedule'!G23,Inputs!$E$15:$X$15,0))*IF(G22&gt;5,(1+G$3)^0.5,(1+G$4)^0.5)</f>
        <v>59.511573597781187</v>
      </c>
      <c r="H34" s="2">
        <f>INDEX(Inputs!$E$29:$X$37,MATCH('Depr schedule'!$B17,Inputs!$B$29:$B$37,0),MATCH('Depr schedule'!H23,Inputs!$E$15:$X$15,0))*IF(H22&gt;5,(1+H$3)^0.5,(1+H$4)^0.5)</f>
        <v>58.02223776512011</v>
      </c>
      <c r="I34" s="2">
        <f>INDEX(Inputs!$E$29:$X$37,MATCH('Depr schedule'!$B17,Inputs!$B$29:$B$37,0),MATCH('Depr schedule'!I23,Inputs!$E$15:$X$15,0))*IF(I22&gt;5,(1+I$3)^0.5,(1+I$4)^0.5)</f>
        <v>43.708726188042299</v>
      </c>
      <c r="J34" s="2">
        <f>INDEX(Inputs!$E$29:$X$37,MATCH('Depr schedule'!$B17,Inputs!$B$29:$B$37,0),MATCH('Depr schedule'!J23,Inputs!$E$15:$X$15,0))*IF(J22&gt;5,(1+J$3)^0.5,(1+J$4)^0.5)</f>
        <v>59.443311118919162</v>
      </c>
      <c r="K34" s="2">
        <f>INDEX(Inputs!$E$29:$X$37,MATCH('Depr schedule'!$B17,Inputs!$B$29:$B$37,0),MATCH('Depr schedule'!K23,Inputs!$E$15:$X$15,0))*IF(K22&gt;5,(1+K$3)^0.5,(1+K$4)^0.5)</f>
        <v>52.947122938273189</v>
      </c>
      <c r="L34" s="2">
        <f>INDEX(Inputs!$E$29:$X$37,MATCH('Depr schedule'!$B17,Inputs!$B$29:$B$37,0),MATCH('Depr schedule'!L23,Inputs!$E$15:$X$15,0))*IF(L22&gt;5,(1+L$3)^0.5,(1+L$4)^0.5)</f>
        <v>64.46914629014843</v>
      </c>
      <c r="M34" s="2">
        <f>INDEX(Inputs!$E$29:$X$37,MATCH('Depr schedule'!$B17,Inputs!$B$29:$B$37,0),MATCH('Depr schedule'!M23,Inputs!$E$15:$X$15,0))*IF(M22&gt;5,(1+M$3)^0.5,(1+M$4)^0.5)</f>
        <v>57.990344271992846</v>
      </c>
      <c r="N34" s="2">
        <f>INDEX(Inputs!$E$29:$X$37,MATCH('Depr schedule'!$B17,Inputs!$B$29:$B$37,0),MATCH('Depr schedule'!N23,Inputs!$E$15:$X$15,0))*IF(N22&gt;5,(1+N$3)^0.5,(1+N$4)^0.5)</f>
        <v>0</v>
      </c>
      <c r="O34" s="2">
        <f>INDEX(Inputs!$E$29:$X$37,MATCH('Depr schedule'!$B17,Inputs!$B$29:$B$37,0),MATCH('Depr schedule'!O23,Inputs!$E$15:$X$15,0))*IF(O22&gt;5,(1+O$3)^0.5,(1+O$4)^0.5)</f>
        <v>0</v>
      </c>
      <c r="P34" s="2">
        <f>INDEX(Inputs!$E$29:$X$37,MATCH('Depr schedule'!$B17,Inputs!$B$29:$B$37,0),MATCH('Depr schedule'!P23,Inputs!$E$15:$X$15,0))*IF(P22&gt;5,(1+P$3)^0.5,(1+P$4)^0.5)</f>
        <v>0</v>
      </c>
      <c r="Q34" s="2">
        <f>INDEX(Inputs!$E$29:$X$37,MATCH('Depr schedule'!$B17,Inputs!$B$29:$B$37,0),MATCH('Depr schedule'!Q23,Inputs!$E$15:$X$15,0))*IF(Q22&gt;5,(1+Q$3)^0.5,(1+Q$4)^0.5)</f>
        <v>0</v>
      </c>
      <c r="R34" s="2">
        <f>INDEX(Inputs!$E$29:$X$37,MATCH('Depr schedule'!$B17,Inputs!$B$29:$B$37,0),MATCH('Depr schedule'!R23,Inputs!$E$15:$X$15,0))*IF(R22&gt;5,(1+R$3)^0.5,(1+R$4)^0.5)</f>
        <v>0</v>
      </c>
      <c r="S34" s="2">
        <f>INDEX(Inputs!$E$29:$X$37,MATCH('Depr schedule'!$B17,Inputs!$B$29:$B$37,0),MATCH('Depr schedule'!S23,Inputs!$E$15:$X$15,0))*IF(S22&gt;5,(1+S$3)^0.5,(1+S$4)^0.5)</f>
        <v>0</v>
      </c>
      <c r="T34" s="2">
        <f>INDEX(Inputs!$E$29:$X$37,MATCH('Depr schedule'!$B17,Inputs!$B$29:$B$37,0),MATCH('Depr schedule'!T23,Inputs!$E$15:$X$15,0))*IF(T22&gt;5,(1+T$3)^0.5,(1+T$4)^0.5)</f>
        <v>0</v>
      </c>
      <c r="U34" s="2">
        <f>INDEX(Inputs!$E$29:$X$37,MATCH('Depr schedule'!$B17,Inputs!$B$29:$B$37,0),MATCH('Depr schedule'!U23,Inputs!$E$15:$X$15,0))*IF(U22&gt;5,(1+U$3)^0.5,(1+U$4)^0.5)</f>
        <v>0</v>
      </c>
      <c r="V34" s="2">
        <f>INDEX(Inputs!$E$29:$X$37,MATCH('Depr schedule'!$B17,Inputs!$B$29:$B$37,0),MATCH('Depr schedule'!V23,Inputs!$E$15:$X$15,0))*IF(V22&gt;5,(1+V$3)^0.5,(1+V$4)^0.5)</f>
        <v>0</v>
      </c>
      <c r="W34" s="2">
        <f>INDEX(Inputs!$E$29:$X$37,MATCH('Depr schedule'!$B17,Inputs!$B$29:$B$37,0),MATCH('Depr schedule'!W23,Inputs!$E$15:$X$15,0))*IF(W22&gt;5,(1+W$3)^0.5,(1+W$4)^0.5)</f>
        <v>0</v>
      </c>
    </row>
    <row r="36" spans="2:63" x14ac:dyDescent="0.25">
      <c r="B36" t="s">
        <v>27</v>
      </c>
    </row>
    <row r="37" spans="2:63" x14ac:dyDescent="0.25">
      <c r="B37" s="24">
        <v>2011</v>
      </c>
      <c r="C37" s="24">
        <v>1</v>
      </c>
      <c r="E37" s="2">
        <f>IF($F$20="n/a",0,IF(E$22&lt;=$C37,0,IF(E$22&gt;($F$20+$C37),INDEX($D$34:$W$34,,$C37)-SUM($D37:D37),INDEX($D$34:$W$34,,$C37)/$F$20)))</f>
        <v>0.50381366632062241</v>
      </c>
      <c r="F37" s="2">
        <f>IF($F$20="n/a",0,IF(F$22&lt;=$C37,0,IF(F$22&gt;($F$20+$C37),INDEX($D$34:$W$34,,$C37)-SUM($D37:E37),INDEX($D$34:$W$34,,$C37)/$F$20)))</f>
        <v>0.50381366632062241</v>
      </c>
      <c r="G37" s="2">
        <f>IF($F$20="n/a",0,IF(G$22&lt;=$C37,0,IF(G$22&gt;($F$20+$C37),INDEX($D$34:$W$34,,$C37)-SUM($D37:F37),INDEX($D$34:$W$34,,$C37)/$F$20)))</f>
        <v>0.50381366632062241</v>
      </c>
      <c r="H37" s="2">
        <f>IF($F$20="n/a",0,IF(H$22&lt;=$C37,0,IF(H$22&gt;($F$20+$C37),INDEX($D$34:$W$34,,$C37)-SUM($D37:G37),INDEX($D$34:$W$34,,$C37)/$F$20)))</f>
        <v>0.50381366632062241</v>
      </c>
      <c r="I37" s="2">
        <f>IF($F$20="n/a",0,IF(I$22&lt;=$C37,0,IF(I$22&gt;($F$20+$C37),INDEX($D$34:$W$34,,$C37)-SUM($D37:H37),INDEX($D$34:$W$34,,$C37)/$F$20)))</f>
        <v>0.50381366632062241</v>
      </c>
      <c r="J37" s="2">
        <f>IF($F$20="n/a",0,IF(J$22&lt;=$C37,0,IF(J$22&gt;($F$20+$C37),INDEX($D$34:$W$34,,$C37)-SUM($D37:I37),INDEX($D$34:$W$34,,$C37)/$F$20)))</f>
        <v>0.50381366632062241</v>
      </c>
      <c r="K37" s="2">
        <f>IF($F$20="n/a",0,IF(K$22&lt;=$C37,0,IF(K$22&gt;($F$20+$C37),INDEX($D$34:$W$34,,$C37)-SUM($D37:J37),INDEX($D$34:$W$34,,$C37)/$F$20)))</f>
        <v>0.50381366632062241</v>
      </c>
      <c r="L37" s="2">
        <f>IF($F$20="n/a",0,IF(L$22&lt;=$C37,0,IF(L$22&gt;($F$20+$C37),INDEX($D$34:$W$34,,$C37)-SUM($D37:K37),INDEX($D$34:$W$34,,$C37)/$F$20)))</f>
        <v>0.50381366632062241</v>
      </c>
      <c r="M37" s="2">
        <f>IF($F$20="n/a",0,IF(M$22&lt;=$C37,0,IF(M$22&gt;($F$20+$C37),INDEX($D$34:$W$34,,$C37)-SUM($D37:L37),INDEX($D$34:$W$34,,$C37)/$F$20)))</f>
        <v>0.50381366632062241</v>
      </c>
      <c r="N37" s="2">
        <f>IF($F$20="n/a",0,IF(N$22&lt;=$C37,0,IF(N$22&gt;($F$20+$C37),INDEX($D$34:$W$34,,$C37)-SUM($D37:M37),INDEX($D$34:$W$34,,$C37)/$F$20)))</f>
        <v>0.50381366632062241</v>
      </c>
      <c r="O37" s="2">
        <f>IF($F$20="n/a",0,IF(O$22&lt;=$C37,0,IF(O$22&gt;($F$20+$C37),INDEX($D$34:$W$34,,$C37)-SUM($D37:N37),INDEX($D$34:$W$34,,$C37)/$F$20)))</f>
        <v>0.50381366632062241</v>
      </c>
      <c r="P37" s="2">
        <f>IF($F$20="n/a",0,IF(P$22&lt;=$C37,0,IF(P$22&gt;($F$20+$C37),INDEX($D$34:$W$34,,$C37)-SUM($D37:O37),INDEX($D$34:$W$34,,$C37)/$F$20)))</f>
        <v>0.50381366632062241</v>
      </c>
      <c r="Q37" s="2">
        <f>IF($F$20="n/a",0,IF(Q$22&lt;=$C37,0,IF(Q$22&gt;($F$20+$C37),INDEX($D$34:$W$34,,$C37)-SUM($D37:P37),INDEX($D$34:$W$34,,$C37)/$F$20)))</f>
        <v>0.50381366632062241</v>
      </c>
      <c r="R37" s="2">
        <f>IF($F$20="n/a",0,IF(R$22&lt;=$C37,0,IF(R$22&gt;($F$20+$C37),INDEX($D$34:$W$34,,$C37)-SUM($D37:Q37),INDEX($D$34:$W$34,,$C37)/$F$20)))</f>
        <v>0.50381366632062241</v>
      </c>
      <c r="S37" s="2">
        <f>IF($F$20="n/a",0,IF(S$22&lt;=$C37,0,IF(S$22&gt;($F$20+$C37),INDEX($D$34:$W$34,,$C37)-SUM($D37:R37),INDEX($D$34:$W$34,,$C37)/$F$20)))</f>
        <v>0.50381366632062241</v>
      </c>
      <c r="T37" s="2">
        <f>IF($F$20="n/a",0,IF(T$22&lt;=$C37,0,IF(T$22&gt;($F$20+$C37),INDEX($D$34:$W$34,,$C37)-SUM($D37:S37),INDEX($D$34:$W$34,,$C37)/$F$20)))</f>
        <v>0.50381366632062241</v>
      </c>
      <c r="U37" s="2">
        <f>IF($F$20="n/a",0,IF(U$22&lt;=$C37,0,IF(U$22&gt;($F$20+$C37),INDEX($D$34:$W$34,,$C37)-SUM($D37:T37),INDEX($D$34:$W$34,,$C37)/$F$20)))</f>
        <v>0.50381366632062241</v>
      </c>
      <c r="V37" s="2">
        <f>IF($F$20="n/a",0,IF(V$22&lt;=$C37,0,IF(V$22&gt;($F$20+$C37),INDEX($D$34:$W$34,,$C37)-SUM($D37:U37),INDEX($D$34:$W$34,,$C37)/$F$20)))</f>
        <v>0.50381366632062241</v>
      </c>
      <c r="W37" s="2">
        <f>IF($F$20="n/a",0,IF(W$22&lt;=$C37,0,IF(W$22&gt;($F$20+$C37),INDEX($D$34:$W$34,,$C37)-SUM($D37:V37),INDEX($D$34:$W$34,,$C37)/$F$20)))</f>
        <v>0.50381366632062241</v>
      </c>
      <c r="X37" s="2">
        <f>IF($F$20="n/a",0,IF(X$22&lt;=$C37,0,IF(X$22&gt;($F$20+$C37),INDEX($D$34:$W$34,,$C37)-SUM($D37:W37),INDEX($D$34:$W$34,,$C37)/$F$20)))</f>
        <v>0.50381366632062241</v>
      </c>
      <c r="Y37" s="2">
        <f>IF($F$20="n/a",0,IF(Y$22&lt;=$C37,0,IF(Y$22&gt;($F$20+$C37),INDEX($D$34:$W$34,,$C37)-SUM($D37:X37),INDEX($D$34:$W$34,,$C37)/$F$20)))</f>
        <v>0.50381366632062241</v>
      </c>
      <c r="Z37" s="2">
        <f>IF($F$20="n/a",0,IF(Z$22&lt;=$C37,0,IF(Z$22&gt;($F$20+$C37),INDEX($D$34:$W$34,,$C37)-SUM($D37:Y37),INDEX($D$34:$W$34,,$C37)/$F$20)))</f>
        <v>0.50381366632062241</v>
      </c>
      <c r="AA37" s="2">
        <f>IF($F$20="n/a",0,IF(AA$22&lt;=$C37,0,IF(AA$22&gt;($F$20+$C37),INDEX($D$34:$W$34,,$C37)-SUM($D37:Z37),INDEX($D$34:$W$34,,$C37)/$F$20)))</f>
        <v>0.50381366632062241</v>
      </c>
      <c r="AB37" s="2">
        <f>IF($F$20="n/a",0,IF(AB$22&lt;=$C37,0,IF(AB$22&gt;($F$20+$C37),INDEX($D$34:$W$34,,$C37)-SUM($D37:AA37),INDEX($D$34:$W$34,,$C37)/$F$20)))</f>
        <v>0.50381366632062241</v>
      </c>
      <c r="AC37" s="2">
        <f>IF($F$20="n/a",0,IF(AC$22&lt;=$C37,0,IF(AC$22&gt;($F$20+$C37),INDEX($D$34:$W$34,,$C37)-SUM($D37:AB37),INDEX($D$34:$W$34,,$C37)/$F$20)))</f>
        <v>0.50381366632062241</v>
      </c>
      <c r="AD37" s="2">
        <f>IF($F$20="n/a",0,IF(AD$22&lt;=$C37,0,IF(AD$22&gt;($F$20+$C37),INDEX($D$34:$W$34,,$C37)-SUM($D37:AC37),INDEX($D$34:$W$34,,$C37)/$F$20)))</f>
        <v>0.50381366632062241</v>
      </c>
      <c r="AE37" s="2">
        <f>IF($F$20="n/a",0,IF(AE$22&lt;=$C37,0,IF(AE$22&gt;($F$20+$C37),INDEX($D$34:$W$34,,$C37)-SUM($D37:AD37),INDEX($D$34:$W$34,,$C37)/$F$20)))</f>
        <v>0.50381366632062241</v>
      </c>
      <c r="AF37" s="2">
        <f>IF($F$20="n/a",0,IF(AF$22&lt;=$C37,0,IF(AF$22&gt;($F$20+$C37),INDEX($D$34:$W$34,,$C37)-SUM($D37:AE37),INDEX($D$34:$W$34,,$C37)/$F$20)))</f>
        <v>0.50381366632062241</v>
      </c>
      <c r="AG37" s="2">
        <f>IF($F$20="n/a",0,IF(AG$22&lt;=$C37,0,IF(AG$22&gt;($F$20+$C37),INDEX($D$34:$W$34,,$C37)-SUM($D37:AF37),INDEX($D$34:$W$34,,$C37)/$F$20)))</f>
        <v>0.50381366632062241</v>
      </c>
      <c r="AH37" s="2">
        <f>IF($F$20="n/a",0,IF(AH$22&lt;=$C37,0,IF(AH$22&gt;($F$20+$C37),INDEX($D$34:$W$34,,$C37)-SUM($D37:AG37),INDEX($D$34:$W$34,,$C37)/$F$20)))</f>
        <v>0.50381366632062241</v>
      </c>
      <c r="AI37" s="2">
        <f>IF($F$20="n/a",0,IF(AI$22&lt;=$C37,0,IF(AI$22&gt;($F$20+$C37),INDEX($D$34:$W$34,,$C37)-SUM($D37:AH37),INDEX($D$34:$W$34,,$C37)/$F$20)))</f>
        <v>0.50381366632062241</v>
      </c>
      <c r="AJ37" s="2">
        <f>IF($F$20="n/a",0,IF(AJ$22&lt;=$C37,0,IF(AJ$22&gt;($F$20+$C37),INDEX($D$34:$W$34,,$C37)-SUM($D37:AI37),INDEX($D$34:$W$34,,$C37)/$F$20)))</f>
        <v>0.50381366632062241</v>
      </c>
      <c r="AK37" s="2">
        <f>IF($F$20="n/a",0,IF(AK$22&lt;=$C37,0,IF(AK$22&gt;($F$20+$C37),INDEX($D$34:$W$34,,$C37)-SUM($D37:AJ37),INDEX($D$34:$W$34,,$C37)/$F$20)))</f>
        <v>0.50381366632062241</v>
      </c>
      <c r="AL37" s="2">
        <f>IF($F$20="n/a",0,IF(AL$22&lt;=$C37,0,IF(AL$22&gt;($F$20+$C37),INDEX($D$34:$W$34,,$C37)-SUM($D37:AK37),INDEX($D$34:$W$34,,$C37)/$F$20)))</f>
        <v>0.50381366632062241</v>
      </c>
      <c r="AM37" s="2">
        <f>IF($F$20="n/a",0,IF(AM$22&lt;=$C37,0,IF(AM$22&gt;($F$20+$C37),INDEX($D$34:$W$34,,$C37)-SUM($D37:AL37),INDEX($D$34:$W$34,,$C37)/$F$20)))</f>
        <v>0.50381366632062241</v>
      </c>
      <c r="AN37" s="2">
        <f>IF($F$20="n/a",0,IF(AN$22&lt;=$C37,0,IF(AN$22&gt;($F$20+$C37),INDEX($D$34:$W$34,,$C37)-SUM($D37:AM37),INDEX($D$34:$W$34,,$C37)/$F$20)))</f>
        <v>0.50381366632062241</v>
      </c>
      <c r="AO37" s="2">
        <f>IF($F$20="n/a",0,IF(AO$22&lt;=$C37,0,IF(AO$22&gt;($F$20+$C37),INDEX($D$34:$W$34,,$C37)-SUM($D37:AN37),INDEX($D$34:$W$34,,$C37)/$F$20)))</f>
        <v>0.50381366632062241</v>
      </c>
      <c r="AP37" s="2">
        <f>IF($F$20="n/a",0,IF(AP$22&lt;=$C37,0,IF(AP$22&gt;($F$20+$C37),INDEX($D$34:$W$34,,$C37)-SUM($D37:AO37),INDEX($D$34:$W$34,,$C37)/$F$20)))</f>
        <v>0.50381366632062241</v>
      </c>
      <c r="AQ37" s="2">
        <f>IF($F$20="n/a",0,IF(AQ$22&lt;=$C37,0,IF(AQ$22&gt;($F$20+$C37),INDEX($D$34:$W$34,,$C37)-SUM($D37:AP37),INDEX($D$34:$W$34,,$C37)/$F$20)))</f>
        <v>0.50381366632062241</v>
      </c>
      <c r="AR37" s="2">
        <f>IF($F$20="n/a",0,IF(AR$22&lt;=$C37,0,IF(AR$22&gt;($F$20+$C37),INDEX($D$34:$W$34,,$C37)-SUM($D37:AQ37),INDEX($D$34:$W$34,,$C37)/$F$20)))</f>
        <v>0.50381366632062241</v>
      </c>
      <c r="AS37" s="2">
        <f>IF($F$20="n/a",0,IF(AS$22&lt;=$C37,0,IF(AS$22&gt;($F$20+$C37),INDEX($D$34:$W$34,,$C37)-SUM($D37:AR37),INDEX($D$34:$W$34,,$C37)/$F$20)))</f>
        <v>0.50381366632062241</v>
      </c>
      <c r="AT37" s="2">
        <f>IF($F$20="n/a",0,IF(AT$22&lt;=$C37,0,IF(AT$22&gt;($F$20+$C37),INDEX($D$34:$W$34,,$C37)-SUM($D37:AS37),INDEX($D$34:$W$34,,$C37)/$F$20)))</f>
        <v>0.50381366632062241</v>
      </c>
      <c r="AU37" s="2">
        <f>IF($F$20="n/a",0,IF(AU$22&lt;=$C37,0,IF(AU$22&gt;($F$20+$C37),INDEX($D$34:$W$34,,$C37)-SUM($D37:AT37),INDEX($D$34:$W$34,,$C37)/$F$20)))</f>
        <v>0.50381366632062241</v>
      </c>
      <c r="AV37" s="2">
        <f>IF($F$20="n/a",0,IF(AV$22&lt;=$C37,0,IF(AV$22&gt;($F$20+$C37),INDEX($D$34:$W$34,,$C37)-SUM($D37:AU37),INDEX($D$34:$W$34,,$C37)/$F$20)))</f>
        <v>0.50381366632062241</v>
      </c>
      <c r="AW37" s="2">
        <f>IF($F$20="n/a",0,IF(AW$22&lt;=$C37,0,IF(AW$22&gt;($F$20+$C37),INDEX($D$34:$W$34,,$C37)-SUM($D37:AV37),INDEX($D$34:$W$34,,$C37)/$F$20)))</f>
        <v>0.50381366632062241</v>
      </c>
      <c r="AX37" s="2">
        <f>IF($F$20="n/a",0,IF(AX$22&lt;=$C37,0,IF(AX$22&gt;($F$20+$C37),INDEX($D$34:$W$34,,$C37)-SUM($D37:AW37),INDEX($D$34:$W$34,,$C37)/$F$20)))</f>
        <v>1.0658141036401503E-14</v>
      </c>
      <c r="AY37" s="2">
        <f>IF($F$20="n/a",0,IF(AY$22&lt;=$C37,0,IF(AY$22&gt;($F$20+$C37),INDEX($D$34:$W$34,,$C37)-SUM($D37:AX37),INDEX($D$34:$W$34,,$C37)/$F$20)))</f>
        <v>0</v>
      </c>
      <c r="AZ37" s="2">
        <f>IF($F$20="n/a",0,IF(AZ$22&lt;=$C37,0,IF(AZ$22&gt;($F$20+$C37),INDEX($D$34:$W$34,,$C37)-SUM($D37:AY37),INDEX($D$34:$W$34,,$C37)/$F$20)))</f>
        <v>0</v>
      </c>
      <c r="BA37" s="2">
        <f>IF($F$20="n/a",0,IF(BA$22&lt;=$C37,0,IF(BA$22&gt;($F$20+$C37),INDEX($D$34:$W$34,,$C37)-SUM($D37:AZ37),INDEX($D$34:$W$34,,$C37)/$F$20)))</f>
        <v>0</v>
      </c>
      <c r="BB37" s="2">
        <f>IF($F$20="n/a",0,IF(BB$22&lt;=$C37,0,IF(BB$22&gt;($F$20+$C37),INDEX($D$34:$W$34,,$C37)-SUM($D37:BA37),INDEX($D$34:$W$34,,$C37)/$F$20)))</f>
        <v>0</v>
      </c>
      <c r="BC37" s="2">
        <f>IF($F$20="n/a",0,IF(BC$22&lt;=$C37,0,IF(BC$22&gt;($F$20+$C37),INDEX($D$34:$W$34,,$C37)-SUM($D37:BB37),INDEX($D$34:$W$34,,$C37)/$F$20)))</f>
        <v>0</v>
      </c>
      <c r="BD37" s="2">
        <f>IF($F$20="n/a",0,IF(BD$22&lt;=$C37,0,IF(BD$22&gt;($F$20+$C37),INDEX($D$34:$W$34,,$C37)-SUM($D37:BC37),INDEX($D$34:$W$34,,$C37)/$F$20)))</f>
        <v>0</v>
      </c>
      <c r="BE37" s="2">
        <f>IF($F$20="n/a",0,IF(BE$22&lt;=$C37,0,IF(BE$22&gt;($F$20+$C37),INDEX($D$34:$W$34,,$C37)-SUM($D37:BD37),INDEX($D$34:$W$34,,$C37)/$F$20)))</f>
        <v>0</v>
      </c>
      <c r="BF37" s="2">
        <f>IF($F$20="n/a",0,IF(BF$22&lt;=$C37,0,IF(BF$22&gt;($F$20+$C37),INDEX($D$34:$W$34,,$C37)-SUM($D37:BE37),INDEX($D$34:$W$34,,$C37)/$F$20)))</f>
        <v>0</v>
      </c>
      <c r="BG37" s="2">
        <f>IF($F$20="n/a",0,IF(BG$22&lt;=$C37,0,IF(BG$22&gt;($F$20+$C37),INDEX($D$34:$W$34,,$C37)-SUM($D37:BF37),INDEX($D$34:$W$34,,$C37)/$F$20)))</f>
        <v>0</v>
      </c>
      <c r="BH37" s="2">
        <f>IF($F$20="n/a",0,IF(BH$22&lt;=$C37,0,IF(BH$22&gt;($F$20+$C37),INDEX($D$34:$W$34,,$C37)-SUM($D37:BG37),INDEX($D$34:$W$34,,$C37)/$F$20)))</f>
        <v>0</v>
      </c>
      <c r="BI37" s="2">
        <f>IF($F$20="n/a",0,IF(BI$22&lt;=$C37,0,IF(BI$22&gt;($F$20+$C37),INDEX($D$34:$W$34,,$C37)-SUM($D37:BH37),INDEX($D$34:$W$34,,$C37)/$F$20)))</f>
        <v>0</v>
      </c>
      <c r="BJ37" s="2">
        <f>IF($F$20="n/a",0,IF(BJ$22&lt;=$C37,0,IF(BJ$22&gt;($F$20+$C37),INDEX($D$34:$W$34,,$C37)-SUM($D37:BI37),INDEX($D$34:$W$34,,$C37)/$F$20)))</f>
        <v>0</v>
      </c>
      <c r="BK37" s="2">
        <f>IF($F$20="n/a",0,IF(BK$22&lt;=$C37,0,IF(BK$22&gt;($F$20+$C37),INDEX($D$34:$W$34,,$C37)-SUM($D37:BJ37),INDEX($D$34:$W$34,,$C37)/$F$20)))</f>
        <v>0</v>
      </c>
    </row>
    <row r="38" spans="2:63" x14ac:dyDescent="0.25">
      <c r="B38" s="24">
        <v>2012</v>
      </c>
      <c r="C38" s="24">
        <v>2</v>
      </c>
      <c r="E38" s="2">
        <f>IF($F$20="n/a",0,IF(E$22&lt;=$C38,0,IF(E$22&gt;($F$20+$C38),INDEX($D$34:$W$34,,$C38)-SUM($D38:D38),INDEX($D$34:$W$34,,$C38)/$F$20)))</f>
        <v>0</v>
      </c>
      <c r="F38" s="2">
        <f>IF($F$20="n/a",0,IF(F$22&lt;=$C38,0,IF(F$22&gt;($F$20+$C38),INDEX($D$34:$W$34,,$C38)-SUM($D38:E38),INDEX($D$34:$W$34,,$C38)/$F$20)))</f>
        <v>0.96859395380050395</v>
      </c>
      <c r="G38" s="2">
        <f>IF($F$20="n/a",0,IF(G$22&lt;=$C38,0,IF(G$22&gt;($F$20+$C38),INDEX($D$34:$W$34,,$C38)-SUM($D38:F38),INDEX($D$34:$W$34,,$C38)/$F$20)))</f>
        <v>0.96859395380050395</v>
      </c>
      <c r="H38" s="2">
        <f>IF($F$20="n/a",0,IF(H$22&lt;=$C38,0,IF(H$22&gt;($F$20+$C38),INDEX($D$34:$W$34,,$C38)-SUM($D38:G38),INDEX($D$34:$W$34,,$C38)/$F$20)))</f>
        <v>0.96859395380050395</v>
      </c>
      <c r="I38" s="2">
        <f>IF($F$20="n/a",0,IF(I$22&lt;=$C38,0,IF(I$22&gt;($F$20+$C38),INDEX($D$34:$W$34,,$C38)-SUM($D38:H38),INDEX($D$34:$W$34,,$C38)/$F$20)))</f>
        <v>0.96859395380050395</v>
      </c>
      <c r="J38" s="2">
        <f>IF($F$20="n/a",0,IF(J$22&lt;=$C38,0,IF(J$22&gt;($F$20+$C38),INDEX($D$34:$W$34,,$C38)-SUM($D38:I38),INDEX($D$34:$W$34,,$C38)/$F$20)))</f>
        <v>0.96859395380050395</v>
      </c>
      <c r="K38" s="2">
        <f>IF($F$20="n/a",0,IF(K$22&lt;=$C38,0,IF(K$22&gt;($F$20+$C38),INDEX($D$34:$W$34,,$C38)-SUM($D38:J38),INDEX($D$34:$W$34,,$C38)/$F$20)))</f>
        <v>0.96859395380050395</v>
      </c>
      <c r="L38" s="2">
        <f>IF($F$20="n/a",0,IF(L$22&lt;=$C38,0,IF(L$22&gt;($F$20+$C38),INDEX($D$34:$W$34,,$C38)-SUM($D38:K38),INDEX($D$34:$W$34,,$C38)/$F$20)))</f>
        <v>0.96859395380050395</v>
      </c>
      <c r="M38" s="2">
        <f>IF($F$20="n/a",0,IF(M$22&lt;=$C38,0,IF(M$22&gt;($F$20+$C38),INDEX($D$34:$W$34,,$C38)-SUM($D38:L38),INDEX($D$34:$W$34,,$C38)/$F$20)))</f>
        <v>0.96859395380050395</v>
      </c>
      <c r="N38" s="2">
        <f>IF($F$20="n/a",0,IF(N$22&lt;=$C38,0,IF(N$22&gt;($F$20+$C38),INDEX($D$34:$W$34,,$C38)-SUM($D38:M38),INDEX($D$34:$W$34,,$C38)/$F$20)))</f>
        <v>0.96859395380050395</v>
      </c>
      <c r="O38" s="2">
        <f>IF($F$20="n/a",0,IF(O$22&lt;=$C38,0,IF(O$22&gt;($F$20+$C38),INDEX($D$34:$W$34,,$C38)-SUM($D38:N38),INDEX($D$34:$W$34,,$C38)/$F$20)))</f>
        <v>0.96859395380050395</v>
      </c>
      <c r="P38" s="2">
        <f>IF($F$20="n/a",0,IF(P$22&lt;=$C38,0,IF(P$22&gt;($F$20+$C38),INDEX($D$34:$W$34,,$C38)-SUM($D38:O38),INDEX($D$34:$W$34,,$C38)/$F$20)))</f>
        <v>0.96859395380050395</v>
      </c>
      <c r="Q38" s="2">
        <f>IF($F$20="n/a",0,IF(Q$22&lt;=$C38,0,IF(Q$22&gt;($F$20+$C38),INDEX($D$34:$W$34,,$C38)-SUM($D38:P38),INDEX($D$34:$W$34,,$C38)/$F$20)))</f>
        <v>0.96859395380050395</v>
      </c>
      <c r="R38" s="2">
        <f>IF($F$20="n/a",0,IF(R$22&lt;=$C38,0,IF(R$22&gt;($F$20+$C38),INDEX($D$34:$W$34,,$C38)-SUM($D38:Q38),INDEX($D$34:$W$34,,$C38)/$F$20)))</f>
        <v>0.96859395380050395</v>
      </c>
      <c r="S38" s="2">
        <f>IF($F$20="n/a",0,IF(S$22&lt;=$C38,0,IF(S$22&gt;($F$20+$C38),INDEX($D$34:$W$34,,$C38)-SUM($D38:R38),INDEX($D$34:$W$34,,$C38)/$F$20)))</f>
        <v>0.96859395380050395</v>
      </c>
      <c r="T38" s="2">
        <f>IF($F$20="n/a",0,IF(T$22&lt;=$C38,0,IF(T$22&gt;($F$20+$C38),INDEX($D$34:$W$34,,$C38)-SUM($D38:S38),INDEX($D$34:$W$34,,$C38)/$F$20)))</f>
        <v>0.96859395380050395</v>
      </c>
      <c r="U38" s="2">
        <f>IF($F$20="n/a",0,IF(U$22&lt;=$C38,0,IF(U$22&gt;($F$20+$C38),INDEX($D$34:$W$34,,$C38)-SUM($D38:T38),INDEX($D$34:$W$34,,$C38)/$F$20)))</f>
        <v>0.96859395380050395</v>
      </c>
      <c r="V38" s="2">
        <f>IF($F$20="n/a",0,IF(V$22&lt;=$C38,0,IF(V$22&gt;($F$20+$C38),INDEX($D$34:$W$34,,$C38)-SUM($D38:U38),INDEX($D$34:$W$34,,$C38)/$F$20)))</f>
        <v>0.96859395380050395</v>
      </c>
      <c r="W38" s="2">
        <f>IF($F$20="n/a",0,IF(W$22&lt;=$C38,0,IF(W$22&gt;($F$20+$C38),INDEX($D$34:$W$34,,$C38)-SUM($D38:V38),INDEX($D$34:$W$34,,$C38)/$F$20)))</f>
        <v>0.96859395380050395</v>
      </c>
      <c r="X38" s="2">
        <f>IF($F$20="n/a",0,IF(X$22&lt;=$C38,0,IF(X$22&gt;($F$20+$C38),INDEX($D$34:$W$34,,$C38)-SUM($D38:W38),INDEX($D$34:$W$34,,$C38)/$F$20)))</f>
        <v>0.96859395380050395</v>
      </c>
      <c r="Y38" s="2">
        <f>IF($F$20="n/a",0,IF(Y$22&lt;=$C38,0,IF(Y$22&gt;($F$20+$C38),INDEX($D$34:$W$34,,$C38)-SUM($D38:X38),INDEX($D$34:$W$34,,$C38)/$F$20)))</f>
        <v>0.96859395380050395</v>
      </c>
      <c r="Z38" s="2">
        <f>IF($F$20="n/a",0,IF(Z$22&lt;=$C38,0,IF(Z$22&gt;($F$20+$C38),INDEX($D$34:$W$34,,$C38)-SUM($D38:Y38),INDEX($D$34:$W$34,,$C38)/$F$20)))</f>
        <v>0.96859395380050395</v>
      </c>
      <c r="AA38" s="2">
        <f>IF($F$20="n/a",0,IF(AA$22&lt;=$C38,0,IF(AA$22&gt;($F$20+$C38),INDEX($D$34:$W$34,,$C38)-SUM($D38:Z38),INDEX($D$34:$W$34,,$C38)/$F$20)))</f>
        <v>0.96859395380050395</v>
      </c>
      <c r="AB38" s="2">
        <f>IF($F$20="n/a",0,IF(AB$22&lt;=$C38,0,IF(AB$22&gt;($F$20+$C38),INDEX($D$34:$W$34,,$C38)-SUM($D38:AA38),INDEX($D$34:$W$34,,$C38)/$F$20)))</f>
        <v>0.96859395380050395</v>
      </c>
      <c r="AC38" s="2">
        <f>IF($F$20="n/a",0,IF(AC$22&lt;=$C38,0,IF(AC$22&gt;($F$20+$C38),INDEX($D$34:$W$34,,$C38)-SUM($D38:AB38),INDEX($D$34:$W$34,,$C38)/$F$20)))</f>
        <v>0.96859395380050395</v>
      </c>
      <c r="AD38" s="2">
        <f>IF($F$20="n/a",0,IF(AD$22&lt;=$C38,0,IF(AD$22&gt;($F$20+$C38),INDEX($D$34:$W$34,,$C38)-SUM($D38:AC38),INDEX($D$34:$W$34,,$C38)/$F$20)))</f>
        <v>0.96859395380050395</v>
      </c>
      <c r="AE38" s="2">
        <f>IF($F$20="n/a",0,IF(AE$22&lt;=$C38,0,IF(AE$22&gt;($F$20+$C38),INDEX($D$34:$W$34,,$C38)-SUM($D38:AD38),INDEX($D$34:$W$34,,$C38)/$F$20)))</f>
        <v>0.96859395380050395</v>
      </c>
      <c r="AF38" s="2">
        <f>IF($F$20="n/a",0,IF(AF$22&lt;=$C38,0,IF(AF$22&gt;($F$20+$C38),INDEX($D$34:$W$34,,$C38)-SUM($D38:AE38),INDEX($D$34:$W$34,,$C38)/$F$20)))</f>
        <v>0.96859395380050395</v>
      </c>
      <c r="AG38" s="2">
        <f>IF($F$20="n/a",0,IF(AG$22&lt;=$C38,0,IF(AG$22&gt;($F$20+$C38),INDEX($D$34:$W$34,,$C38)-SUM($D38:AF38),INDEX($D$34:$W$34,,$C38)/$F$20)))</f>
        <v>0.96859395380050395</v>
      </c>
      <c r="AH38" s="2">
        <f>IF($F$20="n/a",0,IF(AH$22&lt;=$C38,0,IF(AH$22&gt;($F$20+$C38),INDEX($D$34:$W$34,,$C38)-SUM($D38:AG38),INDEX($D$34:$W$34,,$C38)/$F$20)))</f>
        <v>0.96859395380050395</v>
      </c>
      <c r="AI38" s="2">
        <f>IF($F$20="n/a",0,IF(AI$22&lt;=$C38,0,IF(AI$22&gt;($F$20+$C38),INDEX($D$34:$W$34,,$C38)-SUM($D38:AH38),INDEX($D$34:$W$34,,$C38)/$F$20)))</f>
        <v>0.96859395380050395</v>
      </c>
      <c r="AJ38" s="2">
        <f>IF($F$20="n/a",0,IF(AJ$22&lt;=$C38,0,IF(AJ$22&gt;($F$20+$C38),INDEX($D$34:$W$34,,$C38)-SUM($D38:AI38),INDEX($D$34:$W$34,,$C38)/$F$20)))</f>
        <v>0.96859395380050395</v>
      </c>
      <c r="AK38" s="2">
        <f>IF($F$20="n/a",0,IF(AK$22&lt;=$C38,0,IF(AK$22&gt;($F$20+$C38),INDEX($D$34:$W$34,,$C38)-SUM($D38:AJ38),INDEX($D$34:$W$34,,$C38)/$F$20)))</f>
        <v>0.96859395380050395</v>
      </c>
      <c r="AL38" s="2">
        <f>IF($F$20="n/a",0,IF(AL$22&lt;=$C38,0,IF(AL$22&gt;($F$20+$C38),INDEX($D$34:$W$34,,$C38)-SUM($D38:AK38),INDEX($D$34:$W$34,,$C38)/$F$20)))</f>
        <v>0.96859395380050395</v>
      </c>
      <c r="AM38" s="2">
        <f>IF($F$20="n/a",0,IF(AM$22&lt;=$C38,0,IF(AM$22&gt;($F$20+$C38),INDEX($D$34:$W$34,,$C38)-SUM($D38:AL38),INDEX($D$34:$W$34,,$C38)/$F$20)))</f>
        <v>0.96859395380050395</v>
      </c>
      <c r="AN38" s="2">
        <f>IF($F$20="n/a",0,IF(AN$22&lt;=$C38,0,IF(AN$22&gt;($F$20+$C38),INDEX($D$34:$W$34,,$C38)-SUM($D38:AM38),INDEX($D$34:$W$34,,$C38)/$F$20)))</f>
        <v>0.96859395380050395</v>
      </c>
      <c r="AO38" s="2">
        <f>IF($F$20="n/a",0,IF(AO$22&lt;=$C38,0,IF(AO$22&gt;($F$20+$C38),INDEX($D$34:$W$34,,$C38)-SUM($D38:AN38),INDEX($D$34:$W$34,,$C38)/$F$20)))</f>
        <v>0.96859395380050395</v>
      </c>
      <c r="AP38" s="2">
        <f>IF($F$20="n/a",0,IF(AP$22&lt;=$C38,0,IF(AP$22&gt;($F$20+$C38),INDEX($D$34:$W$34,,$C38)-SUM($D38:AO38),INDEX($D$34:$W$34,,$C38)/$F$20)))</f>
        <v>0.96859395380050395</v>
      </c>
      <c r="AQ38" s="2">
        <f>IF($F$20="n/a",0,IF(AQ$22&lt;=$C38,0,IF(AQ$22&gt;($F$20+$C38),INDEX($D$34:$W$34,,$C38)-SUM($D38:AP38),INDEX($D$34:$W$34,,$C38)/$F$20)))</f>
        <v>0.96859395380050395</v>
      </c>
      <c r="AR38" s="2">
        <f>IF($F$20="n/a",0,IF(AR$22&lt;=$C38,0,IF(AR$22&gt;($F$20+$C38),INDEX($D$34:$W$34,,$C38)-SUM($D38:AQ38),INDEX($D$34:$W$34,,$C38)/$F$20)))</f>
        <v>0.96859395380050395</v>
      </c>
      <c r="AS38" s="2">
        <f>IF($F$20="n/a",0,IF(AS$22&lt;=$C38,0,IF(AS$22&gt;($F$20+$C38),INDEX($D$34:$W$34,,$C38)-SUM($D38:AR38),INDEX($D$34:$W$34,,$C38)/$F$20)))</f>
        <v>0.96859395380050395</v>
      </c>
      <c r="AT38" s="2">
        <f>IF($F$20="n/a",0,IF(AT$22&lt;=$C38,0,IF(AT$22&gt;($F$20+$C38),INDEX($D$34:$W$34,,$C38)-SUM($D38:AS38),INDEX($D$34:$W$34,,$C38)/$F$20)))</f>
        <v>0.96859395380050395</v>
      </c>
      <c r="AU38" s="2">
        <f>IF($F$20="n/a",0,IF(AU$22&lt;=$C38,0,IF(AU$22&gt;($F$20+$C38),INDEX($D$34:$W$34,,$C38)-SUM($D38:AT38),INDEX($D$34:$W$34,,$C38)/$F$20)))</f>
        <v>0.96859395380050395</v>
      </c>
      <c r="AV38" s="2">
        <f>IF($F$20="n/a",0,IF(AV$22&lt;=$C38,0,IF(AV$22&gt;($F$20+$C38),INDEX($D$34:$W$34,,$C38)-SUM($D38:AU38),INDEX($D$34:$W$34,,$C38)/$F$20)))</f>
        <v>0.96859395380050395</v>
      </c>
      <c r="AW38" s="2">
        <f>IF($F$20="n/a",0,IF(AW$22&lt;=$C38,0,IF(AW$22&gt;($F$20+$C38),INDEX($D$34:$W$34,,$C38)-SUM($D38:AV38),INDEX($D$34:$W$34,,$C38)/$F$20)))</f>
        <v>0.96859395380050395</v>
      </c>
      <c r="AX38" s="2">
        <f>IF($F$20="n/a",0,IF(AX$22&lt;=$C38,0,IF(AX$22&gt;($F$20+$C38),INDEX($D$34:$W$34,,$C38)-SUM($D38:AW38),INDEX($D$34:$W$34,,$C38)/$F$20)))</f>
        <v>0.96859395380050395</v>
      </c>
      <c r="AY38" s="2">
        <f>IF($F$20="n/a",0,IF(AY$22&lt;=$C38,0,IF(AY$22&gt;($F$20+$C38),INDEX($D$34:$W$34,,$C38)-SUM($D38:AX38),INDEX($D$34:$W$34,,$C38)/$F$20)))</f>
        <v>-3.5527136788005009E-14</v>
      </c>
      <c r="AZ38" s="2">
        <f>IF($F$20="n/a",0,IF(AZ$22&lt;=$C38,0,IF(AZ$22&gt;($F$20+$C38),INDEX($D$34:$W$34,,$C38)-SUM($D38:AY38),INDEX($D$34:$W$34,,$C38)/$F$20)))</f>
        <v>0</v>
      </c>
      <c r="BA38" s="2">
        <f>IF($F$20="n/a",0,IF(BA$22&lt;=$C38,0,IF(BA$22&gt;($F$20+$C38),INDEX($D$34:$W$34,,$C38)-SUM($D38:AZ38),INDEX($D$34:$W$34,,$C38)/$F$20)))</f>
        <v>0</v>
      </c>
      <c r="BB38" s="2">
        <f>IF($F$20="n/a",0,IF(BB$22&lt;=$C38,0,IF(BB$22&gt;($F$20+$C38),INDEX($D$34:$W$34,,$C38)-SUM($D38:BA38),INDEX($D$34:$W$34,,$C38)/$F$20)))</f>
        <v>0</v>
      </c>
      <c r="BC38" s="2">
        <f>IF($F$20="n/a",0,IF(BC$22&lt;=$C38,0,IF(BC$22&gt;($F$20+$C38),INDEX($D$34:$W$34,,$C38)-SUM($D38:BB38),INDEX($D$34:$W$34,,$C38)/$F$20)))</f>
        <v>0</v>
      </c>
      <c r="BD38" s="2">
        <f>IF($F$20="n/a",0,IF(BD$22&lt;=$C38,0,IF(BD$22&gt;($F$20+$C38),INDEX($D$34:$W$34,,$C38)-SUM($D38:BC38),INDEX($D$34:$W$34,,$C38)/$F$20)))</f>
        <v>0</v>
      </c>
      <c r="BE38" s="2">
        <f>IF($F$20="n/a",0,IF(BE$22&lt;=$C38,0,IF(BE$22&gt;($F$20+$C38),INDEX($D$34:$W$34,,$C38)-SUM($D38:BD38),INDEX($D$34:$W$34,,$C38)/$F$20)))</f>
        <v>0</v>
      </c>
      <c r="BF38" s="2">
        <f>IF($F$20="n/a",0,IF(BF$22&lt;=$C38,0,IF(BF$22&gt;($F$20+$C38),INDEX($D$34:$W$34,,$C38)-SUM($D38:BE38),INDEX($D$34:$W$34,,$C38)/$F$20)))</f>
        <v>0</v>
      </c>
      <c r="BG38" s="2">
        <f>IF($F$20="n/a",0,IF(BG$22&lt;=$C38,0,IF(BG$22&gt;($F$20+$C38),INDEX($D$34:$W$34,,$C38)-SUM($D38:BF38),INDEX($D$34:$W$34,,$C38)/$F$20)))</f>
        <v>0</v>
      </c>
      <c r="BH38" s="2">
        <f>IF($F$20="n/a",0,IF(BH$22&lt;=$C38,0,IF(BH$22&gt;($F$20+$C38),INDEX($D$34:$W$34,,$C38)-SUM($D38:BG38),INDEX($D$34:$W$34,,$C38)/$F$20)))</f>
        <v>0</v>
      </c>
      <c r="BI38" s="2">
        <f>IF($F$20="n/a",0,IF(BI$22&lt;=$C38,0,IF(BI$22&gt;($F$20+$C38),INDEX($D$34:$W$34,,$C38)-SUM($D38:BH38),INDEX($D$34:$W$34,,$C38)/$F$20)))</f>
        <v>0</v>
      </c>
      <c r="BJ38" s="2">
        <f>IF($F$20="n/a",0,IF(BJ$22&lt;=$C38,0,IF(BJ$22&gt;($F$20+$C38),INDEX($D$34:$W$34,,$C38)-SUM($D38:BI38),INDEX($D$34:$W$34,,$C38)/$F$20)))</f>
        <v>0</v>
      </c>
      <c r="BK38" s="2">
        <f>IF($F$20="n/a",0,IF(BK$22&lt;=$C38,0,IF(BK$22&gt;($F$20+$C38),INDEX($D$34:$W$34,,$C38)-SUM($D38:BJ38),INDEX($D$34:$W$34,,$C38)/$F$20)))</f>
        <v>0</v>
      </c>
    </row>
    <row r="39" spans="2:63" x14ac:dyDescent="0.25">
      <c r="B39" s="24">
        <v>2013</v>
      </c>
      <c r="C39" s="24">
        <v>3</v>
      </c>
      <c r="E39" s="2">
        <f>IF($F$20="n/a",0,IF(E$22&lt;=$C39,0,IF(E$22&gt;($F$20+$C39),INDEX($D$34:$W$34,,$C39)-SUM($D39:D39),INDEX($D$34:$W$34,,$C39)/$F$20)))</f>
        <v>0</v>
      </c>
      <c r="F39" s="2">
        <f>IF($F$20="n/a",0,IF(F$22&lt;=$C39,0,IF(F$22&gt;($F$20+$C39),INDEX($D$34:$W$34,,$C39)-SUM($D39:E39),INDEX($D$34:$W$34,,$C39)/$F$20)))</f>
        <v>0</v>
      </c>
      <c r="G39" s="2">
        <f>IF($F$20="n/a",0,IF(G$22&lt;=$C39,0,IF(G$22&gt;($F$20+$C39),INDEX($D$34:$W$34,,$C39)-SUM($D39:F39),INDEX($D$34:$W$34,,$C39)/$F$20)))</f>
        <v>1.3647079052479647</v>
      </c>
      <c r="H39" s="2">
        <f>IF($F$20="n/a",0,IF(H$22&lt;=$C39,0,IF(H$22&gt;($F$20+$C39),INDEX($D$34:$W$34,,$C39)-SUM($D39:G39),INDEX($D$34:$W$34,,$C39)/$F$20)))</f>
        <v>1.3647079052479647</v>
      </c>
      <c r="I39" s="2">
        <f>IF($F$20="n/a",0,IF(I$22&lt;=$C39,0,IF(I$22&gt;($F$20+$C39),INDEX($D$34:$W$34,,$C39)-SUM($D39:H39),INDEX($D$34:$W$34,,$C39)/$F$20)))</f>
        <v>1.3647079052479647</v>
      </c>
      <c r="J39" s="2">
        <f>IF($F$20="n/a",0,IF(J$22&lt;=$C39,0,IF(J$22&gt;($F$20+$C39),INDEX($D$34:$W$34,,$C39)-SUM($D39:I39),INDEX($D$34:$W$34,,$C39)/$F$20)))</f>
        <v>1.3647079052479647</v>
      </c>
      <c r="K39" s="2">
        <f>IF($F$20="n/a",0,IF(K$22&lt;=$C39,0,IF(K$22&gt;($F$20+$C39),INDEX($D$34:$W$34,,$C39)-SUM($D39:J39),INDEX($D$34:$W$34,,$C39)/$F$20)))</f>
        <v>1.3647079052479647</v>
      </c>
      <c r="L39" s="2">
        <f>IF($F$20="n/a",0,IF(L$22&lt;=$C39,0,IF(L$22&gt;($F$20+$C39),INDEX($D$34:$W$34,,$C39)-SUM($D39:K39),INDEX($D$34:$W$34,,$C39)/$F$20)))</f>
        <v>1.3647079052479647</v>
      </c>
      <c r="M39" s="2">
        <f>IF($F$20="n/a",0,IF(M$22&lt;=$C39,0,IF(M$22&gt;($F$20+$C39),INDEX($D$34:$W$34,,$C39)-SUM($D39:L39),INDEX($D$34:$W$34,,$C39)/$F$20)))</f>
        <v>1.3647079052479647</v>
      </c>
      <c r="N39" s="2">
        <f>IF($F$20="n/a",0,IF(N$22&lt;=$C39,0,IF(N$22&gt;($F$20+$C39),INDEX($D$34:$W$34,,$C39)-SUM($D39:M39),INDEX($D$34:$W$34,,$C39)/$F$20)))</f>
        <v>1.3647079052479647</v>
      </c>
      <c r="O39" s="2">
        <f>IF($F$20="n/a",0,IF(O$22&lt;=$C39,0,IF(O$22&gt;($F$20+$C39),INDEX($D$34:$W$34,,$C39)-SUM($D39:N39),INDEX($D$34:$W$34,,$C39)/$F$20)))</f>
        <v>1.3647079052479647</v>
      </c>
      <c r="P39" s="2">
        <f>IF($F$20="n/a",0,IF(P$22&lt;=$C39,0,IF(P$22&gt;($F$20+$C39),INDEX($D$34:$W$34,,$C39)-SUM($D39:O39),INDEX($D$34:$W$34,,$C39)/$F$20)))</f>
        <v>1.3647079052479647</v>
      </c>
      <c r="Q39" s="2">
        <f>IF($F$20="n/a",0,IF(Q$22&lt;=$C39,0,IF(Q$22&gt;($F$20+$C39),INDEX($D$34:$W$34,,$C39)-SUM($D39:P39),INDEX($D$34:$W$34,,$C39)/$F$20)))</f>
        <v>1.3647079052479647</v>
      </c>
      <c r="R39" s="2">
        <f>IF($F$20="n/a",0,IF(R$22&lt;=$C39,0,IF(R$22&gt;($F$20+$C39),INDEX($D$34:$W$34,,$C39)-SUM($D39:Q39),INDEX($D$34:$W$34,,$C39)/$F$20)))</f>
        <v>1.3647079052479647</v>
      </c>
      <c r="S39" s="2">
        <f>IF($F$20="n/a",0,IF(S$22&lt;=$C39,0,IF(S$22&gt;($F$20+$C39),INDEX($D$34:$W$34,,$C39)-SUM($D39:R39),INDEX($D$34:$W$34,,$C39)/$F$20)))</f>
        <v>1.3647079052479647</v>
      </c>
      <c r="T39" s="2">
        <f>IF($F$20="n/a",0,IF(T$22&lt;=$C39,0,IF(T$22&gt;($F$20+$C39),INDEX($D$34:$W$34,,$C39)-SUM($D39:S39),INDEX($D$34:$W$34,,$C39)/$F$20)))</f>
        <v>1.3647079052479647</v>
      </c>
      <c r="U39" s="2">
        <f>IF($F$20="n/a",0,IF(U$22&lt;=$C39,0,IF(U$22&gt;($F$20+$C39),INDEX($D$34:$W$34,,$C39)-SUM($D39:T39),INDEX($D$34:$W$34,,$C39)/$F$20)))</f>
        <v>1.3647079052479647</v>
      </c>
      <c r="V39" s="2">
        <f>IF($F$20="n/a",0,IF(V$22&lt;=$C39,0,IF(V$22&gt;($F$20+$C39),INDEX($D$34:$W$34,,$C39)-SUM($D39:U39),INDEX($D$34:$W$34,,$C39)/$F$20)))</f>
        <v>1.3647079052479647</v>
      </c>
      <c r="W39" s="2">
        <f>IF($F$20="n/a",0,IF(W$22&lt;=$C39,0,IF(W$22&gt;($F$20+$C39),INDEX($D$34:$W$34,,$C39)-SUM($D39:V39),INDEX($D$34:$W$34,,$C39)/$F$20)))</f>
        <v>1.3647079052479647</v>
      </c>
      <c r="X39" s="2">
        <f>IF($F$20="n/a",0,IF(X$22&lt;=$C39,0,IF(X$22&gt;($F$20+$C39),INDEX($D$34:$W$34,,$C39)-SUM($D39:W39),INDEX($D$34:$W$34,,$C39)/$F$20)))</f>
        <v>1.3647079052479647</v>
      </c>
      <c r="Y39" s="2">
        <f>IF($F$20="n/a",0,IF(Y$22&lt;=$C39,0,IF(Y$22&gt;($F$20+$C39),INDEX($D$34:$W$34,,$C39)-SUM($D39:X39),INDEX($D$34:$W$34,,$C39)/$F$20)))</f>
        <v>1.3647079052479647</v>
      </c>
      <c r="Z39" s="2">
        <f>IF($F$20="n/a",0,IF(Z$22&lt;=$C39,0,IF(Z$22&gt;($F$20+$C39),INDEX($D$34:$W$34,,$C39)-SUM($D39:Y39),INDEX($D$34:$W$34,,$C39)/$F$20)))</f>
        <v>1.3647079052479647</v>
      </c>
      <c r="AA39" s="2">
        <f>IF($F$20="n/a",0,IF(AA$22&lt;=$C39,0,IF(AA$22&gt;($F$20+$C39),INDEX($D$34:$W$34,,$C39)-SUM($D39:Z39),INDEX($D$34:$W$34,,$C39)/$F$20)))</f>
        <v>1.3647079052479647</v>
      </c>
      <c r="AB39" s="2">
        <f>IF($F$20="n/a",0,IF(AB$22&lt;=$C39,0,IF(AB$22&gt;($F$20+$C39),INDEX($D$34:$W$34,,$C39)-SUM($D39:AA39),INDEX($D$34:$W$34,,$C39)/$F$20)))</f>
        <v>1.3647079052479647</v>
      </c>
      <c r="AC39" s="2">
        <f>IF($F$20="n/a",0,IF(AC$22&lt;=$C39,0,IF(AC$22&gt;($F$20+$C39),INDEX($D$34:$W$34,,$C39)-SUM($D39:AB39),INDEX($D$34:$W$34,,$C39)/$F$20)))</f>
        <v>1.3647079052479647</v>
      </c>
      <c r="AD39" s="2">
        <f>IF($F$20="n/a",0,IF(AD$22&lt;=$C39,0,IF(AD$22&gt;($F$20+$C39),INDEX($D$34:$W$34,,$C39)-SUM($D39:AC39),INDEX($D$34:$W$34,,$C39)/$F$20)))</f>
        <v>1.3647079052479647</v>
      </c>
      <c r="AE39" s="2">
        <f>IF($F$20="n/a",0,IF(AE$22&lt;=$C39,0,IF(AE$22&gt;($F$20+$C39),INDEX($D$34:$W$34,,$C39)-SUM($D39:AD39),INDEX($D$34:$W$34,,$C39)/$F$20)))</f>
        <v>1.3647079052479647</v>
      </c>
      <c r="AF39" s="2">
        <f>IF($F$20="n/a",0,IF(AF$22&lt;=$C39,0,IF(AF$22&gt;($F$20+$C39),INDEX($D$34:$W$34,,$C39)-SUM($D39:AE39),INDEX($D$34:$W$34,,$C39)/$F$20)))</f>
        <v>1.3647079052479647</v>
      </c>
      <c r="AG39" s="2">
        <f>IF($F$20="n/a",0,IF(AG$22&lt;=$C39,0,IF(AG$22&gt;($F$20+$C39),INDEX($D$34:$W$34,,$C39)-SUM($D39:AF39),INDEX($D$34:$W$34,,$C39)/$F$20)))</f>
        <v>1.3647079052479647</v>
      </c>
      <c r="AH39" s="2">
        <f>IF($F$20="n/a",0,IF(AH$22&lt;=$C39,0,IF(AH$22&gt;($F$20+$C39),INDEX($D$34:$W$34,,$C39)-SUM($D39:AG39),INDEX($D$34:$W$34,,$C39)/$F$20)))</f>
        <v>1.3647079052479647</v>
      </c>
      <c r="AI39" s="2">
        <f>IF($F$20="n/a",0,IF(AI$22&lt;=$C39,0,IF(AI$22&gt;($F$20+$C39),INDEX($D$34:$W$34,,$C39)-SUM($D39:AH39),INDEX($D$34:$W$34,,$C39)/$F$20)))</f>
        <v>1.3647079052479647</v>
      </c>
      <c r="AJ39" s="2">
        <f>IF($F$20="n/a",0,IF(AJ$22&lt;=$C39,0,IF(AJ$22&gt;($F$20+$C39),INDEX($D$34:$W$34,,$C39)-SUM($D39:AI39),INDEX($D$34:$W$34,,$C39)/$F$20)))</f>
        <v>1.3647079052479647</v>
      </c>
      <c r="AK39" s="2">
        <f>IF($F$20="n/a",0,IF(AK$22&lt;=$C39,0,IF(AK$22&gt;($F$20+$C39),INDEX($D$34:$W$34,,$C39)-SUM($D39:AJ39),INDEX($D$34:$W$34,,$C39)/$F$20)))</f>
        <v>1.3647079052479647</v>
      </c>
      <c r="AL39" s="2">
        <f>IF($F$20="n/a",0,IF(AL$22&lt;=$C39,0,IF(AL$22&gt;($F$20+$C39),INDEX($D$34:$W$34,,$C39)-SUM($D39:AK39),INDEX($D$34:$W$34,,$C39)/$F$20)))</f>
        <v>1.3647079052479647</v>
      </c>
      <c r="AM39" s="2">
        <f>IF($F$20="n/a",0,IF(AM$22&lt;=$C39,0,IF(AM$22&gt;($F$20+$C39),INDEX($D$34:$W$34,,$C39)-SUM($D39:AL39),INDEX($D$34:$W$34,,$C39)/$F$20)))</f>
        <v>1.3647079052479647</v>
      </c>
      <c r="AN39" s="2">
        <f>IF($F$20="n/a",0,IF(AN$22&lt;=$C39,0,IF(AN$22&gt;($F$20+$C39),INDEX($D$34:$W$34,,$C39)-SUM($D39:AM39),INDEX($D$34:$W$34,,$C39)/$F$20)))</f>
        <v>1.3647079052479647</v>
      </c>
      <c r="AO39" s="2">
        <f>IF($F$20="n/a",0,IF(AO$22&lt;=$C39,0,IF(AO$22&gt;($F$20+$C39),INDEX($D$34:$W$34,,$C39)-SUM($D39:AN39),INDEX($D$34:$W$34,,$C39)/$F$20)))</f>
        <v>1.3647079052479647</v>
      </c>
      <c r="AP39" s="2">
        <f>IF($F$20="n/a",0,IF(AP$22&lt;=$C39,0,IF(AP$22&gt;($F$20+$C39),INDEX($D$34:$W$34,,$C39)-SUM($D39:AO39),INDEX($D$34:$W$34,,$C39)/$F$20)))</f>
        <v>1.3647079052479647</v>
      </c>
      <c r="AQ39" s="2">
        <f>IF($F$20="n/a",0,IF(AQ$22&lt;=$C39,0,IF(AQ$22&gt;($F$20+$C39),INDEX($D$34:$W$34,,$C39)-SUM($D39:AP39),INDEX($D$34:$W$34,,$C39)/$F$20)))</f>
        <v>1.3647079052479647</v>
      </c>
      <c r="AR39" s="2">
        <f>IF($F$20="n/a",0,IF(AR$22&lt;=$C39,0,IF(AR$22&gt;($F$20+$C39),INDEX($D$34:$W$34,,$C39)-SUM($D39:AQ39),INDEX($D$34:$W$34,,$C39)/$F$20)))</f>
        <v>1.3647079052479647</v>
      </c>
      <c r="AS39" s="2">
        <f>IF($F$20="n/a",0,IF(AS$22&lt;=$C39,0,IF(AS$22&gt;($F$20+$C39),INDEX($D$34:$W$34,,$C39)-SUM($D39:AR39),INDEX($D$34:$W$34,,$C39)/$F$20)))</f>
        <v>1.3647079052479647</v>
      </c>
      <c r="AT39" s="2">
        <f>IF($F$20="n/a",0,IF(AT$22&lt;=$C39,0,IF(AT$22&gt;($F$20+$C39),INDEX($D$34:$W$34,,$C39)-SUM($D39:AS39),INDEX($D$34:$W$34,,$C39)/$F$20)))</f>
        <v>1.3647079052479647</v>
      </c>
      <c r="AU39" s="2">
        <f>IF($F$20="n/a",0,IF(AU$22&lt;=$C39,0,IF(AU$22&gt;($F$20+$C39),INDEX($D$34:$W$34,,$C39)-SUM($D39:AT39),INDEX($D$34:$W$34,,$C39)/$F$20)))</f>
        <v>1.3647079052479647</v>
      </c>
      <c r="AV39" s="2">
        <f>IF($F$20="n/a",0,IF(AV$22&lt;=$C39,0,IF(AV$22&gt;($F$20+$C39),INDEX($D$34:$W$34,,$C39)-SUM($D39:AU39),INDEX($D$34:$W$34,,$C39)/$F$20)))</f>
        <v>1.3647079052479647</v>
      </c>
      <c r="AW39" s="2">
        <f>IF($F$20="n/a",0,IF(AW$22&lt;=$C39,0,IF(AW$22&gt;($F$20+$C39),INDEX($D$34:$W$34,,$C39)-SUM($D39:AV39),INDEX($D$34:$W$34,,$C39)/$F$20)))</f>
        <v>1.3647079052479647</v>
      </c>
      <c r="AX39" s="2">
        <f>IF($F$20="n/a",0,IF(AX$22&lt;=$C39,0,IF(AX$22&gt;($F$20+$C39),INDEX($D$34:$W$34,,$C39)-SUM($D39:AW39),INDEX($D$34:$W$34,,$C39)/$F$20)))</f>
        <v>1.3647079052479647</v>
      </c>
      <c r="AY39" s="2">
        <f>IF($F$20="n/a",0,IF(AY$22&lt;=$C39,0,IF(AY$22&gt;($F$20+$C39),INDEX($D$34:$W$34,,$C39)-SUM($D39:AX39),INDEX($D$34:$W$34,,$C39)/$F$20)))</f>
        <v>1.3647079052479647</v>
      </c>
      <c r="AZ39" s="2">
        <f>IF($F$20="n/a",0,IF(AZ$22&lt;=$C39,0,IF(AZ$22&gt;($F$20+$C39),INDEX($D$34:$W$34,,$C39)-SUM($D39:AY39),INDEX($D$34:$W$34,,$C39)/$F$20)))</f>
        <v>-7.815970093361102E-14</v>
      </c>
      <c r="BA39" s="2">
        <f>IF($F$20="n/a",0,IF(BA$22&lt;=$C39,0,IF(BA$22&gt;($F$20+$C39),INDEX($D$34:$W$34,,$C39)-SUM($D39:AZ39),INDEX($D$34:$W$34,,$C39)/$F$20)))</f>
        <v>0</v>
      </c>
      <c r="BB39" s="2">
        <f>IF($F$20="n/a",0,IF(BB$22&lt;=$C39,0,IF(BB$22&gt;($F$20+$C39),INDEX($D$34:$W$34,,$C39)-SUM($D39:BA39),INDEX($D$34:$W$34,,$C39)/$F$20)))</f>
        <v>0</v>
      </c>
      <c r="BC39" s="2">
        <f>IF($F$20="n/a",0,IF(BC$22&lt;=$C39,0,IF(BC$22&gt;($F$20+$C39),INDEX($D$34:$W$34,,$C39)-SUM($D39:BB39),INDEX($D$34:$W$34,,$C39)/$F$20)))</f>
        <v>0</v>
      </c>
      <c r="BD39" s="2">
        <f>IF($F$20="n/a",0,IF(BD$22&lt;=$C39,0,IF(BD$22&gt;($F$20+$C39),INDEX($D$34:$W$34,,$C39)-SUM($D39:BC39),INDEX($D$34:$W$34,,$C39)/$F$20)))</f>
        <v>0</v>
      </c>
      <c r="BE39" s="2">
        <f>IF($F$20="n/a",0,IF(BE$22&lt;=$C39,0,IF(BE$22&gt;($F$20+$C39),INDEX($D$34:$W$34,,$C39)-SUM($D39:BD39),INDEX($D$34:$W$34,,$C39)/$F$20)))</f>
        <v>0</v>
      </c>
      <c r="BF39" s="2">
        <f>IF($F$20="n/a",0,IF(BF$22&lt;=$C39,0,IF(BF$22&gt;($F$20+$C39),INDEX($D$34:$W$34,,$C39)-SUM($D39:BE39),INDEX($D$34:$W$34,,$C39)/$F$20)))</f>
        <v>0</v>
      </c>
      <c r="BG39" s="2">
        <f>IF($F$20="n/a",0,IF(BG$22&lt;=$C39,0,IF(BG$22&gt;($F$20+$C39),INDEX($D$34:$W$34,,$C39)-SUM($D39:BF39),INDEX($D$34:$W$34,,$C39)/$F$20)))</f>
        <v>0</v>
      </c>
      <c r="BH39" s="2">
        <f>IF($F$20="n/a",0,IF(BH$22&lt;=$C39,0,IF(BH$22&gt;($F$20+$C39),INDEX($D$34:$W$34,,$C39)-SUM($D39:BG39),INDEX($D$34:$W$34,,$C39)/$F$20)))</f>
        <v>0</v>
      </c>
      <c r="BI39" s="2">
        <f>IF($F$20="n/a",0,IF(BI$22&lt;=$C39,0,IF(BI$22&gt;($F$20+$C39),INDEX($D$34:$W$34,,$C39)-SUM($D39:BH39),INDEX($D$34:$W$34,,$C39)/$F$20)))</f>
        <v>0</v>
      </c>
      <c r="BJ39" s="2">
        <f>IF($F$20="n/a",0,IF(BJ$22&lt;=$C39,0,IF(BJ$22&gt;($F$20+$C39),INDEX($D$34:$W$34,,$C39)-SUM($D39:BI39),INDEX($D$34:$W$34,,$C39)/$F$20)))</f>
        <v>0</v>
      </c>
      <c r="BK39" s="2">
        <f>IF($F$20="n/a",0,IF(BK$22&lt;=$C39,0,IF(BK$22&gt;($F$20+$C39),INDEX($D$34:$W$34,,$C39)-SUM($D39:BJ39),INDEX($D$34:$W$34,,$C39)/$F$20)))</f>
        <v>0</v>
      </c>
    </row>
    <row r="40" spans="2:63" x14ac:dyDescent="0.25">
      <c r="B40" s="24">
        <v>2014</v>
      </c>
      <c r="C40" s="24">
        <v>4</v>
      </c>
      <c r="E40" s="2">
        <f>IF($F$20="n/a",0,IF(E$22&lt;=$C40,0,IF(E$22&gt;($F$20+$C40),INDEX($D$34:$W$34,,$C40)-SUM($D40:D40),INDEX($D$34:$W$34,,$C40)/$F$20)))</f>
        <v>0</v>
      </c>
      <c r="F40" s="2">
        <f>IF($F$20="n/a",0,IF(F$22&lt;=$C40,0,IF(F$22&gt;($F$20+$C40),INDEX($D$34:$W$34,,$C40)-SUM($D40:E40),INDEX($D$34:$W$34,,$C40)/$F$20)))</f>
        <v>0</v>
      </c>
      <c r="G40" s="2">
        <f>IF($F$20="n/a",0,IF(G$22&lt;=$C40,0,IF(G$22&gt;($F$20+$C40),INDEX($D$34:$W$34,,$C40)-SUM($D40:F40),INDEX($D$34:$W$34,,$C40)/$F$20)))</f>
        <v>0</v>
      </c>
      <c r="H40" s="2">
        <f>IF($F$20="n/a",0,IF(H$22&lt;=$C40,0,IF(H$22&gt;($F$20+$C40),INDEX($D$34:$W$34,,$C40)-SUM($D40:G40),INDEX($D$34:$W$34,,$C40)/$F$20)))</f>
        <v>1.3224794132840263</v>
      </c>
      <c r="I40" s="2">
        <f>IF($F$20="n/a",0,IF(I$22&lt;=$C40,0,IF(I$22&gt;($F$20+$C40),INDEX($D$34:$W$34,,$C40)-SUM($D40:H40),INDEX($D$34:$W$34,,$C40)/$F$20)))</f>
        <v>1.3224794132840263</v>
      </c>
      <c r="J40" s="2">
        <f>IF($F$20="n/a",0,IF(J$22&lt;=$C40,0,IF(J$22&gt;($F$20+$C40),INDEX($D$34:$W$34,,$C40)-SUM($D40:I40),INDEX($D$34:$W$34,,$C40)/$F$20)))</f>
        <v>1.3224794132840263</v>
      </c>
      <c r="K40" s="2">
        <f>IF($F$20="n/a",0,IF(K$22&lt;=$C40,0,IF(K$22&gt;($F$20+$C40),INDEX($D$34:$W$34,,$C40)-SUM($D40:J40),INDEX($D$34:$W$34,,$C40)/$F$20)))</f>
        <v>1.3224794132840263</v>
      </c>
      <c r="L40" s="2">
        <f>IF($F$20="n/a",0,IF(L$22&lt;=$C40,0,IF(L$22&gt;($F$20+$C40),INDEX($D$34:$W$34,,$C40)-SUM($D40:K40),INDEX($D$34:$W$34,,$C40)/$F$20)))</f>
        <v>1.3224794132840263</v>
      </c>
      <c r="M40" s="2">
        <f>IF($F$20="n/a",0,IF(M$22&lt;=$C40,0,IF(M$22&gt;($F$20+$C40),INDEX($D$34:$W$34,,$C40)-SUM($D40:L40),INDEX($D$34:$W$34,,$C40)/$F$20)))</f>
        <v>1.3224794132840263</v>
      </c>
      <c r="N40" s="2">
        <f>IF($F$20="n/a",0,IF(N$22&lt;=$C40,0,IF(N$22&gt;($F$20+$C40),INDEX($D$34:$W$34,,$C40)-SUM($D40:M40),INDEX($D$34:$W$34,,$C40)/$F$20)))</f>
        <v>1.3224794132840263</v>
      </c>
      <c r="O40" s="2">
        <f>IF($F$20="n/a",0,IF(O$22&lt;=$C40,0,IF(O$22&gt;($F$20+$C40),INDEX($D$34:$W$34,,$C40)-SUM($D40:N40),INDEX($D$34:$W$34,,$C40)/$F$20)))</f>
        <v>1.3224794132840263</v>
      </c>
      <c r="P40" s="2">
        <f>IF($F$20="n/a",0,IF(P$22&lt;=$C40,0,IF(P$22&gt;($F$20+$C40),INDEX($D$34:$W$34,,$C40)-SUM($D40:O40),INDEX($D$34:$W$34,,$C40)/$F$20)))</f>
        <v>1.3224794132840263</v>
      </c>
      <c r="Q40" s="2">
        <f>IF($F$20="n/a",0,IF(Q$22&lt;=$C40,0,IF(Q$22&gt;($F$20+$C40),INDEX($D$34:$W$34,,$C40)-SUM($D40:P40),INDEX($D$34:$W$34,,$C40)/$F$20)))</f>
        <v>1.3224794132840263</v>
      </c>
      <c r="R40" s="2">
        <f>IF($F$20="n/a",0,IF(R$22&lt;=$C40,0,IF(R$22&gt;($F$20+$C40),INDEX($D$34:$W$34,,$C40)-SUM($D40:Q40),INDEX($D$34:$W$34,,$C40)/$F$20)))</f>
        <v>1.3224794132840263</v>
      </c>
      <c r="S40" s="2">
        <f>IF($F$20="n/a",0,IF(S$22&lt;=$C40,0,IF(S$22&gt;($F$20+$C40),INDEX($D$34:$W$34,,$C40)-SUM($D40:R40),INDEX($D$34:$W$34,,$C40)/$F$20)))</f>
        <v>1.3224794132840263</v>
      </c>
      <c r="T40" s="2">
        <f>IF($F$20="n/a",0,IF(T$22&lt;=$C40,0,IF(T$22&gt;($F$20+$C40),INDEX($D$34:$W$34,,$C40)-SUM($D40:S40),INDEX($D$34:$W$34,,$C40)/$F$20)))</f>
        <v>1.3224794132840263</v>
      </c>
      <c r="U40" s="2">
        <f>IF($F$20="n/a",0,IF(U$22&lt;=$C40,0,IF(U$22&gt;($F$20+$C40),INDEX($D$34:$W$34,,$C40)-SUM($D40:T40),INDEX($D$34:$W$34,,$C40)/$F$20)))</f>
        <v>1.3224794132840263</v>
      </c>
      <c r="V40" s="2">
        <f>IF($F$20="n/a",0,IF(V$22&lt;=$C40,0,IF(V$22&gt;($F$20+$C40),INDEX($D$34:$W$34,,$C40)-SUM($D40:U40),INDEX($D$34:$W$34,,$C40)/$F$20)))</f>
        <v>1.3224794132840263</v>
      </c>
      <c r="W40" s="2">
        <f>IF($F$20="n/a",0,IF(W$22&lt;=$C40,0,IF(W$22&gt;($F$20+$C40),INDEX($D$34:$W$34,,$C40)-SUM($D40:V40),INDEX($D$34:$W$34,,$C40)/$F$20)))</f>
        <v>1.3224794132840263</v>
      </c>
      <c r="X40" s="2">
        <f>IF($F$20="n/a",0,IF(X$22&lt;=$C40,0,IF(X$22&gt;($F$20+$C40),INDEX($D$34:$W$34,,$C40)-SUM($D40:W40),INDEX($D$34:$W$34,,$C40)/$F$20)))</f>
        <v>1.3224794132840263</v>
      </c>
      <c r="Y40" s="2">
        <f>IF($F$20="n/a",0,IF(Y$22&lt;=$C40,0,IF(Y$22&gt;($F$20+$C40),INDEX($D$34:$W$34,,$C40)-SUM($D40:X40),INDEX($D$34:$W$34,,$C40)/$F$20)))</f>
        <v>1.3224794132840263</v>
      </c>
      <c r="Z40" s="2">
        <f>IF($F$20="n/a",0,IF(Z$22&lt;=$C40,0,IF(Z$22&gt;($F$20+$C40),INDEX($D$34:$W$34,,$C40)-SUM($D40:Y40),INDEX($D$34:$W$34,,$C40)/$F$20)))</f>
        <v>1.3224794132840263</v>
      </c>
      <c r="AA40" s="2">
        <f>IF($F$20="n/a",0,IF(AA$22&lt;=$C40,0,IF(AA$22&gt;($F$20+$C40),INDEX($D$34:$W$34,,$C40)-SUM($D40:Z40),INDEX($D$34:$W$34,,$C40)/$F$20)))</f>
        <v>1.3224794132840263</v>
      </c>
      <c r="AB40" s="2">
        <f>IF($F$20="n/a",0,IF(AB$22&lt;=$C40,0,IF(AB$22&gt;($F$20+$C40),INDEX($D$34:$W$34,,$C40)-SUM($D40:AA40),INDEX($D$34:$W$34,,$C40)/$F$20)))</f>
        <v>1.3224794132840263</v>
      </c>
      <c r="AC40" s="2">
        <f>IF($F$20="n/a",0,IF(AC$22&lt;=$C40,0,IF(AC$22&gt;($F$20+$C40),INDEX($D$34:$W$34,,$C40)-SUM($D40:AB40),INDEX($D$34:$W$34,,$C40)/$F$20)))</f>
        <v>1.3224794132840263</v>
      </c>
      <c r="AD40" s="2">
        <f>IF($F$20="n/a",0,IF(AD$22&lt;=$C40,0,IF(AD$22&gt;($F$20+$C40),INDEX($D$34:$W$34,,$C40)-SUM($D40:AC40),INDEX($D$34:$W$34,,$C40)/$F$20)))</f>
        <v>1.3224794132840263</v>
      </c>
      <c r="AE40" s="2">
        <f>IF($F$20="n/a",0,IF(AE$22&lt;=$C40,0,IF(AE$22&gt;($F$20+$C40),INDEX($D$34:$W$34,,$C40)-SUM($D40:AD40),INDEX($D$34:$W$34,,$C40)/$F$20)))</f>
        <v>1.3224794132840263</v>
      </c>
      <c r="AF40" s="2">
        <f>IF($F$20="n/a",0,IF(AF$22&lt;=$C40,0,IF(AF$22&gt;($F$20+$C40),INDEX($D$34:$W$34,,$C40)-SUM($D40:AE40),INDEX($D$34:$W$34,,$C40)/$F$20)))</f>
        <v>1.3224794132840263</v>
      </c>
      <c r="AG40" s="2">
        <f>IF($F$20="n/a",0,IF(AG$22&lt;=$C40,0,IF(AG$22&gt;($F$20+$C40),INDEX($D$34:$W$34,,$C40)-SUM($D40:AF40),INDEX($D$34:$W$34,,$C40)/$F$20)))</f>
        <v>1.3224794132840263</v>
      </c>
      <c r="AH40" s="2">
        <f>IF($F$20="n/a",0,IF(AH$22&lt;=$C40,0,IF(AH$22&gt;($F$20+$C40),INDEX($D$34:$W$34,,$C40)-SUM($D40:AG40),INDEX($D$34:$W$34,,$C40)/$F$20)))</f>
        <v>1.3224794132840263</v>
      </c>
      <c r="AI40" s="2">
        <f>IF($F$20="n/a",0,IF(AI$22&lt;=$C40,0,IF(AI$22&gt;($F$20+$C40),INDEX($D$34:$W$34,,$C40)-SUM($D40:AH40),INDEX($D$34:$W$34,,$C40)/$F$20)))</f>
        <v>1.3224794132840263</v>
      </c>
      <c r="AJ40" s="2">
        <f>IF($F$20="n/a",0,IF(AJ$22&lt;=$C40,0,IF(AJ$22&gt;($F$20+$C40),INDEX($D$34:$W$34,,$C40)-SUM($D40:AI40),INDEX($D$34:$W$34,,$C40)/$F$20)))</f>
        <v>1.3224794132840263</v>
      </c>
      <c r="AK40" s="2">
        <f>IF($F$20="n/a",0,IF(AK$22&lt;=$C40,0,IF(AK$22&gt;($F$20+$C40),INDEX($D$34:$W$34,,$C40)-SUM($D40:AJ40),INDEX($D$34:$W$34,,$C40)/$F$20)))</f>
        <v>1.3224794132840263</v>
      </c>
      <c r="AL40" s="2">
        <f>IF($F$20="n/a",0,IF(AL$22&lt;=$C40,0,IF(AL$22&gt;($F$20+$C40),INDEX($D$34:$W$34,,$C40)-SUM($D40:AK40),INDEX($D$34:$W$34,,$C40)/$F$20)))</f>
        <v>1.3224794132840263</v>
      </c>
      <c r="AM40" s="2">
        <f>IF($F$20="n/a",0,IF(AM$22&lt;=$C40,0,IF(AM$22&gt;($F$20+$C40),INDEX($D$34:$W$34,,$C40)-SUM($D40:AL40),INDEX($D$34:$W$34,,$C40)/$F$20)))</f>
        <v>1.3224794132840263</v>
      </c>
      <c r="AN40" s="2">
        <f>IF($F$20="n/a",0,IF(AN$22&lt;=$C40,0,IF(AN$22&gt;($F$20+$C40),INDEX($D$34:$W$34,,$C40)-SUM($D40:AM40),INDEX($D$34:$W$34,,$C40)/$F$20)))</f>
        <v>1.3224794132840263</v>
      </c>
      <c r="AO40" s="2">
        <f>IF($F$20="n/a",0,IF(AO$22&lt;=$C40,0,IF(AO$22&gt;($F$20+$C40),INDEX($D$34:$W$34,,$C40)-SUM($D40:AN40),INDEX($D$34:$W$34,,$C40)/$F$20)))</f>
        <v>1.3224794132840263</v>
      </c>
      <c r="AP40" s="2">
        <f>IF($F$20="n/a",0,IF(AP$22&lt;=$C40,0,IF(AP$22&gt;($F$20+$C40),INDEX($D$34:$W$34,,$C40)-SUM($D40:AO40),INDEX($D$34:$W$34,,$C40)/$F$20)))</f>
        <v>1.3224794132840263</v>
      </c>
      <c r="AQ40" s="2">
        <f>IF($F$20="n/a",0,IF(AQ$22&lt;=$C40,0,IF(AQ$22&gt;($F$20+$C40),INDEX($D$34:$W$34,,$C40)-SUM($D40:AP40),INDEX($D$34:$W$34,,$C40)/$F$20)))</f>
        <v>1.3224794132840263</v>
      </c>
      <c r="AR40" s="2">
        <f>IF($F$20="n/a",0,IF(AR$22&lt;=$C40,0,IF(AR$22&gt;($F$20+$C40),INDEX($D$34:$W$34,,$C40)-SUM($D40:AQ40),INDEX($D$34:$W$34,,$C40)/$F$20)))</f>
        <v>1.3224794132840263</v>
      </c>
      <c r="AS40" s="2">
        <f>IF($F$20="n/a",0,IF(AS$22&lt;=$C40,0,IF(AS$22&gt;($F$20+$C40),INDEX($D$34:$W$34,,$C40)-SUM($D40:AR40),INDEX($D$34:$W$34,,$C40)/$F$20)))</f>
        <v>1.3224794132840263</v>
      </c>
      <c r="AT40" s="2">
        <f>IF($F$20="n/a",0,IF(AT$22&lt;=$C40,0,IF(AT$22&gt;($F$20+$C40),INDEX($D$34:$W$34,,$C40)-SUM($D40:AS40),INDEX($D$34:$W$34,,$C40)/$F$20)))</f>
        <v>1.3224794132840263</v>
      </c>
      <c r="AU40" s="2">
        <f>IF($F$20="n/a",0,IF(AU$22&lt;=$C40,0,IF(AU$22&gt;($F$20+$C40),INDEX($D$34:$W$34,,$C40)-SUM($D40:AT40),INDEX($D$34:$W$34,,$C40)/$F$20)))</f>
        <v>1.3224794132840263</v>
      </c>
      <c r="AV40" s="2">
        <f>IF($F$20="n/a",0,IF(AV$22&lt;=$C40,0,IF(AV$22&gt;($F$20+$C40),INDEX($D$34:$W$34,,$C40)-SUM($D40:AU40),INDEX($D$34:$W$34,,$C40)/$F$20)))</f>
        <v>1.3224794132840263</v>
      </c>
      <c r="AW40" s="2">
        <f>IF($F$20="n/a",0,IF(AW$22&lt;=$C40,0,IF(AW$22&gt;($F$20+$C40),INDEX($D$34:$W$34,,$C40)-SUM($D40:AV40),INDEX($D$34:$W$34,,$C40)/$F$20)))</f>
        <v>1.3224794132840263</v>
      </c>
      <c r="AX40" s="2">
        <f>IF($F$20="n/a",0,IF(AX$22&lt;=$C40,0,IF(AX$22&gt;($F$20+$C40),INDEX($D$34:$W$34,,$C40)-SUM($D40:AW40),INDEX($D$34:$W$34,,$C40)/$F$20)))</f>
        <v>1.3224794132840263</v>
      </c>
      <c r="AY40" s="2">
        <f>IF($F$20="n/a",0,IF(AY$22&lt;=$C40,0,IF(AY$22&gt;($F$20+$C40),INDEX($D$34:$W$34,,$C40)-SUM($D40:AX40),INDEX($D$34:$W$34,,$C40)/$F$20)))</f>
        <v>1.3224794132840263</v>
      </c>
      <c r="AZ40" s="2">
        <f>IF($F$20="n/a",0,IF(AZ$22&lt;=$C40,0,IF(AZ$22&gt;($F$20+$C40),INDEX($D$34:$W$34,,$C40)-SUM($D40:AY40),INDEX($D$34:$W$34,,$C40)/$F$20)))</f>
        <v>1.3224794132840263</v>
      </c>
      <c r="BA40" s="2">
        <f>IF($F$20="n/a",0,IF(BA$22&lt;=$C40,0,IF(BA$22&gt;($F$20+$C40),INDEX($D$34:$W$34,,$C40)-SUM($D40:AZ40),INDEX($D$34:$W$34,,$C40)/$F$20)))</f>
        <v>-3.5527136788005009E-14</v>
      </c>
      <c r="BB40" s="2">
        <f>IF($F$20="n/a",0,IF(BB$22&lt;=$C40,0,IF(BB$22&gt;($F$20+$C40),INDEX($D$34:$W$34,,$C40)-SUM($D40:BA40),INDEX($D$34:$W$34,,$C40)/$F$20)))</f>
        <v>0</v>
      </c>
      <c r="BC40" s="2">
        <f>IF($F$20="n/a",0,IF(BC$22&lt;=$C40,0,IF(BC$22&gt;($F$20+$C40),INDEX($D$34:$W$34,,$C40)-SUM($D40:BB40),INDEX($D$34:$W$34,,$C40)/$F$20)))</f>
        <v>0</v>
      </c>
      <c r="BD40" s="2">
        <f>IF($F$20="n/a",0,IF(BD$22&lt;=$C40,0,IF(BD$22&gt;($F$20+$C40),INDEX($D$34:$W$34,,$C40)-SUM($D40:BC40),INDEX($D$34:$W$34,,$C40)/$F$20)))</f>
        <v>0</v>
      </c>
      <c r="BE40" s="2">
        <f>IF($F$20="n/a",0,IF(BE$22&lt;=$C40,0,IF(BE$22&gt;($F$20+$C40),INDEX($D$34:$W$34,,$C40)-SUM($D40:BD40),INDEX($D$34:$W$34,,$C40)/$F$20)))</f>
        <v>0</v>
      </c>
      <c r="BF40" s="2">
        <f>IF($F$20="n/a",0,IF(BF$22&lt;=$C40,0,IF(BF$22&gt;($F$20+$C40),INDEX($D$34:$W$34,,$C40)-SUM($D40:BE40),INDEX($D$34:$W$34,,$C40)/$F$20)))</f>
        <v>0</v>
      </c>
      <c r="BG40" s="2">
        <f>IF($F$20="n/a",0,IF(BG$22&lt;=$C40,0,IF(BG$22&gt;($F$20+$C40),INDEX($D$34:$W$34,,$C40)-SUM($D40:BF40),INDEX($D$34:$W$34,,$C40)/$F$20)))</f>
        <v>0</v>
      </c>
      <c r="BH40" s="2">
        <f>IF($F$20="n/a",0,IF(BH$22&lt;=$C40,0,IF(BH$22&gt;($F$20+$C40),INDEX($D$34:$W$34,,$C40)-SUM($D40:BG40),INDEX($D$34:$W$34,,$C40)/$F$20)))</f>
        <v>0</v>
      </c>
      <c r="BI40" s="2">
        <f>IF($F$20="n/a",0,IF(BI$22&lt;=$C40,0,IF(BI$22&gt;($F$20+$C40),INDEX($D$34:$W$34,,$C40)-SUM($D40:BH40),INDEX($D$34:$W$34,,$C40)/$F$20)))</f>
        <v>0</v>
      </c>
      <c r="BJ40" s="2">
        <f>IF($F$20="n/a",0,IF(BJ$22&lt;=$C40,0,IF(BJ$22&gt;($F$20+$C40),INDEX($D$34:$W$34,,$C40)-SUM($D40:BI40),INDEX($D$34:$W$34,,$C40)/$F$20)))</f>
        <v>0</v>
      </c>
      <c r="BK40" s="2">
        <f>IF($F$20="n/a",0,IF(BK$22&lt;=$C40,0,IF(BK$22&gt;($F$20+$C40),INDEX($D$34:$W$34,,$C40)-SUM($D40:BJ40),INDEX($D$34:$W$34,,$C40)/$F$20)))</f>
        <v>0</v>
      </c>
    </row>
    <row r="41" spans="2:63" x14ac:dyDescent="0.25">
      <c r="B41" s="24">
        <v>2015</v>
      </c>
      <c r="C41" s="24">
        <v>5</v>
      </c>
      <c r="E41" s="2">
        <f>IF($F$20="n/a",0,IF(E$22&lt;=$C41,0,IF(E$22&gt;($F$20+$C41),INDEX($D$34:$W$34,,$C41)-SUM($D41:D41),INDEX($D$34:$W$34,,$C41)/$F$20)))</f>
        <v>0</v>
      </c>
      <c r="F41" s="2">
        <f>IF($F$20="n/a",0,IF(F$22&lt;=$C41,0,IF(F$22&gt;($F$20+$C41),INDEX($D$34:$W$34,,$C41)-SUM($D41:E41),INDEX($D$34:$W$34,,$C41)/$F$20)))</f>
        <v>0</v>
      </c>
      <c r="G41" s="2">
        <f>IF($F$20="n/a",0,IF(G$22&lt;=$C41,0,IF(G$22&gt;($F$20+$C41),INDEX($D$34:$W$34,,$C41)-SUM($D41:F41),INDEX($D$34:$W$34,,$C41)/$F$20)))</f>
        <v>0</v>
      </c>
      <c r="H41" s="2">
        <f>IF($F$20="n/a",0,IF(H$22&lt;=$C41,0,IF(H$22&gt;($F$20+$C41),INDEX($D$34:$W$34,,$C41)-SUM($D41:G41),INDEX($D$34:$W$34,,$C41)/$F$20)))</f>
        <v>0</v>
      </c>
      <c r="I41" s="2">
        <f>IF($F$20="n/a",0,IF(I$22&lt;=$C41,0,IF(I$22&gt;($F$20+$C41),INDEX($D$34:$W$34,,$C41)-SUM($D41:H41),INDEX($D$34:$W$34,,$C41)/$F$20)))</f>
        <v>1.2893830614471136</v>
      </c>
      <c r="J41" s="2">
        <f>IF($F$20="n/a",0,IF(J$22&lt;=$C41,0,IF(J$22&gt;($F$20+$C41),INDEX($D$34:$W$34,,$C41)-SUM($D41:I41),INDEX($D$34:$W$34,,$C41)/$F$20)))</f>
        <v>1.2893830614471136</v>
      </c>
      <c r="K41" s="2">
        <f>IF($F$20="n/a",0,IF(K$22&lt;=$C41,0,IF(K$22&gt;($F$20+$C41),INDEX($D$34:$W$34,,$C41)-SUM($D41:J41),INDEX($D$34:$W$34,,$C41)/$F$20)))</f>
        <v>1.2893830614471136</v>
      </c>
      <c r="L41" s="2">
        <f>IF($F$20="n/a",0,IF(L$22&lt;=$C41,0,IF(L$22&gt;($F$20+$C41),INDEX($D$34:$W$34,,$C41)-SUM($D41:K41),INDEX($D$34:$W$34,,$C41)/$F$20)))</f>
        <v>1.2893830614471136</v>
      </c>
      <c r="M41" s="2">
        <f>IF($F$20="n/a",0,IF(M$22&lt;=$C41,0,IF(M$22&gt;($F$20+$C41),INDEX($D$34:$W$34,,$C41)-SUM($D41:L41),INDEX($D$34:$W$34,,$C41)/$F$20)))</f>
        <v>1.2893830614471136</v>
      </c>
      <c r="N41" s="2">
        <f>IF($F$20="n/a",0,IF(N$22&lt;=$C41,0,IF(N$22&gt;($F$20+$C41),INDEX($D$34:$W$34,,$C41)-SUM($D41:M41),INDEX($D$34:$W$34,,$C41)/$F$20)))</f>
        <v>1.2893830614471136</v>
      </c>
      <c r="O41" s="2">
        <f>IF($F$20="n/a",0,IF(O$22&lt;=$C41,0,IF(O$22&gt;($F$20+$C41),INDEX($D$34:$W$34,,$C41)-SUM($D41:N41),INDEX($D$34:$W$34,,$C41)/$F$20)))</f>
        <v>1.2893830614471136</v>
      </c>
      <c r="P41" s="2">
        <f>IF($F$20="n/a",0,IF(P$22&lt;=$C41,0,IF(P$22&gt;($F$20+$C41),INDEX($D$34:$W$34,,$C41)-SUM($D41:O41),INDEX($D$34:$W$34,,$C41)/$F$20)))</f>
        <v>1.2893830614471136</v>
      </c>
      <c r="Q41" s="2">
        <f>IF($F$20="n/a",0,IF(Q$22&lt;=$C41,0,IF(Q$22&gt;($F$20+$C41),INDEX($D$34:$W$34,,$C41)-SUM($D41:P41),INDEX($D$34:$W$34,,$C41)/$F$20)))</f>
        <v>1.2893830614471136</v>
      </c>
      <c r="R41" s="2">
        <f>IF($F$20="n/a",0,IF(R$22&lt;=$C41,0,IF(R$22&gt;($F$20+$C41),INDEX($D$34:$W$34,,$C41)-SUM($D41:Q41),INDEX($D$34:$W$34,,$C41)/$F$20)))</f>
        <v>1.2893830614471136</v>
      </c>
      <c r="S41" s="2">
        <f>IF($F$20="n/a",0,IF(S$22&lt;=$C41,0,IF(S$22&gt;($F$20+$C41),INDEX($D$34:$W$34,,$C41)-SUM($D41:R41),INDEX($D$34:$W$34,,$C41)/$F$20)))</f>
        <v>1.2893830614471136</v>
      </c>
      <c r="T41" s="2">
        <f>IF($F$20="n/a",0,IF(T$22&lt;=$C41,0,IF(T$22&gt;($F$20+$C41),INDEX($D$34:$W$34,,$C41)-SUM($D41:S41),INDEX($D$34:$W$34,,$C41)/$F$20)))</f>
        <v>1.2893830614471136</v>
      </c>
      <c r="U41" s="2">
        <f>IF($F$20="n/a",0,IF(U$22&lt;=$C41,0,IF(U$22&gt;($F$20+$C41),INDEX($D$34:$W$34,,$C41)-SUM($D41:T41),INDEX($D$34:$W$34,,$C41)/$F$20)))</f>
        <v>1.2893830614471136</v>
      </c>
      <c r="V41" s="2">
        <f>IF($F$20="n/a",0,IF(V$22&lt;=$C41,0,IF(V$22&gt;($F$20+$C41),INDEX($D$34:$W$34,,$C41)-SUM($D41:U41),INDEX($D$34:$W$34,,$C41)/$F$20)))</f>
        <v>1.2893830614471136</v>
      </c>
      <c r="W41" s="2">
        <f>IF($F$20="n/a",0,IF(W$22&lt;=$C41,0,IF(W$22&gt;($F$20+$C41),INDEX($D$34:$W$34,,$C41)-SUM($D41:V41),INDEX($D$34:$W$34,,$C41)/$F$20)))</f>
        <v>1.2893830614471136</v>
      </c>
      <c r="X41" s="2">
        <f>IF($F$20="n/a",0,IF(X$22&lt;=$C41,0,IF(X$22&gt;($F$20+$C41),INDEX($D$34:$W$34,,$C41)-SUM($D41:W41),INDEX($D$34:$W$34,,$C41)/$F$20)))</f>
        <v>1.2893830614471136</v>
      </c>
      <c r="Y41" s="2">
        <f>IF($F$20="n/a",0,IF(Y$22&lt;=$C41,0,IF(Y$22&gt;($F$20+$C41),INDEX($D$34:$W$34,,$C41)-SUM($D41:X41),INDEX($D$34:$W$34,,$C41)/$F$20)))</f>
        <v>1.2893830614471136</v>
      </c>
      <c r="Z41" s="2">
        <f>IF($F$20="n/a",0,IF(Z$22&lt;=$C41,0,IF(Z$22&gt;($F$20+$C41),INDEX($D$34:$W$34,,$C41)-SUM($D41:Y41),INDEX($D$34:$W$34,,$C41)/$F$20)))</f>
        <v>1.2893830614471136</v>
      </c>
      <c r="AA41" s="2">
        <f>IF($F$20="n/a",0,IF(AA$22&lt;=$C41,0,IF(AA$22&gt;($F$20+$C41),INDEX($D$34:$W$34,,$C41)-SUM($D41:Z41),INDEX($D$34:$W$34,,$C41)/$F$20)))</f>
        <v>1.2893830614471136</v>
      </c>
      <c r="AB41" s="2">
        <f>IF($F$20="n/a",0,IF(AB$22&lt;=$C41,0,IF(AB$22&gt;($F$20+$C41),INDEX($D$34:$W$34,,$C41)-SUM($D41:AA41),INDEX($D$34:$W$34,,$C41)/$F$20)))</f>
        <v>1.2893830614471136</v>
      </c>
      <c r="AC41" s="2">
        <f>IF($F$20="n/a",0,IF(AC$22&lt;=$C41,0,IF(AC$22&gt;($F$20+$C41),INDEX($D$34:$W$34,,$C41)-SUM($D41:AB41),INDEX($D$34:$W$34,,$C41)/$F$20)))</f>
        <v>1.2893830614471136</v>
      </c>
      <c r="AD41" s="2">
        <f>IF($F$20="n/a",0,IF(AD$22&lt;=$C41,0,IF(AD$22&gt;($F$20+$C41),INDEX($D$34:$W$34,,$C41)-SUM($D41:AC41),INDEX($D$34:$W$34,,$C41)/$F$20)))</f>
        <v>1.2893830614471136</v>
      </c>
      <c r="AE41" s="2">
        <f>IF($F$20="n/a",0,IF(AE$22&lt;=$C41,0,IF(AE$22&gt;($F$20+$C41),INDEX($D$34:$W$34,,$C41)-SUM($D41:AD41),INDEX($D$34:$W$34,,$C41)/$F$20)))</f>
        <v>1.2893830614471136</v>
      </c>
      <c r="AF41" s="2">
        <f>IF($F$20="n/a",0,IF(AF$22&lt;=$C41,0,IF(AF$22&gt;($F$20+$C41),INDEX($D$34:$W$34,,$C41)-SUM($D41:AE41),INDEX($D$34:$W$34,,$C41)/$F$20)))</f>
        <v>1.2893830614471136</v>
      </c>
      <c r="AG41" s="2">
        <f>IF($F$20="n/a",0,IF(AG$22&lt;=$C41,0,IF(AG$22&gt;($F$20+$C41),INDEX($D$34:$W$34,,$C41)-SUM($D41:AF41),INDEX($D$34:$W$34,,$C41)/$F$20)))</f>
        <v>1.2893830614471136</v>
      </c>
      <c r="AH41" s="2">
        <f>IF($F$20="n/a",0,IF(AH$22&lt;=$C41,0,IF(AH$22&gt;($F$20+$C41),INDEX($D$34:$W$34,,$C41)-SUM($D41:AG41),INDEX($D$34:$W$34,,$C41)/$F$20)))</f>
        <v>1.2893830614471136</v>
      </c>
      <c r="AI41" s="2">
        <f>IF($F$20="n/a",0,IF(AI$22&lt;=$C41,0,IF(AI$22&gt;($F$20+$C41),INDEX($D$34:$W$34,,$C41)-SUM($D41:AH41),INDEX($D$34:$W$34,,$C41)/$F$20)))</f>
        <v>1.2893830614471136</v>
      </c>
      <c r="AJ41" s="2">
        <f>IF($F$20="n/a",0,IF(AJ$22&lt;=$C41,0,IF(AJ$22&gt;($F$20+$C41),INDEX($D$34:$W$34,,$C41)-SUM($D41:AI41),INDEX($D$34:$W$34,,$C41)/$F$20)))</f>
        <v>1.2893830614471136</v>
      </c>
      <c r="AK41" s="2">
        <f>IF($F$20="n/a",0,IF(AK$22&lt;=$C41,0,IF(AK$22&gt;($F$20+$C41),INDEX($D$34:$W$34,,$C41)-SUM($D41:AJ41),INDEX($D$34:$W$34,,$C41)/$F$20)))</f>
        <v>1.2893830614471136</v>
      </c>
      <c r="AL41" s="2">
        <f>IF($F$20="n/a",0,IF(AL$22&lt;=$C41,0,IF(AL$22&gt;($F$20+$C41),INDEX($D$34:$W$34,,$C41)-SUM($D41:AK41),INDEX($D$34:$W$34,,$C41)/$F$20)))</f>
        <v>1.2893830614471136</v>
      </c>
      <c r="AM41" s="2">
        <f>IF($F$20="n/a",0,IF(AM$22&lt;=$C41,0,IF(AM$22&gt;($F$20+$C41),INDEX($D$34:$W$34,,$C41)-SUM($D41:AL41),INDEX($D$34:$W$34,,$C41)/$F$20)))</f>
        <v>1.2893830614471136</v>
      </c>
      <c r="AN41" s="2">
        <f>IF($F$20="n/a",0,IF(AN$22&lt;=$C41,0,IF(AN$22&gt;($F$20+$C41),INDEX($D$34:$W$34,,$C41)-SUM($D41:AM41),INDEX($D$34:$W$34,,$C41)/$F$20)))</f>
        <v>1.2893830614471136</v>
      </c>
      <c r="AO41" s="2">
        <f>IF($F$20="n/a",0,IF(AO$22&lt;=$C41,0,IF(AO$22&gt;($F$20+$C41),INDEX($D$34:$W$34,,$C41)-SUM($D41:AN41),INDEX($D$34:$W$34,,$C41)/$F$20)))</f>
        <v>1.2893830614471136</v>
      </c>
      <c r="AP41" s="2">
        <f>IF($F$20="n/a",0,IF(AP$22&lt;=$C41,0,IF(AP$22&gt;($F$20+$C41),INDEX($D$34:$W$34,,$C41)-SUM($D41:AO41),INDEX($D$34:$W$34,,$C41)/$F$20)))</f>
        <v>1.2893830614471136</v>
      </c>
      <c r="AQ41" s="2">
        <f>IF($F$20="n/a",0,IF(AQ$22&lt;=$C41,0,IF(AQ$22&gt;($F$20+$C41),INDEX($D$34:$W$34,,$C41)-SUM($D41:AP41),INDEX($D$34:$W$34,,$C41)/$F$20)))</f>
        <v>1.2893830614471136</v>
      </c>
      <c r="AR41" s="2">
        <f>IF($F$20="n/a",0,IF(AR$22&lt;=$C41,0,IF(AR$22&gt;($F$20+$C41),INDEX($D$34:$W$34,,$C41)-SUM($D41:AQ41),INDEX($D$34:$W$34,,$C41)/$F$20)))</f>
        <v>1.2893830614471136</v>
      </c>
      <c r="AS41" s="2">
        <f>IF($F$20="n/a",0,IF(AS$22&lt;=$C41,0,IF(AS$22&gt;($F$20+$C41),INDEX($D$34:$W$34,,$C41)-SUM($D41:AR41),INDEX($D$34:$W$34,,$C41)/$F$20)))</f>
        <v>1.2893830614471136</v>
      </c>
      <c r="AT41" s="2">
        <f>IF($F$20="n/a",0,IF(AT$22&lt;=$C41,0,IF(AT$22&gt;($F$20+$C41),INDEX($D$34:$W$34,,$C41)-SUM($D41:AS41),INDEX($D$34:$W$34,,$C41)/$F$20)))</f>
        <v>1.2893830614471136</v>
      </c>
      <c r="AU41" s="2">
        <f>IF($F$20="n/a",0,IF(AU$22&lt;=$C41,0,IF(AU$22&gt;($F$20+$C41),INDEX($D$34:$W$34,,$C41)-SUM($D41:AT41),INDEX($D$34:$W$34,,$C41)/$F$20)))</f>
        <v>1.2893830614471136</v>
      </c>
      <c r="AV41" s="2">
        <f>IF($F$20="n/a",0,IF(AV$22&lt;=$C41,0,IF(AV$22&gt;($F$20+$C41),INDEX($D$34:$W$34,,$C41)-SUM($D41:AU41),INDEX($D$34:$W$34,,$C41)/$F$20)))</f>
        <v>1.2893830614471136</v>
      </c>
      <c r="AW41" s="2">
        <f>IF($F$20="n/a",0,IF(AW$22&lt;=$C41,0,IF(AW$22&gt;($F$20+$C41),INDEX($D$34:$W$34,,$C41)-SUM($D41:AV41),INDEX($D$34:$W$34,,$C41)/$F$20)))</f>
        <v>1.2893830614471136</v>
      </c>
      <c r="AX41" s="2">
        <f>IF($F$20="n/a",0,IF(AX$22&lt;=$C41,0,IF(AX$22&gt;($F$20+$C41),INDEX($D$34:$W$34,,$C41)-SUM($D41:AW41),INDEX($D$34:$W$34,,$C41)/$F$20)))</f>
        <v>1.2893830614471136</v>
      </c>
      <c r="AY41" s="2">
        <f>IF($F$20="n/a",0,IF(AY$22&lt;=$C41,0,IF(AY$22&gt;($F$20+$C41),INDEX($D$34:$W$34,,$C41)-SUM($D41:AX41),INDEX($D$34:$W$34,,$C41)/$F$20)))</f>
        <v>1.2893830614471136</v>
      </c>
      <c r="AZ41" s="2">
        <f>IF($F$20="n/a",0,IF(AZ$22&lt;=$C41,0,IF(AZ$22&gt;($F$20+$C41),INDEX($D$34:$W$34,,$C41)-SUM($D41:AY41),INDEX($D$34:$W$34,,$C41)/$F$20)))</f>
        <v>1.2893830614471136</v>
      </c>
      <c r="BA41" s="2">
        <f>IF($F$20="n/a",0,IF(BA$22&lt;=$C41,0,IF(BA$22&gt;($F$20+$C41),INDEX($D$34:$W$34,,$C41)-SUM($D41:AZ41),INDEX($D$34:$W$34,,$C41)/$F$20)))</f>
        <v>1.2893830614471136</v>
      </c>
      <c r="BB41" s="2">
        <f>IF($F$20="n/a",0,IF(BB$22&lt;=$C41,0,IF(BB$22&gt;($F$20+$C41),INDEX($D$34:$W$34,,$C41)-SUM($D41:BA41),INDEX($D$34:$W$34,,$C41)/$F$20)))</f>
        <v>3.5527136788005009E-14</v>
      </c>
      <c r="BC41" s="2">
        <f>IF($F$20="n/a",0,IF(BC$22&lt;=$C41,0,IF(BC$22&gt;($F$20+$C41),INDEX($D$34:$W$34,,$C41)-SUM($D41:BB41),INDEX($D$34:$W$34,,$C41)/$F$20)))</f>
        <v>0</v>
      </c>
      <c r="BD41" s="2">
        <f>IF($F$20="n/a",0,IF(BD$22&lt;=$C41,0,IF(BD$22&gt;($F$20+$C41),INDEX($D$34:$W$34,,$C41)-SUM($D41:BC41),INDEX($D$34:$W$34,,$C41)/$F$20)))</f>
        <v>0</v>
      </c>
      <c r="BE41" s="2">
        <f>IF($F$20="n/a",0,IF(BE$22&lt;=$C41,0,IF(BE$22&gt;($F$20+$C41),INDEX($D$34:$W$34,,$C41)-SUM($D41:BD41),INDEX($D$34:$W$34,,$C41)/$F$20)))</f>
        <v>0</v>
      </c>
      <c r="BF41" s="2">
        <f>IF($F$20="n/a",0,IF(BF$22&lt;=$C41,0,IF(BF$22&gt;($F$20+$C41),INDEX($D$34:$W$34,,$C41)-SUM($D41:BE41),INDEX($D$34:$W$34,,$C41)/$F$20)))</f>
        <v>0</v>
      </c>
      <c r="BG41" s="2">
        <f>IF($F$20="n/a",0,IF(BG$22&lt;=$C41,0,IF(BG$22&gt;($F$20+$C41),INDEX($D$34:$W$34,,$C41)-SUM($D41:BF41),INDEX($D$34:$W$34,,$C41)/$F$20)))</f>
        <v>0</v>
      </c>
      <c r="BH41" s="2">
        <f>IF($F$20="n/a",0,IF(BH$22&lt;=$C41,0,IF(BH$22&gt;($F$20+$C41),INDEX($D$34:$W$34,,$C41)-SUM($D41:BG41),INDEX($D$34:$W$34,,$C41)/$F$20)))</f>
        <v>0</v>
      </c>
      <c r="BI41" s="2">
        <f>IF($F$20="n/a",0,IF(BI$22&lt;=$C41,0,IF(BI$22&gt;($F$20+$C41),INDEX($D$34:$W$34,,$C41)-SUM($D41:BH41),INDEX($D$34:$W$34,,$C41)/$F$20)))</f>
        <v>0</v>
      </c>
      <c r="BJ41" s="2">
        <f>IF($F$20="n/a",0,IF(BJ$22&lt;=$C41,0,IF(BJ$22&gt;($F$20+$C41),INDEX($D$34:$W$34,,$C41)-SUM($D41:BI41),INDEX($D$34:$W$34,,$C41)/$F$20)))</f>
        <v>0</v>
      </c>
      <c r="BK41" s="2">
        <f>IF($F$20="n/a",0,IF(BK$22&lt;=$C41,0,IF(BK$22&gt;($F$20+$C41),INDEX($D$34:$W$34,,$C41)-SUM($D41:BJ41),INDEX($D$34:$W$34,,$C41)/$F$20)))</f>
        <v>0</v>
      </c>
    </row>
    <row r="42" spans="2:63" x14ac:dyDescent="0.25">
      <c r="B42" s="24">
        <v>2016</v>
      </c>
      <c r="C42" s="24">
        <v>6</v>
      </c>
      <c r="E42" s="2">
        <f>IF($F$20="n/a",0,IF(E$22&lt;=$C42,0,IF(E$22&gt;($F$20+$C42),INDEX($D$34:$W$34,,$C42)-SUM($D42:D42),INDEX($D$34:$W$34,,$C42)/$F$20)))</f>
        <v>0</v>
      </c>
      <c r="F42" s="2">
        <f>IF($F$20="n/a",0,IF(F$22&lt;=$C42,0,IF(F$22&gt;($F$20+$C42),INDEX($D$34:$W$34,,$C42)-SUM($D42:E42),INDEX($D$34:$W$34,,$C42)/$F$20)))</f>
        <v>0</v>
      </c>
      <c r="G42" s="2">
        <f>IF($F$20="n/a",0,IF(G$22&lt;=$C42,0,IF(G$22&gt;($F$20+$C42),INDEX($D$34:$W$34,,$C42)-SUM($D42:F42),INDEX($D$34:$W$34,,$C42)/$F$20)))</f>
        <v>0</v>
      </c>
      <c r="H42" s="2">
        <f>IF($F$20="n/a",0,IF(H$22&lt;=$C42,0,IF(H$22&gt;($F$20+$C42),INDEX($D$34:$W$34,,$C42)-SUM($D42:G42),INDEX($D$34:$W$34,,$C42)/$F$20)))</f>
        <v>0</v>
      </c>
      <c r="I42" s="2">
        <f>IF($F$20="n/a",0,IF(I$22&lt;=$C42,0,IF(I$22&gt;($F$20+$C42),INDEX($D$34:$W$34,,$C42)-SUM($D42:H42),INDEX($D$34:$W$34,,$C42)/$F$20)))</f>
        <v>0</v>
      </c>
      <c r="J42" s="2">
        <f>IF($F$20="n/a",0,IF(J$22&lt;=$C42,0,IF(J$22&gt;($F$20+$C42),INDEX($D$34:$W$34,,$C42)-SUM($D42:I42),INDEX($D$34:$W$34,,$C42)/$F$20)))</f>
        <v>0.97130502640093996</v>
      </c>
      <c r="K42" s="2">
        <f>IF($F$20="n/a",0,IF(K$22&lt;=$C42,0,IF(K$22&gt;($F$20+$C42),INDEX($D$34:$W$34,,$C42)-SUM($D42:J42),INDEX($D$34:$W$34,,$C42)/$F$20)))</f>
        <v>0.97130502640093996</v>
      </c>
      <c r="L42" s="2">
        <f>IF($F$20="n/a",0,IF(L$22&lt;=$C42,0,IF(L$22&gt;($F$20+$C42),INDEX($D$34:$W$34,,$C42)-SUM($D42:K42),INDEX($D$34:$W$34,,$C42)/$F$20)))</f>
        <v>0.97130502640093996</v>
      </c>
      <c r="M42" s="2">
        <f>IF($F$20="n/a",0,IF(M$22&lt;=$C42,0,IF(M$22&gt;($F$20+$C42),INDEX($D$34:$W$34,,$C42)-SUM($D42:L42),INDEX($D$34:$W$34,,$C42)/$F$20)))</f>
        <v>0.97130502640093996</v>
      </c>
      <c r="N42" s="2">
        <f>IF($F$20="n/a",0,IF(N$22&lt;=$C42,0,IF(N$22&gt;($F$20+$C42),INDEX($D$34:$W$34,,$C42)-SUM($D42:M42),INDEX($D$34:$W$34,,$C42)/$F$20)))</f>
        <v>0.97130502640093996</v>
      </c>
      <c r="O42" s="2">
        <f>IF($F$20="n/a",0,IF(O$22&lt;=$C42,0,IF(O$22&gt;($F$20+$C42),INDEX($D$34:$W$34,,$C42)-SUM($D42:N42),INDEX($D$34:$W$34,,$C42)/$F$20)))</f>
        <v>0.97130502640093996</v>
      </c>
      <c r="P42" s="2">
        <f>IF($F$20="n/a",0,IF(P$22&lt;=$C42,0,IF(P$22&gt;($F$20+$C42),INDEX($D$34:$W$34,,$C42)-SUM($D42:O42),INDEX($D$34:$W$34,,$C42)/$F$20)))</f>
        <v>0.97130502640093996</v>
      </c>
      <c r="Q42" s="2">
        <f>IF($F$20="n/a",0,IF(Q$22&lt;=$C42,0,IF(Q$22&gt;($F$20+$C42),INDEX($D$34:$W$34,,$C42)-SUM($D42:P42),INDEX($D$34:$W$34,,$C42)/$F$20)))</f>
        <v>0.97130502640093996</v>
      </c>
      <c r="R42" s="2">
        <f>IF($F$20="n/a",0,IF(R$22&lt;=$C42,0,IF(R$22&gt;($F$20+$C42),INDEX($D$34:$W$34,,$C42)-SUM($D42:Q42),INDEX($D$34:$W$34,,$C42)/$F$20)))</f>
        <v>0.97130502640093996</v>
      </c>
      <c r="S42" s="2">
        <f>IF($F$20="n/a",0,IF(S$22&lt;=$C42,0,IF(S$22&gt;($F$20+$C42),INDEX($D$34:$W$34,,$C42)-SUM($D42:R42),INDEX($D$34:$W$34,,$C42)/$F$20)))</f>
        <v>0.97130502640093996</v>
      </c>
      <c r="T42" s="2">
        <f>IF($F$20="n/a",0,IF(T$22&lt;=$C42,0,IF(T$22&gt;($F$20+$C42),INDEX($D$34:$W$34,,$C42)-SUM($D42:S42),INDEX($D$34:$W$34,,$C42)/$F$20)))</f>
        <v>0.97130502640093996</v>
      </c>
      <c r="U42" s="2">
        <f>IF($F$20="n/a",0,IF(U$22&lt;=$C42,0,IF(U$22&gt;($F$20+$C42),INDEX($D$34:$W$34,,$C42)-SUM($D42:T42),INDEX($D$34:$W$34,,$C42)/$F$20)))</f>
        <v>0.97130502640093996</v>
      </c>
      <c r="V42" s="2">
        <f>IF($F$20="n/a",0,IF(V$22&lt;=$C42,0,IF(V$22&gt;($F$20+$C42),INDEX($D$34:$W$34,,$C42)-SUM($D42:U42),INDEX($D$34:$W$34,,$C42)/$F$20)))</f>
        <v>0.97130502640093996</v>
      </c>
      <c r="W42" s="2">
        <f>IF($F$20="n/a",0,IF(W$22&lt;=$C42,0,IF(W$22&gt;($F$20+$C42),INDEX($D$34:$W$34,,$C42)-SUM($D42:V42),INDEX($D$34:$W$34,,$C42)/$F$20)))</f>
        <v>0.97130502640093996</v>
      </c>
      <c r="X42" s="2">
        <f>IF($F$20="n/a",0,IF(X$22&lt;=$C42,0,IF(X$22&gt;($F$20+$C42),INDEX($D$34:$W$34,,$C42)-SUM($D42:W42),INDEX($D$34:$W$34,,$C42)/$F$20)))</f>
        <v>0.97130502640093996</v>
      </c>
      <c r="Y42" s="2">
        <f>IF($F$20="n/a",0,IF(Y$22&lt;=$C42,0,IF(Y$22&gt;($F$20+$C42),INDEX($D$34:$W$34,,$C42)-SUM($D42:X42),INDEX($D$34:$W$34,,$C42)/$F$20)))</f>
        <v>0.97130502640093996</v>
      </c>
      <c r="Z42" s="2">
        <f>IF($F$20="n/a",0,IF(Z$22&lt;=$C42,0,IF(Z$22&gt;($F$20+$C42),INDEX($D$34:$W$34,,$C42)-SUM($D42:Y42),INDEX($D$34:$W$34,,$C42)/$F$20)))</f>
        <v>0.97130502640093996</v>
      </c>
      <c r="AA42" s="2">
        <f>IF($F$20="n/a",0,IF(AA$22&lt;=$C42,0,IF(AA$22&gt;($F$20+$C42),INDEX($D$34:$W$34,,$C42)-SUM($D42:Z42),INDEX($D$34:$W$34,,$C42)/$F$20)))</f>
        <v>0.97130502640093996</v>
      </c>
      <c r="AB42" s="2">
        <f>IF($F$20="n/a",0,IF(AB$22&lt;=$C42,0,IF(AB$22&gt;($F$20+$C42),INDEX($D$34:$W$34,,$C42)-SUM($D42:AA42),INDEX($D$34:$W$34,,$C42)/$F$20)))</f>
        <v>0.97130502640093996</v>
      </c>
      <c r="AC42" s="2">
        <f>IF($F$20="n/a",0,IF(AC$22&lt;=$C42,0,IF(AC$22&gt;($F$20+$C42),INDEX($D$34:$W$34,,$C42)-SUM($D42:AB42),INDEX($D$34:$W$34,,$C42)/$F$20)))</f>
        <v>0.97130502640093996</v>
      </c>
      <c r="AD42" s="2">
        <f>IF($F$20="n/a",0,IF(AD$22&lt;=$C42,0,IF(AD$22&gt;($F$20+$C42),INDEX($D$34:$W$34,,$C42)-SUM($D42:AC42),INDEX($D$34:$W$34,,$C42)/$F$20)))</f>
        <v>0.97130502640093996</v>
      </c>
      <c r="AE42" s="2">
        <f>IF($F$20="n/a",0,IF(AE$22&lt;=$C42,0,IF(AE$22&gt;($F$20+$C42),INDEX($D$34:$W$34,,$C42)-SUM($D42:AD42),INDEX($D$34:$W$34,,$C42)/$F$20)))</f>
        <v>0.97130502640093996</v>
      </c>
      <c r="AF42" s="2">
        <f>IF($F$20="n/a",0,IF(AF$22&lt;=$C42,0,IF(AF$22&gt;($F$20+$C42),INDEX($D$34:$W$34,,$C42)-SUM($D42:AE42),INDEX($D$34:$W$34,,$C42)/$F$20)))</f>
        <v>0.97130502640093996</v>
      </c>
      <c r="AG42" s="2">
        <f>IF($F$20="n/a",0,IF(AG$22&lt;=$C42,0,IF(AG$22&gt;($F$20+$C42),INDEX($D$34:$W$34,,$C42)-SUM($D42:AF42),INDEX($D$34:$W$34,,$C42)/$F$20)))</f>
        <v>0.97130502640093996</v>
      </c>
      <c r="AH42" s="2">
        <f>IF($F$20="n/a",0,IF(AH$22&lt;=$C42,0,IF(AH$22&gt;($F$20+$C42),INDEX($D$34:$W$34,,$C42)-SUM($D42:AG42),INDEX($D$34:$W$34,,$C42)/$F$20)))</f>
        <v>0.97130502640093996</v>
      </c>
      <c r="AI42" s="2">
        <f>IF($F$20="n/a",0,IF(AI$22&lt;=$C42,0,IF(AI$22&gt;($F$20+$C42),INDEX($D$34:$W$34,,$C42)-SUM($D42:AH42),INDEX($D$34:$W$34,,$C42)/$F$20)))</f>
        <v>0.97130502640093996</v>
      </c>
      <c r="AJ42" s="2">
        <f>IF($F$20="n/a",0,IF(AJ$22&lt;=$C42,0,IF(AJ$22&gt;($F$20+$C42),INDEX($D$34:$W$34,,$C42)-SUM($D42:AI42),INDEX($D$34:$W$34,,$C42)/$F$20)))</f>
        <v>0.97130502640093996</v>
      </c>
      <c r="AK42" s="2">
        <f>IF($F$20="n/a",0,IF(AK$22&lt;=$C42,0,IF(AK$22&gt;($F$20+$C42),INDEX($D$34:$W$34,,$C42)-SUM($D42:AJ42),INDEX($D$34:$W$34,,$C42)/$F$20)))</f>
        <v>0.97130502640093996</v>
      </c>
      <c r="AL42" s="2">
        <f>IF($F$20="n/a",0,IF(AL$22&lt;=$C42,0,IF(AL$22&gt;($F$20+$C42),INDEX($D$34:$W$34,,$C42)-SUM($D42:AK42),INDEX($D$34:$W$34,,$C42)/$F$20)))</f>
        <v>0.97130502640093996</v>
      </c>
      <c r="AM42" s="2">
        <f>IF($F$20="n/a",0,IF(AM$22&lt;=$C42,0,IF(AM$22&gt;($F$20+$C42),INDEX($D$34:$W$34,,$C42)-SUM($D42:AL42),INDEX($D$34:$W$34,,$C42)/$F$20)))</f>
        <v>0.97130502640093996</v>
      </c>
      <c r="AN42" s="2">
        <f>IF($F$20="n/a",0,IF(AN$22&lt;=$C42,0,IF(AN$22&gt;($F$20+$C42),INDEX($D$34:$W$34,,$C42)-SUM($D42:AM42),INDEX($D$34:$W$34,,$C42)/$F$20)))</f>
        <v>0.97130502640093996</v>
      </c>
      <c r="AO42" s="2">
        <f>IF($F$20="n/a",0,IF(AO$22&lt;=$C42,0,IF(AO$22&gt;($F$20+$C42),INDEX($D$34:$W$34,,$C42)-SUM($D42:AN42),INDEX($D$34:$W$34,,$C42)/$F$20)))</f>
        <v>0.97130502640093996</v>
      </c>
      <c r="AP42" s="2">
        <f>IF($F$20="n/a",0,IF(AP$22&lt;=$C42,0,IF(AP$22&gt;($F$20+$C42),INDEX($D$34:$W$34,,$C42)-SUM($D42:AO42),INDEX($D$34:$W$34,,$C42)/$F$20)))</f>
        <v>0.97130502640093996</v>
      </c>
      <c r="AQ42" s="2">
        <f>IF($F$20="n/a",0,IF(AQ$22&lt;=$C42,0,IF(AQ$22&gt;($F$20+$C42),INDEX($D$34:$W$34,,$C42)-SUM($D42:AP42),INDEX($D$34:$W$34,,$C42)/$F$20)))</f>
        <v>0.97130502640093996</v>
      </c>
      <c r="AR42" s="2">
        <f>IF($F$20="n/a",0,IF(AR$22&lt;=$C42,0,IF(AR$22&gt;($F$20+$C42),INDEX($D$34:$W$34,,$C42)-SUM($D42:AQ42),INDEX($D$34:$W$34,,$C42)/$F$20)))</f>
        <v>0.97130502640093996</v>
      </c>
      <c r="AS42" s="2">
        <f>IF($F$20="n/a",0,IF(AS$22&lt;=$C42,0,IF(AS$22&gt;($F$20+$C42),INDEX($D$34:$W$34,,$C42)-SUM($D42:AR42),INDEX($D$34:$W$34,,$C42)/$F$20)))</f>
        <v>0.97130502640093996</v>
      </c>
      <c r="AT42" s="2">
        <f>IF($F$20="n/a",0,IF(AT$22&lt;=$C42,0,IF(AT$22&gt;($F$20+$C42),INDEX($D$34:$W$34,,$C42)-SUM($D42:AS42),INDEX($D$34:$W$34,,$C42)/$F$20)))</f>
        <v>0.97130502640093996</v>
      </c>
      <c r="AU42" s="2">
        <f>IF($F$20="n/a",0,IF(AU$22&lt;=$C42,0,IF(AU$22&gt;($F$20+$C42),INDEX($D$34:$W$34,,$C42)-SUM($D42:AT42),INDEX($D$34:$W$34,,$C42)/$F$20)))</f>
        <v>0.97130502640093996</v>
      </c>
      <c r="AV42" s="2">
        <f>IF($F$20="n/a",0,IF(AV$22&lt;=$C42,0,IF(AV$22&gt;($F$20+$C42),INDEX($D$34:$W$34,,$C42)-SUM($D42:AU42),INDEX($D$34:$W$34,,$C42)/$F$20)))</f>
        <v>0.97130502640093996</v>
      </c>
      <c r="AW42" s="2">
        <f>IF($F$20="n/a",0,IF(AW$22&lt;=$C42,0,IF(AW$22&gt;($F$20+$C42),INDEX($D$34:$W$34,,$C42)-SUM($D42:AV42),INDEX($D$34:$W$34,,$C42)/$F$20)))</f>
        <v>0.97130502640093996</v>
      </c>
      <c r="AX42" s="2">
        <f>IF($F$20="n/a",0,IF(AX$22&lt;=$C42,0,IF(AX$22&gt;($F$20+$C42),INDEX($D$34:$W$34,,$C42)-SUM($D42:AW42),INDEX($D$34:$W$34,,$C42)/$F$20)))</f>
        <v>0.97130502640093996</v>
      </c>
      <c r="AY42" s="2">
        <f>IF($F$20="n/a",0,IF(AY$22&lt;=$C42,0,IF(AY$22&gt;($F$20+$C42),INDEX($D$34:$W$34,,$C42)-SUM($D42:AX42),INDEX($D$34:$W$34,,$C42)/$F$20)))</f>
        <v>0.97130502640093996</v>
      </c>
      <c r="AZ42" s="2">
        <f>IF($F$20="n/a",0,IF(AZ$22&lt;=$C42,0,IF(AZ$22&gt;($F$20+$C42),INDEX($D$34:$W$34,,$C42)-SUM($D42:AY42),INDEX($D$34:$W$34,,$C42)/$F$20)))</f>
        <v>0.97130502640093996</v>
      </c>
      <c r="BA42" s="2">
        <f>IF($F$20="n/a",0,IF(BA$22&lt;=$C42,0,IF(BA$22&gt;($F$20+$C42),INDEX($D$34:$W$34,,$C42)-SUM($D42:AZ42),INDEX($D$34:$W$34,,$C42)/$F$20)))</f>
        <v>0.97130502640093996</v>
      </c>
      <c r="BB42" s="2">
        <f>IF($F$20="n/a",0,IF(BB$22&lt;=$C42,0,IF(BB$22&gt;($F$20+$C42),INDEX($D$34:$W$34,,$C42)-SUM($D42:BA42),INDEX($D$34:$W$34,,$C42)/$F$20)))</f>
        <v>0.97130502640093996</v>
      </c>
      <c r="BC42" s="2">
        <f>IF($F$20="n/a",0,IF(BC$22&lt;=$C42,0,IF(BC$22&gt;($F$20+$C42),INDEX($D$34:$W$34,,$C42)-SUM($D42:BB42),INDEX($D$34:$W$34,,$C42)/$F$20)))</f>
        <v>-2.8421709430404007E-14</v>
      </c>
      <c r="BD42" s="2">
        <f>IF($F$20="n/a",0,IF(BD$22&lt;=$C42,0,IF(BD$22&gt;($F$20+$C42),INDEX($D$34:$W$34,,$C42)-SUM($D42:BC42),INDEX($D$34:$W$34,,$C42)/$F$20)))</f>
        <v>0</v>
      </c>
      <c r="BE42" s="2">
        <f>IF($F$20="n/a",0,IF(BE$22&lt;=$C42,0,IF(BE$22&gt;($F$20+$C42),INDEX($D$34:$W$34,,$C42)-SUM($D42:BD42),INDEX($D$34:$W$34,,$C42)/$F$20)))</f>
        <v>0</v>
      </c>
      <c r="BF42" s="2">
        <f>IF($F$20="n/a",0,IF(BF$22&lt;=$C42,0,IF(BF$22&gt;($F$20+$C42),INDEX($D$34:$W$34,,$C42)-SUM($D42:BE42),INDEX($D$34:$W$34,,$C42)/$F$20)))</f>
        <v>0</v>
      </c>
      <c r="BG42" s="2">
        <f>IF($F$20="n/a",0,IF(BG$22&lt;=$C42,0,IF(BG$22&gt;($F$20+$C42),INDEX($D$34:$W$34,,$C42)-SUM($D42:BF42),INDEX($D$34:$W$34,,$C42)/$F$20)))</f>
        <v>0</v>
      </c>
      <c r="BH42" s="2">
        <f>IF($F$20="n/a",0,IF(BH$22&lt;=$C42,0,IF(BH$22&gt;($F$20+$C42),INDEX($D$34:$W$34,,$C42)-SUM($D42:BG42),INDEX($D$34:$W$34,,$C42)/$F$20)))</f>
        <v>0</v>
      </c>
      <c r="BI42" s="2">
        <f>IF($F$20="n/a",0,IF(BI$22&lt;=$C42,0,IF(BI$22&gt;($F$20+$C42),INDEX($D$34:$W$34,,$C42)-SUM($D42:BH42),INDEX($D$34:$W$34,,$C42)/$F$20)))</f>
        <v>0</v>
      </c>
      <c r="BJ42" s="2">
        <f>IF($F$20="n/a",0,IF(BJ$22&lt;=$C42,0,IF(BJ$22&gt;($F$20+$C42),INDEX($D$34:$W$34,,$C42)-SUM($D42:BI42),INDEX($D$34:$W$34,,$C42)/$F$20)))</f>
        <v>0</v>
      </c>
      <c r="BK42" s="2">
        <f>IF($F$20="n/a",0,IF(BK$22&lt;=$C42,0,IF(BK$22&gt;($F$20+$C42),INDEX($D$34:$W$34,,$C42)-SUM($D42:BJ42),INDEX($D$34:$W$34,,$C42)/$F$20)))</f>
        <v>0</v>
      </c>
    </row>
    <row r="43" spans="2:63" x14ac:dyDescent="0.25">
      <c r="B43" s="24">
        <v>2017</v>
      </c>
      <c r="C43" s="24">
        <v>7</v>
      </c>
      <c r="E43" s="2">
        <f>IF($F$20="n/a",0,IF(E$22&lt;=$C43,0,IF(E$22&gt;($F$20+$C43),INDEX($D$34:$W$34,,$C43)-SUM($D43:D43),INDEX($D$34:$W$34,,$C43)/$F$20)))</f>
        <v>0</v>
      </c>
      <c r="F43" s="2">
        <f>IF($F$20="n/a",0,IF(F$22&lt;=$C43,0,IF(F$22&gt;($F$20+$C43),INDEX($D$34:$W$34,,$C43)-SUM($D43:E43),INDEX($D$34:$W$34,,$C43)/$F$20)))</f>
        <v>0</v>
      </c>
      <c r="G43" s="2">
        <f>IF($F$20="n/a",0,IF(G$22&lt;=$C43,0,IF(G$22&gt;($F$20+$C43),INDEX($D$34:$W$34,,$C43)-SUM($D43:F43),INDEX($D$34:$W$34,,$C43)/$F$20)))</f>
        <v>0</v>
      </c>
      <c r="H43" s="2">
        <f>IF($F$20="n/a",0,IF(H$22&lt;=$C43,0,IF(H$22&gt;($F$20+$C43),INDEX($D$34:$W$34,,$C43)-SUM($D43:G43),INDEX($D$34:$W$34,,$C43)/$F$20)))</f>
        <v>0</v>
      </c>
      <c r="I43" s="2">
        <f>IF($F$20="n/a",0,IF(I$22&lt;=$C43,0,IF(I$22&gt;($F$20+$C43),INDEX($D$34:$W$34,,$C43)-SUM($D43:H43),INDEX($D$34:$W$34,,$C43)/$F$20)))</f>
        <v>0</v>
      </c>
      <c r="J43" s="2">
        <f>IF($F$20="n/a",0,IF(J$22&lt;=$C43,0,IF(J$22&gt;($F$20+$C43),INDEX($D$34:$W$34,,$C43)-SUM($D43:I43),INDEX($D$34:$W$34,,$C43)/$F$20)))</f>
        <v>0</v>
      </c>
      <c r="K43" s="2">
        <f>IF($F$20="n/a",0,IF(K$22&lt;=$C43,0,IF(K$22&gt;($F$20+$C43),INDEX($D$34:$W$34,,$C43)-SUM($D43:J43),INDEX($D$34:$W$34,,$C43)/$F$20)))</f>
        <v>1.3209624693093147</v>
      </c>
      <c r="L43" s="2">
        <f>IF($F$20="n/a",0,IF(L$22&lt;=$C43,0,IF(L$22&gt;($F$20+$C43),INDEX($D$34:$W$34,,$C43)-SUM($D43:K43),INDEX($D$34:$W$34,,$C43)/$F$20)))</f>
        <v>1.3209624693093147</v>
      </c>
      <c r="M43" s="2">
        <f>IF($F$20="n/a",0,IF(M$22&lt;=$C43,0,IF(M$22&gt;($F$20+$C43),INDEX($D$34:$W$34,,$C43)-SUM($D43:L43),INDEX($D$34:$W$34,,$C43)/$F$20)))</f>
        <v>1.3209624693093147</v>
      </c>
      <c r="N43" s="2">
        <f>IF($F$20="n/a",0,IF(N$22&lt;=$C43,0,IF(N$22&gt;($F$20+$C43),INDEX($D$34:$W$34,,$C43)-SUM($D43:M43),INDEX($D$34:$W$34,,$C43)/$F$20)))</f>
        <v>1.3209624693093147</v>
      </c>
      <c r="O43" s="2">
        <f>IF($F$20="n/a",0,IF(O$22&lt;=$C43,0,IF(O$22&gt;($F$20+$C43),INDEX($D$34:$W$34,,$C43)-SUM($D43:N43),INDEX($D$34:$W$34,,$C43)/$F$20)))</f>
        <v>1.3209624693093147</v>
      </c>
      <c r="P43" s="2">
        <f>IF($F$20="n/a",0,IF(P$22&lt;=$C43,0,IF(P$22&gt;($F$20+$C43),INDEX($D$34:$W$34,,$C43)-SUM($D43:O43),INDEX($D$34:$W$34,,$C43)/$F$20)))</f>
        <v>1.3209624693093147</v>
      </c>
      <c r="Q43" s="2">
        <f>IF($F$20="n/a",0,IF(Q$22&lt;=$C43,0,IF(Q$22&gt;($F$20+$C43),INDEX($D$34:$W$34,,$C43)-SUM($D43:P43),INDEX($D$34:$W$34,,$C43)/$F$20)))</f>
        <v>1.3209624693093147</v>
      </c>
      <c r="R43" s="2">
        <f>IF($F$20="n/a",0,IF(R$22&lt;=$C43,0,IF(R$22&gt;($F$20+$C43),INDEX($D$34:$W$34,,$C43)-SUM($D43:Q43),INDEX($D$34:$W$34,,$C43)/$F$20)))</f>
        <v>1.3209624693093147</v>
      </c>
      <c r="S43" s="2">
        <f>IF($F$20="n/a",0,IF(S$22&lt;=$C43,0,IF(S$22&gt;($F$20+$C43),INDEX($D$34:$W$34,,$C43)-SUM($D43:R43),INDEX($D$34:$W$34,,$C43)/$F$20)))</f>
        <v>1.3209624693093147</v>
      </c>
      <c r="T43" s="2">
        <f>IF($F$20="n/a",0,IF(T$22&lt;=$C43,0,IF(T$22&gt;($F$20+$C43),INDEX($D$34:$W$34,,$C43)-SUM($D43:S43),INDEX($D$34:$W$34,,$C43)/$F$20)))</f>
        <v>1.3209624693093147</v>
      </c>
      <c r="U43" s="2">
        <f>IF($F$20="n/a",0,IF(U$22&lt;=$C43,0,IF(U$22&gt;($F$20+$C43),INDEX($D$34:$W$34,,$C43)-SUM($D43:T43),INDEX($D$34:$W$34,,$C43)/$F$20)))</f>
        <v>1.3209624693093147</v>
      </c>
      <c r="V43" s="2">
        <f>IF($F$20="n/a",0,IF(V$22&lt;=$C43,0,IF(V$22&gt;($F$20+$C43),INDEX($D$34:$W$34,,$C43)-SUM($D43:U43),INDEX($D$34:$W$34,,$C43)/$F$20)))</f>
        <v>1.3209624693093147</v>
      </c>
      <c r="W43" s="2">
        <f>IF($F$20="n/a",0,IF(W$22&lt;=$C43,0,IF(W$22&gt;($F$20+$C43),INDEX($D$34:$W$34,,$C43)-SUM($D43:V43),INDEX($D$34:$W$34,,$C43)/$F$20)))</f>
        <v>1.3209624693093147</v>
      </c>
      <c r="X43" s="2">
        <f>IF($F$20="n/a",0,IF(X$22&lt;=$C43,0,IF(X$22&gt;($F$20+$C43),INDEX($D$34:$W$34,,$C43)-SUM($D43:W43),INDEX($D$34:$W$34,,$C43)/$F$20)))</f>
        <v>1.3209624693093147</v>
      </c>
      <c r="Y43" s="2">
        <f>IF($F$20="n/a",0,IF(Y$22&lt;=$C43,0,IF(Y$22&gt;($F$20+$C43),INDEX($D$34:$W$34,,$C43)-SUM($D43:X43),INDEX($D$34:$W$34,,$C43)/$F$20)))</f>
        <v>1.3209624693093147</v>
      </c>
      <c r="Z43" s="2">
        <f>IF($F$20="n/a",0,IF(Z$22&lt;=$C43,0,IF(Z$22&gt;($F$20+$C43),INDEX($D$34:$W$34,,$C43)-SUM($D43:Y43),INDEX($D$34:$W$34,,$C43)/$F$20)))</f>
        <v>1.3209624693093147</v>
      </c>
      <c r="AA43" s="2">
        <f>IF($F$20="n/a",0,IF(AA$22&lt;=$C43,0,IF(AA$22&gt;($F$20+$C43),INDEX($D$34:$W$34,,$C43)-SUM($D43:Z43),INDEX($D$34:$W$34,,$C43)/$F$20)))</f>
        <v>1.3209624693093147</v>
      </c>
      <c r="AB43" s="2">
        <f>IF($F$20="n/a",0,IF(AB$22&lt;=$C43,0,IF(AB$22&gt;($F$20+$C43),INDEX($D$34:$W$34,,$C43)-SUM($D43:AA43),INDEX($D$34:$W$34,,$C43)/$F$20)))</f>
        <v>1.3209624693093147</v>
      </c>
      <c r="AC43" s="2">
        <f>IF($F$20="n/a",0,IF(AC$22&lt;=$C43,0,IF(AC$22&gt;($F$20+$C43),INDEX($D$34:$W$34,,$C43)-SUM($D43:AB43),INDEX($D$34:$W$34,,$C43)/$F$20)))</f>
        <v>1.3209624693093147</v>
      </c>
      <c r="AD43" s="2">
        <f>IF($F$20="n/a",0,IF(AD$22&lt;=$C43,0,IF(AD$22&gt;($F$20+$C43),INDEX($D$34:$W$34,,$C43)-SUM($D43:AC43),INDEX($D$34:$W$34,,$C43)/$F$20)))</f>
        <v>1.3209624693093147</v>
      </c>
      <c r="AE43" s="2">
        <f>IF($F$20="n/a",0,IF(AE$22&lt;=$C43,0,IF(AE$22&gt;($F$20+$C43),INDEX($D$34:$W$34,,$C43)-SUM($D43:AD43),INDEX($D$34:$W$34,,$C43)/$F$20)))</f>
        <v>1.3209624693093147</v>
      </c>
      <c r="AF43" s="2">
        <f>IF($F$20="n/a",0,IF(AF$22&lt;=$C43,0,IF(AF$22&gt;($F$20+$C43),INDEX($D$34:$W$34,,$C43)-SUM($D43:AE43),INDEX($D$34:$W$34,,$C43)/$F$20)))</f>
        <v>1.3209624693093147</v>
      </c>
      <c r="AG43" s="2">
        <f>IF($F$20="n/a",0,IF(AG$22&lt;=$C43,0,IF(AG$22&gt;($F$20+$C43),INDEX($D$34:$W$34,,$C43)-SUM($D43:AF43),INDEX($D$34:$W$34,,$C43)/$F$20)))</f>
        <v>1.3209624693093147</v>
      </c>
      <c r="AH43" s="2">
        <f>IF($F$20="n/a",0,IF(AH$22&lt;=$C43,0,IF(AH$22&gt;($F$20+$C43),INDEX($D$34:$W$34,,$C43)-SUM($D43:AG43),INDEX($D$34:$W$34,,$C43)/$F$20)))</f>
        <v>1.3209624693093147</v>
      </c>
      <c r="AI43" s="2">
        <f>IF($F$20="n/a",0,IF(AI$22&lt;=$C43,0,IF(AI$22&gt;($F$20+$C43),INDEX($D$34:$W$34,,$C43)-SUM($D43:AH43),INDEX($D$34:$W$34,,$C43)/$F$20)))</f>
        <v>1.3209624693093147</v>
      </c>
      <c r="AJ43" s="2">
        <f>IF($F$20="n/a",0,IF(AJ$22&lt;=$C43,0,IF(AJ$22&gt;($F$20+$C43),INDEX($D$34:$W$34,,$C43)-SUM($D43:AI43),INDEX($D$34:$W$34,,$C43)/$F$20)))</f>
        <v>1.3209624693093147</v>
      </c>
      <c r="AK43" s="2">
        <f>IF($F$20="n/a",0,IF(AK$22&lt;=$C43,0,IF(AK$22&gt;($F$20+$C43),INDEX($D$34:$W$34,,$C43)-SUM($D43:AJ43),INDEX($D$34:$W$34,,$C43)/$F$20)))</f>
        <v>1.3209624693093147</v>
      </c>
      <c r="AL43" s="2">
        <f>IF($F$20="n/a",0,IF(AL$22&lt;=$C43,0,IF(AL$22&gt;($F$20+$C43),INDEX($D$34:$W$34,,$C43)-SUM($D43:AK43),INDEX($D$34:$W$34,,$C43)/$F$20)))</f>
        <v>1.3209624693093147</v>
      </c>
      <c r="AM43" s="2">
        <f>IF($F$20="n/a",0,IF(AM$22&lt;=$C43,0,IF(AM$22&gt;($F$20+$C43),INDEX($D$34:$W$34,,$C43)-SUM($D43:AL43),INDEX($D$34:$W$34,,$C43)/$F$20)))</f>
        <v>1.3209624693093147</v>
      </c>
      <c r="AN43" s="2">
        <f>IF($F$20="n/a",0,IF(AN$22&lt;=$C43,0,IF(AN$22&gt;($F$20+$C43),INDEX($D$34:$W$34,,$C43)-SUM($D43:AM43),INDEX($D$34:$W$34,,$C43)/$F$20)))</f>
        <v>1.3209624693093147</v>
      </c>
      <c r="AO43" s="2">
        <f>IF($F$20="n/a",0,IF(AO$22&lt;=$C43,0,IF(AO$22&gt;($F$20+$C43),INDEX($D$34:$W$34,,$C43)-SUM($D43:AN43),INDEX($D$34:$W$34,,$C43)/$F$20)))</f>
        <v>1.3209624693093147</v>
      </c>
      <c r="AP43" s="2">
        <f>IF($F$20="n/a",0,IF(AP$22&lt;=$C43,0,IF(AP$22&gt;($F$20+$C43),INDEX($D$34:$W$34,,$C43)-SUM($D43:AO43),INDEX($D$34:$W$34,,$C43)/$F$20)))</f>
        <v>1.3209624693093147</v>
      </c>
      <c r="AQ43" s="2">
        <f>IF($F$20="n/a",0,IF(AQ$22&lt;=$C43,0,IF(AQ$22&gt;($F$20+$C43),INDEX($D$34:$W$34,,$C43)-SUM($D43:AP43),INDEX($D$34:$W$34,,$C43)/$F$20)))</f>
        <v>1.3209624693093147</v>
      </c>
      <c r="AR43" s="2">
        <f>IF($F$20="n/a",0,IF(AR$22&lt;=$C43,0,IF(AR$22&gt;($F$20+$C43),INDEX($D$34:$W$34,,$C43)-SUM($D43:AQ43),INDEX($D$34:$W$34,,$C43)/$F$20)))</f>
        <v>1.3209624693093147</v>
      </c>
      <c r="AS43" s="2">
        <f>IF($F$20="n/a",0,IF(AS$22&lt;=$C43,0,IF(AS$22&gt;($F$20+$C43),INDEX($D$34:$W$34,,$C43)-SUM($D43:AR43),INDEX($D$34:$W$34,,$C43)/$F$20)))</f>
        <v>1.3209624693093147</v>
      </c>
      <c r="AT43" s="2">
        <f>IF($F$20="n/a",0,IF(AT$22&lt;=$C43,0,IF(AT$22&gt;($F$20+$C43),INDEX($D$34:$W$34,,$C43)-SUM($D43:AS43),INDEX($D$34:$W$34,,$C43)/$F$20)))</f>
        <v>1.3209624693093147</v>
      </c>
      <c r="AU43" s="2">
        <f>IF($F$20="n/a",0,IF(AU$22&lt;=$C43,0,IF(AU$22&gt;($F$20+$C43),INDEX($D$34:$W$34,,$C43)-SUM($D43:AT43),INDEX($D$34:$W$34,,$C43)/$F$20)))</f>
        <v>1.3209624693093147</v>
      </c>
      <c r="AV43" s="2">
        <f>IF($F$20="n/a",0,IF(AV$22&lt;=$C43,0,IF(AV$22&gt;($F$20+$C43),INDEX($D$34:$W$34,,$C43)-SUM($D43:AU43),INDEX($D$34:$W$34,,$C43)/$F$20)))</f>
        <v>1.3209624693093147</v>
      </c>
      <c r="AW43" s="2">
        <f>IF($F$20="n/a",0,IF(AW$22&lt;=$C43,0,IF(AW$22&gt;($F$20+$C43),INDEX($D$34:$W$34,,$C43)-SUM($D43:AV43),INDEX($D$34:$W$34,,$C43)/$F$20)))</f>
        <v>1.3209624693093147</v>
      </c>
      <c r="AX43" s="2">
        <f>IF($F$20="n/a",0,IF(AX$22&lt;=$C43,0,IF(AX$22&gt;($F$20+$C43),INDEX($D$34:$W$34,,$C43)-SUM($D43:AW43),INDEX($D$34:$W$34,,$C43)/$F$20)))</f>
        <v>1.3209624693093147</v>
      </c>
      <c r="AY43" s="2">
        <f>IF($F$20="n/a",0,IF(AY$22&lt;=$C43,0,IF(AY$22&gt;($F$20+$C43),INDEX($D$34:$W$34,,$C43)-SUM($D43:AX43),INDEX($D$34:$W$34,,$C43)/$F$20)))</f>
        <v>1.3209624693093147</v>
      </c>
      <c r="AZ43" s="2">
        <f>IF($F$20="n/a",0,IF(AZ$22&lt;=$C43,0,IF(AZ$22&gt;($F$20+$C43),INDEX($D$34:$W$34,,$C43)-SUM($D43:AY43),INDEX($D$34:$W$34,,$C43)/$F$20)))</f>
        <v>1.3209624693093147</v>
      </c>
      <c r="BA43" s="2">
        <f>IF($F$20="n/a",0,IF(BA$22&lt;=$C43,0,IF(BA$22&gt;($F$20+$C43),INDEX($D$34:$W$34,,$C43)-SUM($D43:AZ43),INDEX($D$34:$W$34,,$C43)/$F$20)))</f>
        <v>1.3209624693093147</v>
      </c>
      <c r="BB43" s="2">
        <f>IF($F$20="n/a",0,IF(BB$22&lt;=$C43,0,IF(BB$22&gt;($F$20+$C43),INDEX($D$34:$W$34,,$C43)-SUM($D43:BA43),INDEX($D$34:$W$34,,$C43)/$F$20)))</f>
        <v>1.3209624693093147</v>
      </c>
      <c r="BC43" s="2">
        <f>IF($F$20="n/a",0,IF(BC$22&lt;=$C43,0,IF(BC$22&gt;($F$20+$C43),INDEX($D$34:$W$34,,$C43)-SUM($D43:BB43),INDEX($D$34:$W$34,,$C43)/$F$20)))</f>
        <v>1.3209624693093147</v>
      </c>
      <c r="BD43" s="2">
        <f>IF($F$20="n/a",0,IF(BD$22&lt;=$C43,0,IF(BD$22&gt;($F$20+$C43),INDEX($D$34:$W$34,,$C43)-SUM($D43:BC43),INDEX($D$34:$W$34,,$C43)/$F$20)))</f>
        <v>0</v>
      </c>
      <c r="BE43" s="2">
        <f>IF($F$20="n/a",0,IF(BE$22&lt;=$C43,0,IF(BE$22&gt;($F$20+$C43),INDEX($D$34:$W$34,,$C43)-SUM($D43:BD43),INDEX($D$34:$W$34,,$C43)/$F$20)))</f>
        <v>0</v>
      </c>
      <c r="BF43" s="2">
        <f>IF($F$20="n/a",0,IF(BF$22&lt;=$C43,0,IF(BF$22&gt;($F$20+$C43),INDEX($D$34:$W$34,,$C43)-SUM($D43:BE43),INDEX($D$34:$W$34,,$C43)/$F$20)))</f>
        <v>0</v>
      </c>
      <c r="BG43" s="2">
        <f>IF($F$20="n/a",0,IF(BG$22&lt;=$C43,0,IF(BG$22&gt;($F$20+$C43),INDEX($D$34:$W$34,,$C43)-SUM($D43:BF43),INDEX($D$34:$W$34,,$C43)/$F$20)))</f>
        <v>0</v>
      </c>
      <c r="BH43" s="2">
        <f>IF($F$20="n/a",0,IF(BH$22&lt;=$C43,0,IF(BH$22&gt;($F$20+$C43),INDEX($D$34:$W$34,,$C43)-SUM($D43:BG43),INDEX($D$34:$W$34,,$C43)/$F$20)))</f>
        <v>0</v>
      </c>
      <c r="BI43" s="2">
        <f>IF($F$20="n/a",0,IF(BI$22&lt;=$C43,0,IF(BI$22&gt;($F$20+$C43),INDEX($D$34:$W$34,,$C43)-SUM($D43:BH43),INDEX($D$34:$W$34,,$C43)/$F$20)))</f>
        <v>0</v>
      </c>
      <c r="BJ43" s="2">
        <f>IF($F$20="n/a",0,IF(BJ$22&lt;=$C43,0,IF(BJ$22&gt;($F$20+$C43),INDEX($D$34:$W$34,,$C43)-SUM($D43:BI43),INDEX($D$34:$W$34,,$C43)/$F$20)))</f>
        <v>0</v>
      </c>
      <c r="BK43" s="2">
        <f>IF($F$20="n/a",0,IF(BK$22&lt;=$C43,0,IF(BK$22&gt;($F$20+$C43),INDEX($D$34:$W$34,,$C43)-SUM($D43:BJ43),INDEX($D$34:$W$34,,$C43)/$F$20)))</f>
        <v>0</v>
      </c>
    </row>
    <row r="44" spans="2:63" x14ac:dyDescent="0.25">
      <c r="B44" s="24">
        <v>2018</v>
      </c>
      <c r="C44" s="24">
        <v>8</v>
      </c>
      <c r="E44" s="2">
        <f>IF($F$20="n/a",0,IF(E$22&lt;=$C44,0,IF(E$22&gt;($F$20+$C44),INDEX($D$34:$W$34,,$C44)-SUM($D44:D44),INDEX($D$34:$W$34,,$C44)/$F$20)))</f>
        <v>0</v>
      </c>
      <c r="F44" s="2">
        <f>IF($F$20="n/a",0,IF(F$22&lt;=$C44,0,IF(F$22&gt;($F$20+$C44),INDEX($D$34:$W$34,,$C44)-SUM($D44:E44),INDEX($D$34:$W$34,,$C44)/$F$20)))</f>
        <v>0</v>
      </c>
      <c r="G44" s="2">
        <f>IF($F$20="n/a",0,IF(G$22&lt;=$C44,0,IF(G$22&gt;($F$20+$C44),INDEX($D$34:$W$34,,$C44)-SUM($D44:F44),INDEX($D$34:$W$34,,$C44)/$F$20)))</f>
        <v>0</v>
      </c>
      <c r="H44" s="2">
        <f>IF($F$20="n/a",0,IF(H$22&lt;=$C44,0,IF(H$22&gt;($F$20+$C44),INDEX($D$34:$W$34,,$C44)-SUM($D44:G44),INDEX($D$34:$W$34,,$C44)/$F$20)))</f>
        <v>0</v>
      </c>
      <c r="I44" s="2">
        <f>IF($F$20="n/a",0,IF(I$22&lt;=$C44,0,IF(I$22&gt;($F$20+$C44),INDEX($D$34:$W$34,,$C44)-SUM($D44:H44),INDEX($D$34:$W$34,,$C44)/$F$20)))</f>
        <v>0</v>
      </c>
      <c r="J44" s="2">
        <f>IF($F$20="n/a",0,IF(J$22&lt;=$C44,0,IF(J$22&gt;($F$20+$C44),INDEX($D$34:$W$34,,$C44)-SUM($D44:I44),INDEX($D$34:$W$34,,$C44)/$F$20)))</f>
        <v>0</v>
      </c>
      <c r="K44" s="2">
        <f>IF($F$20="n/a",0,IF(K$22&lt;=$C44,0,IF(K$22&gt;($F$20+$C44),INDEX($D$34:$W$34,,$C44)-SUM($D44:J44),INDEX($D$34:$W$34,,$C44)/$F$20)))</f>
        <v>0</v>
      </c>
      <c r="L44" s="2">
        <f>IF($F$20="n/a",0,IF(L$22&lt;=$C44,0,IF(L$22&gt;($F$20+$C44),INDEX($D$34:$W$34,,$C44)-SUM($D44:K44),INDEX($D$34:$W$34,,$C44)/$F$20)))</f>
        <v>1.1766027319616263</v>
      </c>
      <c r="M44" s="2">
        <f>IF($F$20="n/a",0,IF(M$22&lt;=$C44,0,IF(M$22&gt;($F$20+$C44),INDEX($D$34:$W$34,,$C44)-SUM($D44:L44),INDEX($D$34:$W$34,,$C44)/$F$20)))</f>
        <v>1.1766027319616263</v>
      </c>
      <c r="N44" s="2">
        <f>IF($F$20="n/a",0,IF(N$22&lt;=$C44,0,IF(N$22&gt;($F$20+$C44),INDEX($D$34:$W$34,,$C44)-SUM($D44:M44),INDEX($D$34:$W$34,,$C44)/$F$20)))</f>
        <v>1.1766027319616263</v>
      </c>
      <c r="O44" s="2">
        <f>IF($F$20="n/a",0,IF(O$22&lt;=$C44,0,IF(O$22&gt;($F$20+$C44),INDEX($D$34:$W$34,,$C44)-SUM($D44:N44),INDEX($D$34:$W$34,,$C44)/$F$20)))</f>
        <v>1.1766027319616263</v>
      </c>
      <c r="P44" s="2">
        <f>IF($F$20="n/a",0,IF(P$22&lt;=$C44,0,IF(P$22&gt;($F$20+$C44),INDEX($D$34:$W$34,,$C44)-SUM($D44:O44),INDEX($D$34:$W$34,,$C44)/$F$20)))</f>
        <v>1.1766027319616263</v>
      </c>
      <c r="Q44" s="2">
        <f>IF($F$20="n/a",0,IF(Q$22&lt;=$C44,0,IF(Q$22&gt;($F$20+$C44),INDEX($D$34:$W$34,,$C44)-SUM($D44:P44),INDEX($D$34:$W$34,,$C44)/$F$20)))</f>
        <v>1.1766027319616263</v>
      </c>
      <c r="R44" s="2">
        <f>IF($F$20="n/a",0,IF(R$22&lt;=$C44,0,IF(R$22&gt;($F$20+$C44),INDEX($D$34:$W$34,,$C44)-SUM($D44:Q44),INDEX($D$34:$W$34,,$C44)/$F$20)))</f>
        <v>1.1766027319616263</v>
      </c>
      <c r="S44" s="2">
        <f>IF($F$20="n/a",0,IF(S$22&lt;=$C44,0,IF(S$22&gt;($F$20+$C44),INDEX($D$34:$W$34,,$C44)-SUM($D44:R44),INDEX($D$34:$W$34,,$C44)/$F$20)))</f>
        <v>1.1766027319616263</v>
      </c>
      <c r="T44" s="2">
        <f>IF($F$20="n/a",0,IF(T$22&lt;=$C44,0,IF(T$22&gt;($F$20+$C44),INDEX($D$34:$W$34,,$C44)-SUM($D44:S44),INDEX($D$34:$W$34,,$C44)/$F$20)))</f>
        <v>1.1766027319616263</v>
      </c>
      <c r="U44" s="2">
        <f>IF($F$20="n/a",0,IF(U$22&lt;=$C44,0,IF(U$22&gt;($F$20+$C44),INDEX($D$34:$W$34,,$C44)-SUM($D44:T44),INDEX($D$34:$W$34,,$C44)/$F$20)))</f>
        <v>1.1766027319616263</v>
      </c>
      <c r="V44" s="2">
        <f>IF($F$20="n/a",0,IF(V$22&lt;=$C44,0,IF(V$22&gt;($F$20+$C44),INDEX($D$34:$W$34,,$C44)-SUM($D44:U44),INDEX($D$34:$W$34,,$C44)/$F$20)))</f>
        <v>1.1766027319616263</v>
      </c>
      <c r="W44" s="2">
        <f>IF($F$20="n/a",0,IF(W$22&lt;=$C44,0,IF(W$22&gt;($F$20+$C44),INDEX($D$34:$W$34,,$C44)-SUM($D44:V44),INDEX($D$34:$W$34,,$C44)/$F$20)))</f>
        <v>1.1766027319616263</v>
      </c>
      <c r="X44" s="2">
        <f>IF($F$20="n/a",0,IF(X$22&lt;=$C44,0,IF(X$22&gt;($F$20+$C44),INDEX($D$34:$W$34,,$C44)-SUM($D44:W44),INDEX($D$34:$W$34,,$C44)/$F$20)))</f>
        <v>1.1766027319616263</v>
      </c>
      <c r="Y44" s="2">
        <f>IF($F$20="n/a",0,IF(Y$22&lt;=$C44,0,IF(Y$22&gt;($F$20+$C44),INDEX($D$34:$W$34,,$C44)-SUM($D44:X44),INDEX($D$34:$W$34,,$C44)/$F$20)))</f>
        <v>1.1766027319616263</v>
      </c>
      <c r="Z44" s="2">
        <f>IF($F$20="n/a",0,IF(Z$22&lt;=$C44,0,IF(Z$22&gt;($F$20+$C44),INDEX($D$34:$W$34,,$C44)-SUM($D44:Y44),INDEX($D$34:$W$34,,$C44)/$F$20)))</f>
        <v>1.1766027319616263</v>
      </c>
      <c r="AA44" s="2">
        <f>IF($F$20="n/a",0,IF(AA$22&lt;=$C44,0,IF(AA$22&gt;($F$20+$C44),INDEX($D$34:$W$34,,$C44)-SUM($D44:Z44),INDEX($D$34:$W$34,,$C44)/$F$20)))</f>
        <v>1.1766027319616263</v>
      </c>
      <c r="AB44" s="2">
        <f>IF($F$20="n/a",0,IF(AB$22&lt;=$C44,0,IF(AB$22&gt;($F$20+$C44),INDEX($D$34:$W$34,,$C44)-SUM($D44:AA44),INDEX($D$34:$W$34,,$C44)/$F$20)))</f>
        <v>1.1766027319616263</v>
      </c>
      <c r="AC44" s="2">
        <f>IF($F$20="n/a",0,IF(AC$22&lt;=$C44,0,IF(AC$22&gt;($F$20+$C44),INDEX($D$34:$W$34,,$C44)-SUM($D44:AB44),INDEX($D$34:$W$34,,$C44)/$F$20)))</f>
        <v>1.1766027319616263</v>
      </c>
      <c r="AD44" s="2">
        <f>IF($F$20="n/a",0,IF(AD$22&lt;=$C44,0,IF(AD$22&gt;($F$20+$C44),INDEX($D$34:$W$34,,$C44)-SUM($D44:AC44),INDEX($D$34:$W$34,,$C44)/$F$20)))</f>
        <v>1.1766027319616263</v>
      </c>
      <c r="AE44" s="2">
        <f>IF($F$20="n/a",0,IF(AE$22&lt;=$C44,0,IF(AE$22&gt;($F$20+$C44),INDEX($D$34:$W$34,,$C44)-SUM($D44:AD44),INDEX($D$34:$W$34,,$C44)/$F$20)))</f>
        <v>1.1766027319616263</v>
      </c>
      <c r="AF44" s="2">
        <f>IF($F$20="n/a",0,IF(AF$22&lt;=$C44,0,IF(AF$22&gt;($F$20+$C44),INDEX($D$34:$W$34,,$C44)-SUM($D44:AE44),INDEX($D$34:$W$34,,$C44)/$F$20)))</f>
        <v>1.1766027319616263</v>
      </c>
      <c r="AG44" s="2">
        <f>IF($F$20="n/a",0,IF(AG$22&lt;=$C44,0,IF(AG$22&gt;($F$20+$C44),INDEX($D$34:$W$34,,$C44)-SUM($D44:AF44),INDEX($D$34:$W$34,,$C44)/$F$20)))</f>
        <v>1.1766027319616263</v>
      </c>
      <c r="AH44" s="2">
        <f>IF($F$20="n/a",0,IF(AH$22&lt;=$C44,0,IF(AH$22&gt;($F$20+$C44),INDEX($D$34:$W$34,,$C44)-SUM($D44:AG44),INDEX($D$34:$W$34,,$C44)/$F$20)))</f>
        <v>1.1766027319616263</v>
      </c>
      <c r="AI44" s="2">
        <f>IF($F$20="n/a",0,IF(AI$22&lt;=$C44,0,IF(AI$22&gt;($F$20+$C44),INDEX($D$34:$W$34,,$C44)-SUM($D44:AH44),INDEX($D$34:$W$34,,$C44)/$F$20)))</f>
        <v>1.1766027319616263</v>
      </c>
      <c r="AJ44" s="2">
        <f>IF($F$20="n/a",0,IF(AJ$22&lt;=$C44,0,IF(AJ$22&gt;($F$20+$C44),INDEX($D$34:$W$34,,$C44)-SUM($D44:AI44),INDEX($D$34:$W$34,,$C44)/$F$20)))</f>
        <v>1.1766027319616263</v>
      </c>
      <c r="AK44" s="2">
        <f>IF($F$20="n/a",0,IF(AK$22&lt;=$C44,0,IF(AK$22&gt;($F$20+$C44),INDEX($D$34:$W$34,,$C44)-SUM($D44:AJ44),INDEX($D$34:$W$34,,$C44)/$F$20)))</f>
        <v>1.1766027319616263</v>
      </c>
      <c r="AL44" s="2">
        <f>IF($F$20="n/a",0,IF(AL$22&lt;=$C44,0,IF(AL$22&gt;($F$20+$C44),INDEX($D$34:$W$34,,$C44)-SUM($D44:AK44),INDEX($D$34:$W$34,,$C44)/$F$20)))</f>
        <v>1.1766027319616263</v>
      </c>
      <c r="AM44" s="2">
        <f>IF($F$20="n/a",0,IF(AM$22&lt;=$C44,0,IF(AM$22&gt;($F$20+$C44),INDEX($D$34:$W$34,,$C44)-SUM($D44:AL44),INDEX($D$34:$W$34,,$C44)/$F$20)))</f>
        <v>1.1766027319616263</v>
      </c>
      <c r="AN44" s="2">
        <f>IF($F$20="n/a",0,IF(AN$22&lt;=$C44,0,IF(AN$22&gt;($F$20+$C44),INDEX($D$34:$W$34,,$C44)-SUM($D44:AM44),INDEX($D$34:$W$34,,$C44)/$F$20)))</f>
        <v>1.1766027319616263</v>
      </c>
      <c r="AO44" s="2">
        <f>IF($F$20="n/a",0,IF(AO$22&lt;=$C44,0,IF(AO$22&gt;($F$20+$C44),INDEX($D$34:$W$34,,$C44)-SUM($D44:AN44),INDEX($D$34:$W$34,,$C44)/$F$20)))</f>
        <v>1.1766027319616263</v>
      </c>
      <c r="AP44" s="2">
        <f>IF($F$20="n/a",0,IF(AP$22&lt;=$C44,0,IF(AP$22&gt;($F$20+$C44),INDEX($D$34:$W$34,,$C44)-SUM($D44:AO44),INDEX($D$34:$W$34,,$C44)/$F$20)))</f>
        <v>1.1766027319616263</v>
      </c>
      <c r="AQ44" s="2">
        <f>IF($F$20="n/a",0,IF(AQ$22&lt;=$C44,0,IF(AQ$22&gt;($F$20+$C44),INDEX($D$34:$W$34,,$C44)-SUM($D44:AP44),INDEX($D$34:$W$34,,$C44)/$F$20)))</f>
        <v>1.1766027319616263</v>
      </c>
      <c r="AR44" s="2">
        <f>IF($F$20="n/a",0,IF(AR$22&lt;=$C44,0,IF(AR$22&gt;($F$20+$C44),INDEX($D$34:$W$34,,$C44)-SUM($D44:AQ44),INDEX($D$34:$W$34,,$C44)/$F$20)))</f>
        <v>1.1766027319616263</v>
      </c>
      <c r="AS44" s="2">
        <f>IF($F$20="n/a",0,IF(AS$22&lt;=$C44,0,IF(AS$22&gt;($F$20+$C44),INDEX($D$34:$W$34,,$C44)-SUM($D44:AR44),INDEX($D$34:$W$34,,$C44)/$F$20)))</f>
        <v>1.1766027319616263</v>
      </c>
      <c r="AT44" s="2">
        <f>IF($F$20="n/a",0,IF(AT$22&lt;=$C44,0,IF(AT$22&gt;($F$20+$C44),INDEX($D$34:$W$34,,$C44)-SUM($D44:AS44),INDEX($D$34:$W$34,,$C44)/$F$20)))</f>
        <v>1.1766027319616263</v>
      </c>
      <c r="AU44" s="2">
        <f>IF($F$20="n/a",0,IF(AU$22&lt;=$C44,0,IF(AU$22&gt;($F$20+$C44),INDEX($D$34:$W$34,,$C44)-SUM($D44:AT44),INDEX($D$34:$W$34,,$C44)/$F$20)))</f>
        <v>1.1766027319616263</v>
      </c>
      <c r="AV44" s="2">
        <f>IF($F$20="n/a",0,IF(AV$22&lt;=$C44,0,IF(AV$22&gt;($F$20+$C44),INDEX($D$34:$W$34,,$C44)-SUM($D44:AU44),INDEX($D$34:$W$34,,$C44)/$F$20)))</f>
        <v>1.1766027319616263</v>
      </c>
      <c r="AW44" s="2">
        <f>IF($F$20="n/a",0,IF(AW$22&lt;=$C44,0,IF(AW$22&gt;($F$20+$C44),INDEX($D$34:$W$34,,$C44)-SUM($D44:AV44),INDEX($D$34:$W$34,,$C44)/$F$20)))</f>
        <v>1.1766027319616263</v>
      </c>
      <c r="AX44" s="2">
        <f>IF($F$20="n/a",0,IF(AX$22&lt;=$C44,0,IF(AX$22&gt;($F$20+$C44),INDEX($D$34:$W$34,,$C44)-SUM($D44:AW44),INDEX($D$34:$W$34,,$C44)/$F$20)))</f>
        <v>1.1766027319616263</v>
      </c>
      <c r="AY44" s="2">
        <f>IF($F$20="n/a",0,IF(AY$22&lt;=$C44,0,IF(AY$22&gt;($F$20+$C44),INDEX($D$34:$W$34,,$C44)-SUM($D44:AX44),INDEX($D$34:$W$34,,$C44)/$F$20)))</f>
        <v>1.1766027319616263</v>
      </c>
      <c r="AZ44" s="2">
        <f>IF($F$20="n/a",0,IF(AZ$22&lt;=$C44,0,IF(AZ$22&gt;($F$20+$C44),INDEX($D$34:$W$34,,$C44)-SUM($D44:AY44),INDEX($D$34:$W$34,,$C44)/$F$20)))</f>
        <v>1.1766027319616263</v>
      </c>
      <c r="BA44" s="2">
        <f>IF($F$20="n/a",0,IF(BA$22&lt;=$C44,0,IF(BA$22&gt;($F$20+$C44),INDEX($D$34:$W$34,,$C44)-SUM($D44:AZ44),INDEX($D$34:$W$34,,$C44)/$F$20)))</f>
        <v>1.1766027319616263</v>
      </c>
      <c r="BB44" s="2">
        <f>IF($F$20="n/a",0,IF(BB$22&lt;=$C44,0,IF(BB$22&gt;($F$20+$C44),INDEX($D$34:$W$34,,$C44)-SUM($D44:BA44),INDEX($D$34:$W$34,,$C44)/$F$20)))</f>
        <v>1.1766027319616263</v>
      </c>
      <c r="BC44" s="2">
        <f>IF($F$20="n/a",0,IF(BC$22&lt;=$C44,0,IF(BC$22&gt;($F$20+$C44),INDEX($D$34:$W$34,,$C44)-SUM($D44:BB44),INDEX($D$34:$W$34,,$C44)/$F$20)))</f>
        <v>1.1766027319616263</v>
      </c>
      <c r="BD44" s="2">
        <f>IF($F$20="n/a",0,IF(BD$22&lt;=$C44,0,IF(BD$22&gt;($F$20+$C44),INDEX($D$34:$W$34,,$C44)-SUM($D44:BC44),INDEX($D$34:$W$34,,$C44)/$F$20)))</f>
        <v>1.1766027319616263</v>
      </c>
      <c r="BE44" s="2">
        <f>IF($F$20="n/a",0,IF(BE$22&lt;=$C44,0,IF(BE$22&gt;($F$20+$C44),INDEX($D$34:$W$34,,$C44)-SUM($D44:BD44),INDEX($D$34:$W$34,,$C44)/$F$20)))</f>
        <v>6.3948846218409017E-14</v>
      </c>
      <c r="BF44" s="2">
        <f>IF($F$20="n/a",0,IF(BF$22&lt;=$C44,0,IF(BF$22&gt;($F$20+$C44),INDEX($D$34:$W$34,,$C44)-SUM($D44:BE44),INDEX($D$34:$W$34,,$C44)/$F$20)))</f>
        <v>0</v>
      </c>
      <c r="BG44" s="2">
        <f>IF($F$20="n/a",0,IF(BG$22&lt;=$C44,0,IF(BG$22&gt;($F$20+$C44),INDEX($D$34:$W$34,,$C44)-SUM($D44:BF44),INDEX($D$34:$W$34,,$C44)/$F$20)))</f>
        <v>0</v>
      </c>
      <c r="BH44" s="2">
        <f>IF($F$20="n/a",0,IF(BH$22&lt;=$C44,0,IF(BH$22&gt;($F$20+$C44),INDEX($D$34:$W$34,,$C44)-SUM($D44:BG44),INDEX($D$34:$W$34,,$C44)/$F$20)))</f>
        <v>0</v>
      </c>
      <c r="BI44" s="2">
        <f>IF($F$20="n/a",0,IF(BI$22&lt;=$C44,0,IF(BI$22&gt;($F$20+$C44),INDEX($D$34:$W$34,,$C44)-SUM($D44:BH44),INDEX($D$34:$W$34,,$C44)/$F$20)))</f>
        <v>0</v>
      </c>
      <c r="BJ44" s="2">
        <f>IF($F$20="n/a",0,IF(BJ$22&lt;=$C44,0,IF(BJ$22&gt;($F$20+$C44),INDEX($D$34:$W$34,,$C44)-SUM($D44:BI44),INDEX($D$34:$W$34,,$C44)/$F$20)))</f>
        <v>0</v>
      </c>
      <c r="BK44" s="2">
        <f>IF($F$20="n/a",0,IF(BK$22&lt;=$C44,0,IF(BK$22&gt;($F$20+$C44),INDEX($D$34:$W$34,,$C44)-SUM($D44:BJ44),INDEX($D$34:$W$34,,$C44)/$F$20)))</f>
        <v>0</v>
      </c>
    </row>
    <row r="45" spans="2:63" x14ac:dyDescent="0.25">
      <c r="B45" s="24">
        <v>2019</v>
      </c>
      <c r="C45" s="24">
        <v>9</v>
      </c>
      <c r="E45" s="2">
        <f>IF($F$20="n/a",0,IF(E$22&lt;=$C45,0,IF(E$22&gt;($F$20+$C45),INDEX($D$34:$W$34,,$C45)-SUM($D45:D45),INDEX($D$34:$W$34,,$C45)/$F$20)))</f>
        <v>0</v>
      </c>
      <c r="F45" s="2">
        <f>IF($F$20="n/a",0,IF(F$22&lt;=$C45,0,IF(F$22&gt;($F$20+$C45),INDEX($D$34:$W$34,,$C45)-SUM($D45:E45),INDEX($D$34:$W$34,,$C45)/$F$20)))</f>
        <v>0</v>
      </c>
      <c r="G45" s="2">
        <f>IF($F$20="n/a",0,IF(G$22&lt;=$C45,0,IF(G$22&gt;($F$20+$C45),INDEX($D$34:$W$34,,$C45)-SUM($D45:F45),INDEX($D$34:$W$34,,$C45)/$F$20)))</f>
        <v>0</v>
      </c>
      <c r="H45" s="2">
        <f>IF($F$20="n/a",0,IF(H$22&lt;=$C45,0,IF(H$22&gt;($F$20+$C45),INDEX($D$34:$W$34,,$C45)-SUM($D45:G45),INDEX($D$34:$W$34,,$C45)/$F$20)))</f>
        <v>0</v>
      </c>
      <c r="I45" s="2">
        <f>IF($F$20="n/a",0,IF(I$22&lt;=$C45,0,IF(I$22&gt;($F$20+$C45),INDEX($D$34:$W$34,,$C45)-SUM($D45:H45),INDEX($D$34:$W$34,,$C45)/$F$20)))</f>
        <v>0</v>
      </c>
      <c r="J45" s="2">
        <f>IF($F$20="n/a",0,IF(J$22&lt;=$C45,0,IF(J$22&gt;($F$20+$C45),INDEX($D$34:$W$34,,$C45)-SUM($D45:I45),INDEX($D$34:$W$34,,$C45)/$F$20)))</f>
        <v>0</v>
      </c>
      <c r="K45" s="2">
        <f>IF($F$20="n/a",0,IF(K$22&lt;=$C45,0,IF(K$22&gt;($F$20+$C45),INDEX($D$34:$W$34,,$C45)-SUM($D45:J45),INDEX($D$34:$W$34,,$C45)/$F$20)))</f>
        <v>0</v>
      </c>
      <c r="L45" s="2">
        <f>IF($F$20="n/a",0,IF(L$22&lt;=$C45,0,IF(L$22&gt;($F$20+$C45),INDEX($D$34:$W$34,,$C45)-SUM($D45:K45),INDEX($D$34:$W$34,,$C45)/$F$20)))</f>
        <v>0</v>
      </c>
      <c r="M45" s="2">
        <f>IF($F$20="n/a",0,IF(M$22&lt;=$C45,0,IF(M$22&gt;($F$20+$C45),INDEX($D$34:$W$34,,$C45)-SUM($D45:L45),INDEX($D$34:$W$34,,$C45)/$F$20)))</f>
        <v>1.4326476953366318</v>
      </c>
      <c r="N45" s="2">
        <f>IF($F$20="n/a",0,IF(N$22&lt;=$C45,0,IF(N$22&gt;($F$20+$C45),INDEX($D$34:$W$34,,$C45)-SUM($D45:M45),INDEX($D$34:$W$34,,$C45)/$F$20)))</f>
        <v>1.4326476953366318</v>
      </c>
      <c r="O45" s="2">
        <f>IF($F$20="n/a",0,IF(O$22&lt;=$C45,0,IF(O$22&gt;($F$20+$C45),INDEX($D$34:$W$34,,$C45)-SUM($D45:N45),INDEX($D$34:$W$34,,$C45)/$F$20)))</f>
        <v>1.4326476953366318</v>
      </c>
      <c r="P45" s="2">
        <f>IF($F$20="n/a",0,IF(P$22&lt;=$C45,0,IF(P$22&gt;($F$20+$C45),INDEX($D$34:$W$34,,$C45)-SUM($D45:O45),INDEX($D$34:$W$34,,$C45)/$F$20)))</f>
        <v>1.4326476953366318</v>
      </c>
      <c r="Q45" s="2">
        <f>IF($F$20="n/a",0,IF(Q$22&lt;=$C45,0,IF(Q$22&gt;($F$20+$C45),INDEX($D$34:$W$34,,$C45)-SUM($D45:P45),INDEX($D$34:$W$34,,$C45)/$F$20)))</f>
        <v>1.4326476953366318</v>
      </c>
      <c r="R45" s="2">
        <f>IF($F$20="n/a",0,IF(R$22&lt;=$C45,0,IF(R$22&gt;($F$20+$C45),INDEX($D$34:$W$34,,$C45)-SUM($D45:Q45),INDEX($D$34:$W$34,,$C45)/$F$20)))</f>
        <v>1.4326476953366318</v>
      </c>
      <c r="S45" s="2">
        <f>IF($F$20="n/a",0,IF(S$22&lt;=$C45,0,IF(S$22&gt;($F$20+$C45),INDEX($D$34:$W$34,,$C45)-SUM($D45:R45),INDEX($D$34:$W$34,,$C45)/$F$20)))</f>
        <v>1.4326476953366318</v>
      </c>
      <c r="T45" s="2">
        <f>IF($F$20="n/a",0,IF(T$22&lt;=$C45,0,IF(T$22&gt;($F$20+$C45),INDEX($D$34:$W$34,,$C45)-SUM($D45:S45),INDEX($D$34:$W$34,,$C45)/$F$20)))</f>
        <v>1.4326476953366318</v>
      </c>
      <c r="U45" s="2">
        <f>IF($F$20="n/a",0,IF(U$22&lt;=$C45,0,IF(U$22&gt;($F$20+$C45),INDEX($D$34:$W$34,,$C45)-SUM($D45:T45),INDEX($D$34:$W$34,,$C45)/$F$20)))</f>
        <v>1.4326476953366318</v>
      </c>
      <c r="V45" s="2">
        <f>IF($F$20="n/a",0,IF(V$22&lt;=$C45,0,IF(V$22&gt;($F$20+$C45),INDEX($D$34:$W$34,,$C45)-SUM($D45:U45),INDEX($D$34:$W$34,,$C45)/$F$20)))</f>
        <v>1.4326476953366318</v>
      </c>
      <c r="W45" s="2">
        <f>IF($F$20="n/a",0,IF(W$22&lt;=$C45,0,IF(W$22&gt;($F$20+$C45),INDEX($D$34:$W$34,,$C45)-SUM($D45:V45),INDEX($D$34:$W$34,,$C45)/$F$20)))</f>
        <v>1.4326476953366318</v>
      </c>
      <c r="X45" s="2">
        <f>IF($F$20="n/a",0,IF(X$22&lt;=$C45,0,IF(X$22&gt;($F$20+$C45),INDEX($D$34:$W$34,,$C45)-SUM($D45:W45),INDEX($D$34:$W$34,,$C45)/$F$20)))</f>
        <v>1.4326476953366318</v>
      </c>
      <c r="Y45" s="2">
        <f>IF($F$20="n/a",0,IF(Y$22&lt;=$C45,0,IF(Y$22&gt;($F$20+$C45),INDEX($D$34:$W$34,,$C45)-SUM($D45:X45),INDEX($D$34:$W$34,,$C45)/$F$20)))</f>
        <v>1.4326476953366318</v>
      </c>
      <c r="Z45" s="2">
        <f>IF($F$20="n/a",0,IF(Z$22&lt;=$C45,0,IF(Z$22&gt;($F$20+$C45),INDEX($D$34:$W$34,,$C45)-SUM($D45:Y45),INDEX($D$34:$W$34,,$C45)/$F$20)))</f>
        <v>1.4326476953366318</v>
      </c>
      <c r="AA45" s="2">
        <f>IF($F$20="n/a",0,IF(AA$22&lt;=$C45,0,IF(AA$22&gt;($F$20+$C45),INDEX($D$34:$W$34,,$C45)-SUM($D45:Z45),INDEX($D$34:$W$34,,$C45)/$F$20)))</f>
        <v>1.4326476953366318</v>
      </c>
      <c r="AB45" s="2">
        <f>IF($F$20="n/a",0,IF(AB$22&lt;=$C45,0,IF(AB$22&gt;($F$20+$C45),INDEX($D$34:$W$34,,$C45)-SUM($D45:AA45),INDEX($D$34:$W$34,,$C45)/$F$20)))</f>
        <v>1.4326476953366318</v>
      </c>
      <c r="AC45" s="2">
        <f>IF($F$20="n/a",0,IF(AC$22&lt;=$C45,0,IF(AC$22&gt;($F$20+$C45),INDEX($D$34:$W$34,,$C45)-SUM($D45:AB45),INDEX($D$34:$W$34,,$C45)/$F$20)))</f>
        <v>1.4326476953366318</v>
      </c>
      <c r="AD45" s="2">
        <f>IF($F$20="n/a",0,IF(AD$22&lt;=$C45,0,IF(AD$22&gt;($F$20+$C45),INDEX($D$34:$W$34,,$C45)-SUM($D45:AC45),INDEX($D$34:$W$34,,$C45)/$F$20)))</f>
        <v>1.4326476953366318</v>
      </c>
      <c r="AE45" s="2">
        <f>IF($F$20="n/a",0,IF(AE$22&lt;=$C45,0,IF(AE$22&gt;($F$20+$C45),INDEX($D$34:$W$34,,$C45)-SUM($D45:AD45),INDEX($D$34:$W$34,,$C45)/$F$20)))</f>
        <v>1.4326476953366318</v>
      </c>
      <c r="AF45" s="2">
        <f>IF($F$20="n/a",0,IF(AF$22&lt;=$C45,0,IF(AF$22&gt;($F$20+$C45),INDEX($D$34:$W$34,,$C45)-SUM($D45:AE45),INDEX($D$34:$W$34,,$C45)/$F$20)))</f>
        <v>1.4326476953366318</v>
      </c>
      <c r="AG45" s="2">
        <f>IF($F$20="n/a",0,IF(AG$22&lt;=$C45,0,IF(AG$22&gt;($F$20+$C45),INDEX($D$34:$W$34,,$C45)-SUM($D45:AF45),INDEX($D$34:$W$34,,$C45)/$F$20)))</f>
        <v>1.4326476953366318</v>
      </c>
      <c r="AH45" s="2">
        <f>IF($F$20="n/a",0,IF(AH$22&lt;=$C45,0,IF(AH$22&gt;($F$20+$C45),INDEX($D$34:$W$34,,$C45)-SUM($D45:AG45),INDEX($D$34:$W$34,,$C45)/$F$20)))</f>
        <v>1.4326476953366318</v>
      </c>
      <c r="AI45" s="2">
        <f>IF($F$20="n/a",0,IF(AI$22&lt;=$C45,0,IF(AI$22&gt;($F$20+$C45),INDEX($D$34:$W$34,,$C45)-SUM($D45:AH45),INDEX($D$34:$W$34,,$C45)/$F$20)))</f>
        <v>1.4326476953366318</v>
      </c>
      <c r="AJ45" s="2">
        <f>IF($F$20="n/a",0,IF(AJ$22&lt;=$C45,0,IF(AJ$22&gt;($F$20+$C45),INDEX($D$34:$W$34,,$C45)-SUM($D45:AI45),INDEX($D$34:$W$34,,$C45)/$F$20)))</f>
        <v>1.4326476953366318</v>
      </c>
      <c r="AK45" s="2">
        <f>IF($F$20="n/a",0,IF(AK$22&lt;=$C45,0,IF(AK$22&gt;($F$20+$C45),INDEX($D$34:$W$34,,$C45)-SUM($D45:AJ45),INDEX($D$34:$W$34,,$C45)/$F$20)))</f>
        <v>1.4326476953366318</v>
      </c>
      <c r="AL45" s="2">
        <f>IF($F$20="n/a",0,IF(AL$22&lt;=$C45,0,IF(AL$22&gt;($F$20+$C45),INDEX($D$34:$W$34,,$C45)-SUM($D45:AK45),INDEX($D$34:$W$34,,$C45)/$F$20)))</f>
        <v>1.4326476953366318</v>
      </c>
      <c r="AM45" s="2">
        <f>IF($F$20="n/a",0,IF(AM$22&lt;=$C45,0,IF(AM$22&gt;($F$20+$C45),INDEX($D$34:$W$34,,$C45)-SUM($D45:AL45),INDEX($D$34:$W$34,,$C45)/$F$20)))</f>
        <v>1.4326476953366318</v>
      </c>
      <c r="AN45" s="2">
        <f>IF($F$20="n/a",0,IF(AN$22&lt;=$C45,0,IF(AN$22&gt;($F$20+$C45),INDEX($D$34:$W$34,,$C45)-SUM($D45:AM45),INDEX($D$34:$W$34,,$C45)/$F$20)))</f>
        <v>1.4326476953366318</v>
      </c>
      <c r="AO45" s="2">
        <f>IF($F$20="n/a",0,IF(AO$22&lt;=$C45,0,IF(AO$22&gt;($F$20+$C45),INDEX($D$34:$W$34,,$C45)-SUM($D45:AN45),INDEX($D$34:$W$34,,$C45)/$F$20)))</f>
        <v>1.4326476953366318</v>
      </c>
      <c r="AP45" s="2">
        <f>IF($F$20="n/a",0,IF(AP$22&lt;=$C45,0,IF(AP$22&gt;($F$20+$C45),INDEX($D$34:$W$34,,$C45)-SUM($D45:AO45),INDEX($D$34:$W$34,,$C45)/$F$20)))</f>
        <v>1.4326476953366318</v>
      </c>
      <c r="AQ45" s="2">
        <f>IF($F$20="n/a",0,IF(AQ$22&lt;=$C45,0,IF(AQ$22&gt;($F$20+$C45),INDEX($D$34:$W$34,,$C45)-SUM($D45:AP45),INDEX($D$34:$W$34,,$C45)/$F$20)))</f>
        <v>1.4326476953366318</v>
      </c>
      <c r="AR45" s="2">
        <f>IF($F$20="n/a",0,IF(AR$22&lt;=$C45,0,IF(AR$22&gt;($F$20+$C45),INDEX($D$34:$W$34,,$C45)-SUM($D45:AQ45),INDEX($D$34:$W$34,,$C45)/$F$20)))</f>
        <v>1.4326476953366318</v>
      </c>
      <c r="AS45" s="2">
        <f>IF($F$20="n/a",0,IF(AS$22&lt;=$C45,0,IF(AS$22&gt;($F$20+$C45),INDEX($D$34:$W$34,,$C45)-SUM($D45:AR45),INDEX($D$34:$W$34,,$C45)/$F$20)))</f>
        <v>1.4326476953366318</v>
      </c>
      <c r="AT45" s="2">
        <f>IF($F$20="n/a",0,IF(AT$22&lt;=$C45,0,IF(AT$22&gt;($F$20+$C45),INDEX($D$34:$W$34,,$C45)-SUM($D45:AS45),INDEX($D$34:$W$34,,$C45)/$F$20)))</f>
        <v>1.4326476953366318</v>
      </c>
      <c r="AU45" s="2">
        <f>IF($F$20="n/a",0,IF(AU$22&lt;=$C45,0,IF(AU$22&gt;($F$20+$C45),INDEX($D$34:$W$34,,$C45)-SUM($D45:AT45),INDEX($D$34:$W$34,,$C45)/$F$20)))</f>
        <v>1.4326476953366318</v>
      </c>
      <c r="AV45" s="2">
        <f>IF($F$20="n/a",0,IF(AV$22&lt;=$C45,0,IF(AV$22&gt;($F$20+$C45),INDEX($D$34:$W$34,,$C45)-SUM($D45:AU45),INDEX($D$34:$W$34,,$C45)/$F$20)))</f>
        <v>1.4326476953366318</v>
      </c>
      <c r="AW45" s="2">
        <f>IF($F$20="n/a",0,IF(AW$22&lt;=$C45,0,IF(AW$22&gt;($F$20+$C45),INDEX($D$34:$W$34,,$C45)-SUM($D45:AV45),INDEX($D$34:$W$34,,$C45)/$F$20)))</f>
        <v>1.4326476953366318</v>
      </c>
      <c r="AX45" s="2">
        <f>IF($F$20="n/a",0,IF(AX$22&lt;=$C45,0,IF(AX$22&gt;($F$20+$C45),INDEX($D$34:$W$34,,$C45)-SUM($D45:AW45),INDEX($D$34:$W$34,,$C45)/$F$20)))</f>
        <v>1.4326476953366318</v>
      </c>
      <c r="AY45" s="2">
        <f>IF($F$20="n/a",0,IF(AY$22&lt;=$C45,0,IF(AY$22&gt;($F$20+$C45),INDEX($D$34:$W$34,,$C45)-SUM($D45:AX45),INDEX($D$34:$W$34,,$C45)/$F$20)))</f>
        <v>1.4326476953366318</v>
      </c>
      <c r="AZ45" s="2">
        <f>IF($F$20="n/a",0,IF(AZ$22&lt;=$C45,0,IF(AZ$22&gt;($F$20+$C45),INDEX($D$34:$W$34,,$C45)-SUM($D45:AY45),INDEX($D$34:$W$34,,$C45)/$F$20)))</f>
        <v>1.4326476953366318</v>
      </c>
      <c r="BA45" s="2">
        <f>IF($F$20="n/a",0,IF(BA$22&lt;=$C45,0,IF(BA$22&gt;($F$20+$C45),INDEX($D$34:$W$34,,$C45)-SUM($D45:AZ45),INDEX($D$34:$W$34,,$C45)/$F$20)))</f>
        <v>1.4326476953366318</v>
      </c>
      <c r="BB45" s="2">
        <f>IF($F$20="n/a",0,IF(BB$22&lt;=$C45,0,IF(BB$22&gt;($F$20+$C45),INDEX($D$34:$W$34,,$C45)-SUM($D45:BA45),INDEX($D$34:$W$34,,$C45)/$F$20)))</f>
        <v>1.4326476953366318</v>
      </c>
      <c r="BC45" s="2">
        <f>IF($F$20="n/a",0,IF(BC$22&lt;=$C45,0,IF(BC$22&gt;($F$20+$C45),INDEX($D$34:$W$34,,$C45)-SUM($D45:BB45),INDEX($D$34:$W$34,,$C45)/$F$20)))</f>
        <v>1.4326476953366318</v>
      </c>
      <c r="BD45" s="2">
        <f>IF($F$20="n/a",0,IF(BD$22&lt;=$C45,0,IF(BD$22&gt;($F$20+$C45),INDEX($D$34:$W$34,,$C45)-SUM($D45:BC45),INDEX($D$34:$W$34,,$C45)/$F$20)))</f>
        <v>1.4326476953366318</v>
      </c>
      <c r="BE45" s="2">
        <f>IF($F$20="n/a",0,IF(BE$22&lt;=$C45,0,IF(BE$22&gt;($F$20+$C45),INDEX($D$34:$W$34,,$C45)-SUM($D45:BD45),INDEX($D$34:$W$34,,$C45)/$F$20)))</f>
        <v>1.4326476953366318</v>
      </c>
      <c r="BF45" s="2">
        <f>IF($F$20="n/a",0,IF(BF$22&lt;=$C45,0,IF(BF$22&gt;($F$20+$C45),INDEX($D$34:$W$34,,$C45)-SUM($D45:BE45),INDEX($D$34:$W$34,,$C45)/$F$20)))</f>
        <v>-2.8421709430404007E-14</v>
      </c>
      <c r="BG45" s="2">
        <f>IF($F$20="n/a",0,IF(BG$22&lt;=$C45,0,IF(BG$22&gt;($F$20+$C45),INDEX($D$34:$W$34,,$C45)-SUM($D45:BF45),INDEX($D$34:$W$34,,$C45)/$F$20)))</f>
        <v>0</v>
      </c>
      <c r="BH45" s="2">
        <f>IF($F$20="n/a",0,IF(BH$22&lt;=$C45,0,IF(BH$22&gt;($F$20+$C45),INDEX($D$34:$W$34,,$C45)-SUM($D45:BG45),INDEX($D$34:$W$34,,$C45)/$F$20)))</f>
        <v>0</v>
      </c>
      <c r="BI45" s="2">
        <f>IF($F$20="n/a",0,IF(BI$22&lt;=$C45,0,IF(BI$22&gt;($F$20+$C45),INDEX($D$34:$W$34,,$C45)-SUM($D45:BH45),INDEX($D$34:$W$34,,$C45)/$F$20)))</f>
        <v>0</v>
      </c>
      <c r="BJ45" s="2">
        <f>IF($F$20="n/a",0,IF(BJ$22&lt;=$C45,0,IF(BJ$22&gt;($F$20+$C45),INDEX($D$34:$W$34,,$C45)-SUM($D45:BI45),INDEX($D$34:$W$34,,$C45)/$F$20)))</f>
        <v>0</v>
      </c>
      <c r="BK45" s="2">
        <f>IF($F$20="n/a",0,IF(BK$22&lt;=$C45,0,IF(BK$22&gt;($F$20+$C45),INDEX($D$34:$W$34,,$C45)-SUM($D45:BJ45),INDEX($D$34:$W$34,,$C45)/$F$20)))</f>
        <v>0</v>
      </c>
    </row>
    <row r="46" spans="2:63" x14ac:dyDescent="0.25">
      <c r="B46" s="24">
        <v>2020</v>
      </c>
      <c r="C46" s="24">
        <v>10</v>
      </c>
      <c r="E46" s="2">
        <f>IF($F$20="n/a",0,IF(E$22&lt;=$C46,0,IF(E$22&gt;($F$20+$C46),INDEX($D$34:$W$34,,$C46)-SUM($D46:D46),INDEX($D$34:$W$34,,$C46)/$F$20)))</f>
        <v>0</v>
      </c>
      <c r="F46" s="2">
        <f>IF($F$20="n/a",0,IF(F$22&lt;=$C46,0,IF(F$22&gt;($F$20+$C46),INDEX($D$34:$W$34,,$C46)-SUM($D46:E46),INDEX($D$34:$W$34,,$C46)/$F$20)))</f>
        <v>0</v>
      </c>
      <c r="G46" s="2">
        <f>IF($F$20="n/a",0,IF(G$22&lt;=$C46,0,IF(G$22&gt;($F$20+$C46),INDEX($D$34:$W$34,,$C46)-SUM($D46:F46),INDEX($D$34:$W$34,,$C46)/$F$20)))</f>
        <v>0</v>
      </c>
      <c r="H46" s="2">
        <f>IF($F$20="n/a",0,IF(H$22&lt;=$C46,0,IF(H$22&gt;($F$20+$C46),INDEX($D$34:$W$34,,$C46)-SUM($D46:G46),INDEX($D$34:$W$34,,$C46)/$F$20)))</f>
        <v>0</v>
      </c>
      <c r="I46" s="2">
        <f>IF($F$20="n/a",0,IF(I$22&lt;=$C46,0,IF(I$22&gt;($F$20+$C46),INDEX($D$34:$W$34,,$C46)-SUM($D46:H46),INDEX($D$34:$W$34,,$C46)/$F$20)))</f>
        <v>0</v>
      </c>
      <c r="J46" s="2">
        <f>IF($F$20="n/a",0,IF(J$22&lt;=$C46,0,IF(J$22&gt;($F$20+$C46),INDEX($D$34:$W$34,,$C46)-SUM($D46:I46),INDEX($D$34:$W$34,,$C46)/$F$20)))</f>
        <v>0</v>
      </c>
      <c r="K46" s="2">
        <f>IF($F$20="n/a",0,IF(K$22&lt;=$C46,0,IF(K$22&gt;($F$20+$C46),INDEX($D$34:$W$34,,$C46)-SUM($D46:J46),INDEX($D$34:$W$34,,$C46)/$F$20)))</f>
        <v>0</v>
      </c>
      <c r="L46" s="2">
        <f>IF($F$20="n/a",0,IF(L$22&lt;=$C46,0,IF(L$22&gt;($F$20+$C46),INDEX($D$34:$W$34,,$C46)-SUM($D46:K46),INDEX($D$34:$W$34,,$C46)/$F$20)))</f>
        <v>0</v>
      </c>
      <c r="M46" s="2">
        <f>IF($F$20="n/a",0,IF(M$22&lt;=$C46,0,IF(M$22&gt;($F$20+$C46),INDEX($D$34:$W$34,,$C46)-SUM($D46:L46),INDEX($D$34:$W$34,,$C46)/$F$20)))</f>
        <v>0</v>
      </c>
      <c r="N46" s="2">
        <f>IF($F$20="n/a",0,IF(N$22&lt;=$C46,0,IF(N$22&gt;($F$20+$C46),INDEX($D$34:$W$34,,$C46)-SUM($D46:M46),INDEX($D$34:$W$34,,$C46)/$F$20)))</f>
        <v>1.2886743171553965</v>
      </c>
      <c r="O46" s="2">
        <f>IF($F$20="n/a",0,IF(O$22&lt;=$C46,0,IF(O$22&gt;($F$20+$C46),INDEX($D$34:$W$34,,$C46)-SUM($D46:N46),INDEX($D$34:$W$34,,$C46)/$F$20)))</f>
        <v>1.2886743171553965</v>
      </c>
      <c r="P46" s="2">
        <f>IF($F$20="n/a",0,IF(P$22&lt;=$C46,0,IF(P$22&gt;($F$20+$C46),INDEX($D$34:$W$34,,$C46)-SUM($D46:O46),INDEX($D$34:$W$34,,$C46)/$F$20)))</f>
        <v>1.2886743171553965</v>
      </c>
      <c r="Q46" s="2">
        <f>IF($F$20="n/a",0,IF(Q$22&lt;=$C46,0,IF(Q$22&gt;($F$20+$C46),INDEX($D$34:$W$34,,$C46)-SUM($D46:P46),INDEX($D$34:$W$34,,$C46)/$F$20)))</f>
        <v>1.2886743171553965</v>
      </c>
      <c r="R46" s="2">
        <f>IF($F$20="n/a",0,IF(R$22&lt;=$C46,0,IF(R$22&gt;($F$20+$C46),INDEX($D$34:$W$34,,$C46)-SUM($D46:Q46),INDEX($D$34:$W$34,,$C46)/$F$20)))</f>
        <v>1.2886743171553965</v>
      </c>
      <c r="S46" s="2">
        <f>IF($F$20="n/a",0,IF(S$22&lt;=$C46,0,IF(S$22&gt;($F$20+$C46),INDEX($D$34:$W$34,,$C46)-SUM($D46:R46),INDEX($D$34:$W$34,,$C46)/$F$20)))</f>
        <v>1.2886743171553965</v>
      </c>
      <c r="T46" s="2">
        <f>IF($F$20="n/a",0,IF(T$22&lt;=$C46,0,IF(T$22&gt;($F$20+$C46),INDEX($D$34:$W$34,,$C46)-SUM($D46:S46),INDEX($D$34:$W$34,,$C46)/$F$20)))</f>
        <v>1.2886743171553965</v>
      </c>
      <c r="U46" s="2">
        <f>IF($F$20="n/a",0,IF(U$22&lt;=$C46,0,IF(U$22&gt;($F$20+$C46),INDEX($D$34:$W$34,,$C46)-SUM($D46:T46),INDEX($D$34:$W$34,,$C46)/$F$20)))</f>
        <v>1.2886743171553965</v>
      </c>
      <c r="V46" s="2">
        <f>IF($F$20="n/a",0,IF(V$22&lt;=$C46,0,IF(V$22&gt;($F$20+$C46),INDEX($D$34:$W$34,,$C46)-SUM($D46:U46),INDEX($D$34:$W$34,,$C46)/$F$20)))</f>
        <v>1.2886743171553965</v>
      </c>
      <c r="W46" s="2">
        <f>IF($F$20="n/a",0,IF(W$22&lt;=$C46,0,IF(W$22&gt;($F$20+$C46),INDEX($D$34:$W$34,,$C46)-SUM($D46:V46),INDEX($D$34:$W$34,,$C46)/$F$20)))</f>
        <v>1.2886743171553965</v>
      </c>
      <c r="X46" s="2">
        <f>IF($F$20="n/a",0,IF(X$22&lt;=$C46,0,IF(X$22&gt;($F$20+$C46),INDEX($D$34:$W$34,,$C46)-SUM($D46:W46),INDEX($D$34:$W$34,,$C46)/$F$20)))</f>
        <v>1.2886743171553965</v>
      </c>
      <c r="Y46" s="2">
        <f>IF($F$20="n/a",0,IF(Y$22&lt;=$C46,0,IF(Y$22&gt;($F$20+$C46),INDEX($D$34:$W$34,,$C46)-SUM($D46:X46),INDEX($D$34:$W$34,,$C46)/$F$20)))</f>
        <v>1.2886743171553965</v>
      </c>
      <c r="Z46" s="2">
        <f>IF($F$20="n/a",0,IF(Z$22&lt;=$C46,0,IF(Z$22&gt;($F$20+$C46),INDEX($D$34:$W$34,,$C46)-SUM($D46:Y46),INDEX($D$34:$W$34,,$C46)/$F$20)))</f>
        <v>1.2886743171553965</v>
      </c>
      <c r="AA46" s="2">
        <f>IF($F$20="n/a",0,IF(AA$22&lt;=$C46,0,IF(AA$22&gt;($F$20+$C46),INDEX($D$34:$W$34,,$C46)-SUM($D46:Z46),INDEX($D$34:$W$34,,$C46)/$F$20)))</f>
        <v>1.2886743171553965</v>
      </c>
      <c r="AB46" s="2">
        <f>IF($F$20="n/a",0,IF(AB$22&lt;=$C46,0,IF(AB$22&gt;($F$20+$C46),INDEX($D$34:$W$34,,$C46)-SUM($D46:AA46),INDEX($D$34:$W$34,,$C46)/$F$20)))</f>
        <v>1.2886743171553965</v>
      </c>
      <c r="AC46" s="2">
        <f>IF($F$20="n/a",0,IF(AC$22&lt;=$C46,0,IF(AC$22&gt;($F$20+$C46),INDEX($D$34:$W$34,,$C46)-SUM($D46:AB46),INDEX($D$34:$W$34,,$C46)/$F$20)))</f>
        <v>1.2886743171553965</v>
      </c>
      <c r="AD46" s="2">
        <f>IF($F$20="n/a",0,IF(AD$22&lt;=$C46,0,IF(AD$22&gt;($F$20+$C46),INDEX($D$34:$W$34,,$C46)-SUM($D46:AC46),INDEX($D$34:$W$34,,$C46)/$F$20)))</f>
        <v>1.2886743171553965</v>
      </c>
      <c r="AE46" s="2">
        <f>IF($F$20="n/a",0,IF(AE$22&lt;=$C46,0,IF(AE$22&gt;($F$20+$C46),INDEX($D$34:$W$34,,$C46)-SUM($D46:AD46),INDEX($D$34:$W$34,,$C46)/$F$20)))</f>
        <v>1.2886743171553965</v>
      </c>
      <c r="AF46" s="2">
        <f>IF($F$20="n/a",0,IF(AF$22&lt;=$C46,0,IF(AF$22&gt;($F$20+$C46),INDEX($D$34:$W$34,,$C46)-SUM($D46:AE46),INDEX($D$34:$W$34,,$C46)/$F$20)))</f>
        <v>1.2886743171553965</v>
      </c>
      <c r="AG46" s="2">
        <f>IF($F$20="n/a",0,IF(AG$22&lt;=$C46,0,IF(AG$22&gt;($F$20+$C46),INDEX($D$34:$W$34,,$C46)-SUM($D46:AF46),INDEX($D$34:$W$34,,$C46)/$F$20)))</f>
        <v>1.2886743171553965</v>
      </c>
      <c r="AH46" s="2">
        <f>IF($F$20="n/a",0,IF(AH$22&lt;=$C46,0,IF(AH$22&gt;($F$20+$C46),INDEX($D$34:$W$34,,$C46)-SUM($D46:AG46),INDEX($D$34:$W$34,,$C46)/$F$20)))</f>
        <v>1.2886743171553965</v>
      </c>
      <c r="AI46" s="2">
        <f>IF($F$20="n/a",0,IF(AI$22&lt;=$C46,0,IF(AI$22&gt;($F$20+$C46),INDEX($D$34:$W$34,,$C46)-SUM($D46:AH46),INDEX($D$34:$W$34,,$C46)/$F$20)))</f>
        <v>1.2886743171553965</v>
      </c>
      <c r="AJ46" s="2">
        <f>IF($F$20="n/a",0,IF(AJ$22&lt;=$C46,0,IF(AJ$22&gt;($F$20+$C46),INDEX($D$34:$W$34,,$C46)-SUM($D46:AI46),INDEX($D$34:$W$34,,$C46)/$F$20)))</f>
        <v>1.2886743171553965</v>
      </c>
      <c r="AK46" s="2">
        <f>IF($F$20="n/a",0,IF(AK$22&lt;=$C46,0,IF(AK$22&gt;($F$20+$C46),INDEX($D$34:$W$34,,$C46)-SUM($D46:AJ46),INDEX($D$34:$W$34,,$C46)/$F$20)))</f>
        <v>1.2886743171553965</v>
      </c>
      <c r="AL46" s="2">
        <f>IF($F$20="n/a",0,IF(AL$22&lt;=$C46,0,IF(AL$22&gt;($F$20+$C46),INDEX($D$34:$W$34,,$C46)-SUM($D46:AK46),INDEX($D$34:$W$34,,$C46)/$F$20)))</f>
        <v>1.2886743171553965</v>
      </c>
      <c r="AM46" s="2">
        <f>IF($F$20="n/a",0,IF(AM$22&lt;=$C46,0,IF(AM$22&gt;($F$20+$C46),INDEX($D$34:$W$34,,$C46)-SUM($D46:AL46),INDEX($D$34:$W$34,,$C46)/$F$20)))</f>
        <v>1.2886743171553965</v>
      </c>
      <c r="AN46" s="2">
        <f>IF($F$20="n/a",0,IF(AN$22&lt;=$C46,0,IF(AN$22&gt;($F$20+$C46),INDEX($D$34:$W$34,,$C46)-SUM($D46:AM46),INDEX($D$34:$W$34,,$C46)/$F$20)))</f>
        <v>1.2886743171553965</v>
      </c>
      <c r="AO46" s="2">
        <f>IF($F$20="n/a",0,IF(AO$22&lt;=$C46,0,IF(AO$22&gt;($F$20+$C46),INDEX($D$34:$W$34,,$C46)-SUM($D46:AN46),INDEX($D$34:$W$34,,$C46)/$F$20)))</f>
        <v>1.2886743171553965</v>
      </c>
      <c r="AP46" s="2">
        <f>IF($F$20="n/a",0,IF(AP$22&lt;=$C46,0,IF(AP$22&gt;($F$20+$C46),INDEX($D$34:$W$34,,$C46)-SUM($D46:AO46),INDEX($D$34:$W$34,,$C46)/$F$20)))</f>
        <v>1.2886743171553965</v>
      </c>
      <c r="AQ46" s="2">
        <f>IF($F$20="n/a",0,IF(AQ$22&lt;=$C46,0,IF(AQ$22&gt;($F$20+$C46),INDEX($D$34:$W$34,,$C46)-SUM($D46:AP46),INDEX($D$34:$W$34,,$C46)/$F$20)))</f>
        <v>1.2886743171553965</v>
      </c>
      <c r="AR46" s="2">
        <f>IF($F$20="n/a",0,IF(AR$22&lt;=$C46,0,IF(AR$22&gt;($F$20+$C46),INDEX($D$34:$W$34,,$C46)-SUM($D46:AQ46),INDEX($D$34:$W$34,,$C46)/$F$20)))</f>
        <v>1.2886743171553965</v>
      </c>
      <c r="AS46" s="2">
        <f>IF($F$20="n/a",0,IF(AS$22&lt;=$C46,0,IF(AS$22&gt;($F$20+$C46),INDEX($D$34:$W$34,,$C46)-SUM($D46:AR46),INDEX($D$34:$W$34,,$C46)/$F$20)))</f>
        <v>1.2886743171553965</v>
      </c>
      <c r="AT46" s="2">
        <f>IF($F$20="n/a",0,IF(AT$22&lt;=$C46,0,IF(AT$22&gt;($F$20+$C46),INDEX($D$34:$W$34,,$C46)-SUM($D46:AS46),INDEX($D$34:$W$34,,$C46)/$F$20)))</f>
        <v>1.2886743171553965</v>
      </c>
      <c r="AU46" s="2">
        <f>IF($F$20="n/a",0,IF(AU$22&lt;=$C46,0,IF(AU$22&gt;($F$20+$C46),INDEX($D$34:$W$34,,$C46)-SUM($D46:AT46),INDEX($D$34:$W$34,,$C46)/$F$20)))</f>
        <v>1.2886743171553965</v>
      </c>
      <c r="AV46" s="2">
        <f>IF($F$20="n/a",0,IF(AV$22&lt;=$C46,0,IF(AV$22&gt;($F$20+$C46),INDEX($D$34:$W$34,,$C46)-SUM($D46:AU46),INDEX($D$34:$W$34,,$C46)/$F$20)))</f>
        <v>1.2886743171553965</v>
      </c>
      <c r="AW46" s="2">
        <f>IF($F$20="n/a",0,IF(AW$22&lt;=$C46,0,IF(AW$22&gt;($F$20+$C46),INDEX($D$34:$W$34,,$C46)-SUM($D46:AV46),INDEX($D$34:$W$34,,$C46)/$F$20)))</f>
        <v>1.2886743171553965</v>
      </c>
      <c r="AX46" s="2">
        <f>IF($F$20="n/a",0,IF(AX$22&lt;=$C46,0,IF(AX$22&gt;($F$20+$C46),INDEX($D$34:$W$34,,$C46)-SUM($D46:AW46),INDEX($D$34:$W$34,,$C46)/$F$20)))</f>
        <v>1.2886743171553965</v>
      </c>
      <c r="AY46" s="2">
        <f>IF($F$20="n/a",0,IF(AY$22&lt;=$C46,0,IF(AY$22&gt;($F$20+$C46),INDEX($D$34:$W$34,,$C46)-SUM($D46:AX46),INDEX($D$34:$W$34,,$C46)/$F$20)))</f>
        <v>1.2886743171553965</v>
      </c>
      <c r="AZ46" s="2">
        <f>IF($F$20="n/a",0,IF(AZ$22&lt;=$C46,0,IF(AZ$22&gt;($F$20+$C46),INDEX($D$34:$W$34,,$C46)-SUM($D46:AY46),INDEX($D$34:$W$34,,$C46)/$F$20)))</f>
        <v>1.2886743171553965</v>
      </c>
      <c r="BA46" s="2">
        <f>IF($F$20="n/a",0,IF(BA$22&lt;=$C46,0,IF(BA$22&gt;($F$20+$C46),INDEX($D$34:$W$34,,$C46)-SUM($D46:AZ46),INDEX($D$34:$W$34,,$C46)/$F$20)))</f>
        <v>1.2886743171553965</v>
      </c>
      <c r="BB46" s="2">
        <f>IF($F$20="n/a",0,IF(BB$22&lt;=$C46,0,IF(BB$22&gt;($F$20+$C46),INDEX($D$34:$W$34,,$C46)-SUM($D46:BA46),INDEX($D$34:$W$34,,$C46)/$F$20)))</f>
        <v>1.2886743171553965</v>
      </c>
      <c r="BC46" s="2">
        <f>IF($F$20="n/a",0,IF(BC$22&lt;=$C46,0,IF(BC$22&gt;($F$20+$C46),INDEX($D$34:$W$34,,$C46)-SUM($D46:BB46),INDEX($D$34:$W$34,,$C46)/$F$20)))</f>
        <v>1.2886743171553965</v>
      </c>
      <c r="BD46" s="2">
        <f>IF($F$20="n/a",0,IF(BD$22&lt;=$C46,0,IF(BD$22&gt;($F$20+$C46),INDEX($D$34:$W$34,,$C46)-SUM($D46:BC46),INDEX($D$34:$W$34,,$C46)/$F$20)))</f>
        <v>1.2886743171553965</v>
      </c>
      <c r="BE46" s="2">
        <f>IF($F$20="n/a",0,IF(BE$22&lt;=$C46,0,IF(BE$22&gt;($F$20+$C46),INDEX($D$34:$W$34,,$C46)-SUM($D46:BD46),INDEX($D$34:$W$34,,$C46)/$F$20)))</f>
        <v>1.2886743171553965</v>
      </c>
      <c r="BF46" s="2">
        <f>IF($F$20="n/a",0,IF(BF$22&lt;=$C46,0,IF(BF$22&gt;($F$20+$C46),INDEX($D$34:$W$34,,$C46)-SUM($D46:BE46),INDEX($D$34:$W$34,,$C46)/$F$20)))</f>
        <v>1.2886743171553965</v>
      </c>
      <c r="BG46" s="2">
        <f>IF($F$20="n/a",0,IF(BG$22&lt;=$C46,0,IF(BG$22&gt;($F$20+$C46),INDEX($D$34:$W$34,,$C46)-SUM($D46:BF46),INDEX($D$34:$W$34,,$C46)/$F$20)))</f>
        <v>-2.8421709430404007E-14</v>
      </c>
      <c r="BH46" s="2">
        <f>IF($F$20="n/a",0,IF(BH$22&lt;=$C46,0,IF(BH$22&gt;($F$20+$C46),INDEX($D$34:$W$34,,$C46)-SUM($D46:BG46),INDEX($D$34:$W$34,,$C46)/$F$20)))</f>
        <v>0</v>
      </c>
      <c r="BI46" s="2">
        <f>IF($F$20="n/a",0,IF(BI$22&lt;=$C46,0,IF(BI$22&gt;($F$20+$C46),INDEX($D$34:$W$34,,$C46)-SUM($D46:BH46),INDEX($D$34:$W$34,,$C46)/$F$20)))</f>
        <v>0</v>
      </c>
      <c r="BJ46" s="2">
        <f>IF($F$20="n/a",0,IF(BJ$22&lt;=$C46,0,IF(BJ$22&gt;($F$20+$C46),INDEX($D$34:$W$34,,$C46)-SUM($D46:BI46),INDEX($D$34:$W$34,,$C46)/$F$20)))</f>
        <v>0</v>
      </c>
      <c r="BK46" s="2">
        <f>IF($F$20="n/a",0,IF(BK$22&lt;=$C46,0,IF(BK$22&gt;($F$20+$C46),INDEX($D$34:$W$34,,$C46)-SUM($D46:BJ46),INDEX($D$34:$W$34,,$C46)/$F$20)))</f>
        <v>0</v>
      </c>
    </row>
    <row r="47" spans="2:63" hidden="1" outlineLevel="1" x14ac:dyDescent="0.25">
      <c r="B47" s="24">
        <v>2021</v>
      </c>
      <c r="C47" s="24">
        <v>11</v>
      </c>
      <c r="E47" s="2">
        <f>IF($F$20="n/a",0,IF(E$22&lt;=$C47,0,IF(E$22&gt;($F$20+$C47),INDEX($D$34:$W$34,,$C47)-SUM($D47:D47),INDEX($D$34:$W$34,,$C47)/$F$20)))</f>
        <v>0</v>
      </c>
      <c r="F47" s="2">
        <f>IF($F$20="n/a",0,IF(F$22&lt;=$C47,0,IF(F$22&gt;($F$20+$C47),INDEX($D$34:$W$34,,$C47)-SUM($D47:E47),INDEX($D$34:$W$34,,$C47)/$F$20)))</f>
        <v>0</v>
      </c>
      <c r="G47" s="2">
        <f>IF($F$20="n/a",0,IF(G$22&lt;=$C47,0,IF(G$22&gt;($F$20+$C47),INDEX($D$34:$W$34,,$C47)-SUM($D47:F47),INDEX($D$34:$W$34,,$C47)/$F$20)))</f>
        <v>0</v>
      </c>
      <c r="H47" s="2">
        <f>IF($F$20="n/a",0,IF(H$22&lt;=$C47,0,IF(H$22&gt;($F$20+$C47),INDEX($D$34:$W$34,,$C47)-SUM($D47:G47),INDEX($D$34:$W$34,,$C47)/$F$20)))</f>
        <v>0</v>
      </c>
      <c r="I47" s="2">
        <f>IF($F$20="n/a",0,IF(I$22&lt;=$C47,0,IF(I$22&gt;($F$20+$C47),INDEX($D$34:$W$34,,$C47)-SUM($D47:H47),INDEX($D$34:$W$34,,$C47)/$F$20)))</f>
        <v>0</v>
      </c>
      <c r="J47" s="2">
        <f>IF($F$20="n/a",0,IF(J$22&lt;=$C47,0,IF(J$22&gt;($F$20+$C47),INDEX($D$34:$W$34,,$C47)-SUM($D47:I47),INDEX($D$34:$W$34,,$C47)/$F$20)))</f>
        <v>0</v>
      </c>
      <c r="K47" s="2">
        <f>IF($F$20="n/a",0,IF(K$22&lt;=$C47,0,IF(K$22&gt;($F$20+$C47),INDEX($D$34:$W$34,,$C47)-SUM($D47:J47),INDEX($D$34:$W$34,,$C47)/$F$20)))</f>
        <v>0</v>
      </c>
      <c r="L47" s="2">
        <f>IF($F$20="n/a",0,IF(L$22&lt;=$C47,0,IF(L$22&gt;($F$20+$C47),INDEX($D$34:$W$34,,$C47)-SUM($D47:K47),INDEX($D$34:$W$34,,$C47)/$F$20)))</f>
        <v>0</v>
      </c>
      <c r="M47" s="2">
        <f>IF($F$20="n/a",0,IF(M$22&lt;=$C47,0,IF(M$22&gt;($F$20+$C47),INDEX($D$34:$W$34,,$C47)-SUM($D47:L47),INDEX($D$34:$W$34,,$C47)/$F$20)))</f>
        <v>0</v>
      </c>
      <c r="N47" s="2">
        <f>IF($F$20="n/a",0,IF(N$22&lt;=$C47,0,IF(N$22&gt;($F$20+$C47),INDEX($D$34:$W$34,,$C47)-SUM($D47:M47),INDEX($D$34:$W$34,,$C47)/$F$20)))</f>
        <v>0</v>
      </c>
      <c r="O47" s="2">
        <f>IF($F$20="n/a",0,IF(O$22&lt;=$C47,0,IF(O$22&gt;($F$20+$C47),INDEX($D$34:$W$34,,$C47)-SUM($D47:N47),INDEX($D$34:$W$34,,$C47)/$F$20)))</f>
        <v>0</v>
      </c>
      <c r="P47" s="2">
        <f>IF($F$20="n/a",0,IF(P$22&lt;=$C47,0,IF(P$22&gt;($F$20+$C47),INDEX($D$34:$W$34,,$C47)-SUM($D47:O47),INDEX($D$34:$W$34,,$C47)/$F$20)))</f>
        <v>0</v>
      </c>
      <c r="Q47" s="2">
        <f>IF($F$20="n/a",0,IF(Q$22&lt;=$C47,0,IF(Q$22&gt;($F$20+$C47),INDEX($D$34:$W$34,,$C47)-SUM($D47:P47),INDEX($D$34:$W$34,,$C47)/$F$20)))</f>
        <v>0</v>
      </c>
      <c r="R47" s="2">
        <f>IF($F$20="n/a",0,IF(R$22&lt;=$C47,0,IF(R$22&gt;($F$20+$C47),INDEX($D$34:$W$34,,$C47)-SUM($D47:Q47),INDEX($D$34:$W$34,,$C47)/$F$20)))</f>
        <v>0</v>
      </c>
      <c r="S47" s="2">
        <f>IF($F$20="n/a",0,IF(S$22&lt;=$C47,0,IF(S$22&gt;($F$20+$C47),INDEX($D$34:$W$34,,$C47)-SUM($D47:R47),INDEX($D$34:$W$34,,$C47)/$F$20)))</f>
        <v>0</v>
      </c>
      <c r="T47" s="2">
        <f>IF($F$20="n/a",0,IF(T$22&lt;=$C47,0,IF(T$22&gt;($F$20+$C47),INDEX($D$34:$W$34,,$C47)-SUM($D47:S47),INDEX($D$34:$W$34,,$C47)/$F$20)))</f>
        <v>0</v>
      </c>
      <c r="U47" s="2">
        <f>IF($F$20="n/a",0,IF(U$22&lt;=$C47,0,IF(U$22&gt;($F$20+$C47),INDEX($D$34:$W$34,,$C47)-SUM($D47:T47),INDEX($D$34:$W$34,,$C47)/$F$20)))</f>
        <v>0</v>
      </c>
      <c r="V47" s="2">
        <f>IF($F$20="n/a",0,IF(V$22&lt;=$C47,0,IF(V$22&gt;($F$20+$C47),INDEX($D$34:$W$34,,$C47)-SUM($D47:U47),INDEX($D$34:$W$34,,$C47)/$F$20)))</f>
        <v>0</v>
      </c>
      <c r="W47" s="2">
        <f>IF($F$20="n/a",0,IF(W$22&lt;=$C47,0,IF(W$22&gt;($F$20+$C47),INDEX($D$34:$W$34,,$C47)-SUM($D47:V47),INDEX($D$34:$W$34,,$C47)/$F$20)))</f>
        <v>0</v>
      </c>
      <c r="X47" s="2">
        <f>IF($F$20="n/a",0,IF(X$22&lt;=$C47,0,IF(X$22&gt;($F$20+$C47),INDEX($D$34:$W$34,,$C47)-SUM($D47:W47),INDEX($D$34:$W$34,,$C47)/$F$20)))</f>
        <v>0</v>
      </c>
      <c r="Y47" s="2">
        <f>IF($F$20="n/a",0,IF(Y$22&lt;=$C47,0,IF(Y$22&gt;($F$20+$C47),INDEX($D$34:$W$34,,$C47)-SUM($D47:X47),INDEX($D$34:$W$34,,$C47)/$F$20)))</f>
        <v>0</v>
      </c>
      <c r="Z47" s="2">
        <f>IF($F$20="n/a",0,IF(Z$22&lt;=$C47,0,IF(Z$22&gt;($F$20+$C47),INDEX($D$34:$W$34,,$C47)-SUM($D47:Y47),INDEX($D$34:$W$34,,$C47)/$F$20)))</f>
        <v>0</v>
      </c>
      <c r="AA47" s="2">
        <f>IF($F$20="n/a",0,IF(AA$22&lt;=$C47,0,IF(AA$22&gt;($F$20+$C47),INDEX($D$34:$W$34,,$C47)-SUM($D47:Z47),INDEX($D$34:$W$34,,$C47)/$F$20)))</f>
        <v>0</v>
      </c>
      <c r="AB47" s="2">
        <f>IF($F$20="n/a",0,IF(AB$22&lt;=$C47,0,IF(AB$22&gt;($F$20+$C47),INDEX($D$34:$W$34,,$C47)-SUM($D47:AA47),INDEX($D$34:$W$34,,$C47)/$F$20)))</f>
        <v>0</v>
      </c>
      <c r="AC47" s="2">
        <f>IF($F$20="n/a",0,IF(AC$22&lt;=$C47,0,IF(AC$22&gt;($F$20+$C47),INDEX($D$34:$W$34,,$C47)-SUM($D47:AB47),INDEX($D$34:$W$34,,$C47)/$F$20)))</f>
        <v>0</v>
      </c>
      <c r="AD47" s="2">
        <f>IF($F$20="n/a",0,IF(AD$22&lt;=$C47,0,IF(AD$22&gt;($F$20+$C47),INDEX($D$34:$W$34,,$C47)-SUM($D47:AC47),INDEX($D$34:$W$34,,$C47)/$F$20)))</f>
        <v>0</v>
      </c>
      <c r="AE47" s="2">
        <f>IF($F$20="n/a",0,IF(AE$22&lt;=$C47,0,IF(AE$22&gt;($F$20+$C47),INDEX($D$34:$W$34,,$C47)-SUM($D47:AD47),INDEX($D$34:$W$34,,$C47)/$F$20)))</f>
        <v>0</v>
      </c>
      <c r="AF47" s="2">
        <f>IF($F$20="n/a",0,IF(AF$22&lt;=$C47,0,IF(AF$22&gt;($F$20+$C47),INDEX($D$34:$W$34,,$C47)-SUM($D47:AE47),INDEX($D$34:$W$34,,$C47)/$F$20)))</f>
        <v>0</v>
      </c>
      <c r="AG47" s="2">
        <f>IF($F$20="n/a",0,IF(AG$22&lt;=$C47,0,IF(AG$22&gt;($F$20+$C47),INDEX($D$34:$W$34,,$C47)-SUM($D47:AF47),INDEX($D$34:$W$34,,$C47)/$F$20)))</f>
        <v>0</v>
      </c>
      <c r="AH47" s="2">
        <f>IF($F$20="n/a",0,IF(AH$22&lt;=$C47,0,IF(AH$22&gt;($F$20+$C47),INDEX($D$34:$W$34,,$C47)-SUM($D47:AG47),INDEX($D$34:$W$34,,$C47)/$F$20)))</f>
        <v>0</v>
      </c>
      <c r="AI47" s="2">
        <f>IF($F$20="n/a",0,IF(AI$22&lt;=$C47,0,IF(AI$22&gt;($F$20+$C47),INDEX($D$34:$W$34,,$C47)-SUM($D47:AH47),INDEX($D$34:$W$34,,$C47)/$F$20)))</f>
        <v>0</v>
      </c>
      <c r="AJ47" s="2">
        <f>IF($F$20="n/a",0,IF(AJ$22&lt;=$C47,0,IF(AJ$22&gt;($F$20+$C47),INDEX($D$34:$W$34,,$C47)-SUM($D47:AI47),INDEX($D$34:$W$34,,$C47)/$F$20)))</f>
        <v>0</v>
      </c>
      <c r="AK47" s="2">
        <f>IF($F$20="n/a",0,IF(AK$22&lt;=$C47,0,IF(AK$22&gt;($F$20+$C47),INDEX($D$34:$W$34,,$C47)-SUM($D47:AJ47),INDEX($D$34:$W$34,,$C47)/$F$20)))</f>
        <v>0</v>
      </c>
      <c r="AL47" s="2">
        <f>IF($F$20="n/a",0,IF(AL$22&lt;=$C47,0,IF(AL$22&gt;($F$20+$C47),INDEX($D$34:$W$34,,$C47)-SUM($D47:AK47),INDEX($D$34:$W$34,,$C47)/$F$20)))</f>
        <v>0</v>
      </c>
      <c r="AM47" s="2">
        <f>IF($F$20="n/a",0,IF(AM$22&lt;=$C47,0,IF(AM$22&gt;($F$20+$C47),INDEX($D$34:$W$34,,$C47)-SUM($D47:AL47),INDEX($D$34:$W$34,,$C47)/$F$20)))</f>
        <v>0</v>
      </c>
      <c r="AN47" s="2">
        <f>IF($F$20="n/a",0,IF(AN$22&lt;=$C47,0,IF(AN$22&gt;($F$20+$C47),INDEX($D$34:$W$34,,$C47)-SUM($D47:AM47),INDEX($D$34:$W$34,,$C47)/$F$20)))</f>
        <v>0</v>
      </c>
      <c r="AO47" s="2">
        <f>IF($F$20="n/a",0,IF(AO$22&lt;=$C47,0,IF(AO$22&gt;($F$20+$C47),INDEX($D$34:$W$34,,$C47)-SUM($D47:AN47),INDEX($D$34:$W$34,,$C47)/$F$20)))</f>
        <v>0</v>
      </c>
      <c r="AP47" s="2">
        <f>IF($F$20="n/a",0,IF(AP$22&lt;=$C47,0,IF(AP$22&gt;($F$20+$C47),INDEX($D$34:$W$34,,$C47)-SUM($D47:AO47),INDEX($D$34:$W$34,,$C47)/$F$20)))</f>
        <v>0</v>
      </c>
      <c r="AQ47" s="2">
        <f>IF($F$20="n/a",0,IF(AQ$22&lt;=$C47,0,IF(AQ$22&gt;($F$20+$C47),INDEX($D$34:$W$34,,$C47)-SUM($D47:AP47),INDEX($D$34:$W$34,,$C47)/$F$20)))</f>
        <v>0</v>
      </c>
      <c r="AR47" s="2">
        <f>IF($F$20="n/a",0,IF(AR$22&lt;=$C47,0,IF(AR$22&gt;($F$20+$C47),INDEX($D$34:$W$34,,$C47)-SUM($D47:AQ47),INDEX($D$34:$W$34,,$C47)/$F$20)))</f>
        <v>0</v>
      </c>
      <c r="AS47" s="2">
        <f>IF($F$20="n/a",0,IF(AS$22&lt;=$C47,0,IF(AS$22&gt;($F$20+$C47),INDEX($D$34:$W$34,,$C47)-SUM($D47:AR47),INDEX($D$34:$W$34,,$C47)/$F$20)))</f>
        <v>0</v>
      </c>
      <c r="AT47" s="2">
        <f>IF($F$20="n/a",0,IF(AT$22&lt;=$C47,0,IF(AT$22&gt;($F$20+$C47),INDEX($D$34:$W$34,,$C47)-SUM($D47:AS47),INDEX($D$34:$W$34,,$C47)/$F$20)))</f>
        <v>0</v>
      </c>
      <c r="AU47" s="2">
        <f>IF($F$20="n/a",0,IF(AU$22&lt;=$C47,0,IF(AU$22&gt;($F$20+$C47),INDEX($D$34:$W$34,,$C47)-SUM($D47:AT47),INDEX($D$34:$W$34,,$C47)/$F$20)))</f>
        <v>0</v>
      </c>
      <c r="AV47" s="2">
        <f>IF($F$20="n/a",0,IF(AV$22&lt;=$C47,0,IF(AV$22&gt;($F$20+$C47),INDEX($D$34:$W$34,,$C47)-SUM($D47:AU47),INDEX($D$34:$W$34,,$C47)/$F$20)))</f>
        <v>0</v>
      </c>
      <c r="AW47" s="2">
        <f>IF($F$20="n/a",0,IF(AW$22&lt;=$C47,0,IF(AW$22&gt;($F$20+$C47),INDEX($D$34:$W$34,,$C47)-SUM($D47:AV47),INDEX($D$34:$W$34,,$C47)/$F$20)))</f>
        <v>0</v>
      </c>
      <c r="AX47" s="2">
        <f>IF($F$20="n/a",0,IF(AX$22&lt;=$C47,0,IF(AX$22&gt;($F$20+$C47),INDEX($D$34:$W$34,,$C47)-SUM($D47:AW47),INDEX($D$34:$W$34,,$C47)/$F$20)))</f>
        <v>0</v>
      </c>
      <c r="AY47" s="2">
        <f>IF($F$20="n/a",0,IF(AY$22&lt;=$C47,0,IF(AY$22&gt;($F$20+$C47),INDEX($D$34:$W$34,,$C47)-SUM($D47:AX47),INDEX($D$34:$W$34,,$C47)/$F$20)))</f>
        <v>0</v>
      </c>
      <c r="AZ47" s="2">
        <f>IF($F$20="n/a",0,IF(AZ$22&lt;=$C47,0,IF(AZ$22&gt;($F$20+$C47),INDEX($D$34:$W$34,,$C47)-SUM($D47:AY47),INDEX($D$34:$W$34,,$C47)/$F$20)))</f>
        <v>0</v>
      </c>
      <c r="BA47" s="2">
        <f>IF($F$20="n/a",0,IF(BA$22&lt;=$C47,0,IF(BA$22&gt;($F$20+$C47),INDEX($D$34:$W$34,,$C47)-SUM($D47:AZ47),INDEX($D$34:$W$34,,$C47)/$F$20)))</f>
        <v>0</v>
      </c>
      <c r="BB47" s="2">
        <f>IF($F$20="n/a",0,IF(BB$22&lt;=$C47,0,IF(BB$22&gt;($F$20+$C47),INDEX($D$34:$W$34,,$C47)-SUM($D47:BA47),INDEX($D$34:$W$34,,$C47)/$F$20)))</f>
        <v>0</v>
      </c>
      <c r="BC47" s="2">
        <f>IF($F$20="n/a",0,IF(BC$22&lt;=$C47,0,IF(BC$22&gt;($F$20+$C47),INDEX($D$34:$W$34,,$C47)-SUM($D47:BB47),INDEX($D$34:$W$34,,$C47)/$F$20)))</f>
        <v>0</v>
      </c>
      <c r="BD47" s="2">
        <f>IF($F$20="n/a",0,IF(BD$22&lt;=$C47,0,IF(BD$22&gt;($F$20+$C47),INDEX($D$34:$W$34,,$C47)-SUM($D47:BC47),INDEX($D$34:$W$34,,$C47)/$F$20)))</f>
        <v>0</v>
      </c>
      <c r="BE47" s="2">
        <f>IF($F$20="n/a",0,IF(BE$22&lt;=$C47,0,IF(BE$22&gt;($F$20+$C47),INDEX($D$34:$W$34,,$C47)-SUM($D47:BD47),INDEX($D$34:$W$34,,$C47)/$F$20)))</f>
        <v>0</v>
      </c>
      <c r="BF47" s="2">
        <f>IF($F$20="n/a",0,IF(BF$22&lt;=$C47,0,IF(BF$22&gt;($F$20+$C47),INDEX($D$34:$W$34,,$C47)-SUM($D47:BE47),INDEX($D$34:$W$34,,$C47)/$F$20)))</f>
        <v>0</v>
      </c>
      <c r="BG47" s="2">
        <f>IF($F$20="n/a",0,IF(BG$22&lt;=$C47,0,IF(BG$22&gt;($F$20+$C47),INDEX($D$34:$W$34,,$C47)-SUM($D47:BF47),INDEX($D$34:$W$34,,$C47)/$F$20)))</f>
        <v>0</v>
      </c>
      <c r="BH47" s="2">
        <f>IF($F$20="n/a",0,IF(BH$22&lt;=$C47,0,IF(BH$22&gt;($F$20+$C47),INDEX($D$34:$W$34,,$C47)-SUM($D47:BG47),INDEX($D$34:$W$34,,$C47)/$F$20)))</f>
        <v>0</v>
      </c>
      <c r="BI47" s="2">
        <f>IF($F$20="n/a",0,IF(BI$22&lt;=$C47,0,IF(BI$22&gt;($F$20+$C47),INDEX($D$34:$W$34,,$C47)-SUM($D47:BH47),INDEX($D$34:$W$34,,$C47)/$F$20)))</f>
        <v>0</v>
      </c>
      <c r="BJ47" s="2">
        <f>IF($F$20="n/a",0,IF(BJ$22&lt;=$C47,0,IF(BJ$22&gt;($F$20+$C47),INDEX($D$34:$W$34,,$C47)-SUM($D47:BI47),INDEX($D$34:$W$34,,$C47)/$F$20)))</f>
        <v>0</v>
      </c>
      <c r="BK47" s="2">
        <f>IF($F$20="n/a",0,IF(BK$22&lt;=$C47,0,IF(BK$22&gt;($F$20+$C47),INDEX($D$34:$W$34,,$C47)-SUM($D47:BJ47),INDEX($D$34:$W$34,,$C47)/$F$20)))</f>
        <v>0</v>
      </c>
    </row>
    <row r="48" spans="2:63" hidden="1" outlineLevel="1" x14ac:dyDescent="0.25">
      <c r="B48" s="24">
        <v>2022</v>
      </c>
      <c r="C48" s="24">
        <v>12</v>
      </c>
      <c r="E48" s="2">
        <f>IF($F$20="n/a",0,IF(E$22&lt;=$C48,0,IF(E$22&gt;($F$20+$C48),INDEX($D$34:$W$34,,$C48)-SUM($D48:D48),INDEX($D$34:$W$34,,$C48)/$F$20)))</f>
        <v>0</v>
      </c>
      <c r="F48" s="2">
        <f>IF($F$20="n/a",0,IF(F$22&lt;=$C48,0,IF(F$22&gt;($F$20+$C48),INDEX($D$34:$W$34,,$C48)-SUM($D48:E48),INDEX($D$34:$W$34,,$C48)/$F$20)))</f>
        <v>0</v>
      </c>
      <c r="G48" s="2">
        <f>IF($F$20="n/a",0,IF(G$22&lt;=$C48,0,IF(G$22&gt;($F$20+$C48),INDEX($D$34:$W$34,,$C48)-SUM($D48:F48),INDEX($D$34:$W$34,,$C48)/$F$20)))</f>
        <v>0</v>
      </c>
      <c r="H48" s="2">
        <f>IF($F$20="n/a",0,IF(H$22&lt;=$C48,0,IF(H$22&gt;($F$20+$C48),INDEX($D$34:$W$34,,$C48)-SUM($D48:G48),INDEX($D$34:$W$34,,$C48)/$F$20)))</f>
        <v>0</v>
      </c>
      <c r="I48" s="2">
        <f>IF($F$20="n/a",0,IF(I$22&lt;=$C48,0,IF(I$22&gt;($F$20+$C48),INDEX($D$34:$W$34,,$C48)-SUM($D48:H48),INDEX($D$34:$W$34,,$C48)/$F$20)))</f>
        <v>0</v>
      </c>
      <c r="J48" s="2">
        <f>IF($F$20="n/a",0,IF(J$22&lt;=$C48,0,IF(J$22&gt;($F$20+$C48),INDEX($D$34:$W$34,,$C48)-SUM($D48:I48),INDEX($D$34:$W$34,,$C48)/$F$20)))</f>
        <v>0</v>
      </c>
      <c r="K48" s="2">
        <f>IF($F$20="n/a",0,IF(K$22&lt;=$C48,0,IF(K$22&gt;($F$20+$C48),INDEX($D$34:$W$34,,$C48)-SUM($D48:J48),INDEX($D$34:$W$34,,$C48)/$F$20)))</f>
        <v>0</v>
      </c>
      <c r="L48" s="2">
        <f>IF($F$20="n/a",0,IF(L$22&lt;=$C48,0,IF(L$22&gt;($F$20+$C48),INDEX($D$34:$W$34,,$C48)-SUM($D48:K48),INDEX($D$34:$W$34,,$C48)/$F$20)))</f>
        <v>0</v>
      </c>
      <c r="M48" s="2">
        <f>IF($F$20="n/a",0,IF(M$22&lt;=$C48,0,IF(M$22&gt;($F$20+$C48),INDEX($D$34:$W$34,,$C48)-SUM($D48:L48),INDEX($D$34:$W$34,,$C48)/$F$20)))</f>
        <v>0</v>
      </c>
      <c r="N48" s="2">
        <f>IF($F$20="n/a",0,IF(N$22&lt;=$C48,0,IF(N$22&gt;($F$20+$C48),INDEX($D$34:$W$34,,$C48)-SUM($D48:M48),INDEX($D$34:$W$34,,$C48)/$F$20)))</f>
        <v>0</v>
      </c>
      <c r="O48" s="2">
        <f>IF($F$20="n/a",0,IF(O$22&lt;=$C48,0,IF(O$22&gt;($F$20+$C48),INDEX($D$34:$W$34,,$C48)-SUM($D48:N48),INDEX($D$34:$W$34,,$C48)/$F$20)))</f>
        <v>0</v>
      </c>
      <c r="P48" s="2">
        <f>IF($F$20="n/a",0,IF(P$22&lt;=$C48,0,IF(P$22&gt;($F$20+$C48),INDEX($D$34:$W$34,,$C48)-SUM($D48:O48),INDEX($D$34:$W$34,,$C48)/$F$20)))</f>
        <v>0</v>
      </c>
      <c r="Q48" s="2">
        <f>IF($F$20="n/a",0,IF(Q$22&lt;=$C48,0,IF(Q$22&gt;($F$20+$C48),INDEX($D$34:$W$34,,$C48)-SUM($D48:P48),INDEX($D$34:$W$34,,$C48)/$F$20)))</f>
        <v>0</v>
      </c>
      <c r="R48" s="2">
        <f>IF($F$20="n/a",0,IF(R$22&lt;=$C48,0,IF(R$22&gt;($F$20+$C48),INDEX($D$34:$W$34,,$C48)-SUM($D48:Q48),INDEX($D$34:$W$34,,$C48)/$F$20)))</f>
        <v>0</v>
      </c>
      <c r="S48" s="2">
        <f>IF($F$20="n/a",0,IF(S$22&lt;=$C48,0,IF(S$22&gt;($F$20+$C48),INDEX($D$34:$W$34,,$C48)-SUM($D48:R48),INDEX($D$34:$W$34,,$C48)/$F$20)))</f>
        <v>0</v>
      </c>
      <c r="T48" s="2">
        <f>IF($F$20="n/a",0,IF(T$22&lt;=$C48,0,IF(T$22&gt;($F$20+$C48),INDEX($D$34:$W$34,,$C48)-SUM($D48:S48),INDEX($D$34:$W$34,,$C48)/$F$20)))</f>
        <v>0</v>
      </c>
      <c r="U48" s="2">
        <f>IF($F$20="n/a",0,IF(U$22&lt;=$C48,0,IF(U$22&gt;($F$20+$C48),INDEX($D$34:$W$34,,$C48)-SUM($D48:T48),INDEX($D$34:$W$34,,$C48)/$F$20)))</f>
        <v>0</v>
      </c>
      <c r="V48" s="2">
        <f>IF($F$20="n/a",0,IF(V$22&lt;=$C48,0,IF(V$22&gt;($F$20+$C48),INDEX($D$34:$W$34,,$C48)-SUM($D48:U48),INDEX($D$34:$W$34,,$C48)/$F$20)))</f>
        <v>0</v>
      </c>
      <c r="W48" s="2">
        <f>IF($F$20="n/a",0,IF(W$22&lt;=$C48,0,IF(W$22&gt;($F$20+$C48),INDEX($D$34:$W$34,,$C48)-SUM($D48:V48),INDEX($D$34:$W$34,,$C48)/$F$20)))</f>
        <v>0</v>
      </c>
      <c r="X48" s="2">
        <f>IF($F$20="n/a",0,IF(X$22&lt;=$C48,0,IF(X$22&gt;($F$20+$C48),INDEX($D$34:$W$34,,$C48)-SUM($D48:W48),INDEX($D$34:$W$34,,$C48)/$F$20)))</f>
        <v>0</v>
      </c>
      <c r="Y48" s="2">
        <f>IF($F$20="n/a",0,IF(Y$22&lt;=$C48,0,IF(Y$22&gt;($F$20+$C48),INDEX($D$34:$W$34,,$C48)-SUM($D48:X48),INDEX($D$34:$W$34,,$C48)/$F$20)))</f>
        <v>0</v>
      </c>
      <c r="Z48" s="2">
        <f>IF($F$20="n/a",0,IF(Z$22&lt;=$C48,0,IF(Z$22&gt;($F$20+$C48),INDEX($D$34:$W$34,,$C48)-SUM($D48:Y48),INDEX($D$34:$W$34,,$C48)/$F$20)))</f>
        <v>0</v>
      </c>
      <c r="AA48" s="2">
        <f>IF($F$20="n/a",0,IF(AA$22&lt;=$C48,0,IF(AA$22&gt;($F$20+$C48),INDEX($D$34:$W$34,,$C48)-SUM($D48:Z48),INDEX($D$34:$W$34,,$C48)/$F$20)))</f>
        <v>0</v>
      </c>
      <c r="AB48" s="2">
        <f>IF($F$20="n/a",0,IF(AB$22&lt;=$C48,0,IF(AB$22&gt;($F$20+$C48),INDEX($D$34:$W$34,,$C48)-SUM($D48:AA48),INDEX($D$34:$W$34,,$C48)/$F$20)))</f>
        <v>0</v>
      </c>
      <c r="AC48" s="2">
        <f>IF($F$20="n/a",0,IF(AC$22&lt;=$C48,0,IF(AC$22&gt;($F$20+$C48),INDEX($D$34:$W$34,,$C48)-SUM($D48:AB48),INDEX($D$34:$W$34,,$C48)/$F$20)))</f>
        <v>0</v>
      </c>
      <c r="AD48" s="2">
        <f>IF($F$20="n/a",0,IF(AD$22&lt;=$C48,0,IF(AD$22&gt;($F$20+$C48),INDEX($D$34:$W$34,,$C48)-SUM($D48:AC48),INDEX($D$34:$W$34,,$C48)/$F$20)))</f>
        <v>0</v>
      </c>
      <c r="AE48" s="2">
        <f>IF($F$20="n/a",0,IF(AE$22&lt;=$C48,0,IF(AE$22&gt;($F$20+$C48),INDEX($D$34:$W$34,,$C48)-SUM($D48:AD48),INDEX($D$34:$W$34,,$C48)/$F$20)))</f>
        <v>0</v>
      </c>
      <c r="AF48" s="2">
        <f>IF($F$20="n/a",0,IF(AF$22&lt;=$C48,0,IF(AF$22&gt;($F$20+$C48),INDEX($D$34:$W$34,,$C48)-SUM($D48:AE48),INDEX($D$34:$W$34,,$C48)/$F$20)))</f>
        <v>0</v>
      </c>
      <c r="AG48" s="2">
        <f>IF($F$20="n/a",0,IF(AG$22&lt;=$C48,0,IF(AG$22&gt;($F$20+$C48),INDEX($D$34:$W$34,,$C48)-SUM($D48:AF48),INDEX($D$34:$W$34,,$C48)/$F$20)))</f>
        <v>0</v>
      </c>
      <c r="AH48" s="2">
        <f>IF($F$20="n/a",0,IF(AH$22&lt;=$C48,0,IF(AH$22&gt;($F$20+$C48),INDEX($D$34:$W$34,,$C48)-SUM($D48:AG48),INDEX($D$34:$W$34,,$C48)/$F$20)))</f>
        <v>0</v>
      </c>
      <c r="AI48" s="2">
        <f>IF($F$20="n/a",0,IF(AI$22&lt;=$C48,0,IF(AI$22&gt;($F$20+$C48),INDEX($D$34:$W$34,,$C48)-SUM($D48:AH48),INDEX($D$34:$W$34,,$C48)/$F$20)))</f>
        <v>0</v>
      </c>
      <c r="AJ48" s="2">
        <f>IF($F$20="n/a",0,IF(AJ$22&lt;=$C48,0,IF(AJ$22&gt;($F$20+$C48),INDEX($D$34:$W$34,,$C48)-SUM($D48:AI48),INDEX($D$34:$W$34,,$C48)/$F$20)))</f>
        <v>0</v>
      </c>
      <c r="AK48" s="2">
        <f>IF($F$20="n/a",0,IF(AK$22&lt;=$C48,0,IF(AK$22&gt;($F$20+$C48),INDEX($D$34:$W$34,,$C48)-SUM($D48:AJ48),INDEX($D$34:$W$34,,$C48)/$F$20)))</f>
        <v>0</v>
      </c>
      <c r="AL48" s="2">
        <f>IF($F$20="n/a",0,IF(AL$22&lt;=$C48,0,IF(AL$22&gt;($F$20+$C48),INDEX($D$34:$W$34,,$C48)-SUM($D48:AK48),INDEX($D$34:$W$34,,$C48)/$F$20)))</f>
        <v>0</v>
      </c>
      <c r="AM48" s="2">
        <f>IF($F$20="n/a",0,IF(AM$22&lt;=$C48,0,IF(AM$22&gt;($F$20+$C48),INDEX($D$34:$W$34,,$C48)-SUM($D48:AL48),INDEX($D$34:$W$34,,$C48)/$F$20)))</f>
        <v>0</v>
      </c>
      <c r="AN48" s="2">
        <f>IF($F$20="n/a",0,IF(AN$22&lt;=$C48,0,IF(AN$22&gt;($F$20+$C48),INDEX($D$34:$W$34,,$C48)-SUM($D48:AM48),INDEX($D$34:$W$34,,$C48)/$F$20)))</f>
        <v>0</v>
      </c>
      <c r="AO48" s="2">
        <f>IF($F$20="n/a",0,IF(AO$22&lt;=$C48,0,IF(AO$22&gt;($F$20+$C48),INDEX($D$34:$W$34,,$C48)-SUM($D48:AN48),INDEX($D$34:$W$34,,$C48)/$F$20)))</f>
        <v>0</v>
      </c>
      <c r="AP48" s="2">
        <f>IF($F$20="n/a",0,IF(AP$22&lt;=$C48,0,IF(AP$22&gt;($F$20+$C48),INDEX($D$34:$W$34,,$C48)-SUM($D48:AO48),INDEX($D$34:$W$34,,$C48)/$F$20)))</f>
        <v>0</v>
      </c>
      <c r="AQ48" s="2">
        <f>IF($F$20="n/a",0,IF(AQ$22&lt;=$C48,0,IF(AQ$22&gt;($F$20+$C48),INDEX($D$34:$W$34,,$C48)-SUM($D48:AP48),INDEX($D$34:$W$34,,$C48)/$F$20)))</f>
        <v>0</v>
      </c>
      <c r="AR48" s="2">
        <f>IF($F$20="n/a",0,IF(AR$22&lt;=$C48,0,IF(AR$22&gt;($F$20+$C48),INDEX($D$34:$W$34,,$C48)-SUM($D48:AQ48),INDEX($D$34:$W$34,,$C48)/$F$20)))</f>
        <v>0</v>
      </c>
      <c r="AS48" s="2">
        <f>IF($F$20="n/a",0,IF(AS$22&lt;=$C48,0,IF(AS$22&gt;($F$20+$C48),INDEX($D$34:$W$34,,$C48)-SUM($D48:AR48),INDEX($D$34:$W$34,,$C48)/$F$20)))</f>
        <v>0</v>
      </c>
      <c r="AT48" s="2">
        <f>IF($F$20="n/a",0,IF(AT$22&lt;=$C48,0,IF(AT$22&gt;($F$20+$C48),INDEX($D$34:$W$34,,$C48)-SUM($D48:AS48),INDEX($D$34:$W$34,,$C48)/$F$20)))</f>
        <v>0</v>
      </c>
      <c r="AU48" s="2">
        <f>IF($F$20="n/a",0,IF(AU$22&lt;=$C48,0,IF(AU$22&gt;($F$20+$C48),INDEX($D$34:$W$34,,$C48)-SUM($D48:AT48),INDEX($D$34:$W$34,,$C48)/$F$20)))</f>
        <v>0</v>
      </c>
      <c r="AV48" s="2">
        <f>IF($F$20="n/a",0,IF(AV$22&lt;=$C48,0,IF(AV$22&gt;($F$20+$C48),INDEX($D$34:$W$34,,$C48)-SUM($D48:AU48),INDEX($D$34:$W$34,,$C48)/$F$20)))</f>
        <v>0</v>
      </c>
      <c r="AW48" s="2">
        <f>IF($F$20="n/a",0,IF(AW$22&lt;=$C48,0,IF(AW$22&gt;($F$20+$C48),INDEX($D$34:$W$34,,$C48)-SUM($D48:AV48),INDEX($D$34:$W$34,,$C48)/$F$20)))</f>
        <v>0</v>
      </c>
      <c r="AX48" s="2">
        <f>IF($F$20="n/a",0,IF(AX$22&lt;=$C48,0,IF(AX$22&gt;($F$20+$C48),INDEX($D$34:$W$34,,$C48)-SUM($D48:AW48),INDEX($D$34:$W$34,,$C48)/$F$20)))</f>
        <v>0</v>
      </c>
      <c r="AY48" s="2">
        <f>IF($F$20="n/a",0,IF(AY$22&lt;=$C48,0,IF(AY$22&gt;($F$20+$C48),INDEX($D$34:$W$34,,$C48)-SUM($D48:AX48),INDEX($D$34:$W$34,,$C48)/$F$20)))</f>
        <v>0</v>
      </c>
      <c r="AZ48" s="2">
        <f>IF($F$20="n/a",0,IF(AZ$22&lt;=$C48,0,IF(AZ$22&gt;($F$20+$C48),INDEX($D$34:$W$34,,$C48)-SUM($D48:AY48),INDEX($D$34:$W$34,,$C48)/$F$20)))</f>
        <v>0</v>
      </c>
      <c r="BA48" s="2">
        <f>IF($F$20="n/a",0,IF(BA$22&lt;=$C48,0,IF(BA$22&gt;($F$20+$C48),INDEX($D$34:$W$34,,$C48)-SUM($D48:AZ48),INDEX($D$34:$W$34,,$C48)/$F$20)))</f>
        <v>0</v>
      </c>
      <c r="BB48" s="2">
        <f>IF($F$20="n/a",0,IF(BB$22&lt;=$C48,0,IF(BB$22&gt;($F$20+$C48),INDEX($D$34:$W$34,,$C48)-SUM($D48:BA48),INDEX($D$34:$W$34,,$C48)/$F$20)))</f>
        <v>0</v>
      </c>
      <c r="BC48" s="2">
        <f>IF($F$20="n/a",0,IF(BC$22&lt;=$C48,0,IF(BC$22&gt;($F$20+$C48),INDEX($D$34:$W$34,,$C48)-SUM($D48:BB48),INDEX($D$34:$W$34,,$C48)/$F$20)))</f>
        <v>0</v>
      </c>
      <c r="BD48" s="2">
        <f>IF($F$20="n/a",0,IF(BD$22&lt;=$C48,0,IF(BD$22&gt;($F$20+$C48),INDEX($D$34:$W$34,,$C48)-SUM($D48:BC48),INDEX($D$34:$W$34,,$C48)/$F$20)))</f>
        <v>0</v>
      </c>
      <c r="BE48" s="2">
        <f>IF($F$20="n/a",0,IF(BE$22&lt;=$C48,0,IF(BE$22&gt;($F$20+$C48),INDEX($D$34:$W$34,,$C48)-SUM($D48:BD48),INDEX($D$34:$W$34,,$C48)/$F$20)))</f>
        <v>0</v>
      </c>
      <c r="BF48" s="2">
        <f>IF($F$20="n/a",0,IF(BF$22&lt;=$C48,0,IF(BF$22&gt;($F$20+$C48),INDEX($D$34:$W$34,,$C48)-SUM($D48:BE48),INDEX($D$34:$W$34,,$C48)/$F$20)))</f>
        <v>0</v>
      </c>
      <c r="BG48" s="2">
        <f>IF($F$20="n/a",0,IF(BG$22&lt;=$C48,0,IF(BG$22&gt;($F$20+$C48),INDEX($D$34:$W$34,,$C48)-SUM($D48:BF48),INDEX($D$34:$W$34,,$C48)/$F$20)))</f>
        <v>0</v>
      </c>
      <c r="BH48" s="2">
        <f>IF($F$20="n/a",0,IF(BH$22&lt;=$C48,0,IF(BH$22&gt;($F$20+$C48),INDEX($D$34:$W$34,,$C48)-SUM($D48:BG48),INDEX($D$34:$W$34,,$C48)/$F$20)))</f>
        <v>0</v>
      </c>
      <c r="BI48" s="2">
        <f>IF($F$20="n/a",0,IF(BI$22&lt;=$C48,0,IF(BI$22&gt;($F$20+$C48),INDEX($D$34:$W$34,,$C48)-SUM($D48:BH48),INDEX($D$34:$W$34,,$C48)/$F$20)))</f>
        <v>0</v>
      </c>
      <c r="BJ48" s="2">
        <f>IF($F$20="n/a",0,IF(BJ$22&lt;=$C48,0,IF(BJ$22&gt;($F$20+$C48),INDEX($D$34:$W$34,,$C48)-SUM($D48:BI48),INDEX($D$34:$W$34,,$C48)/$F$20)))</f>
        <v>0</v>
      </c>
      <c r="BK48" s="2">
        <f>IF($F$20="n/a",0,IF(BK$22&lt;=$C48,0,IF(BK$22&gt;($F$20+$C48),INDEX($D$34:$W$34,,$C48)-SUM($D48:BJ48),INDEX($D$34:$W$34,,$C48)/$F$20)))</f>
        <v>0</v>
      </c>
    </row>
    <row r="49" spans="2:63" hidden="1" outlineLevel="1" x14ac:dyDescent="0.25">
      <c r="B49" s="24">
        <v>2023</v>
      </c>
      <c r="C49" s="24">
        <v>13</v>
      </c>
      <c r="E49" s="2">
        <f>IF($F$20="n/a",0,IF(E$22&lt;=$C49,0,IF(E$22&gt;($F$20+$C49),INDEX($D$34:$W$34,,$C49)-SUM($D49:D49),INDEX($D$34:$W$34,,$C49)/$F$20)))</f>
        <v>0</v>
      </c>
      <c r="F49" s="2">
        <f>IF($F$20="n/a",0,IF(F$22&lt;=$C49,0,IF(F$22&gt;($F$20+$C49),INDEX($D$34:$W$34,,$C49)-SUM($D49:E49),INDEX($D$34:$W$34,,$C49)/$F$20)))</f>
        <v>0</v>
      </c>
      <c r="G49" s="2">
        <f>IF($F$20="n/a",0,IF(G$22&lt;=$C49,0,IF(G$22&gt;($F$20+$C49),INDEX($D$34:$W$34,,$C49)-SUM($D49:F49),INDEX($D$34:$W$34,,$C49)/$F$20)))</f>
        <v>0</v>
      </c>
      <c r="H49" s="2">
        <f>IF($F$20="n/a",0,IF(H$22&lt;=$C49,0,IF(H$22&gt;($F$20+$C49),INDEX($D$34:$W$34,,$C49)-SUM($D49:G49),INDEX($D$34:$W$34,,$C49)/$F$20)))</f>
        <v>0</v>
      </c>
      <c r="I49" s="2">
        <f>IF($F$20="n/a",0,IF(I$22&lt;=$C49,0,IF(I$22&gt;($F$20+$C49),INDEX($D$34:$W$34,,$C49)-SUM($D49:H49),INDEX($D$34:$W$34,,$C49)/$F$20)))</f>
        <v>0</v>
      </c>
      <c r="J49" s="2">
        <f>IF($F$20="n/a",0,IF(J$22&lt;=$C49,0,IF(J$22&gt;($F$20+$C49),INDEX($D$34:$W$34,,$C49)-SUM($D49:I49),INDEX($D$34:$W$34,,$C49)/$F$20)))</f>
        <v>0</v>
      </c>
      <c r="K49" s="2">
        <f>IF($F$20="n/a",0,IF(K$22&lt;=$C49,0,IF(K$22&gt;($F$20+$C49),INDEX($D$34:$W$34,,$C49)-SUM($D49:J49),INDEX($D$34:$W$34,,$C49)/$F$20)))</f>
        <v>0</v>
      </c>
      <c r="L49" s="2">
        <f>IF($F$20="n/a",0,IF(L$22&lt;=$C49,0,IF(L$22&gt;($F$20+$C49),INDEX($D$34:$W$34,,$C49)-SUM($D49:K49),INDEX($D$34:$W$34,,$C49)/$F$20)))</f>
        <v>0</v>
      </c>
      <c r="M49" s="2">
        <f>IF($F$20="n/a",0,IF(M$22&lt;=$C49,0,IF(M$22&gt;($F$20+$C49),INDEX($D$34:$W$34,,$C49)-SUM($D49:L49),INDEX($D$34:$W$34,,$C49)/$F$20)))</f>
        <v>0</v>
      </c>
      <c r="N49" s="2">
        <f>IF($F$20="n/a",0,IF(N$22&lt;=$C49,0,IF(N$22&gt;($F$20+$C49),INDEX($D$34:$W$34,,$C49)-SUM($D49:M49),INDEX($D$34:$W$34,,$C49)/$F$20)))</f>
        <v>0</v>
      </c>
      <c r="O49" s="2">
        <f>IF($F$20="n/a",0,IF(O$22&lt;=$C49,0,IF(O$22&gt;($F$20+$C49),INDEX($D$34:$W$34,,$C49)-SUM($D49:N49),INDEX($D$34:$W$34,,$C49)/$F$20)))</f>
        <v>0</v>
      </c>
      <c r="P49" s="2">
        <f>IF($F$20="n/a",0,IF(P$22&lt;=$C49,0,IF(P$22&gt;($F$20+$C49),INDEX($D$34:$W$34,,$C49)-SUM($D49:O49),INDEX($D$34:$W$34,,$C49)/$F$20)))</f>
        <v>0</v>
      </c>
      <c r="Q49" s="2">
        <f>IF($F$20="n/a",0,IF(Q$22&lt;=$C49,0,IF(Q$22&gt;($F$20+$C49),INDEX($D$34:$W$34,,$C49)-SUM($D49:P49),INDEX($D$34:$W$34,,$C49)/$F$20)))</f>
        <v>0</v>
      </c>
      <c r="R49" s="2">
        <f>IF($F$20="n/a",0,IF(R$22&lt;=$C49,0,IF(R$22&gt;($F$20+$C49),INDEX($D$34:$W$34,,$C49)-SUM($D49:Q49),INDEX($D$34:$W$34,,$C49)/$F$20)))</f>
        <v>0</v>
      </c>
      <c r="S49" s="2">
        <f>IF($F$20="n/a",0,IF(S$22&lt;=$C49,0,IF(S$22&gt;($F$20+$C49),INDEX($D$34:$W$34,,$C49)-SUM($D49:R49),INDEX($D$34:$W$34,,$C49)/$F$20)))</f>
        <v>0</v>
      </c>
      <c r="T49" s="2">
        <f>IF($F$20="n/a",0,IF(T$22&lt;=$C49,0,IF(T$22&gt;($F$20+$C49),INDEX($D$34:$W$34,,$C49)-SUM($D49:S49),INDEX($D$34:$W$34,,$C49)/$F$20)))</f>
        <v>0</v>
      </c>
      <c r="U49" s="2">
        <f>IF($F$20="n/a",0,IF(U$22&lt;=$C49,0,IF(U$22&gt;($F$20+$C49),INDEX($D$34:$W$34,,$C49)-SUM($D49:T49),INDEX($D$34:$W$34,,$C49)/$F$20)))</f>
        <v>0</v>
      </c>
      <c r="V49" s="2">
        <f>IF($F$20="n/a",0,IF(V$22&lt;=$C49,0,IF(V$22&gt;($F$20+$C49),INDEX($D$34:$W$34,,$C49)-SUM($D49:U49),INDEX($D$34:$W$34,,$C49)/$F$20)))</f>
        <v>0</v>
      </c>
      <c r="W49" s="2">
        <f>IF($F$20="n/a",0,IF(W$22&lt;=$C49,0,IF(W$22&gt;($F$20+$C49),INDEX($D$34:$W$34,,$C49)-SUM($D49:V49),INDEX($D$34:$W$34,,$C49)/$F$20)))</f>
        <v>0</v>
      </c>
      <c r="X49" s="2">
        <f>IF($F$20="n/a",0,IF(X$22&lt;=$C49,0,IF(X$22&gt;($F$20+$C49),INDEX($D$34:$W$34,,$C49)-SUM($D49:W49),INDEX($D$34:$W$34,,$C49)/$F$20)))</f>
        <v>0</v>
      </c>
      <c r="Y49" s="2">
        <f>IF($F$20="n/a",0,IF(Y$22&lt;=$C49,0,IF(Y$22&gt;($F$20+$C49),INDEX($D$34:$W$34,,$C49)-SUM($D49:X49),INDEX($D$34:$W$34,,$C49)/$F$20)))</f>
        <v>0</v>
      </c>
      <c r="Z49" s="2">
        <f>IF($F$20="n/a",0,IF(Z$22&lt;=$C49,0,IF(Z$22&gt;($F$20+$C49),INDEX($D$34:$W$34,,$C49)-SUM($D49:Y49),INDEX($D$34:$W$34,,$C49)/$F$20)))</f>
        <v>0</v>
      </c>
      <c r="AA49" s="2">
        <f>IF($F$20="n/a",0,IF(AA$22&lt;=$C49,0,IF(AA$22&gt;($F$20+$C49),INDEX($D$34:$W$34,,$C49)-SUM($D49:Z49),INDEX($D$34:$W$34,,$C49)/$F$20)))</f>
        <v>0</v>
      </c>
      <c r="AB49" s="2">
        <f>IF($F$20="n/a",0,IF(AB$22&lt;=$C49,0,IF(AB$22&gt;($F$20+$C49),INDEX($D$34:$W$34,,$C49)-SUM($D49:AA49),INDEX($D$34:$W$34,,$C49)/$F$20)))</f>
        <v>0</v>
      </c>
      <c r="AC49" s="2">
        <f>IF($F$20="n/a",0,IF(AC$22&lt;=$C49,0,IF(AC$22&gt;($F$20+$C49),INDEX($D$34:$W$34,,$C49)-SUM($D49:AB49),INDEX($D$34:$W$34,,$C49)/$F$20)))</f>
        <v>0</v>
      </c>
      <c r="AD49" s="2">
        <f>IF($F$20="n/a",0,IF(AD$22&lt;=$C49,0,IF(AD$22&gt;($F$20+$C49),INDEX($D$34:$W$34,,$C49)-SUM($D49:AC49),INDEX($D$34:$W$34,,$C49)/$F$20)))</f>
        <v>0</v>
      </c>
      <c r="AE49" s="2">
        <f>IF($F$20="n/a",0,IF(AE$22&lt;=$C49,0,IF(AE$22&gt;($F$20+$C49),INDEX($D$34:$W$34,,$C49)-SUM($D49:AD49),INDEX($D$34:$W$34,,$C49)/$F$20)))</f>
        <v>0</v>
      </c>
      <c r="AF49" s="2">
        <f>IF($F$20="n/a",0,IF(AF$22&lt;=$C49,0,IF(AF$22&gt;($F$20+$C49),INDEX($D$34:$W$34,,$C49)-SUM($D49:AE49),INDEX($D$34:$W$34,,$C49)/$F$20)))</f>
        <v>0</v>
      </c>
      <c r="AG49" s="2">
        <f>IF($F$20="n/a",0,IF(AG$22&lt;=$C49,0,IF(AG$22&gt;($F$20+$C49),INDEX($D$34:$W$34,,$C49)-SUM($D49:AF49),INDEX($D$34:$W$34,,$C49)/$F$20)))</f>
        <v>0</v>
      </c>
      <c r="AH49" s="2">
        <f>IF($F$20="n/a",0,IF(AH$22&lt;=$C49,0,IF(AH$22&gt;($F$20+$C49),INDEX($D$34:$W$34,,$C49)-SUM($D49:AG49),INDEX($D$34:$W$34,,$C49)/$F$20)))</f>
        <v>0</v>
      </c>
      <c r="AI49" s="2">
        <f>IF($F$20="n/a",0,IF(AI$22&lt;=$C49,0,IF(AI$22&gt;($F$20+$C49),INDEX($D$34:$W$34,,$C49)-SUM($D49:AH49),INDEX($D$34:$W$34,,$C49)/$F$20)))</f>
        <v>0</v>
      </c>
      <c r="AJ49" s="2">
        <f>IF($F$20="n/a",0,IF(AJ$22&lt;=$C49,0,IF(AJ$22&gt;($F$20+$C49),INDEX($D$34:$W$34,,$C49)-SUM($D49:AI49),INDEX($D$34:$W$34,,$C49)/$F$20)))</f>
        <v>0</v>
      </c>
      <c r="AK49" s="2">
        <f>IF($F$20="n/a",0,IF(AK$22&lt;=$C49,0,IF(AK$22&gt;($F$20+$C49),INDEX($D$34:$W$34,,$C49)-SUM($D49:AJ49),INDEX($D$34:$W$34,,$C49)/$F$20)))</f>
        <v>0</v>
      </c>
      <c r="AL49" s="2">
        <f>IF($F$20="n/a",0,IF(AL$22&lt;=$C49,0,IF(AL$22&gt;($F$20+$C49),INDEX($D$34:$W$34,,$C49)-SUM($D49:AK49),INDEX($D$34:$W$34,,$C49)/$F$20)))</f>
        <v>0</v>
      </c>
      <c r="AM49" s="2">
        <f>IF($F$20="n/a",0,IF(AM$22&lt;=$C49,0,IF(AM$22&gt;($F$20+$C49),INDEX($D$34:$W$34,,$C49)-SUM($D49:AL49),INDEX($D$34:$W$34,,$C49)/$F$20)))</f>
        <v>0</v>
      </c>
      <c r="AN49" s="2">
        <f>IF($F$20="n/a",0,IF(AN$22&lt;=$C49,0,IF(AN$22&gt;($F$20+$C49),INDEX($D$34:$W$34,,$C49)-SUM($D49:AM49),INDEX($D$34:$W$34,,$C49)/$F$20)))</f>
        <v>0</v>
      </c>
      <c r="AO49" s="2">
        <f>IF($F$20="n/a",0,IF(AO$22&lt;=$C49,0,IF(AO$22&gt;($F$20+$C49),INDEX($D$34:$W$34,,$C49)-SUM($D49:AN49),INDEX($D$34:$W$34,,$C49)/$F$20)))</f>
        <v>0</v>
      </c>
      <c r="AP49" s="2">
        <f>IF($F$20="n/a",0,IF(AP$22&lt;=$C49,0,IF(AP$22&gt;($F$20+$C49),INDEX($D$34:$W$34,,$C49)-SUM($D49:AO49),INDEX($D$34:$W$34,,$C49)/$F$20)))</f>
        <v>0</v>
      </c>
      <c r="AQ49" s="2">
        <f>IF($F$20="n/a",0,IF(AQ$22&lt;=$C49,0,IF(AQ$22&gt;($F$20+$C49),INDEX($D$34:$W$34,,$C49)-SUM($D49:AP49),INDEX($D$34:$W$34,,$C49)/$F$20)))</f>
        <v>0</v>
      </c>
      <c r="AR49" s="2">
        <f>IF($F$20="n/a",0,IF(AR$22&lt;=$C49,0,IF(AR$22&gt;($F$20+$C49),INDEX($D$34:$W$34,,$C49)-SUM($D49:AQ49),INDEX($D$34:$W$34,,$C49)/$F$20)))</f>
        <v>0</v>
      </c>
      <c r="AS49" s="2">
        <f>IF($F$20="n/a",0,IF(AS$22&lt;=$C49,0,IF(AS$22&gt;($F$20+$C49),INDEX($D$34:$W$34,,$C49)-SUM($D49:AR49),INDEX($D$34:$W$34,,$C49)/$F$20)))</f>
        <v>0</v>
      </c>
      <c r="AT49" s="2">
        <f>IF($F$20="n/a",0,IF(AT$22&lt;=$C49,0,IF(AT$22&gt;($F$20+$C49),INDEX($D$34:$W$34,,$C49)-SUM($D49:AS49),INDEX($D$34:$W$34,,$C49)/$F$20)))</f>
        <v>0</v>
      </c>
      <c r="AU49" s="2">
        <f>IF($F$20="n/a",0,IF(AU$22&lt;=$C49,0,IF(AU$22&gt;($F$20+$C49),INDEX($D$34:$W$34,,$C49)-SUM($D49:AT49),INDEX($D$34:$W$34,,$C49)/$F$20)))</f>
        <v>0</v>
      </c>
      <c r="AV49" s="2">
        <f>IF($F$20="n/a",0,IF(AV$22&lt;=$C49,0,IF(AV$22&gt;($F$20+$C49),INDEX($D$34:$W$34,,$C49)-SUM($D49:AU49),INDEX($D$34:$W$34,,$C49)/$F$20)))</f>
        <v>0</v>
      </c>
      <c r="AW49" s="2">
        <f>IF($F$20="n/a",0,IF(AW$22&lt;=$C49,0,IF(AW$22&gt;($F$20+$C49),INDEX($D$34:$W$34,,$C49)-SUM($D49:AV49),INDEX($D$34:$W$34,,$C49)/$F$20)))</f>
        <v>0</v>
      </c>
      <c r="AX49" s="2">
        <f>IF($F$20="n/a",0,IF(AX$22&lt;=$C49,0,IF(AX$22&gt;($F$20+$C49),INDEX($D$34:$W$34,,$C49)-SUM($D49:AW49),INDEX($D$34:$W$34,,$C49)/$F$20)))</f>
        <v>0</v>
      </c>
      <c r="AY49" s="2">
        <f>IF($F$20="n/a",0,IF(AY$22&lt;=$C49,0,IF(AY$22&gt;($F$20+$C49),INDEX($D$34:$W$34,,$C49)-SUM($D49:AX49),INDEX($D$34:$W$34,,$C49)/$F$20)))</f>
        <v>0</v>
      </c>
      <c r="AZ49" s="2">
        <f>IF($F$20="n/a",0,IF(AZ$22&lt;=$C49,0,IF(AZ$22&gt;($F$20+$C49),INDEX($D$34:$W$34,,$C49)-SUM($D49:AY49),INDEX($D$34:$W$34,,$C49)/$F$20)))</f>
        <v>0</v>
      </c>
      <c r="BA49" s="2">
        <f>IF($F$20="n/a",0,IF(BA$22&lt;=$C49,0,IF(BA$22&gt;($F$20+$C49),INDEX($D$34:$W$34,,$C49)-SUM($D49:AZ49),INDEX($D$34:$W$34,,$C49)/$F$20)))</f>
        <v>0</v>
      </c>
      <c r="BB49" s="2">
        <f>IF($F$20="n/a",0,IF(BB$22&lt;=$C49,0,IF(BB$22&gt;($F$20+$C49),INDEX($D$34:$W$34,,$C49)-SUM($D49:BA49),INDEX($D$34:$W$34,,$C49)/$F$20)))</f>
        <v>0</v>
      </c>
      <c r="BC49" s="2">
        <f>IF($F$20="n/a",0,IF(BC$22&lt;=$C49,0,IF(BC$22&gt;($F$20+$C49),INDEX($D$34:$W$34,,$C49)-SUM($D49:BB49),INDEX($D$34:$W$34,,$C49)/$F$20)))</f>
        <v>0</v>
      </c>
      <c r="BD49" s="2">
        <f>IF($F$20="n/a",0,IF(BD$22&lt;=$C49,0,IF(BD$22&gt;($F$20+$C49),INDEX($D$34:$W$34,,$C49)-SUM($D49:BC49),INDEX($D$34:$W$34,,$C49)/$F$20)))</f>
        <v>0</v>
      </c>
      <c r="BE49" s="2">
        <f>IF($F$20="n/a",0,IF(BE$22&lt;=$C49,0,IF(BE$22&gt;($F$20+$C49),INDEX($D$34:$W$34,,$C49)-SUM($D49:BD49),INDEX($D$34:$W$34,,$C49)/$F$20)))</f>
        <v>0</v>
      </c>
      <c r="BF49" s="2">
        <f>IF($F$20="n/a",0,IF(BF$22&lt;=$C49,0,IF(BF$22&gt;($F$20+$C49),INDEX($D$34:$W$34,,$C49)-SUM($D49:BE49),INDEX($D$34:$W$34,,$C49)/$F$20)))</f>
        <v>0</v>
      </c>
      <c r="BG49" s="2">
        <f>IF($F$20="n/a",0,IF(BG$22&lt;=$C49,0,IF(BG$22&gt;($F$20+$C49),INDEX($D$34:$W$34,,$C49)-SUM($D49:BF49),INDEX($D$34:$W$34,,$C49)/$F$20)))</f>
        <v>0</v>
      </c>
      <c r="BH49" s="2">
        <f>IF($F$20="n/a",0,IF(BH$22&lt;=$C49,0,IF(BH$22&gt;($F$20+$C49),INDEX($D$34:$W$34,,$C49)-SUM($D49:BG49),INDEX($D$34:$W$34,,$C49)/$F$20)))</f>
        <v>0</v>
      </c>
      <c r="BI49" s="2">
        <f>IF($F$20="n/a",0,IF(BI$22&lt;=$C49,0,IF(BI$22&gt;($F$20+$C49),INDEX($D$34:$W$34,,$C49)-SUM($D49:BH49),INDEX($D$34:$W$34,,$C49)/$F$20)))</f>
        <v>0</v>
      </c>
      <c r="BJ49" s="2">
        <f>IF($F$20="n/a",0,IF(BJ$22&lt;=$C49,0,IF(BJ$22&gt;($F$20+$C49),INDEX($D$34:$W$34,,$C49)-SUM($D49:BI49),INDEX($D$34:$W$34,,$C49)/$F$20)))</f>
        <v>0</v>
      </c>
      <c r="BK49" s="2">
        <f>IF($F$20="n/a",0,IF(BK$22&lt;=$C49,0,IF(BK$22&gt;($F$20+$C49),INDEX($D$34:$W$34,,$C49)-SUM($D49:BJ49),INDEX($D$34:$W$34,,$C49)/$F$20)))</f>
        <v>0</v>
      </c>
    </row>
    <row r="50" spans="2:63" hidden="1" outlineLevel="1" x14ac:dyDescent="0.25">
      <c r="B50" s="24">
        <v>2024</v>
      </c>
      <c r="C50" s="24">
        <v>14</v>
      </c>
      <c r="E50" s="2">
        <f>IF($F$20="n/a",0,IF(E$22&lt;=$C50,0,IF(E$22&gt;($F$20+$C50),INDEX($D$34:$W$34,,$C50)-SUM($D50:D50),INDEX($D$34:$W$34,,$C50)/$F$20)))</f>
        <v>0</v>
      </c>
      <c r="F50" s="2">
        <f>IF($F$20="n/a",0,IF(F$22&lt;=$C50,0,IF(F$22&gt;($F$20+$C50),INDEX($D$34:$W$34,,$C50)-SUM($D50:E50),INDEX($D$34:$W$34,,$C50)/$F$20)))</f>
        <v>0</v>
      </c>
      <c r="G50" s="2">
        <f>IF($F$20="n/a",0,IF(G$22&lt;=$C50,0,IF(G$22&gt;($F$20+$C50),INDEX($D$34:$W$34,,$C50)-SUM($D50:F50),INDEX($D$34:$W$34,,$C50)/$F$20)))</f>
        <v>0</v>
      </c>
      <c r="H50" s="2">
        <f>IF($F$20="n/a",0,IF(H$22&lt;=$C50,0,IF(H$22&gt;($F$20+$C50),INDEX($D$34:$W$34,,$C50)-SUM($D50:G50),INDEX($D$34:$W$34,,$C50)/$F$20)))</f>
        <v>0</v>
      </c>
      <c r="I50" s="2">
        <f>IF($F$20="n/a",0,IF(I$22&lt;=$C50,0,IF(I$22&gt;($F$20+$C50),INDEX($D$34:$W$34,,$C50)-SUM($D50:H50),INDEX($D$34:$W$34,,$C50)/$F$20)))</f>
        <v>0</v>
      </c>
      <c r="J50" s="2">
        <f>IF($F$20="n/a",0,IF(J$22&lt;=$C50,0,IF(J$22&gt;($F$20+$C50),INDEX($D$34:$W$34,,$C50)-SUM($D50:I50),INDEX($D$34:$W$34,,$C50)/$F$20)))</f>
        <v>0</v>
      </c>
      <c r="K50" s="2">
        <f>IF($F$20="n/a",0,IF(K$22&lt;=$C50,0,IF(K$22&gt;($F$20+$C50),INDEX($D$34:$W$34,,$C50)-SUM($D50:J50),INDEX($D$34:$W$34,,$C50)/$F$20)))</f>
        <v>0</v>
      </c>
      <c r="L50" s="2">
        <f>IF($F$20="n/a",0,IF(L$22&lt;=$C50,0,IF(L$22&gt;($F$20+$C50),INDEX($D$34:$W$34,,$C50)-SUM($D50:K50),INDEX($D$34:$W$34,,$C50)/$F$20)))</f>
        <v>0</v>
      </c>
      <c r="M50" s="2">
        <f>IF($F$20="n/a",0,IF(M$22&lt;=$C50,0,IF(M$22&gt;($F$20+$C50),INDEX($D$34:$W$34,,$C50)-SUM($D50:L50),INDEX($D$34:$W$34,,$C50)/$F$20)))</f>
        <v>0</v>
      </c>
      <c r="N50" s="2">
        <f>IF($F$20="n/a",0,IF(N$22&lt;=$C50,0,IF(N$22&gt;($F$20+$C50),INDEX($D$34:$W$34,,$C50)-SUM($D50:M50),INDEX($D$34:$W$34,,$C50)/$F$20)))</f>
        <v>0</v>
      </c>
      <c r="O50" s="2">
        <f>IF($F$20="n/a",0,IF(O$22&lt;=$C50,0,IF(O$22&gt;($F$20+$C50),INDEX($D$34:$W$34,,$C50)-SUM($D50:N50),INDEX($D$34:$W$34,,$C50)/$F$20)))</f>
        <v>0</v>
      </c>
      <c r="P50" s="2">
        <f>IF($F$20="n/a",0,IF(P$22&lt;=$C50,0,IF(P$22&gt;($F$20+$C50),INDEX($D$34:$W$34,,$C50)-SUM($D50:O50),INDEX($D$34:$W$34,,$C50)/$F$20)))</f>
        <v>0</v>
      </c>
      <c r="Q50" s="2">
        <f>IF($F$20="n/a",0,IF(Q$22&lt;=$C50,0,IF(Q$22&gt;($F$20+$C50),INDEX($D$34:$W$34,,$C50)-SUM($D50:P50),INDEX($D$34:$W$34,,$C50)/$F$20)))</f>
        <v>0</v>
      </c>
      <c r="R50" s="2">
        <f>IF($F$20="n/a",0,IF(R$22&lt;=$C50,0,IF(R$22&gt;($F$20+$C50),INDEX($D$34:$W$34,,$C50)-SUM($D50:Q50),INDEX($D$34:$W$34,,$C50)/$F$20)))</f>
        <v>0</v>
      </c>
      <c r="S50" s="2">
        <f>IF($F$20="n/a",0,IF(S$22&lt;=$C50,0,IF(S$22&gt;($F$20+$C50),INDEX($D$34:$W$34,,$C50)-SUM($D50:R50),INDEX($D$34:$W$34,,$C50)/$F$20)))</f>
        <v>0</v>
      </c>
      <c r="T50" s="2">
        <f>IF($F$20="n/a",0,IF(T$22&lt;=$C50,0,IF(T$22&gt;($F$20+$C50),INDEX($D$34:$W$34,,$C50)-SUM($D50:S50),INDEX($D$34:$W$34,,$C50)/$F$20)))</f>
        <v>0</v>
      </c>
      <c r="U50" s="2">
        <f>IF($F$20="n/a",0,IF(U$22&lt;=$C50,0,IF(U$22&gt;($F$20+$C50),INDEX($D$34:$W$34,,$C50)-SUM($D50:T50),INDEX($D$34:$W$34,,$C50)/$F$20)))</f>
        <v>0</v>
      </c>
      <c r="V50" s="2">
        <f>IF($F$20="n/a",0,IF(V$22&lt;=$C50,0,IF(V$22&gt;($F$20+$C50),INDEX($D$34:$W$34,,$C50)-SUM($D50:U50),INDEX($D$34:$W$34,,$C50)/$F$20)))</f>
        <v>0</v>
      </c>
      <c r="W50" s="2">
        <f>IF($F$20="n/a",0,IF(W$22&lt;=$C50,0,IF(W$22&gt;($F$20+$C50),INDEX($D$34:$W$34,,$C50)-SUM($D50:V50),INDEX($D$34:$W$34,,$C50)/$F$20)))</f>
        <v>0</v>
      </c>
      <c r="X50" s="2">
        <f>IF($F$20="n/a",0,IF(X$22&lt;=$C50,0,IF(X$22&gt;($F$20+$C50),INDEX($D$34:$W$34,,$C50)-SUM($D50:W50),INDEX($D$34:$W$34,,$C50)/$F$20)))</f>
        <v>0</v>
      </c>
      <c r="Y50" s="2">
        <f>IF($F$20="n/a",0,IF(Y$22&lt;=$C50,0,IF(Y$22&gt;($F$20+$C50),INDEX($D$34:$W$34,,$C50)-SUM($D50:X50),INDEX($D$34:$W$34,,$C50)/$F$20)))</f>
        <v>0</v>
      </c>
      <c r="Z50" s="2">
        <f>IF($F$20="n/a",0,IF(Z$22&lt;=$C50,0,IF(Z$22&gt;($F$20+$C50),INDEX($D$34:$W$34,,$C50)-SUM($D50:Y50),INDEX($D$34:$W$34,,$C50)/$F$20)))</f>
        <v>0</v>
      </c>
      <c r="AA50" s="2">
        <f>IF($F$20="n/a",0,IF(AA$22&lt;=$C50,0,IF(AA$22&gt;($F$20+$C50),INDEX($D$34:$W$34,,$C50)-SUM($D50:Z50),INDEX($D$34:$W$34,,$C50)/$F$20)))</f>
        <v>0</v>
      </c>
      <c r="AB50" s="2">
        <f>IF($F$20="n/a",0,IF(AB$22&lt;=$C50,0,IF(AB$22&gt;($F$20+$C50),INDEX($D$34:$W$34,,$C50)-SUM($D50:AA50),INDEX($D$34:$W$34,,$C50)/$F$20)))</f>
        <v>0</v>
      </c>
      <c r="AC50" s="2">
        <f>IF($F$20="n/a",0,IF(AC$22&lt;=$C50,0,IF(AC$22&gt;($F$20+$C50),INDEX($D$34:$W$34,,$C50)-SUM($D50:AB50),INDEX($D$34:$W$34,,$C50)/$F$20)))</f>
        <v>0</v>
      </c>
      <c r="AD50" s="2">
        <f>IF($F$20="n/a",0,IF(AD$22&lt;=$C50,0,IF(AD$22&gt;($F$20+$C50),INDEX($D$34:$W$34,,$C50)-SUM($D50:AC50),INDEX($D$34:$W$34,,$C50)/$F$20)))</f>
        <v>0</v>
      </c>
      <c r="AE50" s="2">
        <f>IF($F$20="n/a",0,IF(AE$22&lt;=$C50,0,IF(AE$22&gt;($F$20+$C50),INDEX($D$34:$W$34,,$C50)-SUM($D50:AD50),INDEX($D$34:$W$34,,$C50)/$F$20)))</f>
        <v>0</v>
      </c>
      <c r="AF50" s="2">
        <f>IF($F$20="n/a",0,IF(AF$22&lt;=$C50,0,IF(AF$22&gt;($F$20+$C50),INDEX($D$34:$W$34,,$C50)-SUM($D50:AE50),INDEX($D$34:$W$34,,$C50)/$F$20)))</f>
        <v>0</v>
      </c>
      <c r="AG50" s="2">
        <f>IF($F$20="n/a",0,IF(AG$22&lt;=$C50,0,IF(AG$22&gt;($F$20+$C50),INDEX($D$34:$W$34,,$C50)-SUM($D50:AF50),INDEX($D$34:$W$34,,$C50)/$F$20)))</f>
        <v>0</v>
      </c>
      <c r="AH50" s="2">
        <f>IF($F$20="n/a",0,IF(AH$22&lt;=$C50,0,IF(AH$22&gt;($F$20+$C50),INDEX($D$34:$W$34,,$C50)-SUM($D50:AG50),INDEX($D$34:$W$34,,$C50)/$F$20)))</f>
        <v>0</v>
      </c>
      <c r="AI50" s="2">
        <f>IF($F$20="n/a",0,IF(AI$22&lt;=$C50,0,IF(AI$22&gt;($F$20+$C50),INDEX($D$34:$W$34,,$C50)-SUM($D50:AH50),INDEX($D$34:$W$34,,$C50)/$F$20)))</f>
        <v>0</v>
      </c>
      <c r="AJ50" s="2">
        <f>IF($F$20="n/a",0,IF(AJ$22&lt;=$C50,0,IF(AJ$22&gt;($F$20+$C50),INDEX($D$34:$W$34,,$C50)-SUM($D50:AI50),INDEX($D$34:$W$34,,$C50)/$F$20)))</f>
        <v>0</v>
      </c>
      <c r="AK50" s="2">
        <f>IF($F$20="n/a",0,IF(AK$22&lt;=$C50,0,IF(AK$22&gt;($F$20+$C50),INDEX($D$34:$W$34,,$C50)-SUM($D50:AJ50),INDEX($D$34:$W$34,,$C50)/$F$20)))</f>
        <v>0</v>
      </c>
      <c r="AL50" s="2">
        <f>IF($F$20="n/a",0,IF(AL$22&lt;=$C50,0,IF(AL$22&gt;($F$20+$C50),INDEX($D$34:$W$34,,$C50)-SUM($D50:AK50),INDEX($D$34:$W$34,,$C50)/$F$20)))</f>
        <v>0</v>
      </c>
      <c r="AM50" s="2">
        <f>IF($F$20="n/a",0,IF(AM$22&lt;=$C50,0,IF(AM$22&gt;($F$20+$C50),INDEX($D$34:$W$34,,$C50)-SUM($D50:AL50),INDEX($D$34:$W$34,,$C50)/$F$20)))</f>
        <v>0</v>
      </c>
      <c r="AN50" s="2">
        <f>IF($F$20="n/a",0,IF(AN$22&lt;=$C50,0,IF(AN$22&gt;($F$20+$C50),INDEX($D$34:$W$34,,$C50)-SUM($D50:AM50),INDEX($D$34:$W$34,,$C50)/$F$20)))</f>
        <v>0</v>
      </c>
      <c r="AO50" s="2">
        <f>IF($F$20="n/a",0,IF(AO$22&lt;=$C50,0,IF(AO$22&gt;($F$20+$C50),INDEX($D$34:$W$34,,$C50)-SUM($D50:AN50),INDEX($D$34:$W$34,,$C50)/$F$20)))</f>
        <v>0</v>
      </c>
      <c r="AP50" s="2">
        <f>IF($F$20="n/a",0,IF(AP$22&lt;=$C50,0,IF(AP$22&gt;($F$20+$C50),INDEX($D$34:$W$34,,$C50)-SUM($D50:AO50),INDEX($D$34:$W$34,,$C50)/$F$20)))</f>
        <v>0</v>
      </c>
      <c r="AQ50" s="2">
        <f>IF($F$20="n/a",0,IF(AQ$22&lt;=$C50,0,IF(AQ$22&gt;($F$20+$C50),INDEX($D$34:$W$34,,$C50)-SUM($D50:AP50),INDEX($D$34:$W$34,,$C50)/$F$20)))</f>
        <v>0</v>
      </c>
      <c r="AR50" s="2">
        <f>IF($F$20="n/a",0,IF(AR$22&lt;=$C50,0,IF(AR$22&gt;($F$20+$C50),INDEX($D$34:$W$34,,$C50)-SUM($D50:AQ50),INDEX($D$34:$W$34,,$C50)/$F$20)))</f>
        <v>0</v>
      </c>
      <c r="AS50" s="2">
        <f>IF($F$20="n/a",0,IF(AS$22&lt;=$C50,0,IF(AS$22&gt;($F$20+$C50),INDEX($D$34:$W$34,,$C50)-SUM($D50:AR50),INDEX($D$34:$W$34,,$C50)/$F$20)))</f>
        <v>0</v>
      </c>
      <c r="AT50" s="2">
        <f>IF($F$20="n/a",0,IF(AT$22&lt;=$C50,0,IF(AT$22&gt;($F$20+$C50),INDEX($D$34:$W$34,,$C50)-SUM($D50:AS50),INDEX($D$34:$W$34,,$C50)/$F$20)))</f>
        <v>0</v>
      </c>
      <c r="AU50" s="2">
        <f>IF($F$20="n/a",0,IF(AU$22&lt;=$C50,0,IF(AU$22&gt;($F$20+$C50),INDEX($D$34:$W$34,,$C50)-SUM($D50:AT50),INDEX($D$34:$W$34,,$C50)/$F$20)))</f>
        <v>0</v>
      </c>
      <c r="AV50" s="2">
        <f>IF($F$20="n/a",0,IF(AV$22&lt;=$C50,0,IF(AV$22&gt;($F$20+$C50),INDEX($D$34:$W$34,,$C50)-SUM($D50:AU50),INDEX($D$34:$W$34,,$C50)/$F$20)))</f>
        <v>0</v>
      </c>
      <c r="AW50" s="2">
        <f>IF($F$20="n/a",0,IF(AW$22&lt;=$C50,0,IF(AW$22&gt;($F$20+$C50),INDEX($D$34:$W$34,,$C50)-SUM($D50:AV50),INDEX($D$34:$W$34,,$C50)/$F$20)))</f>
        <v>0</v>
      </c>
      <c r="AX50" s="2">
        <f>IF($F$20="n/a",0,IF(AX$22&lt;=$C50,0,IF(AX$22&gt;($F$20+$C50),INDEX($D$34:$W$34,,$C50)-SUM($D50:AW50),INDEX($D$34:$W$34,,$C50)/$F$20)))</f>
        <v>0</v>
      </c>
      <c r="AY50" s="2">
        <f>IF($F$20="n/a",0,IF(AY$22&lt;=$C50,0,IF(AY$22&gt;($F$20+$C50),INDEX($D$34:$W$34,,$C50)-SUM($D50:AX50),INDEX($D$34:$W$34,,$C50)/$F$20)))</f>
        <v>0</v>
      </c>
      <c r="AZ50" s="2">
        <f>IF($F$20="n/a",0,IF(AZ$22&lt;=$C50,0,IF(AZ$22&gt;($F$20+$C50),INDEX($D$34:$W$34,,$C50)-SUM($D50:AY50),INDEX($D$34:$W$34,,$C50)/$F$20)))</f>
        <v>0</v>
      </c>
      <c r="BA50" s="2">
        <f>IF($F$20="n/a",0,IF(BA$22&lt;=$C50,0,IF(BA$22&gt;($F$20+$C50),INDEX($D$34:$W$34,,$C50)-SUM($D50:AZ50),INDEX($D$34:$W$34,,$C50)/$F$20)))</f>
        <v>0</v>
      </c>
      <c r="BB50" s="2">
        <f>IF($F$20="n/a",0,IF(BB$22&lt;=$C50,0,IF(BB$22&gt;($F$20+$C50),INDEX($D$34:$W$34,,$C50)-SUM($D50:BA50),INDEX($D$34:$W$34,,$C50)/$F$20)))</f>
        <v>0</v>
      </c>
      <c r="BC50" s="2">
        <f>IF($F$20="n/a",0,IF(BC$22&lt;=$C50,0,IF(BC$22&gt;($F$20+$C50),INDEX($D$34:$W$34,,$C50)-SUM($D50:BB50),INDEX($D$34:$W$34,,$C50)/$F$20)))</f>
        <v>0</v>
      </c>
      <c r="BD50" s="2">
        <f>IF($F$20="n/a",0,IF(BD$22&lt;=$C50,0,IF(BD$22&gt;($F$20+$C50),INDEX($D$34:$W$34,,$C50)-SUM($D50:BC50),INDEX($D$34:$W$34,,$C50)/$F$20)))</f>
        <v>0</v>
      </c>
      <c r="BE50" s="2">
        <f>IF($F$20="n/a",0,IF(BE$22&lt;=$C50,0,IF(BE$22&gt;($F$20+$C50),INDEX($D$34:$W$34,,$C50)-SUM($D50:BD50),INDEX($D$34:$W$34,,$C50)/$F$20)))</f>
        <v>0</v>
      </c>
      <c r="BF50" s="2">
        <f>IF($F$20="n/a",0,IF(BF$22&lt;=$C50,0,IF(BF$22&gt;($F$20+$C50),INDEX($D$34:$W$34,,$C50)-SUM($D50:BE50),INDEX($D$34:$W$34,,$C50)/$F$20)))</f>
        <v>0</v>
      </c>
      <c r="BG50" s="2">
        <f>IF($F$20="n/a",0,IF(BG$22&lt;=$C50,0,IF(BG$22&gt;($F$20+$C50),INDEX($D$34:$W$34,,$C50)-SUM($D50:BF50),INDEX($D$34:$W$34,,$C50)/$F$20)))</f>
        <v>0</v>
      </c>
      <c r="BH50" s="2">
        <f>IF($F$20="n/a",0,IF(BH$22&lt;=$C50,0,IF(BH$22&gt;($F$20+$C50),INDEX($D$34:$W$34,,$C50)-SUM($D50:BG50),INDEX($D$34:$W$34,,$C50)/$F$20)))</f>
        <v>0</v>
      </c>
      <c r="BI50" s="2">
        <f>IF($F$20="n/a",0,IF(BI$22&lt;=$C50,0,IF(BI$22&gt;($F$20+$C50),INDEX($D$34:$W$34,,$C50)-SUM($D50:BH50),INDEX($D$34:$W$34,,$C50)/$F$20)))</f>
        <v>0</v>
      </c>
      <c r="BJ50" s="2">
        <f>IF($F$20="n/a",0,IF(BJ$22&lt;=$C50,0,IF(BJ$22&gt;($F$20+$C50),INDEX($D$34:$W$34,,$C50)-SUM($D50:BI50),INDEX($D$34:$W$34,,$C50)/$F$20)))</f>
        <v>0</v>
      </c>
      <c r="BK50" s="2">
        <f>IF($F$20="n/a",0,IF(BK$22&lt;=$C50,0,IF(BK$22&gt;($F$20+$C50),INDEX($D$34:$W$34,,$C50)-SUM($D50:BJ50),INDEX($D$34:$W$34,,$C50)/$F$20)))</f>
        <v>0</v>
      </c>
    </row>
    <row r="51" spans="2:63" hidden="1" outlineLevel="1" x14ac:dyDescent="0.25">
      <c r="B51" s="24">
        <v>2025</v>
      </c>
      <c r="C51" s="24">
        <v>15</v>
      </c>
      <c r="E51" s="2">
        <f>IF($F$20="n/a",0,IF(E$22&lt;=$C51,0,IF(E$22&gt;($F$20+$C51),INDEX($D$34:$W$34,,$C51)-SUM($D51:D51),INDEX($D$34:$W$34,,$C51)/$F$20)))</f>
        <v>0</v>
      </c>
      <c r="F51" s="2">
        <f>IF($F$20="n/a",0,IF(F$22&lt;=$C51,0,IF(F$22&gt;($F$20+$C51),INDEX($D$34:$W$34,,$C51)-SUM($D51:E51),INDEX($D$34:$W$34,,$C51)/$F$20)))</f>
        <v>0</v>
      </c>
      <c r="G51" s="2">
        <f>IF($F$20="n/a",0,IF(G$22&lt;=$C51,0,IF(G$22&gt;($F$20+$C51),INDEX($D$34:$W$34,,$C51)-SUM($D51:F51),INDEX($D$34:$W$34,,$C51)/$F$20)))</f>
        <v>0</v>
      </c>
      <c r="H51" s="2">
        <f>IF($F$20="n/a",0,IF(H$22&lt;=$C51,0,IF(H$22&gt;($F$20+$C51),INDEX($D$34:$W$34,,$C51)-SUM($D51:G51),INDEX($D$34:$W$34,,$C51)/$F$20)))</f>
        <v>0</v>
      </c>
      <c r="I51" s="2">
        <f>IF($F$20="n/a",0,IF(I$22&lt;=$C51,0,IF(I$22&gt;($F$20+$C51),INDEX($D$34:$W$34,,$C51)-SUM($D51:H51),INDEX($D$34:$W$34,,$C51)/$F$20)))</f>
        <v>0</v>
      </c>
      <c r="J51" s="2">
        <f>IF($F$20="n/a",0,IF(J$22&lt;=$C51,0,IF(J$22&gt;($F$20+$C51),INDEX($D$34:$W$34,,$C51)-SUM($D51:I51),INDEX($D$34:$W$34,,$C51)/$F$20)))</f>
        <v>0</v>
      </c>
      <c r="K51" s="2">
        <f>IF($F$20="n/a",0,IF(K$22&lt;=$C51,0,IF(K$22&gt;($F$20+$C51),INDEX($D$34:$W$34,,$C51)-SUM($D51:J51),INDEX($D$34:$W$34,,$C51)/$F$20)))</f>
        <v>0</v>
      </c>
      <c r="L51" s="2">
        <f>IF($F$20="n/a",0,IF(L$22&lt;=$C51,0,IF(L$22&gt;($F$20+$C51),INDEX($D$34:$W$34,,$C51)-SUM($D51:K51),INDEX($D$34:$W$34,,$C51)/$F$20)))</f>
        <v>0</v>
      </c>
      <c r="M51" s="2">
        <f>IF($F$20="n/a",0,IF(M$22&lt;=$C51,0,IF(M$22&gt;($F$20+$C51),INDEX($D$34:$W$34,,$C51)-SUM($D51:L51),INDEX($D$34:$W$34,,$C51)/$F$20)))</f>
        <v>0</v>
      </c>
      <c r="N51" s="2">
        <f>IF($F$20="n/a",0,IF(N$22&lt;=$C51,0,IF(N$22&gt;($F$20+$C51),INDEX($D$34:$W$34,,$C51)-SUM($D51:M51),INDEX($D$34:$W$34,,$C51)/$F$20)))</f>
        <v>0</v>
      </c>
      <c r="O51" s="2">
        <f>IF($F$20="n/a",0,IF(O$22&lt;=$C51,0,IF(O$22&gt;($F$20+$C51),INDEX($D$34:$W$34,,$C51)-SUM($D51:N51),INDEX($D$34:$W$34,,$C51)/$F$20)))</f>
        <v>0</v>
      </c>
      <c r="P51" s="2">
        <f>IF($F$20="n/a",0,IF(P$22&lt;=$C51,0,IF(P$22&gt;($F$20+$C51),INDEX($D$34:$W$34,,$C51)-SUM($D51:O51),INDEX($D$34:$W$34,,$C51)/$F$20)))</f>
        <v>0</v>
      </c>
      <c r="Q51" s="2">
        <f>IF($F$20="n/a",0,IF(Q$22&lt;=$C51,0,IF(Q$22&gt;($F$20+$C51),INDEX($D$34:$W$34,,$C51)-SUM($D51:P51),INDEX($D$34:$W$34,,$C51)/$F$20)))</f>
        <v>0</v>
      </c>
      <c r="R51" s="2">
        <f>IF($F$20="n/a",0,IF(R$22&lt;=$C51,0,IF(R$22&gt;($F$20+$C51),INDEX($D$34:$W$34,,$C51)-SUM($D51:Q51),INDEX($D$34:$W$34,,$C51)/$F$20)))</f>
        <v>0</v>
      </c>
      <c r="S51" s="2">
        <f>IF($F$20="n/a",0,IF(S$22&lt;=$C51,0,IF(S$22&gt;($F$20+$C51),INDEX($D$34:$W$34,,$C51)-SUM($D51:R51),INDEX($D$34:$W$34,,$C51)/$F$20)))</f>
        <v>0</v>
      </c>
      <c r="T51" s="2">
        <f>IF($F$20="n/a",0,IF(T$22&lt;=$C51,0,IF(T$22&gt;($F$20+$C51),INDEX($D$34:$W$34,,$C51)-SUM($D51:S51),INDEX($D$34:$W$34,,$C51)/$F$20)))</f>
        <v>0</v>
      </c>
      <c r="U51" s="2">
        <f>IF($F$20="n/a",0,IF(U$22&lt;=$C51,0,IF(U$22&gt;($F$20+$C51),INDEX($D$34:$W$34,,$C51)-SUM($D51:T51),INDEX($D$34:$W$34,,$C51)/$F$20)))</f>
        <v>0</v>
      </c>
      <c r="V51" s="2">
        <f>IF($F$20="n/a",0,IF(V$22&lt;=$C51,0,IF(V$22&gt;($F$20+$C51),INDEX($D$34:$W$34,,$C51)-SUM($D51:U51),INDEX($D$34:$W$34,,$C51)/$F$20)))</f>
        <v>0</v>
      </c>
      <c r="W51" s="2">
        <f>IF($F$20="n/a",0,IF(W$22&lt;=$C51,0,IF(W$22&gt;($F$20+$C51),INDEX($D$34:$W$34,,$C51)-SUM($D51:V51),INDEX($D$34:$W$34,,$C51)/$F$20)))</f>
        <v>0</v>
      </c>
      <c r="X51" s="2">
        <f>IF($F$20="n/a",0,IF(X$22&lt;=$C51,0,IF(X$22&gt;($F$20+$C51),INDEX($D$34:$W$34,,$C51)-SUM($D51:W51),INDEX($D$34:$W$34,,$C51)/$F$20)))</f>
        <v>0</v>
      </c>
      <c r="Y51" s="2">
        <f>IF($F$20="n/a",0,IF(Y$22&lt;=$C51,0,IF(Y$22&gt;($F$20+$C51),INDEX($D$34:$W$34,,$C51)-SUM($D51:X51),INDEX($D$34:$W$34,,$C51)/$F$20)))</f>
        <v>0</v>
      </c>
      <c r="Z51" s="2">
        <f>IF($F$20="n/a",0,IF(Z$22&lt;=$C51,0,IF(Z$22&gt;($F$20+$C51),INDEX($D$34:$W$34,,$C51)-SUM($D51:Y51),INDEX($D$34:$W$34,,$C51)/$F$20)))</f>
        <v>0</v>
      </c>
      <c r="AA51" s="2">
        <f>IF($F$20="n/a",0,IF(AA$22&lt;=$C51,0,IF(AA$22&gt;($F$20+$C51),INDEX($D$34:$W$34,,$C51)-SUM($D51:Z51),INDEX($D$34:$W$34,,$C51)/$F$20)))</f>
        <v>0</v>
      </c>
      <c r="AB51" s="2">
        <f>IF($F$20="n/a",0,IF(AB$22&lt;=$C51,0,IF(AB$22&gt;($F$20+$C51),INDEX($D$34:$W$34,,$C51)-SUM($D51:AA51),INDEX($D$34:$W$34,,$C51)/$F$20)))</f>
        <v>0</v>
      </c>
      <c r="AC51" s="2">
        <f>IF($F$20="n/a",0,IF(AC$22&lt;=$C51,0,IF(AC$22&gt;($F$20+$C51),INDEX($D$34:$W$34,,$C51)-SUM($D51:AB51),INDEX($D$34:$W$34,,$C51)/$F$20)))</f>
        <v>0</v>
      </c>
      <c r="AD51" s="2">
        <f>IF($F$20="n/a",0,IF(AD$22&lt;=$C51,0,IF(AD$22&gt;($F$20+$C51),INDEX($D$34:$W$34,,$C51)-SUM($D51:AC51),INDEX($D$34:$W$34,,$C51)/$F$20)))</f>
        <v>0</v>
      </c>
      <c r="AE51" s="2">
        <f>IF($F$20="n/a",0,IF(AE$22&lt;=$C51,0,IF(AE$22&gt;($F$20+$C51),INDEX($D$34:$W$34,,$C51)-SUM($D51:AD51),INDEX($D$34:$W$34,,$C51)/$F$20)))</f>
        <v>0</v>
      </c>
      <c r="AF51" s="2">
        <f>IF($F$20="n/a",0,IF(AF$22&lt;=$C51,0,IF(AF$22&gt;($F$20+$C51),INDEX($D$34:$W$34,,$C51)-SUM($D51:AE51),INDEX($D$34:$W$34,,$C51)/$F$20)))</f>
        <v>0</v>
      </c>
      <c r="AG51" s="2">
        <f>IF($F$20="n/a",0,IF(AG$22&lt;=$C51,0,IF(AG$22&gt;($F$20+$C51),INDEX($D$34:$W$34,,$C51)-SUM($D51:AF51),INDEX($D$34:$W$34,,$C51)/$F$20)))</f>
        <v>0</v>
      </c>
      <c r="AH51" s="2">
        <f>IF($F$20="n/a",0,IF(AH$22&lt;=$C51,0,IF(AH$22&gt;($F$20+$C51),INDEX($D$34:$W$34,,$C51)-SUM($D51:AG51),INDEX($D$34:$W$34,,$C51)/$F$20)))</f>
        <v>0</v>
      </c>
      <c r="AI51" s="2">
        <f>IF($F$20="n/a",0,IF(AI$22&lt;=$C51,0,IF(AI$22&gt;($F$20+$C51),INDEX($D$34:$W$34,,$C51)-SUM($D51:AH51),INDEX($D$34:$W$34,,$C51)/$F$20)))</f>
        <v>0</v>
      </c>
      <c r="AJ51" s="2">
        <f>IF($F$20="n/a",0,IF(AJ$22&lt;=$C51,0,IF(AJ$22&gt;($F$20+$C51),INDEX($D$34:$W$34,,$C51)-SUM($D51:AI51),INDEX($D$34:$W$34,,$C51)/$F$20)))</f>
        <v>0</v>
      </c>
      <c r="AK51" s="2">
        <f>IF($F$20="n/a",0,IF(AK$22&lt;=$C51,0,IF(AK$22&gt;($F$20+$C51),INDEX($D$34:$W$34,,$C51)-SUM($D51:AJ51),INDEX($D$34:$W$34,,$C51)/$F$20)))</f>
        <v>0</v>
      </c>
      <c r="AL51" s="2">
        <f>IF($F$20="n/a",0,IF(AL$22&lt;=$C51,0,IF(AL$22&gt;($F$20+$C51),INDEX($D$34:$W$34,,$C51)-SUM($D51:AK51),INDEX($D$34:$W$34,,$C51)/$F$20)))</f>
        <v>0</v>
      </c>
      <c r="AM51" s="2">
        <f>IF($F$20="n/a",0,IF(AM$22&lt;=$C51,0,IF(AM$22&gt;($F$20+$C51),INDEX($D$34:$W$34,,$C51)-SUM($D51:AL51),INDEX($D$34:$W$34,,$C51)/$F$20)))</f>
        <v>0</v>
      </c>
      <c r="AN51" s="2">
        <f>IF($F$20="n/a",0,IF(AN$22&lt;=$C51,0,IF(AN$22&gt;($F$20+$C51),INDEX($D$34:$W$34,,$C51)-SUM($D51:AM51),INDEX($D$34:$W$34,,$C51)/$F$20)))</f>
        <v>0</v>
      </c>
      <c r="AO51" s="2">
        <f>IF($F$20="n/a",0,IF(AO$22&lt;=$C51,0,IF(AO$22&gt;($F$20+$C51),INDEX($D$34:$W$34,,$C51)-SUM($D51:AN51),INDEX($D$34:$W$34,,$C51)/$F$20)))</f>
        <v>0</v>
      </c>
      <c r="AP51" s="2">
        <f>IF($F$20="n/a",0,IF(AP$22&lt;=$C51,0,IF(AP$22&gt;($F$20+$C51),INDEX($D$34:$W$34,,$C51)-SUM($D51:AO51),INDEX($D$34:$W$34,,$C51)/$F$20)))</f>
        <v>0</v>
      </c>
      <c r="AQ51" s="2">
        <f>IF($F$20="n/a",0,IF(AQ$22&lt;=$C51,0,IF(AQ$22&gt;($F$20+$C51),INDEX($D$34:$W$34,,$C51)-SUM($D51:AP51),INDEX($D$34:$W$34,,$C51)/$F$20)))</f>
        <v>0</v>
      </c>
      <c r="AR51" s="2">
        <f>IF($F$20="n/a",0,IF(AR$22&lt;=$C51,0,IF(AR$22&gt;($F$20+$C51),INDEX($D$34:$W$34,,$C51)-SUM($D51:AQ51),INDEX($D$34:$W$34,,$C51)/$F$20)))</f>
        <v>0</v>
      </c>
      <c r="AS51" s="2">
        <f>IF($F$20="n/a",0,IF(AS$22&lt;=$C51,0,IF(AS$22&gt;($F$20+$C51),INDEX($D$34:$W$34,,$C51)-SUM($D51:AR51),INDEX($D$34:$W$34,,$C51)/$F$20)))</f>
        <v>0</v>
      </c>
      <c r="AT51" s="2">
        <f>IF($F$20="n/a",0,IF(AT$22&lt;=$C51,0,IF(AT$22&gt;($F$20+$C51),INDEX($D$34:$W$34,,$C51)-SUM($D51:AS51),INDEX($D$34:$W$34,,$C51)/$F$20)))</f>
        <v>0</v>
      </c>
      <c r="AU51" s="2">
        <f>IF($F$20="n/a",0,IF(AU$22&lt;=$C51,0,IF(AU$22&gt;($F$20+$C51),INDEX($D$34:$W$34,,$C51)-SUM($D51:AT51),INDEX($D$34:$W$34,,$C51)/$F$20)))</f>
        <v>0</v>
      </c>
      <c r="AV51" s="2">
        <f>IF($F$20="n/a",0,IF(AV$22&lt;=$C51,0,IF(AV$22&gt;($F$20+$C51),INDEX($D$34:$W$34,,$C51)-SUM($D51:AU51),INDEX($D$34:$W$34,,$C51)/$F$20)))</f>
        <v>0</v>
      </c>
      <c r="AW51" s="2">
        <f>IF($F$20="n/a",0,IF(AW$22&lt;=$C51,0,IF(AW$22&gt;($F$20+$C51),INDEX($D$34:$W$34,,$C51)-SUM($D51:AV51),INDEX($D$34:$W$34,,$C51)/$F$20)))</f>
        <v>0</v>
      </c>
      <c r="AX51" s="2">
        <f>IF($F$20="n/a",0,IF(AX$22&lt;=$C51,0,IF(AX$22&gt;($F$20+$C51),INDEX($D$34:$W$34,,$C51)-SUM($D51:AW51),INDEX($D$34:$W$34,,$C51)/$F$20)))</f>
        <v>0</v>
      </c>
      <c r="AY51" s="2">
        <f>IF($F$20="n/a",0,IF(AY$22&lt;=$C51,0,IF(AY$22&gt;($F$20+$C51),INDEX($D$34:$W$34,,$C51)-SUM($D51:AX51),INDEX($D$34:$W$34,,$C51)/$F$20)))</f>
        <v>0</v>
      </c>
      <c r="AZ51" s="2">
        <f>IF($F$20="n/a",0,IF(AZ$22&lt;=$C51,0,IF(AZ$22&gt;($F$20+$C51),INDEX($D$34:$W$34,,$C51)-SUM($D51:AY51),INDEX($D$34:$W$34,,$C51)/$F$20)))</f>
        <v>0</v>
      </c>
      <c r="BA51" s="2">
        <f>IF($F$20="n/a",0,IF(BA$22&lt;=$C51,0,IF(BA$22&gt;($F$20+$C51),INDEX($D$34:$W$34,,$C51)-SUM($D51:AZ51),INDEX($D$34:$W$34,,$C51)/$F$20)))</f>
        <v>0</v>
      </c>
      <c r="BB51" s="2">
        <f>IF($F$20="n/a",0,IF(BB$22&lt;=$C51,0,IF(BB$22&gt;($F$20+$C51),INDEX($D$34:$W$34,,$C51)-SUM($D51:BA51),INDEX($D$34:$W$34,,$C51)/$F$20)))</f>
        <v>0</v>
      </c>
      <c r="BC51" s="2">
        <f>IF($F$20="n/a",0,IF(BC$22&lt;=$C51,0,IF(BC$22&gt;($F$20+$C51),INDEX($D$34:$W$34,,$C51)-SUM($D51:BB51),INDEX($D$34:$W$34,,$C51)/$F$20)))</f>
        <v>0</v>
      </c>
      <c r="BD51" s="2">
        <f>IF($F$20="n/a",0,IF(BD$22&lt;=$C51,0,IF(BD$22&gt;($F$20+$C51),INDEX($D$34:$W$34,,$C51)-SUM($D51:BC51),INDEX($D$34:$W$34,,$C51)/$F$20)))</f>
        <v>0</v>
      </c>
      <c r="BE51" s="2">
        <f>IF($F$20="n/a",0,IF(BE$22&lt;=$C51,0,IF(BE$22&gt;($F$20+$C51),INDEX($D$34:$W$34,,$C51)-SUM($D51:BD51),INDEX($D$34:$W$34,,$C51)/$F$20)))</f>
        <v>0</v>
      </c>
      <c r="BF51" s="2">
        <f>IF($F$20="n/a",0,IF(BF$22&lt;=$C51,0,IF(BF$22&gt;($F$20+$C51),INDEX($D$34:$W$34,,$C51)-SUM($D51:BE51),INDEX($D$34:$W$34,,$C51)/$F$20)))</f>
        <v>0</v>
      </c>
      <c r="BG51" s="2">
        <f>IF($F$20="n/a",0,IF(BG$22&lt;=$C51,0,IF(BG$22&gt;($F$20+$C51),INDEX($D$34:$W$34,,$C51)-SUM($D51:BF51),INDEX($D$34:$W$34,,$C51)/$F$20)))</f>
        <v>0</v>
      </c>
      <c r="BH51" s="2">
        <f>IF($F$20="n/a",0,IF(BH$22&lt;=$C51,0,IF(BH$22&gt;($F$20+$C51),INDEX($D$34:$W$34,,$C51)-SUM($D51:BG51),INDEX($D$34:$W$34,,$C51)/$F$20)))</f>
        <v>0</v>
      </c>
      <c r="BI51" s="2">
        <f>IF($F$20="n/a",0,IF(BI$22&lt;=$C51,0,IF(BI$22&gt;($F$20+$C51),INDEX($D$34:$W$34,,$C51)-SUM($D51:BH51),INDEX($D$34:$W$34,,$C51)/$F$20)))</f>
        <v>0</v>
      </c>
      <c r="BJ51" s="2">
        <f>IF($F$20="n/a",0,IF(BJ$22&lt;=$C51,0,IF(BJ$22&gt;($F$20+$C51),INDEX($D$34:$W$34,,$C51)-SUM($D51:BI51),INDEX($D$34:$W$34,,$C51)/$F$20)))</f>
        <v>0</v>
      </c>
      <c r="BK51" s="2">
        <f>IF($F$20="n/a",0,IF(BK$22&lt;=$C51,0,IF(BK$22&gt;($F$20+$C51),INDEX($D$34:$W$34,,$C51)-SUM($D51:BJ51),INDEX($D$34:$W$34,,$C51)/$F$20)))</f>
        <v>0</v>
      </c>
    </row>
    <row r="52" spans="2:63" hidden="1" outlineLevel="1" x14ac:dyDescent="0.25">
      <c r="B52" s="24">
        <v>2026</v>
      </c>
      <c r="C52" s="24">
        <v>16</v>
      </c>
      <c r="E52" s="2">
        <f>IF($F$20="n/a",0,IF(E$22&lt;=$C52,0,IF(E$22&gt;($F$20+$C52),INDEX($D$34:$W$34,,$C52)-SUM($D52:D52),INDEX($D$34:$W$34,,$C52)/$F$20)))</f>
        <v>0</v>
      </c>
      <c r="F52" s="2">
        <f>IF($F$20="n/a",0,IF(F$22&lt;=$C52,0,IF(F$22&gt;($F$20+$C52),INDEX($D$34:$W$34,,$C52)-SUM($D52:E52),INDEX($D$34:$W$34,,$C52)/$F$20)))</f>
        <v>0</v>
      </c>
      <c r="G52" s="2">
        <f>IF($F$20="n/a",0,IF(G$22&lt;=$C52,0,IF(G$22&gt;($F$20+$C52),INDEX($D$34:$W$34,,$C52)-SUM($D52:F52),INDEX($D$34:$W$34,,$C52)/$F$20)))</f>
        <v>0</v>
      </c>
      <c r="H52" s="2">
        <f>IF($F$20="n/a",0,IF(H$22&lt;=$C52,0,IF(H$22&gt;($F$20+$C52),INDEX($D$34:$W$34,,$C52)-SUM($D52:G52),INDEX($D$34:$W$34,,$C52)/$F$20)))</f>
        <v>0</v>
      </c>
      <c r="I52" s="2">
        <f>IF($F$20="n/a",0,IF(I$22&lt;=$C52,0,IF(I$22&gt;($F$20+$C52),INDEX($D$34:$W$34,,$C52)-SUM($D52:H52),INDEX($D$34:$W$34,,$C52)/$F$20)))</f>
        <v>0</v>
      </c>
      <c r="J52" s="2">
        <f>IF($F$20="n/a",0,IF(J$22&lt;=$C52,0,IF(J$22&gt;($F$20+$C52),INDEX($D$34:$W$34,,$C52)-SUM($D52:I52),INDEX($D$34:$W$34,,$C52)/$F$20)))</f>
        <v>0</v>
      </c>
      <c r="K52" s="2">
        <f>IF($F$20="n/a",0,IF(K$22&lt;=$C52,0,IF(K$22&gt;($F$20+$C52),INDEX($D$34:$W$34,,$C52)-SUM($D52:J52),INDEX($D$34:$W$34,,$C52)/$F$20)))</f>
        <v>0</v>
      </c>
      <c r="L52" s="2">
        <f>IF($F$20="n/a",0,IF(L$22&lt;=$C52,0,IF(L$22&gt;($F$20+$C52),INDEX($D$34:$W$34,,$C52)-SUM($D52:K52),INDEX($D$34:$W$34,,$C52)/$F$20)))</f>
        <v>0</v>
      </c>
      <c r="M52" s="2">
        <f>IF($F$20="n/a",0,IF(M$22&lt;=$C52,0,IF(M$22&gt;($F$20+$C52),INDEX($D$34:$W$34,,$C52)-SUM($D52:L52),INDEX($D$34:$W$34,,$C52)/$F$20)))</f>
        <v>0</v>
      </c>
      <c r="N52" s="2">
        <f>IF($F$20="n/a",0,IF(N$22&lt;=$C52,0,IF(N$22&gt;($F$20+$C52),INDEX($D$34:$W$34,,$C52)-SUM($D52:M52),INDEX($D$34:$W$34,,$C52)/$F$20)))</f>
        <v>0</v>
      </c>
      <c r="O52" s="2">
        <f>IF($F$20="n/a",0,IF(O$22&lt;=$C52,0,IF(O$22&gt;($F$20+$C52),INDEX($D$34:$W$34,,$C52)-SUM($D52:N52),INDEX($D$34:$W$34,,$C52)/$F$20)))</f>
        <v>0</v>
      </c>
      <c r="P52" s="2">
        <f>IF($F$20="n/a",0,IF(P$22&lt;=$C52,0,IF(P$22&gt;($F$20+$C52),INDEX($D$34:$W$34,,$C52)-SUM($D52:O52),INDEX($D$34:$W$34,,$C52)/$F$20)))</f>
        <v>0</v>
      </c>
      <c r="Q52" s="2">
        <f>IF($F$20="n/a",0,IF(Q$22&lt;=$C52,0,IF(Q$22&gt;($F$20+$C52),INDEX($D$34:$W$34,,$C52)-SUM($D52:P52),INDEX($D$34:$W$34,,$C52)/$F$20)))</f>
        <v>0</v>
      </c>
      <c r="R52" s="2">
        <f>IF($F$20="n/a",0,IF(R$22&lt;=$C52,0,IF(R$22&gt;($F$20+$C52),INDEX($D$34:$W$34,,$C52)-SUM($D52:Q52),INDEX($D$34:$W$34,,$C52)/$F$20)))</f>
        <v>0</v>
      </c>
      <c r="S52" s="2">
        <f>IF($F$20="n/a",0,IF(S$22&lt;=$C52,0,IF(S$22&gt;($F$20+$C52),INDEX($D$34:$W$34,,$C52)-SUM($D52:R52),INDEX($D$34:$W$34,,$C52)/$F$20)))</f>
        <v>0</v>
      </c>
      <c r="T52" s="2">
        <f>IF($F$20="n/a",0,IF(T$22&lt;=$C52,0,IF(T$22&gt;($F$20+$C52),INDEX($D$34:$W$34,,$C52)-SUM($D52:S52),INDEX($D$34:$W$34,,$C52)/$F$20)))</f>
        <v>0</v>
      </c>
      <c r="U52" s="2">
        <f>IF($F$20="n/a",0,IF(U$22&lt;=$C52,0,IF(U$22&gt;($F$20+$C52),INDEX($D$34:$W$34,,$C52)-SUM($D52:T52),INDEX($D$34:$W$34,,$C52)/$F$20)))</f>
        <v>0</v>
      </c>
      <c r="V52" s="2">
        <f>IF($F$20="n/a",0,IF(V$22&lt;=$C52,0,IF(V$22&gt;($F$20+$C52),INDEX($D$34:$W$34,,$C52)-SUM($D52:U52),INDEX($D$34:$W$34,,$C52)/$F$20)))</f>
        <v>0</v>
      </c>
      <c r="W52" s="2">
        <f>IF($F$20="n/a",0,IF(W$22&lt;=$C52,0,IF(W$22&gt;($F$20+$C52),INDEX($D$34:$W$34,,$C52)-SUM($D52:V52),INDEX($D$34:$W$34,,$C52)/$F$20)))</f>
        <v>0</v>
      </c>
      <c r="X52" s="2">
        <f>IF($F$20="n/a",0,IF(X$22&lt;=$C52,0,IF(X$22&gt;($F$20+$C52),INDEX($D$34:$W$34,,$C52)-SUM($D52:W52),INDEX($D$34:$W$34,,$C52)/$F$20)))</f>
        <v>0</v>
      </c>
      <c r="Y52" s="2">
        <f>IF($F$20="n/a",0,IF(Y$22&lt;=$C52,0,IF(Y$22&gt;($F$20+$C52),INDEX($D$34:$W$34,,$C52)-SUM($D52:X52),INDEX($D$34:$W$34,,$C52)/$F$20)))</f>
        <v>0</v>
      </c>
      <c r="Z52" s="2">
        <f>IF($F$20="n/a",0,IF(Z$22&lt;=$C52,0,IF(Z$22&gt;($F$20+$C52),INDEX($D$34:$W$34,,$C52)-SUM($D52:Y52),INDEX($D$34:$W$34,,$C52)/$F$20)))</f>
        <v>0</v>
      </c>
      <c r="AA52" s="2">
        <f>IF($F$20="n/a",0,IF(AA$22&lt;=$C52,0,IF(AA$22&gt;($F$20+$C52),INDEX($D$34:$W$34,,$C52)-SUM($D52:Z52),INDEX($D$34:$W$34,,$C52)/$F$20)))</f>
        <v>0</v>
      </c>
      <c r="AB52" s="2">
        <f>IF($F$20="n/a",0,IF(AB$22&lt;=$C52,0,IF(AB$22&gt;($F$20+$C52),INDEX($D$34:$W$34,,$C52)-SUM($D52:AA52),INDEX($D$34:$W$34,,$C52)/$F$20)))</f>
        <v>0</v>
      </c>
      <c r="AC52" s="2">
        <f>IF($F$20="n/a",0,IF(AC$22&lt;=$C52,0,IF(AC$22&gt;($F$20+$C52),INDEX($D$34:$W$34,,$C52)-SUM($D52:AB52),INDEX($D$34:$W$34,,$C52)/$F$20)))</f>
        <v>0</v>
      </c>
      <c r="AD52" s="2">
        <f>IF($F$20="n/a",0,IF(AD$22&lt;=$C52,0,IF(AD$22&gt;($F$20+$C52),INDEX($D$34:$W$34,,$C52)-SUM($D52:AC52),INDEX($D$34:$W$34,,$C52)/$F$20)))</f>
        <v>0</v>
      </c>
      <c r="AE52" s="2">
        <f>IF($F$20="n/a",0,IF(AE$22&lt;=$C52,0,IF(AE$22&gt;($F$20+$C52),INDEX($D$34:$W$34,,$C52)-SUM($D52:AD52),INDEX($D$34:$W$34,,$C52)/$F$20)))</f>
        <v>0</v>
      </c>
      <c r="AF52" s="2">
        <f>IF($F$20="n/a",0,IF(AF$22&lt;=$C52,0,IF(AF$22&gt;($F$20+$C52),INDEX($D$34:$W$34,,$C52)-SUM($D52:AE52),INDEX($D$34:$W$34,,$C52)/$F$20)))</f>
        <v>0</v>
      </c>
      <c r="AG52" s="2">
        <f>IF($F$20="n/a",0,IF(AG$22&lt;=$C52,0,IF(AG$22&gt;($F$20+$C52),INDEX($D$34:$W$34,,$C52)-SUM($D52:AF52),INDEX($D$34:$W$34,,$C52)/$F$20)))</f>
        <v>0</v>
      </c>
      <c r="AH52" s="2">
        <f>IF($F$20="n/a",0,IF(AH$22&lt;=$C52,0,IF(AH$22&gt;($F$20+$C52),INDEX($D$34:$W$34,,$C52)-SUM($D52:AG52),INDEX($D$34:$W$34,,$C52)/$F$20)))</f>
        <v>0</v>
      </c>
      <c r="AI52" s="2">
        <f>IF($F$20="n/a",0,IF(AI$22&lt;=$C52,0,IF(AI$22&gt;($F$20+$C52),INDEX($D$34:$W$34,,$C52)-SUM($D52:AH52),INDEX($D$34:$W$34,,$C52)/$F$20)))</f>
        <v>0</v>
      </c>
      <c r="AJ52" s="2">
        <f>IF($F$20="n/a",0,IF(AJ$22&lt;=$C52,0,IF(AJ$22&gt;($F$20+$C52),INDEX($D$34:$W$34,,$C52)-SUM($D52:AI52),INDEX($D$34:$W$34,,$C52)/$F$20)))</f>
        <v>0</v>
      </c>
      <c r="AK52" s="2">
        <f>IF($F$20="n/a",0,IF(AK$22&lt;=$C52,0,IF(AK$22&gt;($F$20+$C52),INDEX($D$34:$W$34,,$C52)-SUM($D52:AJ52),INDEX($D$34:$W$34,,$C52)/$F$20)))</f>
        <v>0</v>
      </c>
      <c r="AL52" s="2">
        <f>IF($F$20="n/a",0,IF(AL$22&lt;=$C52,0,IF(AL$22&gt;($F$20+$C52),INDEX($D$34:$W$34,,$C52)-SUM($D52:AK52),INDEX($D$34:$W$34,,$C52)/$F$20)))</f>
        <v>0</v>
      </c>
      <c r="AM52" s="2">
        <f>IF($F$20="n/a",0,IF(AM$22&lt;=$C52,0,IF(AM$22&gt;($F$20+$C52),INDEX($D$34:$W$34,,$C52)-SUM($D52:AL52),INDEX($D$34:$W$34,,$C52)/$F$20)))</f>
        <v>0</v>
      </c>
      <c r="AN52" s="2">
        <f>IF($F$20="n/a",0,IF(AN$22&lt;=$C52,0,IF(AN$22&gt;($F$20+$C52),INDEX($D$34:$W$34,,$C52)-SUM($D52:AM52),INDEX($D$34:$W$34,,$C52)/$F$20)))</f>
        <v>0</v>
      </c>
      <c r="AO52" s="2">
        <f>IF($F$20="n/a",0,IF(AO$22&lt;=$C52,0,IF(AO$22&gt;($F$20+$C52),INDEX($D$34:$W$34,,$C52)-SUM($D52:AN52),INDEX($D$34:$W$34,,$C52)/$F$20)))</f>
        <v>0</v>
      </c>
      <c r="AP52" s="2">
        <f>IF($F$20="n/a",0,IF(AP$22&lt;=$C52,0,IF(AP$22&gt;($F$20+$C52),INDEX($D$34:$W$34,,$C52)-SUM($D52:AO52),INDEX($D$34:$W$34,,$C52)/$F$20)))</f>
        <v>0</v>
      </c>
      <c r="AQ52" s="2">
        <f>IF($F$20="n/a",0,IF(AQ$22&lt;=$C52,0,IF(AQ$22&gt;($F$20+$C52),INDEX($D$34:$W$34,,$C52)-SUM($D52:AP52),INDEX($D$34:$W$34,,$C52)/$F$20)))</f>
        <v>0</v>
      </c>
      <c r="AR52" s="2">
        <f>IF($F$20="n/a",0,IF(AR$22&lt;=$C52,0,IF(AR$22&gt;($F$20+$C52),INDEX($D$34:$W$34,,$C52)-SUM($D52:AQ52),INDEX($D$34:$W$34,,$C52)/$F$20)))</f>
        <v>0</v>
      </c>
      <c r="AS52" s="2">
        <f>IF($F$20="n/a",0,IF(AS$22&lt;=$C52,0,IF(AS$22&gt;($F$20+$C52),INDEX($D$34:$W$34,,$C52)-SUM($D52:AR52),INDEX($D$34:$W$34,,$C52)/$F$20)))</f>
        <v>0</v>
      </c>
      <c r="AT52" s="2">
        <f>IF($F$20="n/a",0,IF(AT$22&lt;=$C52,0,IF(AT$22&gt;($F$20+$C52),INDEX($D$34:$W$34,,$C52)-SUM($D52:AS52),INDEX($D$34:$W$34,,$C52)/$F$20)))</f>
        <v>0</v>
      </c>
      <c r="AU52" s="2">
        <f>IF($F$20="n/a",0,IF(AU$22&lt;=$C52,0,IF(AU$22&gt;($F$20+$C52),INDEX($D$34:$W$34,,$C52)-SUM($D52:AT52),INDEX($D$34:$W$34,,$C52)/$F$20)))</f>
        <v>0</v>
      </c>
      <c r="AV52" s="2">
        <f>IF($F$20="n/a",0,IF(AV$22&lt;=$C52,0,IF(AV$22&gt;($F$20+$C52),INDEX($D$34:$W$34,,$C52)-SUM($D52:AU52),INDEX($D$34:$W$34,,$C52)/$F$20)))</f>
        <v>0</v>
      </c>
      <c r="AW52" s="2">
        <f>IF($F$20="n/a",0,IF(AW$22&lt;=$C52,0,IF(AW$22&gt;($F$20+$C52),INDEX($D$34:$W$34,,$C52)-SUM($D52:AV52),INDEX($D$34:$W$34,,$C52)/$F$20)))</f>
        <v>0</v>
      </c>
      <c r="AX52" s="2">
        <f>IF($F$20="n/a",0,IF(AX$22&lt;=$C52,0,IF(AX$22&gt;($F$20+$C52),INDEX($D$34:$W$34,,$C52)-SUM($D52:AW52),INDEX($D$34:$W$34,,$C52)/$F$20)))</f>
        <v>0</v>
      </c>
      <c r="AY52" s="2">
        <f>IF($F$20="n/a",0,IF(AY$22&lt;=$C52,0,IF(AY$22&gt;($F$20+$C52),INDEX($D$34:$W$34,,$C52)-SUM($D52:AX52),INDEX($D$34:$W$34,,$C52)/$F$20)))</f>
        <v>0</v>
      </c>
      <c r="AZ52" s="2">
        <f>IF($F$20="n/a",0,IF(AZ$22&lt;=$C52,0,IF(AZ$22&gt;($F$20+$C52),INDEX($D$34:$W$34,,$C52)-SUM($D52:AY52),INDEX($D$34:$W$34,,$C52)/$F$20)))</f>
        <v>0</v>
      </c>
      <c r="BA52" s="2">
        <f>IF($F$20="n/a",0,IF(BA$22&lt;=$C52,0,IF(BA$22&gt;($F$20+$C52),INDEX($D$34:$W$34,,$C52)-SUM($D52:AZ52),INDEX($D$34:$W$34,,$C52)/$F$20)))</f>
        <v>0</v>
      </c>
      <c r="BB52" s="2">
        <f>IF($F$20="n/a",0,IF(BB$22&lt;=$C52,0,IF(BB$22&gt;($F$20+$C52),INDEX($D$34:$W$34,,$C52)-SUM($D52:BA52),INDEX($D$34:$W$34,,$C52)/$F$20)))</f>
        <v>0</v>
      </c>
      <c r="BC52" s="2">
        <f>IF($F$20="n/a",0,IF(BC$22&lt;=$C52,0,IF(BC$22&gt;($F$20+$C52),INDEX($D$34:$W$34,,$C52)-SUM($D52:BB52),INDEX($D$34:$W$34,,$C52)/$F$20)))</f>
        <v>0</v>
      </c>
      <c r="BD52" s="2">
        <f>IF($F$20="n/a",0,IF(BD$22&lt;=$C52,0,IF(BD$22&gt;($F$20+$C52),INDEX($D$34:$W$34,,$C52)-SUM($D52:BC52),INDEX($D$34:$W$34,,$C52)/$F$20)))</f>
        <v>0</v>
      </c>
      <c r="BE52" s="2">
        <f>IF($F$20="n/a",0,IF(BE$22&lt;=$C52,0,IF(BE$22&gt;($F$20+$C52),INDEX($D$34:$W$34,,$C52)-SUM($D52:BD52),INDEX($D$34:$W$34,,$C52)/$F$20)))</f>
        <v>0</v>
      </c>
      <c r="BF52" s="2">
        <f>IF($F$20="n/a",0,IF(BF$22&lt;=$C52,0,IF(BF$22&gt;($F$20+$C52),INDEX($D$34:$W$34,,$C52)-SUM($D52:BE52),INDEX($D$34:$W$34,,$C52)/$F$20)))</f>
        <v>0</v>
      </c>
      <c r="BG52" s="2">
        <f>IF($F$20="n/a",0,IF(BG$22&lt;=$C52,0,IF(BG$22&gt;($F$20+$C52),INDEX($D$34:$W$34,,$C52)-SUM($D52:BF52),INDEX($D$34:$W$34,,$C52)/$F$20)))</f>
        <v>0</v>
      </c>
      <c r="BH52" s="2">
        <f>IF($F$20="n/a",0,IF(BH$22&lt;=$C52,0,IF(BH$22&gt;($F$20+$C52),INDEX($D$34:$W$34,,$C52)-SUM($D52:BG52),INDEX($D$34:$W$34,,$C52)/$F$20)))</f>
        <v>0</v>
      </c>
      <c r="BI52" s="2">
        <f>IF($F$20="n/a",0,IF(BI$22&lt;=$C52,0,IF(BI$22&gt;($F$20+$C52),INDEX($D$34:$W$34,,$C52)-SUM($D52:BH52),INDEX($D$34:$W$34,,$C52)/$F$20)))</f>
        <v>0</v>
      </c>
      <c r="BJ52" s="2">
        <f>IF($F$20="n/a",0,IF(BJ$22&lt;=$C52,0,IF(BJ$22&gt;($F$20+$C52),INDEX($D$34:$W$34,,$C52)-SUM($D52:BI52),INDEX($D$34:$W$34,,$C52)/$F$20)))</f>
        <v>0</v>
      </c>
      <c r="BK52" s="2">
        <f>IF($F$20="n/a",0,IF(BK$22&lt;=$C52,0,IF(BK$22&gt;($F$20+$C52),INDEX($D$34:$W$34,,$C52)-SUM($D52:BJ52),INDEX($D$34:$W$34,,$C52)/$F$20)))</f>
        <v>0</v>
      </c>
    </row>
    <row r="53" spans="2:63" hidden="1" outlineLevel="1" x14ac:dyDescent="0.25">
      <c r="B53" s="24">
        <v>2027</v>
      </c>
      <c r="C53" s="24">
        <v>17</v>
      </c>
      <c r="E53" s="2">
        <f>IF($F$20="n/a",0,IF(E$22&lt;=$C53,0,IF(E$22&gt;($F$20+$C53),INDEX($D$34:$W$34,,$C53)-SUM($D53:D53),INDEX($D$34:$W$34,,$C53)/$F$20)))</f>
        <v>0</v>
      </c>
      <c r="F53" s="2">
        <f>IF($F$20="n/a",0,IF(F$22&lt;=$C53,0,IF(F$22&gt;($F$20+$C53),INDEX($D$34:$W$34,,$C53)-SUM($D53:E53),INDEX($D$34:$W$34,,$C53)/$F$20)))</f>
        <v>0</v>
      </c>
      <c r="G53" s="2">
        <f>IF($F$20="n/a",0,IF(G$22&lt;=$C53,0,IF(G$22&gt;($F$20+$C53),INDEX($D$34:$W$34,,$C53)-SUM($D53:F53),INDEX($D$34:$W$34,,$C53)/$F$20)))</f>
        <v>0</v>
      </c>
      <c r="H53" s="2">
        <f>IF($F$20="n/a",0,IF(H$22&lt;=$C53,0,IF(H$22&gt;($F$20+$C53),INDEX($D$34:$W$34,,$C53)-SUM($D53:G53),INDEX($D$34:$W$34,,$C53)/$F$20)))</f>
        <v>0</v>
      </c>
      <c r="I53" s="2">
        <f>IF($F$20="n/a",0,IF(I$22&lt;=$C53,0,IF(I$22&gt;($F$20+$C53),INDEX($D$34:$W$34,,$C53)-SUM($D53:H53),INDEX($D$34:$W$34,,$C53)/$F$20)))</f>
        <v>0</v>
      </c>
      <c r="J53" s="2">
        <f>IF($F$20="n/a",0,IF(J$22&lt;=$C53,0,IF(J$22&gt;($F$20+$C53),INDEX($D$34:$W$34,,$C53)-SUM($D53:I53),INDEX($D$34:$W$34,,$C53)/$F$20)))</f>
        <v>0</v>
      </c>
      <c r="K53" s="2">
        <f>IF($F$20="n/a",0,IF(K$22&lt;=$C53,0,IF(K$22&gt;($F$20+$C53),INDEX($D$34:$W$34,,$C53)-SUM($D53:J53),INDEX($D$34:$W$34,,$C53)/$F$20)))</f>
        <v>0</v>
      </c>
      <c r="L53" s="2">
        <f>IF($F$20="n/a",0,IF(L$22&lt;=$C53,0,IF(L$22&gt;($F$20+$C53),INDEX($D$34:$W$34,,$C53)-SUM($D53:K53),INDEX($D$34:$W$34,,$C53)/$F$20)))</f>
        <v>0</v>
      </c>
      <c r="M53" s="2">
        <f>IF($F$20="n/a",0,IF(M$22&lt;=$C53,0,IF(M$22&gt;($F$20+$C53),INDEX($D$34:$W$34,,$C53)-SUM($D53:L53),INDEX($D$34:$W$34,,$C53)/$F$20)))</f>
        <v>0</v>
      </c>
      <c r="N53" s="2">
        <f>IF($F$20="n/a",0,IF(N$22&lt;=$C53,0,IF(N$22&gt;($F$20+$C53),INDEX($D$34:$W$34,,$C53)-SUM($D53:M53),INDEX($D$34:$W$34,,$C53)/$F$20)))</f>
        <v>0</v>
      </c>
      <c r="O53" s="2">
        <f>IF($F$20="n/a",0,IF(O$22&lt;=$C53,0,IF(O$22&gt;($F$20+$C53),INDEX($D$34:$W$34,,$C53)-SUM($D53:N53),INDEX($D$34:$W$34,,$C53)/$F$20)))</f>
        <v>0</v>
      </c>
      <c r="P53" s="2">
        <f>IF($F$20="n/a",0,IF(P$22&lt;=$C53,0,IF(P$22&gt;($F$20+$C53),INDEX($D$34:$W$34,,$C53)-SUM($D53:O53),INDEX($D$34:$W$34,,$C53)/$F$20)))</f>
        <v>0</v>
      </c>
      <c r="Q53" s="2">
        <f>IF($F$20="n/a",0,IF(Q$22&lt;=$C53,0,IF(Q$22&gt;($F$20+$C53),INDEX($D$34:$W$34,,$C53)-SUM($D53:P53),INDEX($D$34:$W$34,,$C53)/$F$20)))</f>
        <v>0</v>
      </c>
      <c r="R53" s="2">
        <f>IF($F$20="n/a",0,IF(R$22&lt;=$C53,0,IF(R$22&gt;($F$20+$C53),INDEX($D$34:$W$34,,$C53)-SUM($D53:Q53),INDEX($D$34:$W$34,,$C53)/$F$20)))</f>
        <v>0</v>
      </c>
      <c r="S53" s="2">
        <f>IF($F$20="n/a",0,IF(S$22&lt;=$C53,0,IF(S$22&gt;($F$20+$C53),INDEX($D$34:$W$34,,$C53)-SUM($D53:R53),INDEX($D$34:$W$34,,$C53)/$F$20)))</f>
        <v>0</v>
      </c>
      <c r="T53" s="2">
        <f>IF($F$20="n/a",0,IF(T$22&lt;=$C53,0,IF(T$22&gt;($F$20+$C53),INDEX($D$34:$W$34,,$C53)-SUM($D53:S53),INDEX($D$34:$W$34,,$C53)/$F$20)))</f>
        <v>0</v>
      </c>
      <c r="U53" s="2">
        <f>IF($F$20="n/a",0,IF(U$22&lt;=$C53,0,IF(U$22&gt;($F$20+$C53),INDEX($D$34:$W$34,,$C53)-SUM($D53:T53),INDEX($D$34:$W$34,,$C53)/$F$20)))</f>
        <v>0</v>
      </c>
      <c r="V53" s="2">
        <f>IF($F$20="n/a",0,IF(V$22&lt;=$C53,0,IF(V$22&gt;($F$20+$C53),INDEX($D$34:$W$34,,$C53)-SUM($D53:U53),INDEX($D$34:$W$34,,$C53)/$F$20)))</f>
        <v>0</v>
      </c>
      <c r="W53" s="2">
        <f>IF($F$20="n/a",0,IF(W$22&lt;=$C53,0,IF(W$22&gt;($F$20+$C53),INDEX($D$34:$W$34,,$C53)-SUM($D53:V53),INDEX($D$34:$W$34,,$C53)/$F$20)))</f>
        <v>0</v>
      </c>
      <c r="X53" s="2">
        <f>IF($F$20="n/a",0,IF(X$22&lt;=$C53,0,IF(X$22&gt;($F$20+$C53),INDEX($D$34:$W$34,,$C53)-SUM($D53:W53),INDEX($D$34:$W$34,,$C53)/$F$20)))</f>
        <v>0</v>
      </c>
      <c r="Y53" s="2">
        <f>IF($F$20="n/a",0,IF(Y$22&lt;=$C53,0,IF(Y$22&gt;($F$20+$C53),INDEX($D$34:$W$34,,$C53)-SUM($D53:X53),INDEX($D$34:$W$34,,$C53)/$F$20)))</f>
        <v>0</v>
      </c>
      <c r="Z53" s="2">
        <f>IF($F$20="n/a",0,IF(Z$22&lt;=$C53,0,IF(Z$22&gt;($F$20+$C53),INDEX($D$34:$W$34,,$C53)-SUM($D53:Y53),INDEX($D$34:$W$34,,$C53)/$F$20)))</f>
        <v>0</v>
      </c>
      <c r="AA53" s="2">
        <f>IF($F$20="n/a",0,IF(AA$22&lt;=$C53,0,IF(AA$22&gt;($F$20+$C53),INDEX($D$34:$W$34,,$C53)-SUM($D53:Z53),INDEX($D$34:$W$34,,$C53)/$F$20)))</f>
        <v>0</v>
      </c>
      <c r="AB53" s="2">
        <f>IF($F$20="n/a",0,IF(AB$22&lt;=$C53,0,IF(AB$22&gt;($F$20+$C53),INDEX($D$34:$W$34,,$C53)-SUM($D53:AA53),INDEX($D$34:$W$34,,$C53)/$F$20)))</f>
        <v>0</v>
      </c>
      <c r="AC53" s="2">
        <f>IF($F$20="n/a",0,IF(AC$22&lt;=$C53,0,IF(AC$22&gt;($F$20+$C53),INDEX($D$34:$W$34,,$C53)-SUM($D53:AB53),INDEX($D$34:$W$34,,$C53)/$F$20)))</f>
        <v>0</v>
      </c>
      <c r="AD53" s="2">
        <f>IF($F$20="n/a",0,IF(AD$22&lt;=$C53,0,IF(AD$22&gt;($F$20+$C53),INDEX($D$34:$W$34,,$C53)-SUM($D53:AC53),INDEX($D$34:$W$34,,$C53)/$F$20)))</f>
        <v>0</v>
      </c>
      <c r="AE53" s="2">
        <f>IF($F$20="n/a",0,IF(AE$22&lt;=$C53,0,IF(AE$22&gt;($F$20+$C53),INDEX($D$34:$W$34,,$C53)-SUM($D53:AD53),INDEX($D$34:$W$34,,$C53)/$F$20)))</f>
        <v>0</v>
      </c>
      <c r="AF53" s="2">
        <f>IF($F$20="n/a",0,IF(AF$22&lt;=$C53,0,IF(AF$22&gt;($F$20+$C53),INDEX($D$34:$W$34,,$C53)-SUM($D53:AE53),INDEX($D$34:$W$34,,$C53)/$F$20)))</f>
        <v>0</v>
      </c>
      <c r="AG53" s="2">
        <f>IF($F$20="n/a",0,IF(AG$22&lt;=$C53,0,IF(AG$22&gt;($F$20+$C53),INDEX($D$34:$W$34,,$C53)-SUM($D53:AF53),INDEX($D$34:$W$34,,$C53)/$F$20)))</f>
        <v>0</v>
      </c>
      <c r="AH53" s="2">
        <f>IF($F$20="n/a",0,IF(AH$22&lt;=$C53,0,IF(AH$22&gt;($F$20+$C53),INDEX($D$34:$W$34,,$C53)-SUM($D53:AG53),INDEX($D$34:$W$34,,$C53)/$F$20)))</f>
        <v>0</v>
      </c>
      <c r="AI53" s="2">
        <f>IF($F$20="n/a",0,IF(AI$22&lt;=$C53,0,IF(AI$22&gt;($F$20+$C53),INDEX($D$34:$W$34,,$C53)-SUM($D53:AH53),INDEX($D$34:$W$34,,$C53)/$F$20)))</f>
        <v>0</v>
      </c>
      <c r="AJ53" s="2">
        <f>IF($F$20="n/a",0,IF(AJ$22&lt;=$C53,0,IF(AJ$22&gt;($F$20+$C53),INDEX($D$34:$W$34,,$C53)-SUM($D53:AI53),INDEX($D$34:$W$34,,$C53)/$F$20)))</f>
        <v>0</v>
      </c>
      <c r="AK53" s="2">
        <f>IF($F$20="n/a",0,IF(AK$22&lt;=$C53,0,IF(AK$22&gt;($F$20+$C53),INDEX($D$34:$W$34,,$C53)-SUM($D53:AJ53),INDEX($D$34:$W$34,,$C53)/$F$20)))</f>
        <v>0</v>
      </c>
      <c r="AL53" s="2">
        <f>IF($F$20="n/a",0,IF(AL$22&lt;=$C53,0,IF(AL$22&gt;($F$20+$C53),INDEX($D$34:$W$34,,$C53)-SUM($D53:AK53),INDEX($D$34:$W$34,,$C53)/$F$20)))</f>
        <v>0</v>
      </c>
      <c r="AM53" s="2">
        <f>IF($F$20="n/a",0,IF(AM$22&lt;=$C53,0,IF(AM$22&gt;($F$20+$C53),INDEX($D$34:$W$34,,$C53)-SUM($D53:AL53),INDEX($D$34:$W$34,,$C53)/$F$20)))</f>
        <v>0</v>
      </c>
      <c r="AN53" s="2">
        <f>IF($F$20="n/a",0,IF(AN$22&lt;=$C53,0,IF(AN$22&gt;($F$20+$C53),INDEX($D$34:$W$34,,$C53)-SUM($D53:AM53),INDEX($D$34:$W$34,,$C53)/$F$20)))</f>
        <v>0</v>
      </c>
      <c r="AO53" s="2">
        <f>IF($F$20="n/a",0,IF(AO$22&lt;=$C53,0,IF(AO$22&gt;($F$20+$C53),INDEX($D$34:$W$34,,$C53)-SUM($D53:AN53),INDEX($D$34:$W$34,,$C53)/$F$20)))</f>
        <v>0</v>
      </c>
      <c r="AP53" s="2">
        <f>IF($F$20="n/a",0,IF(AP$22&lt;=$C53,0,IF(AP$22&gt;($F$20+$C53),INDEX($D$34:$W$34,,$C53)-SUM($D53:AO53),INDEX($D$34:$W$34,,$C53)/$F$20)))</f>
        <v>0</v>
      </c>
      <c r="AQ53" s="2">
        <f>IF($F$20="n/a",0,IF(AQ$22&lt;=$C53,0,IF(AQ$22&gt;($F$20+$C53),INDEX($D$34:$W$34,,$C53)-SUM($D53:AP53),INDEX($D$34:$W$34,,$C53)/$F$20)))</f>
        <v>0</v>
      </c>
      <c r="AR53" s="2">
        <f>IF($F$20="n/a",0,IF(AR$22&lt;=$C53,0,IF(AR$22&gt;($F$20+$C53),INDEX($D$34:$W$34,,$C53)-SUM($D53:AQ53),INDEX($D$34:$W$34,,$C53)/$F$20)))</f>
        <v>0</v>
      </c>
      <c r="AS53" s="2">
        <f>IF($F$20="n/a",0,IF(AS$22&lt;=$C53,0,IF(AS$22&gt;($F$20+$C53),INDEX($D$34:$W$34,,$C53)-SUM($D53:AR53),INDEX($D$34:$W$34,,$C53)/$F$20)))</f>
        <v>0</v>
      </c>
      <c r="AT53" s="2">
        <f>IF($F$20="n/a",0,IF(AT$22&lt;=$C53,0,IF(AT$22&gt;($F$20+$C53),INDEX($D$34:$W$34,,$C53)-SUM($D53:AS53),INDEX($D$34:$W$34,,$C53)/$F$20)))</f>
        <v>0</v>
      </c>
      <c r="AU53" s="2">
        <f>IF($F$20="n/a",0,IF(AU$22&lt;=$C53,0,IF(AU$22&gt;($F$20+$C53),INDEX($D$34:$W$34,,$C53)-SUM($D53:AT53),INDEX($D$34:$W$34,,$C53)/$F$20)))</f>
        <v>0</v>
      </c>
      <c r="AV53" s="2">
        <f>IF($F$20="n/a",0,IF(AV$22&lt;=$C53,0,IF(AV$22&gt;($F$20+$C53),INDEX($D$34:$W$34,,$C53)-SUM($D53:AU53),INDEX($D$34:$W$34,,$C53)/$F$20)))</f>
        <v>0</v>
      </c>
      <c r="AW53" s="2">
        <f>IF($F$20="n/a",0,IF(AW$22&lt;=$C53,0,IF(AW$22&gt;($F$20+$C53),INDEX($D$34:$W$34,,$C53)-SUM($D53:AV53),INDEX($D$34:$W$34,,$C53)/$F$20)))</f>
        <v>0</v>
      </c>
      <c r="AX53" s="2">
        <f>IF($F$20="n/a",0,IF(AX$22&lt;=$C53,0,IF(AX$22&gt;($F$20+$C53),INDEX($D$34:$W$34,,$C53)-SUM($D53:AW53),INDEX($D$34:$W$34,,$C53)/$F$20)))</f>
        <v>0</v>
      </c>
      <c r="AY53" s="2">
        <f>IF($F$20="n/a",0,IF(AY$22&lt;=$C53,0,IF(AY$22&gt;($F$20+$C53),INDEX($D$34:$W$34,,$C53)-SUM($D53:AX53),INDEX($D$34:$W$34,,$C53)/$F$20)))</f>
        <v>0</v>
      </c>
      <c r="AZ53" s="2">
        <f>IF($F$20="n/a",0,IF(AZ$22&lt;=$C53,0,IF(AZ$22&gt;($F$20+$C53),INDEX($D$34:$W$34,,$C53)-SUM($D53:AY53),INDEX($D$34:$W$34,,$C53)/$F$20)))</f>
        <v>0</v>
      </c>
      <c r="BA53" s="2">
        <f>IF($F$20="n/a",0,IF(BA$22&lt;=$C53,0,IF(BA$22&gt;($F$20+$C53),INDEX($D$34:$W$34,,$C53)-SUM($D53:AZ53),INDEX($D$34:$W$34,,$C53)/$F$20)))</f>
        <v>0</v>
      </c>
      <c r="BB53" s="2">
        <f>IF($F$20="n/a",0,IF(BB$22&lt;=$C53,0,IF(BB$22&gt;($F$20+$C53),INDEX($D$34:$W$34,,$C53)-SUM($D53:BA53),INDEX($D$34:$W$34,,$C53)/$F$20)))</f>
        <v>0</v>
      </c>
      <c r="BC53" s="2">
        <f>IF($F$20="n/a",0,IF(BC$22&lt;=$C53,0,IF(BC$22&gt;($F$20+$C53),INDEX($D$34:$W$34,,$C53)-SUM($D53:BB53),INDEX($D$34:$W$34,,$C53)/$F$20)))</f>
        <v>0</v>
      </c>
      <c r="BD53" s="2">
        <f>IF($F$20="n/a",0,IF(BD$22&lt;=$C53,0,IF(BD$22&gt;($F$20+$C53),INDEX($D$34:$W$34,,$C53)-SUM($D53:BC53),INDEX($D$34:$W$34,,$C53)/$F$20)))</f>
        <v>0</v>
      </c>
      <c r="BE53" s="2">
        <f>IF($F$20="n/a",0,IF(BE$22&lt;=$C53,0,IF(BE$22&gt;($F$20+$C53),INDEX($D$34:$W$34,,$C53)-SUM($D53:BD53),INDEX($D$34:$W$34,,$C53)/$F$20)))</f>
        <v>0</v>
      </c>
      <c r="BF53" s="2">
        <f>IF($F$20="n/a",0,IF(BF$22&lt;=$C53,0,IF(BF$22&gt;($F$20+$C53),INDEX($D$34:$W$34,,$C53)-SUM($D53:BE53),INDEX($D$34:$W$34,,$C53)/$F$20)))</f>
        <v>0</v>
      </c>
      <c r="BG53" s="2">
        <f>IF($F$20="n/a",0,IF(BG$22&lt;=$C53,0,IF(BG$22&gt;($F$20+$C53),INDEX($D$34:$W$34,,$C53)-SUM($D53:BF53),INDEX($D$34:$W$34,,$C53)/$F$20)))</f>
        <v>0</v>
      </c>
      <c r="BH53" s="2">
        <f>IF($F$20="n/a",0,IF(BH$22&lt;=$C53,0,IF(BH$22&gt;($F$20+$C53),INDEX($D$34:$W$34,,$C53)-SUM($D53:BG53),INDEX($D$34:$W$34,,$C53)/$F$20)))</f>
        <v>0</v>
      </c>
      <c r="BI53" s="2">
        <f>IF($F$20="n/a",0,IF(BI$22&lt;=$C53,0,IF(BI$22&gt;($F$20+$C53),INDEX($D$34:$W$34,,$C53)-SUM($D53:BH53),INDEX($D$34:$W$34,,$C53)/$F$20)))</f>
        <v>0</v>
      </c>
      <c r="BJ53" s="2">
        <f>IF($F$20="n/a",0,IF(BJ$22&lt;=$C53,0,IF(BJ$22&gt;($F$20+$C53),INDEX($D$34:$W$34,,$C53)-SUM($D53:BI53),INDEX($D$34:$W$34,,$C53)/$F$20)))</f>
        <v>0</v>
      </c>
      <c r="BK53" s="2">
        <f>IF($F$20="n/a",0,IF(BK$22&lt;=$C53,0,IF(BK$22&gt;($F$20+$C53),INDEX($D$34:$W$34,,$C53)-SUM($D53:BJ53),INDEX($D$34:$W$34,,$C53)/$F$20)))</f>
        <v>0</v>
      </c>
    </row>
    <row r="54" spans="2:63" hidden="1" outlineLevel="1" x14ac:dyDescent="0.25">
      <c r="B54" s="24">
        <v>2028</v>
      </c>
      <c r="C54" s="24">
        <v>18</v>
      </c>
      <c r="E54" s="2">
        <f>IF($F$20="n/a",0,IF(E$22&lt;=$C54,0,IF(E$22&gt;($F$20+$C54),INDEX($D$34:$W$34,,$C54)-SUM($D54:D54),INDEX($D$34:$W$34,,$C54)/$F$20)))</f>
        <v>0</v>
      </c>
      <c r="F54" s="2">
        <f>IF($F$20="n/a",0,IF(F$22&lt;=$C54,0,IF(F$22&gt;($F$20+$C54),INDEX($D$34:$W$34,,$C54)-SUM($D54:E54),INDEX($D$34:$W$34,,$C54)/$F$20)))</f>
        <v>0</v>
      </c>
      <c r="G54" s="2">
        <f>IF($F$20="n/a",0,IF(G$22&lt;=$C54,0,IF(G$22&gt;($F$20+$C54),INDEX($D$34:$W$34,,$C54)-SUM($D54:F54),INDEX($D$34:$W$34,,$C54)/$F$20)))</f>
        <v>0</v>
      </c>
      <c r="H54" s="2">
        <f>IF($F$20="n/a",0,IF(H$22&lt;=$C54,0,IF(H$22&gt;($F$20+$C54),INDEX($D$34:$W$34,,$C54)-SUM($D54:G54),INDEX($D$34:$W$34,,$C54)/$F$20)))</f>
        <v>0</v>
      </c>
      <c r="I54" s="2">
        <f>IF($F$20="n/a",0,IF(I$22&lt;=$C54,0,IF(I$22&gt;($F$20+$C54),INDEX($D$34:$W$34,,$C54)-SUM($D54:H54),INDEX($D$34:$W$34,,$C54)/$F$20)))</f>
        <v>0</v>
      </c>
      <c r="J54" s="2">
        <f>IF($F$20="n/a",0,IF(J$22&lt;=$C54,0,IF(J$22&gt;($F$20+$C54),INDEX($D$34:$W$34,,$C54)-SUM($D54:I54),INDEX($D$34:$W$34,,$C54)/$F$20)))</f>
        <v>0</v>
      </c>
      <c r="K54" s="2">
        <f>IF($F$20="n/a",0,IF(K$22&lt;=$C54,0,IF(K$22&gt;($F$20+$C54),INDEX($D$34:$W$34,,$C54)-SUM($D54:J54),INDEX($D$34:$W$34,,$C54)/$F$20)))</f>
        <v>0</v>
      </c>
      <c r="L54" s="2">
        <f>IF($F$20="n/a",0,IF(L$22&lt;=$C54,0,IF(L$22&gt;($F$20+$C54),INDEX($D$34:$W$34,,$C54)-SUM($D54:K54),INDEX($D$34:$W$34,,$C54)/$F$20)))</f>
        <v>0</v>
      </c>
      <c r="M54" s="2">
        <f>IF($F$20="n/a",0,IF(M$22&lt;=$C54,0,IF(M$22&gt;($F$20+$C54),INDEX($D$34:$W$34,,$C54)-SUM($D54:L54),INDEX($D$34:$W$34,,$C54)/$F$20)))</f>
        <v>0</v>
      </c>
      <c r="N54" s="2">
        <f>IF($F$20="n/a",0,IF(N$22&lt;=$C54,0,IF(N$22&gt;($F$20+$C54),INDEX($D$34:$W$34,,$C54)-SUM($D54:M54),INDEX($D$34:$W$34,,$C54)/$F$20)))</f>
        <v>0</v>
      </c>
      <c r="O54" s="2">
        <f>IF($F$20="n/a",0,IF(O$22&lt;=$C54,0,IF(O$22&gt;($F$20+$C54),INDEX($D$34:$W$34,,$C54)-SUM($D54:N54),INDEX($D$34:$W$34,,$C54)/$F$20)))</f>
        <v>0</v>
      </c>
      <c r="P54" s="2">
        <f>IF($F$20="n/a",0,IF(P$22&lt;=$C54,0,IF(P$22&gt;($F$20+$C54),INDEX($D$34:$W$34,,$C54)-SUM($D54:O54),INDEX($D$34:$W$34,,$C54)/$F$20)))</f>
        <v>0</v>
      </c>
      <c r="Q54" s="2">
        <f>IF($F$20="n/a",0,IF(Q$22&lt;=$C54,0,IF(Q$22&gt;($F$20+$C54),INDEX($D$34:$W$34,,$C54)-SUM($D54:P54),INDEX($D$34:$W$34,,$C54)/$F$20)))</f>
        <v>0</v>
      </c>
      <c r="R54" s="2">
        <f>IF($F$20="n/a",0,IF(R$22&lt;=$C54,0,IF(R$22&gt;($F$20+$C54),INDEX($D$34:$W$34,,$C54)-SUM($D54:Q54),INDEX($D$34:$W$34,,$C54)/$F$20)))</f>
        <v>0</v>
      </c>
      <c r="S54" s="2">
        <f>IF($F$20="n/a",0,IF(S$22&lt;=$C54,0,IF(S$22&gt;($F$20+$C54),INDEX($D$34:$W$34,,$C54)-SUM($D54:R54),INDEX($D$34:$W$34,,$C54)/$F$20)))</f>
        <v>0</v>
      </c>
      <c r="T54" s="2">
        <f>IF($F$20="n/a",0,IF(T$22&lt;=$C54,0,IF(T$22&gt;($F$20+$C54),INDEX($D$34:$W$34,,$C54)-SUM($D54:S54),INDEX($D$34:$W$34,,$C54)/$F$20)))</f>
        <v>0</v>
      </c>
      <c r="U54" s="2">
        <f>IF($F$20="n/a",0,IF(U$22&lt;=$C54,0,IF(U$22&gt;($F$20+$C54),INDEX($D$34:$W$34,,$C54)-SUM($D54:T54),INDEX($D$34:$W$34,,$C54)/$F$20)))</f>
        <v>0</v>
      </c>
      <c r="V54" s="2">
        <f>IF($F$20="n/a",0,IF(V$22&lt;=$C54,0,IF(V$22&gt;($F$20+$C54),INDEX($D$34:$W$34,,$C54)-SUM($D54:U54),INDEX($D$34:$W$34,,$C54)/$F$20)))</f>
        <v>0</v>
      </c>
      <c r="W54" s="2">
        <f>IF($F$20="n/a",0,IF(W$22&lt;=$C54,0,IF(W$22&gt;($F$20+$C54),INDEX($D$34:$W$34,,$C54)-SUM($D54:V54),INDEX($D$34:$W$34,,$C54)/$F$20)))</f>
        <v>0</v>
      </c>
      <c r="X54" s="2">
        <f>IF($F$20="n/a",0,IF(X$22&lt;=$C54,0,IF(X$22&gt;($F$20+$C54),INDEX($D$34:$W$34,,$C54)-SUM($D54:W54),INDEX($D$34:$W$34,,$C54)/$F$20)))</f>
        <v>0</v>
      </c>
      <c r="Y54" s="2">
        <f>IF($F$20="n/a",0,IF(Y$22&lt;=$C54,0,IF(Y$22&gt;($F$20+$C54),INDEX($D$34:$W$34,,$C54)-SUM($D54:X54),INDEX($D$34:$W$34,,$C54)/$F$20)))</f>
        <v>0</v>
      </c>
      <c r="Z54" s="2">
        <f>IF($F$20="n/a",0,IF(Z$22&lt;=$C54,0,IF(Z$22&gt;($F$20+$C54),INDEX($D$34:$W$34,,$C54)-SUM($D54:Y54),INDEX($D$34:$W$34,,$C54)/$F$20)))</f>
        <v>0</v>
      </c>
      <c r="AA54" s="2">
        <f>IF($F$20="n/a",0,IF(AA$22&lt;=$C54,0,IF(AA$22&gt;($F$20+$C54),INDEX($D$34:$W$34,,$C54)-SUM($D54:Z54),INDEX($D$34:$W$34,,$C54)/$F$20)))</f>
        <v>0</v>
      </c>
      <c r="AB54" s="2">
        <f>IF($F$20="n/a",0,IF(AB$22&lt;=$C54,0,IF(AB$22&gt;($F$20+$C54),INDEX($D$34:$W$34,,$C54)-SUM($D54:AA54),INDEX($D$34:$W$34,,$C54)/$F$20)))</f>
        <v>0</v>
      </c>
      <c r="AC54" s="2">
        <f>IF($F$20="n/a",0,IF(AC$22&lt;=$C54,0,IF(AC$22&gt;($F$20+$C54),INDEX($D$34:$W$34,,$C54)-SUM($D54:AB54),INDEX($D$34:$W$34,,$C54)/$F$20)))</f>
        <v>0</v>
      </c>
      <c r="AD54" s="2">
        <f>IF($F$20="n/a",0,IF(AD$22&lt;=$C54,0,IF(AD$22&gt;($F$20+$C54),INDEX($D$34:$W$34,,$C54)-SUM($D54:AC54),INDEX($D$34:$W$34,,$C54)/$F$20)))</f>
        <v>0</v>
      </c>
      <c r="AE54" s="2">
        <f>IF($F$20="n/a",0,IF(AE$22&lt;=$C54,0,IF(AE$22&gt;($F$20+$C54),INDEX($D$34:$W$34,,$C54)-SUM($D54:AD54),INDEX($D$34:$W$34,,$C54)/$F$20)))</f>
        <v>0</v>
      </c>
      <c r="AF54" s="2">
        <f>IF($F$20="n/a",0,IF(AF$22&lt;=$C54,0,IF(AF$22&gt;($F$20+$C54),INDEX($D$34:$W$34,,$C54)-SUM($D54:AE54),INDEX($D$34:$W$34,,$C54)/$F$20)))</f>
        <v>0</v>
      </c>
      <c r="AG54" s="2">
        <f>IF($F$20="n/a",0,IF(AG$22&lt;=$C54,0,IF(AG$22&gt;($F$20+$C54),INDEX($D$34:$W$34,,$C54)-SUM($D54:AF54),INDEX($D$34:$W$34,,$C54)/$F$20)))</f>
        <v>0</v>
      </c>
      <c r="AH54" s="2">
        <f>IF($F$20="n/a",0,IF(AH$22&lt;=$C54,0,IF(AH$22&gt;($F$20+$C54),INDEX($D$34:$W$34,,$C54)-SUM($D54:AG54),INDEX($D$34:$W$34,,$C54)/$F$20)))</f>
        <v>0</v>
      </c>
      <c r="AI54" s="2">
        <f>IF($F$20="n/a",0,IF(AI$22&lt;=$C54,0,IF(AI$22&gt;($F$20+$C54),INDEX($D$34:$W$34,,$C54)-SUM($D54:AH54),INDEX($D$34:$W$34,,$C54)/$F$20)))</f>
        <v>0</v>
      </c>
      <c r="AJ54" s="2">
        <f>IF($F$20="n/a",0,IF(AJ$22&lt;=$C54,0,IF(AJ$22&gt;($F$20+$C54),INDEX($D$34:$W$34,,$C54)-SUM($D54:AI54),INDEX($D$34:$W$34,,$C54)/$F$20)))</f>
        <v>0</v>
      </c>
      <c r="AK54" s="2">
        <f>IF($F$20="n/a",0,IF(AK$22&lt;=$C54,0,IF(AK$22&gt;($F$20+$C54),INDEX($D$34:$W$34,,$C54)-SUM($D54:AJ54),INDEX($D$34:$W$34,,$C54)/$F$20)))</f>
        <v>0</v>
      </c>
      <c r="AL54" s="2">
        <f>IF($F$20="n/a",0,IF(AL$22&lt;=$C54,0,IF(AL$22&gt;($F$20+$C54),INDEX($D$34:$W$34,,$C54)-SUM($D54:AK54),INDEX($D$34:$W$34,,$C54)/$F$20)))</f>
        <v>0</v>
      </c>
      <c r="AM54" s="2">
        <f>IF($F$20="n/a",0,IF(AM$22&lt;=$C54,0,IF(AM$22&gt;($F$20+$C54),INDEX($D$34:$W$34,,$C54)-SUM($D54:AL54),INDEX($D$34:$W$34,,$C54)/$F$20)))</f>
        <v>0</v>
      </c>
      <c r="AN54" s="2">
        <f>IF($F$20="n/a",0,IF(AN$22&lt;=$C54,0,IF(AN$22&gt;($F$20+$C54),INDEX($D$34:$W$34,,$C54)-SUM($D54:AM54),INDEX($D$34:$W$34,,$C54)/$F$20)))</f>
        <v>0</v>
      </c>
      <c r="AO54" s="2">
        <f>IF($F$20="n/a",0,IF(AO$22&lt;=$C54,0,IF(AO$22&gt;($F$20+$C54),INDEX($D$34:$W$34,,$C54)-SUM($D54:AN54),INDEX($D$34:$W$34,,$C54)/$F$20)))</f>
        <v>0</v>
      </c>
      <c r="AP54" s="2">
        <f>IF($F$20="n/a",0,IF(AP$22&lt;=$C54,0,IF(AP$22&gt;($F$20+$C54),INDEX($D$34:$W$34,,$C54)-SUM($D54:AO54),INDEX($D$34:$W$34,,$C54)/$F$20)))</f>
        <v>0</v>
      </c>
      <c r="AQ54" s="2">
        <f>IF($F$20="n/a",0,IF(AQ$22&lt;=$C54,0,IF(AQ$22&gt;($F$20+$C54),INDEX($D$34:$W$34,,$C54)-SUM($D54:AP54),INDEX($D$34:$W$34,,$C54)/$F$20)))</f>
        <v>0</v>
      </c>
      <c r="AR54" s="2">
        <f>IF($F$20="n/a",0,IF(AR$22&lt;=$C54,0,IF(AR$22&gt;($F$20+$C54),INDEX($D$34:$W$34,,$C54)-SUM($D54:AQ54),INDEX($D$34:$W$34,,$C54)/$F$20)))</f>
        <v>0</v>
      </c>
      <c r="AS54" s="2">
        <f>IF($F$20="n/a",0,IF(AS$22&lt;=$C54,0,IF(AS$22&gt;($F$20+$C54),INDEX($D$34:$W$34,,$C54)-SUM($D54:AR54),INDEX($D$34:$W$34,,$C54)/$F$20)))</f>
        <v>0</v>
      </c>
      <c r="AT54" s="2">
        <f>IF($F$20="n/a",0,IF(AT$22&lt;=$C54,0,IF(AT$22&gt;($F$20+$C54),INDEX($D$34:$W$34,,$C54)-SUM($D54:AS54),INDEX($D$34:$W$34,,$C54)/$F$20)))</f>
        <v>0</v>
      </c>
      <c r="AU54" s="2">
        <f>IF($F$20="n/a",0,IF(AU$22&lt;=$C54,0,IF(AU$22&gt;($F$20+$C54),INDEX($D$34:$W$34,,$C54)-SUM($D54:AT54),INDEX($D$34:$W$34,,$C54)/$F$20)))</f>
        <v>0</v>
      </c>
      <c r="AV54" s="2">
        <f>IF($F$20="n/a",0,IF(AV$22&lt;=$C54,0,IF(AV$22&gt;($F$20+$C54),INDEX($D$34:$W$34,,$C54)-SUM($D54:AU54),INDEX($D$34:$W$34,,$C54)/$F$20)))</f>
        <v>0</v>
      </c>
      <c r="AW54" s="2">
        <f>IF($F$20="n/a",0,IF(AW$22&lt;=$C54,0,IF(AW$22&gt;($F$20+$C54),INDEX($D$34:$W$34,,$C54)-SUM($D54:AV54),INDEX($D$34:$W$34,,$C54)/$F$20)))</f>
        <v>0</v>
      </c>
      <c r="AX54" s="2">
        <f>IF($F$20="n/a",0,IF(AX$22&lt;=$C54,0,IF(AX$22&gt;($F$20+$C54),INDEX($D$34:$W$34,,$C54)-SUM($D54:AW54),INDEX($D$34:$W$34,,$C54)/$F$20)))</f>
        <v>0</v>
      </c>
      <c r="AY54" s="2">
        <f>IF($F$20="n/a",0,IF(AY$22&lt;=$C54,0,IF(AY$22&gt;($F$20+$C54),INDEX($D$34:$W$34,,$C54)-SUM($D54:AX54),INDEX($D$34:$W$34,,$C54)/$F$20)))</f>
        <v>0</v>
      </c>
      <c r="AZ54" s="2">
        <f>IF($F$20="n/a",0,IF(AZ$22&lt;=$C54,0,IF(AZ$22&gt;($F$20+$C54),INDEX($D$34:$W$34,,$C54)-SUM($D54:AY54),INDEX($D$34:$W$34,,$C54)/$F$20)))</f>
        <v>0</v>
      </c>
      <c r="BA54" s="2">
        <f>IF($F$20="n/a",0,IF(BA$22&lt;=$C54,0,IF(BA$22&gt;($F$20+$C54),INDEX($D$34:$W$34,,$C54)-SUM($D54:AZ54),INDEX($D$34:$W$34,,$C54)/$F$20)))</f>
        <v>0</v>
      </c>
      <c r="BB54" s="2">
        <f>IF($F$20="n/a",0,IF(BB$22&lt;=$C54,0,IF(BB$22&gt;($F$20+$C54),INDEX($D$34:$W$34,,$C54)-SUM($D54:BA54),INDEX($D$34:$W$34,,$C54)/$F$20)))</f>
        <v>0</v>
      </c>
      <c r="BC54" s="2">
        <f>IF($F$20="n/a",0,IF(BC$22&lt;=$C54,0,IF(BC$22&gt;($F$20+$C54),INDEX($D$34:$W$34,,$C54)-SUM($D54:BB54),INDEX($D$34:$W$34,,$C54)/$F$20)))</f>
        <v>0</v>
      </c>
      <c r="BD54" s="2">
        <f>IF($F$20="n/a",0,IF(BD$22&lt;=$C54,0,IF(BD$22&gt;($F$20+$C54),INDEX($D$34:$W$34,,$C54)-SUM($D54:BC54),INDEX($D$34:$W$34,,$C54)/$F$20)))</f>
        <v>0</v>
      </c>
      <c r="BE54" s="2">
        <f>IF($F$20="n/a",0,IF(BE$22&lt;=$C54,0,IF(BE$22&gt;($F$20+$C54),INDEX($D$34:$W$34,,$C54)-SUM($D54:BD54),INDEX($D$34:$W$34,,$C54)/$F$20)))</f>
        <v>0</v>
      </c>
      <c r="BF54" s="2">
        <f>IF($F$20="n/a",0,IF(BF$22&lt;=$C54,0,IF(BF$22&gt;($F$20+$C54),INDEX($D$34:$W$34,,$C54)-SUM($D54:BE54),INDEX($D$34:$W$34,,$C54)/$F$20)))</f>
        <v>0</v>
      </c>
      <c r="BG54" s="2">
        <f>IF($F$20="n/a",0,IF(BG$22&lt;=$C54,0,IF(BG$22&gt;($F$20+$C54),INDEX($D$34:$W$34,,$C54)-SUM($D54:BF54),INDEX($D$34:$W$34,,$C54)/$F$20)))</f>
        <v>0</v>
      </c>
      <c r="BH54" s="2">
        <f>IF($F$20="n/a",0,IF(BH$22&lt;=$C54,0,IF(BH$22&gt;($F$20+$C54),INDEX($D$34:$W$34,,$C54)-SUM($D54:BG54),INDEX($D$34:$W$34,,$C54)/$F$20)))</f>
        <v>0</v>
      </c>
      <c r="BI54" s="2">
        <f>IF($F$20="n/a",0,IF(BI$22&lt;=$C54,0,IF(BI$22&gt;($F$20+$C54),INDEX($D$34:$W$34,,$C54)-SUM($D54:BH54),INDEX($D$34:$W$34,,$C54)/$F$20)))</f>
        <v>0</v>
      </c>
      <c r="BJ54" s="2">
        <f>IF($F$20="n/a",0,IF(BJ$22&lt;=$C54,0,IF(BJ$22&gt;($F$20+$C54),INDEX($D$34:$W$34,,$C54)-SUM($D54:BI54),INDEX($D$34:$W$34,,$C54)/$F$20)))</f>
        <v>0</v>
      </c>
      <c r="BK54" s="2">
        <f>IF($F$20="n/a",0,IF(BK$22&lt;=$C54,0,IF(BK$22&gt;($F$20+$C54),INDEX($D$34:$W$34,,$C54)-SUM($D54:BJ54),INDEX($D$34:$W$34,,$C54)/$F$20)))</f>
        <v>0</v>
      </c>
    </row>
    <row r="55" spans="2:63" hidden="1" outlineLevel="1" x14ac:dyDescent="0.25">
      <c r="B55" s="24">
        <v>2029</v>
      </c>
      <c r="C55" s="24">
        <v>19</v>
      </c>
      <c r="E55" s="2">
        <f>IF($F$20="n/a",0,IF(E$22&lt;=$C55,0,IF(E$22&gt;($F$20+$C55),INDEX($D$34:$W$34,,$C55)-SUM($D55:D55),INDEX($D$34:$W$34,,$C55)/$F$20)))</f>
        <v>0</v>
      </c>
      <c r="F55" s="2">
        <f>IF($F$20="n/a",0,IF(F$22&lt;=$C55,0,IF(F$22&gt;($F$20+$C55),INDEX($D$34:$W$34,,$C55)-SUM($D55:E55),INDEX($D$34:$W$34,,$C55)/$F$20)))</f>
        <v>0</v>
      </c>
      <c r="G55" s="2">
        <f>IF($F$20="n/a",0,IF(G$22&lt;=$C55,0,IF(G$22&gt;($F$20+$C55),INDEX($D$34:$W$34,,$C55)-SUM($D55:F55),INDEX($D$34:$W$34,,$C55)/$F$20)))</f>
        <v>0</v>
      </c>
      <c r="H55" s="2">
        <f>IF($F$20="n/a",0,IF(H$22&lt;=$C55,0,IF(H$22&gt;($F$20+$C55),INDEX($D$34:$W$34,,$C55)-SUM($D55:G55),INDEX($D$34:$W$34,,$C55)/$F$20)))</f>
        <v>0</v>
      </c>
      <c r="I55" s="2">
        <f>IF($F$20="n/a",0,IF(I$22&lt;=$C55,0,IF(I$22&gt;($F$20+$C55),INDEX($D$34:$W$34,,$C55)-SUM($D55:H55),INDEX($D$34:$W$34,,$C55)/$F$20)))</f>
        <v>0</v>
      </c>
      <c r="J55" s="2">
        <f>IF($F$20="n/a",0,IF(J$22&lt;=$C55,0,IF(J$22&gt;($F$20+$C55),INDEX($D$34:$W$34,,$C55)-SUM($D55:I55),INDEX($D$34:$W$34,,$C55)/$F$20)))</f>
        <v>0</v>
      </c>
      <c r="K55" s="2">
        <f>IF($F$20="n/a",0,IF(K$22&lt;=$C55,0,IF(K$22&gt;($F$20+$C55),INDEX($D$34:$W$34,,$C55)-SUM($D55:J55),INDEX($D$34:$W$34,,$C55)/$F$20)))</f>
        <v>0</v>
      </c>
      <c r="L55" s="2">
        <f>IF($F$20="n/a",0,IF(L$22&lt;=$C55,0,IF(L$22&gt;($F$20+$C55),INDEX($D$34:$W$34,,$C55)-SUM($D55:K55),INDEX($D$34:$W$34,,$C55)/$F$20)))</f>
        <v>0</v>
      </c>
      <c r="M55" s="2">
        <f>IF($F$20="n/a",0,IF(M$22&lt;=$C55,0,IF(M$22&gt;($F$20+$C55),INDEX($D$34:$W$34,,$C55)-SUM($D55:L55),INDEX($D$34:$W$34,,$C55)/$F$20)))</f>
        <v>0</v>
      </c>
      <c r="N55" s="2">
        <f>IF($F$20="n/a",0,IF(N$22&lt;=$C55,0,IF(N$22&gt;($F$20+$C55),INDEX($D$34:$W$34,,$C55)-SUM($D55:M55),INDEX($D$34:$W$34,,$C55)/$F$20)))</f>
        <v>0</v>
      </c>
      <c r="O55" s="2">
        <f>IF($F$20="n/a",0,IF(O$22&lt;=$C55,0,IF(O$22&gt;($F$20+$C55),INDEX($D$34:$W$34,,$C55)-SUM($D55:N55),INDEX($D$34:$W$34,,$C55)/$F$20)))</f>
        <v>0</v>
      </c>
      <c r="P55" s="2">
        <f>IF($F$20="n/a",0,IF(P$22&lt;=$C55,0,IF(P$22&gt;($F$20+$C55),INDEX($D$34:$W$34,,$C55)-SUM($D55:O55),INDEX($D$34:$W$34,,$C55)/$F$20)))</f>
        <v>0</v>
      </c>
      <c r="Q55" s="2">
        <f>IF($F$20="n/a",0,IF(Q$22&lt;=$C55,0,IF(Q$22&gt;($F$20+$C55),INDEX($D$34:$W$34,,$C55)-SUM($D55:P55),INDEX($D$34:$W$34,,$C55)/$F$20)))</f>
        <v>0</v>
      </c>
      <c r="R55" s="2">
        <f>IF($F$20="n/a",0,IF(R$22&lt;=$C55,0,IF(R$22&gt;($F$20+$C55),INDEX($D$34:$W$34,,$C55)-SUM($D55:Q55),INDEX($D$34:$W$34,,$C55)/$F$20)))</f>
        <v>0</v>
      </c>
      <c r="S55" s="2">
        <f>IF($F$20="n/a",0,IF(S$22&lt;=$C55,0,IF(S$22&gt;($F$20+$C55),INDEX($D$34:$W$34,,$C55)-SUM($D55:R55),INDEX($D$34:$W$34,,$C55)/$F$20)))</f>
        <v>0</v>
      </c>
      <c r="T55" s="2">
        <f>IF($F$20="n/a",0,IF(T$22&lt;=$C55,0,IF(T$22&gt;($F$20+$C55),INDEX($D$34:$W$34,,$C55)-SUM($D55:S55),INDEX($D$34:$W$34,,$C55)/$F$20)))</f>
        <v>0</v>
      </c>
      <c r="U55" s="2">
        <f>IF($F$20="n/a",0,IF(U$22&lt;=$C55,0,IF(U$22&gt;($F$20+$C55),INDEX($D$34:$W$34,,$C55)-SUM($D55:T55),INDEX($D$34:$W$34,,$C55)/$F$20)))</f>
        <v>0</v>
      </c>
      <c r="V55" s="2">
        <f>IF($F$20="n/a",0,IF(V$22&lt;=$C55,0,IF(V$22&gt;($F$20+$C55),INDEX($D$34:$W$34,,$C55)-SUM($D55:U55),INDEX($D$34:$W$34,,$C55)/$F$20)))</f>
        <v>0</v>
      </c>
      <c r="W55" s="2">
        <f>IF($F$20="n/a",0,IF(W$22&lt;=$C55,0,IF(W$22&gt;($F$20+$C55),INDEX($D$34:$W$34,,$C55)-SUM($D55:V55),INDEX($D$34:$W$34,,$C55)/$F$20)))</f>
        <v>0</v>
      </c>
      <c r="X55" s="2">
        <f>IF($F$20="n/a",0,IF(X$22&lt;=$C55,0,IF(X$22&gt;($F$20+$C55),INDEX($D$34:$W$34,,$C55)-SUM($D55:W55),INDEX($D$34:$W$34,,$C55)/$F$20)))</f>
        <v>0</v>
      </c>
      <c r="Y55" s="2">
        <f>IF($F$20="n/a",0,IF(Y$22&lt;=$C55,0,IF(Y$22&gt;($F$20+$C55),INDEX($D$34:$W$34,,$C55)-SUM($D55:X55),INDEX($D$34:$W$34,,$C55)/$F$20)))</f>
        <v>0</v>
      </c>
      <c r="Z55" s="2">
        <f>IF($F$20="n/a",0,IF(Z$22&lt;=$C55,0,IF(Z$22&gt;($F$20+$C55),INDEX($D$34:$W$34,,$C55)-SUM($D55:Y55),INDEX($D$34:$W$34,,$C55)/$F$20)))</f>
        <v>0</v>
      </c>
      <c r="AA55" s="2">
        <f>IF($F$20="n/a",0,IF(AA$22&lt;=$C55,0,IF(AA$22&gt;($F$20+$C55),INDEX($D$34:$W$34,,$C55)-SUM($D55:Z55),INDEX($D$34:$W$34,,$C55)/$F$20)))</f>
        <v>0</v>
      </c>
      <c r="AB55" s="2">
        <f>IF($F$20="n/a",0,IF(AB$22&lt;=$C55,0,IF(AB$22&gt;($F$20+$C55),INDEX($D$34:$W$34,,$C55)-SUM($D55:AA55),INDEX($D$34:$W$34,,$C55)/$F$20)))</f>
        <v>0</v>
      </c>
      <c r="AC55" s="2">
        <f>IF($F$20="n/a",0,IF(AC$22&lt;=$C55,0,IF(AC$22&gt;($F$20+$C55),INDEX($D$34:$W$34,,$C55)-SUM($D55:AB55),INDEX($D$34:$W$34,,$C55)/$F$20)))</f>
        <v>0</v>
      </c>
      <c r="AD55" s="2">
        <f>IF($F$20="n/a",0,IF(AD$22&lt;=$C55,0,IF(AD$22&gt;($F$20+$C55),INDEX($D$34:$W$34,,$C55)-SUM($D55:AC55),INDEX($D$34:$W$34,,$C55)/$F$20)))</f>
        <v>0</v>
      </c>
      <c r="AE55" s="2">
        <f>IF($F$20="n/a",0,IF(AE$22&lt;=$C55,0,IF(AE$22&gt;($F$20+$C55),INDEX($D$34:$W$34,,$C55)-SUM($D55:AD55),INDEX($D$34:$W$34,,$C55)/$F$20)))</f>
        <v>0</v>
      </c>
      <c r="AF55" s="2">
        <f>IF($F$20="n/a",0,IF(AF$22&lt;=$C55,0,IF(AF$22&gt;($F$20+$C55),INDEX($D$34:$W$34,,$C55)-SUM($D55:AE55),INDEX($D$34:$W$34,,$C55)/$F$20)))</f>
        <v>0</v>
      </c>
      <c r="AG55" s="2">
        <f>IF($F$20="n/a",0,IF(AG$22&lt;=$C55,0,IF(AG$22&gt;($F$20+$C55),INDEX($D$34:$W$34,,$C55)-SUM($D55:AF55),INDEX($D$34:$W$34,,$C55)/$F$20)))</f>
        <v>0</v>
      </c>
      <c r="AH55" s="2">
        <f>IF($F$20="n/a",0,IF(AH$22&lt;=$C55,0,IF(AH$22&gt;($F$20+$C55),INDEX($D$34:$W$34,,$C55)-SUM($D55:AG55),INDEX($D$34:$W$34,,$C55)/$F$20)))</f>
        <v>0</v>
      </c>
      <c r="AI55" s="2">
        <f>IF($F$20="n/a",0,IF(AI$22&lt;=$C55,0,IF(AI$22&gt;($F$20+$C55),INDEX($D$34:$W$34,,$C55)-SUM($D55:AH55),INDEX($D$34:$W$34,,$C55)/$F$20)))</f>
        <v>0</v>
      </c>
      <c r="AJ55" s="2">
        <f>IF($F$20="n/a",0,IF(AJ$22&lt;=$C55,0,IF(AJ$22&gt;($F$20+$C55),INDEX($D$34:$W$34,,$C55)-SUM($D55:AI55),INDEX($D$34:$W$34,,$C55)/$F$20)))</f>
        <v>0</v>
      </c>
      <c r="AK55" s="2">
        <f>IF($F$20="n/a",0,IF(AK$22&lt;=$C55,0,IF(AK$22&gt;($F$20+$C55),INDEX($D$34:$W$34,,$C55)-SUM($D55:AJ55),INDEX($D$34:$W$34,,$C55)/$F$20)))</f>
        <v>0</v>
      </c>
      <c r="AL55" s="2">
        <f>IF($F$20="n/a",0,IF(AL$22&lt;=$C55,0,IF(AL$22&gt;($F$20+$C55),INDEX($D$34:$W$34,,$C55)-SUM($D55:AK55),INDEX($D$34:$W$34,,$C55)/$F$20)))</f>
        <v>0</v>
      </c>
      <c r="AM55" s="2">
        <f>IF($F$20="n/a",0,IF(AM$22&lt;=$C55,0,IF(AM$22&gt;($F$20+$C55),INDEX($D$34:$W$34,,$C55)-SUM($D55:AL55),INDEX($D$34:$W$34,,$C55)/$F$20)))</f>
        <v>0</v>
      </c>
      <c r="AN55" s="2">
        <f>IF($F$20="n/a",0,IF(AN$22&lt;=$C55,0,IF(AN$22&gt;($F$20+$C55),INDEX($D$34:$W$34,,$C55)-SUM($D55:AM55),INDEX($D$34:$W$34,,$C55)/$F$20)))</f>
        <v>0</v>
      </c>
      <c r="AO55" s="2">
        <f>IF($F$20="n/a",0,IF(AO$22&lt;=$C55,0,IF(AO$22&gt;($F$20+$C55),INDEX($D$34:$W$34,,$C55)-SUM($D55:AN55),INDEX($D$34:$W$34,,$C55)/$F$20)))</f>
        <v>0</v>
      </c>
      <c r="AP55" s="2">
        <f>IF($F$20="n/a",0,IF(AP$22&lt;=$C55,0,IF(AP$22&gt;($F$20+$C55),INDEX($D$34:$W$34,,$C55)-SUM($D55:AO55),INDEX($D$34:$W$34,,$C55)/$F$20)))</f>
        <v>0</v>
      </c>
      <c r="AQ55" s="2">
        <f>IF($F$20="n/a",0,IF(AQ$22&lt;=$C55,0,IF(AQ$22&gt;($F$20+$C55),INDEX($D$34:$W$34,,$C55)-SUM($D55:AP55),INDEX($D$34:$W$34,,$C55)/$F$20)))</f>
        <v>0</v>
      </c>
      <c r="AR55" s="2">
        <f>IF($F$20="n/a",0,IF(AR$22&lt;=$C55,0,IF(AR$22&gt;($F$20+$C55),INDEX($D$34:$W$34,,$C55)-SUM($D55:AQ55),INDEX($D$34:$W$34,,$C55)/$F$20)))</f>
        <v>0</v>
      </c>
      <c r="AS55" s="2">
        <f>IF($F$20="n/a",0,IF(AS$22&lt;=$C55,0,IF(AS$22&gt;($F$20+$C55),INDEX($D$34:$W$34,,$C55)-SUM($D55:AR55),INDEX($D$34:$W$34,,$C55)/$F$20)))</f>
        <v>0</v>
      </c>
      <c r="AT55" s="2">
        <f>IF($F$20="n/a",0,IF(AT$22&lt;=$C55,0,IF(AT$22&gt;($F$20+$C55),INDEX($D$34:$W$34,,$C55)-SUM($D55:AS55),INDEX($D$34:$W$34,,$C55)/$F$20)))</f>
        <v>0</v>
      </c>
      <c r="AU55" s="2">
        <f>IF($F$20="n/a",0,IF(AU$22&lt;=$C55,0,IF(AU$22&gt;($F$20+$C55),INDEX($D$34:$W$34,,$C55)-SUM($D55:AT55),INDEX($D$34:$W$34,,$C55)/$F$20)))</f>
        <v>0</v>
      </c>
      <c r="AV55" s="2">
        <f>IF($F$20="n/a",0,IF(AV$22&lt;=$C55,0,IF(AV$22&gt;($F$20+$C55),INDEX($D$34:$W$34,,$C55)-SUM($D55:AU55),INDEX($D$34:$W$34,,$C55)/$F$20)))</f>
        <v>0</v>
      </c>
      <c r="AW55" s="2">
        <f>IF($F$20="n/a",0,IF(AW$22&lt;=$C55,0,IF(AW$22&gt;($F$20+$C55),INDEX($D$34:$W$34,,$C55)-SUM($D55:AV55),INDEX($D$34:$W$34,,$C55)/$F$20)))</f>
        <v>0</v>
      </c>
      <c r="AX55" s="2">
        <f>IF($F$20="n/a",0,IF(AX$22&lt;=$C55,0,IF(AX$22&gt;($F$20+$C55),INDEX($D$34:$W$34,,$C55)-SUM($D55:AW55),INDEX($D$34:$W$34,,$C55)/$F$20)))</f>
        <v>0</v>
      </c>
      <c r="AY55" s="2">
        <f>IF($F$20="n/a",0,IF(AY$22&lt;=$C55,0,IF(AY$22&gt;($F$20+$C55),INDEX($D$34:$W$34,,$C55)-SUM($D55:AX55),INDEX($D$34:$W$34,,$C55)/$F$20)))</f>
        <v>0</v>
      </c>
      <c r="AZ55" s="2">
        <f>IF($F$20="n/a",0,IF(AZ$22&lt;=$C55,0,IF(AZ$22&gt;($F$20+$C55),INDEX($D$34:$W$34,,$C55)-SUM($D55:AY55),INDEX($D$34:$W$34,,$C55)/$F$20)))</f>
        <v>0</v>
      </c>
      <c r="BA55" s="2">
        <f>IF($F$20="n/a",0,IF(BA$22&lt;=$C55,0,IF(BA$22&gt;($F$20+$C55),INDEX($D$34:$W$34,,$C55)-SUM($D55:AZ55),INDEX($D$34:$W$34,,$C55)/$F$20)))</f>
        <v>0</v>
      </c>
      <c r="BB55" s="2">
        <f>IF($F$20="n/a",0,IF(BB$22&lt;=$C55,0,IF(BB$22&gt;($F$20+$C55),INDEX($D$34:$W$34,,$C55)-SUM($D55:BA55),INDEX($D$34:$W$34,,$C55)/$F$20)))</f>
        <v>0</v>
      </c>
      <c r="BC55" s="2">
        <f>IF($F$20="n/a",0,IF(BC$22&lt;=$C55,0,IF(BC$22&gt;($F$20+$C55),INDEX($D$34:$W$34,,$C55)-SUM($D55:BB55),INDEX($D$34:$W$34,,$C55)/$F$20)))</f>
        <v>0</v>
      </c>
      <c r="BD55" s="2">
        <f>IF($F$20="n/a",0,IF(BD$22&lt;=$C55,0,IF(BD$22&gt;($F$20+$C55),INDEX($D$34:$W$34,,$C55)-SUM($D55:BC55),INDEX($D$34:$W$34,,$C55)/$F$20)))</f>
        <v>0</v>
      </c>
      <c r="BE55" s="2">
        <f>IF($F$20="n/a",0,IF(BE$22&lt;=$C55,0,IF(BE$22&gt;($F$20+$C55),INDEX($D$34:$W$34,,$C55)-SUM($D55:BD55),INDEX($D$34:$W$34,,$C55)/$F$20)))</f>
        <v>0</v>
      </c>
      <c r="BF55" s="2">
        <f>IF($F$20="n/a",0,IF(BF$22&lt;=$C55,0,IF(BF$22&gt;($F$20+$C55),INDEX($D$34:$W$34,,$C55)-SUM($D55:BE55),INDEX($D$34:$W$34,,$C55)/$F$20)))</f>
        <v>0</v>
      </c>
      <c r="BG55" s="2">
        <f>IF($F$20="n/a",0,IF(BG$22&lt;=$C55,0,IF(BG$22&gt;($F$20+$C55),INDEX($D$34:$W$34,,$C55)-SUM($D55:BF55),INDEX($D$34:$W$34,,$C55)/$F$20)))</f>
        <v>0</v>
      </c>
      <c r="BH55" s="2">
        <f>IF($F$20="n/a",0,IF(BH$22&lt;=$C55,0,IF(BH$22&gt;($F$20+$C55),INDEX($D$34:$W$34,,$C55)-SUM($D55:BG55),INDEX($D$34:$W$34,,$C55)/$F$20)))</f>
        <v>0</v>
      </c>
      <c r="BI55" s="2">
        <f>IF($F$20="n/a",0,IF(BI$22&lt;=$C55,0,IF(BI$22&gt;($F$20+$C55),INDEX($D$34:$W$34,,$C55)-SUM($D55:BH55),INDEX($D$34:$W$34,,$C55)/$F$20)))</f>
        <v>0</v>
      </c>
      <c r="BJ55" s="2">
        <f>IF($F$20="n/a",0,IF(BJ$22&lt;=$C55,0,IF(BJ$22&gt;($F$20+$C55),INDEX($D$34:$W$34,,$C55)-SUM($D55:BI55),INDEX($D$34:$W$34,,$C55)/$F$20)))</f>
        <v>0</v>
      </c>
      <c r="BK55" s="2">
        <f>IF($F$20="n/a",0,IF(BK$22&lt;=$C55,0,IF(BK$22&gt;($F$20+$C55),INDEX($D$34:$W$34,,$C55)-SUM($D55:BJ55),INDEX($D$34:$W$34,,$C55)/$F$20)))</f>
        <v>0</v>
      </c>
    </row>
    <row r="56" spans="2:63" hidden="1" outlineLevel="1" x14ac:dyDescent="0.25">
      <c r="B56" s="24">
        <v>2030</v>
      </c>
      <c r="C56" s="24">
        <v>20</v>
      </c>
      <c r="E56" s="2">
        <f>IF($F$20="n/a",0,IF(E$22&lt;=$C56,0,IF(E$22&gt;($F$20+$C56),INDEX($D$34:$W$34,,$C56)-SUM($D56:D56),INDEX($D$34:$W$34,,$C56)/$F$20)))</f>
        <v>0</v>
      </c>
      <c r="F56" s="2">
        <f>IF($F$20="n/a",0,IF(F$22&lt;=$C56,0,IF(F$22&gt;($F$20+$C56),INDEX($D$34:$W$34,,$C56)-SUM($D56:E56),INDEX($D$34:$W$34,,$C56)/$F$20)))</f>
        <v>0</v>
      </c>
      <c r="G56" s="2">
        <f>IF($F$20="n/a",0,IF(G$22&lt;=$C56,0,IF(G$22&gt;($F$20+$C56),INDEX($D$34:$W$34,,$C56)-SUM($D56:F56),INDEX($D$34:$W$34,,$C56)/$F$20)))</f>
        <v>0</v>
      </c>
      <c r="H56" s="2">
        <f>IF($F$20="n/a",0,IF(H$22&lt;=$C56,0,IF(H$22&gt;($F$20+$C56),INDEX($D$34:$W$34,,$C56)-SUM($D56:G56),INDEX($D$34:$W$34,,$C56)/$F$20)))</f>
        <v>0</v>
      </c>
      <c r="I56" s="2">
        <f>IF($F$20="n/a",0,IF(I$22&lt;=$C56,0,IF(I$22&gt;($F$20+$C56),INDEX($D$34:$W$34,,$C56)-SUM($D56:H56),INDEX($D$34:$W$34,,$C56)/$F$20)))</f>
        <v>0</v>
      </c>
      <c r="J56" s="2">
        <f>IF($F$20="n/a",0,IF(J$22&lt;=$C56,0,IF(J$22&gt;($F$20+$C56),INDEX($D$34:$W$34,,$C56)-SUM($D56:I56),INDEX($D$34:$W$34,,$C56)/$F$20)))</f>
        <v>0</v>
      </c>
      <c r="K56" s="2">
        <f>IF($F$20="n/a",0,IF(K$22&lt;=$C56,0,IF(K$22&gt;($F$20+$C56),INDEX($D$34:$W$34,,$C56)-SUM($D56:J56),INDEX($D$34:$W$34,,$C56)/$F$20)))</f>
        <v>0</v>
      </c>
      <c r="L56" s="2">
        <f>IF($F$20="n/a",0,IF(L$22&lt;=$C56,0,IF(L$22&gt;($F$20+$C56),INDEX($D$34:$W$34,,$C56)-SUM($D56:K56),INDEX($D$34:$W$34,,$C56)/$F$20)))</f>
        <v>0</v>
      </c>
      <c r="M56" s="2">
        <f>IF($F$20="n/a",0,IF(M$22&lt;=$C56,0,IF(M$22&gt;($F$20+$C56),INDEX($D$34:$W$34,,$C56)-SUM($D56:L56),INDEX($D$34:$W$34,,$C56)/$F$20)))</f>
        <v>0</v>
      </c>
      <c r="N56" s="2">
        <f>IF($F$20="n/a",0,IF(N$22&lt;=$C56,0,IF(N$22&gt;($F$20+$C56),INDEX($D$34:$W$34,,$C56)-SUM($D56:M56),INDEX($D$34:$W$34,,$C56)/$F$20)))</f>
        <v>0</v>
      </c>
      <c r="O56" s="2">
        <f>IF($F$20="n/a",0,IF(O$22&lt;=$C56,0,IF(O$22&gt;($F$20+$C56),INDEX($D$34:$W$34,,$C56)-SUM($D56:N56),INDEX($D$34:$W$34,,$C56)/$F$20)))</f>
        <v>0</v>
      </c>
      <c r="P56" s="2">
        <f>IF($F$20="n/a",0,IF(P$22&lt;=$C56,0,IF(P$22&gt;($F$20+$C56),INDEX($D$34:$W$34,,$C56)-SUM($D56:O56),INDEX($D$34:$W$34,,$C56)/$F$20)))</f>
        <v>0</v>
      </c>
      <c r="Q56" s="2">
        <f>IF($F$20="n/a",0,IF(Q$22&lt;=$C56,0,IF(Q$22&gt;($F$20+$C56),INDEX($D$34:$W$34,,$C56)-SUM($D56:P56),INDEX($D$34:$W$34,,$C56)/$F$20)))</f>
        <v>0</v>
      </c>
      <c r="R56" s="2">
        <f>IF($F$20="n/a",0,IF(R$22&lt;=$C56,0,IF(R$22&gt;($F$20+$C56),INDEX($D$34:$W$34,,$C56)-SUM($D56:Q56),INDEX($D$34:$W$34,,$C56)/$F$20)))</f>
        <v>0</v>
      </c>
      <c r="S56" s="2">
        <f>IF($F$20="n/a",0,IF(S$22&lt;=$C56,0,IF(S$22&gt;($F$20+$C56),INDEX($D$34:$W$34,,$C56)-SUM($D56:R56),INDEX($D$34:$W$34,,$C56)/$F$20)))</f>
        <v>0</v>
      </c>
      <c r="T56" s="2">
        <f>IF($F$20="n/a",0,IF(T$22&lt;=$C56,0,IF(T$22&gt;($F$20+$C56),INDEX($D$34:$W$34,,$C56)-SUM($D56:S56),INDEX($D$34:$W$34,,$C56)/$F$20)))</f>
        <v>0</v>
      </c>
      <c r="U56" s="2">
        <f>IF($F$20="n/a",0,IF(U$22&lt;=$C56,0,IF(U$22&gt;($F$20+$C56),INDEX($D$34:$W$34,,$C56)-SUM($D56:T56),INDEX($D$34:$W$34,,$C56)/$F$20)))</f>
        <v>0</v>
      </c>
      <c r="V56" s="2">
        <f>IF($F$20="n/a",0,IF(V$22&lt;=$C56,0,IF(V$22&gt;($F$20+$C56),INDEX($D$34:$W$34,,$C56)-SUM($D56:U56),INDEX($D$34:$W$34,,$C56)/$F$20)))</f>
        <v>0</v>
      </c>
      <c r="W56" s="2">
        <f>IF($F$20="n/a",0,IF(W$22&lt;=$C56,0,IF(W$22&gt;($F$20+$C56),INDEX($D$34:$W$34,,$C56)-SUM($D56:V56),INDEX($D$34:$W$34,,$C56)/$F$20)))</f>
        <v>0</v>
      </c>
      <c r="X56" s="2">
        <f>IF($F$20="n/a",0,IF(X$22&lt;=$C56,0,IF(X$22&gt;($F$20+$C56),INDEX($D$34:$W$34,,$C56)-SUM($D56:W56),INDEX($D$34:$W$34,,$C56)/$F$20)))</f>
        <v>0</v>
      </c>
      <c r="Y56" s="2">
        <f>IF($F$20="n/a",0,IF(Y$22&lt;=$C56,0,IF(Y$22&gt;($F$20+$C56),INDEX($D$34:$W$34,,$C56)-SUM($D56:X56),INDEX($D$34:$W$34,,$C56)/$F$20)))</f>
        <v>0</v>
      </c>
      <c r="Z56" s="2">
        <f>IF($F$20="n/a",0,IF(Z$22&lt;=$C56,0,IF(Z$22&gt;($F$20+$C56),INDEX($D$34:$W$34,,$C56)-SUM($D56:Y56),INDEX($D$34:$W$34,,$C56)/$F$20)))</f>
        <v>0</v>
      </c>
      <c r="AA56" s="2">
        <f>IF($F$20="n/a",0,IF(AA$22&lt;=$C56,0,IF(AA$22&gt;($F$20+$C56),INDEX($D$34:$W$34,,$C56)-SUM($D56:Z56),INDEX($D$34:$W$34,,$C56)/$F$20)))</f>
        <v>0</v>
      </c>
      <c r="AB56" s="2">
        <f>IF($F$20="n/a",0,IF(AB$22&lt;=$C56,0,IF(AB$22&gt;($F$20+$C56),INDEX($D$34:$W$34,,$C56)-SUM($D56:AA56),INDEX($D$34:$W$34,,$C56)/$F$20)))</f>
        <v>0</v>
      </c>
      <c r="AC56" s="2">
        <f>IF($F$20="n/a",0,IF(AC$22&lt;=$C56,0,IF(AC$22&gt;($F$20+$C56),INDEX($D$34:$W$34,,$C56)-SUM($D56:AB56),INDEX($D$34:$W$34,,$C56)/$F$20)))</f>
        <v>0</v>
      </c>
      <c r="AD56" s="2">
        <f>IF($F$20="n/a",0,IF(AD$22&lt;=$C56,0,IF(AD$22&gt;($F$20+$C56),INDEX($D$34:$W$34,,$C56)-SUM($D56:AC56),INDEX($D$34:$W$34,,$C56)/$F$20)))</f>
        <v>0</v>
      </c>
      <c r="AE56" s="2">
        <f>IF($F$20="n/a",0,IF(AE$22&lt;=$C56,0,IF(AE$22&gt;($F$20+$C56),INDEX($D$34:$W$34,,$C56)-SUM($D56:AD56),INDEX($D$34:$W$34,,$C56)/$F$20)))</f>
        <v>0</v>
      </c>
      <c r="AF56" s="2">
        <f>IF($F$20="n/a",0,IF(AF$22&lt;=$C56,0,IF(AF$22&gt;($F$20+$C56),INDEX($D$34:$W$34,,$C56)-SUM($D56:AE56),INDEX($D$34:$W$34,,$C56)/$F$20)))</f>
        <v>0</v>
      </c>
      <c r="AG56" s="2">
        <f>IF($F$20="n/a",0,IF(AG$22&lt;=$C56,0,IF(AG$22&gt;($F$20+$C56),INDEX($D$34:$W$34,,$C56)-SUM($D56:AF56),INDEX($D$34:$W$34,,$C56)/$F$20)))</f>
        <v>0</v>
      </c>
      <c r="AH56" s="2">
        <f>IF($F$20="n/a",0,IF(AH$22&lt;=$C56,0,IF(AH$22&gt;($F$20+$C56),INDEX($D$34:$W$34,,$C56)-SUM($D56:AG56),INDEX($D$34:$W$34,,$C56)/$F$20)))</f>
        <v>0</v>
      </c>
      <c r="AI56" s="2">
        <f>IF($F$20="n/a",0,IF(AI$22&lt;=$C56,0,IF(AI$22&gt;($F$20+$C56),INDEX($D$34:$W$34,,$C56)-SUM($D56:AH56),INDEX($D$34:$W$34,,$C56)/$F$20)))</f>
        <v>0</v>
      </c>
      <c r="AJ56" s="2">
        <f>IF($F$20="n/a",0,IF(AJ$22&lt;=$C56,0,IF(AJ$22&gt;($F$20+$C56),INDEX($D$34:$W$34,,$C56)-SUM($D56:AI56),INDEX($D$34:$W$34,,$C56)/$F$20)))</f>
        <v>0</v>
      </c>
      <c r="AK56" s="2">
        <f>IF($F$20="n/a",0,IF(AK$22&lt;=$C56,0,IF(AK$22&gt;($F$20+$C56),INDEX($D$34:$W$34,,$C56)-SUM($D56:AJ56),INDEX($D$34:$W$34,,$C56)/$F$20)))</f>
        <v>0</v>
      </c>
      <c r="AL56" s="2">
        <f>IF($F$20="n/a",0,IF(AL$22&lt;=$C56,0,IF(AL$22&gt;($F$20+$C56),INDEX($D$34:$W$34,,$C56)-SUM($D56:AK56),INDEX($D$34:$W$34,,$C56)/$F$20)))</f>
        <v>0</v>
      </c>
      <c r="AM56" s="2">
        <f>IF($F$20="n/a",0,IF(AM$22&lt;=$C56,0,IF(AM$22&gt;($F$20+$C56),INDEX($D$34:$W$34,,$C56)-SUM($D56:AL56),INDEX($D$34:$W$34,,$C56)/$F$20)))</f>
        <v>0</v>
      </c>
      <c r="AN56" s="2">
        <f>IF($F$20="n/a",0,IF(AN$22&lt;=$C56,0,IF(AN$22&gt;($F$20+$C56),INDEX($D$34:$W$34,,$C56)-SUM($D56:AM56),INDEX($D$34:$W$34,,$C56)/$F$20)))</f>
        <v>0</v>
      </c>
      <c r="AO56" s="2">
        <f>IF($F$20="n/a",0,IF(AO$22&lt;=$C56,0,IF(AO$22&gt;($F$20+$C56),INDEX($D$34:$W$34,,$C56)-SUM($D56:AN56),INDEX($D$34:$W$34,,$C56)/$F$20)))</f>
        <v>0</v>
      </c>
      <c r="AP56" s="2">
        <f>IF($F$20="n/a",0,IF(AP$22&lt;=$C56,0,IF(AP$22&gt;($F$20+$C56),INDEX($D$34:$W$34,,$C56)-SUM($D56:AO56),INDEX($D$34:$W$34,,$C56)/$F$20)))</f>
        <v>0</v>
      </c>
      <c r="AQ56" s="2">
        <f>IF($F$20="n/a",0,IF(AQ$22&lt;=$C56,0,IF(AQ$22&gt;($F$20+$C56),INDEX($D$34:$W$34,,$C56)-SUM($D56:AP56),INDEX($D$34:$W$34,,$C56)/$F$20)))</f>
        <v>0</v>
      </c>
      <c r="AR56" s="2">
        <f>IF($F$20="n/a",0,IF(AR$22&lt;=$C56,0,IF(AR$22&gt;($F$20+$C56),INDEX($D$34:$W$34,,$C56)-SUM($D56:AQ56),INDEX($D$34:$W$34,,$C56)/$F$20)))</f>
        <v>0</v>
      </c>
      <c r="AS56" s="2">
        <f>IF($F$20="n/a",0,IF(AS$22&lt;=$C56,0,IF(AS$22&gt;($F$20+$C56),INDEX($D$34:$W$34,,$C56)-SUM($D56:AR56),INDEX($D$34:$W$34,,$C56)/$F$20)))</f>
        <v>0</v>
      </c>
      <c r="AT56" s="2">
        <f>IF($F$20="n/a",0,IF(AT$22&lt;=$C56,0,IF(AT$22&gt;($F$20+$C56),INDEX($D$34:$W$34,,$C56)-SUM($D56:AS56),INDEX($D$34:$W$34,,$C56)/$F$20)))</f>
        <v>0</v>
      </c>
      <c r="AU56" s="2">
        <f>IF($F$20="n/a",0,IF(AU$22&lt;=$C56,0,IF(AU$22&gt;($F$20+$C56),INDEX($D$34:$W$34,,$C56)-SUM($D56:AT56),INDEX($D$34:$W$34,,$C56)/$F$20)))</f>
        <v>0</v>
      </c>
      <c r="AV56" s="2">
        <f>IF($F$20="n/a",0,IF(AV$22&lt;=$C56,0,IF(AV$22&gt;($F$20+$C56),INDEX($D$34:$W$34,,$C56)-SUM($D56:AU56),INDEX($D$34:$W$34,,$C56)/$F$20)))</f>
        <v>0</v>
      </c>
      <c r="AW56" s="2">
        <f>IF($F$20="n/a",0,IF(AW$22&lt;=$C56,0,IF(AW$22&gt;($F$20+$C56),INDEX($D$34:$W$34,,$C56)-SUM($D56:AV56),INDEX($D$34:$W$34,,$C56)/$F$20)))</f>
        <v>0</v>
      </c>
      <c r="AX56" s="2">
        <f>IF($F$20="n/a",0,IF(AX$22&lt;=$C56,0,IF(AX$22&gt;($F$20+$C56),INDEX($D$34:$W$34,,$C56)-SUM($D56:AW56),INDEX($D$34:$W$34,,$C56)/$F$20)))</f>
        <v>0</v>
      </c>
      <c r="AY56" s="2">
        <f>IF($F$20="n/a",0,IF(AY$22&lt;=$C56,0,IF(AY$22&gt;($F$20+$C56),INDEX($D$34:$W$34,,$C56)-SUM($D56:AX56),INDEX($D$34:$W$34,,$C56)/$F$20)))</f>
        <v>0</v>
      </c>
      <c r="AZ56" s="2">
        <f>IF($F$20="n/a",0,IF(AZ$22&lt;=$C56,0,IF(AZ$22&gt;($F$20+$C56),INDEX($D$34:$W$34,,$C56)-SUM($D56:AY56),INDEX($D$34:$W$34,,$C56)/$F$20)))</f>
        <v>0</v>
      </c>
      <c r="BA56" s="2">
        <f>IF($F$20="n/a",0,IF(BA$22&lt;=$C56,0,IF(BA$22&gt;($F$20+$C56),INDEX($D$34:$W$34,,$C56)-SUM($D56:AZ56),INDEX($D$34:$W$34,,$C56)/$F$20)))</f>
        <v>0</v>
      </c>
      <c r="BB56" s="2">
        <f>IF($F$20="n/a",0,IF(BB$22&lt;=$C56,0,IF(BB$22&gt;($F$20+$C56),INDEX($D$34:$W$34,,$C56)-SUM($D56:BA56),INDEX($D$34:$W$34,,$C56)/$F$20)))</f>
        <v>0</v>
      </c>
      <c r="BC56" s="2">
        <f>IF($F$20="n/a",0,IF(BC$22&lt;=$C56,0,IF(BC$22&gt;($F$20+$C56),INDEX($D$34:$W$34,,$C56)-SUM($D56:BB56),INDEX($D$34:$W$34,,$C56)/$F$20)))</f>
        <v>0</v>
      </c>
      <c r="BD56" s="2">
        <f>IF($F$20="n/a",0,IF(BD$22&lt;=$C56,0,IF(BD$22&gt;($F$20+$C56),INDEX($D$34:$W$34,,$C56)-SUM($D56:BC56),INDEX($D$34:$W$34,,$C56)/$F$20)))</f>
        <v>0</v>
      </c>
      <c r="BE56" s="2">
        <f>IF($F$20="n/a",0,IF(BE$22&lt;=$C56,0,IF(BE$22&gt;($F$20+$C56),INDEX($D$34:$W$34,,$C56)-SUM($D56:BD56),INDEX($D$34:$W$34,,$C56)/$F$20)))</f>
        <v>0</v>
      </c>
      <c r="BF56" s="2">
        <f>IF($F$20="n/a",0,IF(BF$22&lt;=$C56,0,IF(BF$22&gt;($F$20+$C56),INDEX($D$34:$W$34,,$C56)-SUM($D56:BE56),INDEX($D$34:$W$34,,$C56)/$F$20)))</f>
        <v>0</v>
      </c>
      <c r="BG56" s="2">
        <f>IF($F$20="n/a",0,IF(BG$22&lt;=$C56,0,IF(BG$22&gt;($F$20+$C56),INDEX($D$34:$W$34,,$C56)-SUM($D56:BF56),INDEX($D$34:$W$34,,$C56)/$F$20)))</f>
        <v>0</v>
      </c>
      <c r="BH56" s="2">
        <f>IF($F$20="n/a",0,IF(BH$22&lt;=$C56,0,IF(BH$22&gt;($F$20+$C56),INDEX($D$34:$W$34,,$C56)-SUM($D56:BG56),INDEX($D$34:$W$34,,$C56)/$F$20)))</f>
        <v>0</v>
      </c>
      <c r="BI56" s="2">
        <f>IF($F$20="n/a",0,IF(BI$22&lt;=$C56,0,IF(BI$22&gt;($F$20+$C56),INDEX($D$34:$W$34,,$C56)-SUM($D56:BH56),INDEX($D$34:$W$34,,$C56)/$F$20)))</f>
        <v>0</v>
      </c>
      <c r="BJ56" s="2">
        <f>IF($F$20="n/a",0,IF(BJ$22&lt;=$C56,0,IF(BJ$22&gt;($F$20+$C56),INDEX($D$34:$W$34,,$C56)-SUM($D56:BI56),INDEX($D$34:$W$34,,$C56)/$F$20)))</f>
        <v>0</v>
      </c>
      <c r="BK56" s="2">
        <f>IF($F$20="n/a",0,IF(BK$22&lt;=$C56,0,IF(BK$22&gt;($F$20+$C56),INDEX($D$34:$W$34,,$C56)-SUM($D56:BJ56),INDEX($D$34:$W$34,,$C56)/$F$20)))</f>
        <v>0</v>
      </c>
    </row>
    <row r="57" spans="2:63" collapsed="1" x14ac:dyDescent="0.25">
      <c r="B57" s="24"/>
      <c r="C57" s="2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</row>
    <row r="58" spans="2:63" x14ac:dyDescent="0.25">
      <c r="B58" t="s">
        <v>30</v>
      </c>
      <c r="D58" s="2">
        <f>SUM(D37:D56)</f>
        <v>0</v>
      </c>
      <c r="E58" s="2">
        <f t="shared" ref="E58:BK58" si="34">SUM(E37:E56)</f>
        <v>0.50381366632062241</v>
      </c>
      <c r="F58" s="2">
        <f t="shared" si="34"/>
        <v>1.4724076201211265</v>
      </c>
      <c r="G58" s="2">
        <f t="shared" si="34"/>
        <v>2.8371155253690912</v>
      </c>
      <c r="H58" s="2">
        <f t="shared" si="34"/>
        <v>4.1595949386531172</v>
      </c>
      <c r="I58" s="2">
        <f t="shared" si="34"/>
        <v>5.4489780001002313</v>
      </c>
      <c r="J58" s="2">
        <f t="shared" si="34"/>
        <v>6.4202830265011714</v>
      </c>
      <c r="K58" s="2">
        <f t="shared" si="34"/>
        <v>7.7412454958104862</v>
      </c>
      <c r="L58" s="2">
        <f t="shared" si="34"/>
        <v>8.9178482277721116</v>
      </c>
      <c r="M58" s="2">
        <f t="shared" si="34"/>
        <v>10.350495923108744</v>
      </c>
      <c r="N58" s="2">
        <f t="shared" si="34"/>
        <v>11.639170240264139</v>
      </c>
      <c r="O58" s="2">
        <f t="shared" si="34"/>
        <v>11.639170240264139</v>
      </c>
      <c r="P58" s="2">
        <f t="shared" si="34"/>
        <v>11.639170240264139</v>
      </c>
      <c r="Q58" s="2">
        <f t="shared" si="34"/>
        <v>11.639170240264139</v>
      </c>
      <c r="R58" s="2">
        <f t="shared" si="34"/>
        <v>11.639170240264139</v>
      </c>
      <c r="S58" s="2">
        <f t="shared" si="34"/>
        <v>11.639170240264139</v>
      </c>
      <c r="T58" s="2">
        <f t="shared" si="34"/>
        <v>11.639170240264139</v>
      </c>
      <c r="U58" s="2">
        <f t="shared" si="34"/>
        <v>11.639170240264139</v>
      </c>
      <c r="V58" s="2">
        <f t="shared" si="34"/>
        <v>11.639170240264139</v>
      </c>
      <c r="W58" s="2">
        <f t="shared" si="34"/>
        <v>11.639170240264139</v>
      </c>
      <c r="X58" s="2">
        <f t="shared" si="34"/>
        <v>11.639170240264139</v>
      </c>
      <c r="Y58" s="2">
        <f t="shared" si="34"/>
        <v>11.639170240264139</v>
      </c>
      <c r="Z58" s="2">
        <f t="shared" si="34"/>
        <v>11.639170240264139</v>
      </c>
      <c r="AA58" s="2">
        <f t="shared" si="34"/>
        <v>11.639170240264139</v>
      </c>
      <c r="AB58" s="2">
        <f t="shared" si="34"/>
        <v>11.639170240264139</v>
      </c>
      <c r="AC58" s="2">
        <f t="shared" si="34"/>
        <v>11.639170240264139</v>
      </c>
      <c r="AD58" s="2">
        <f t="shared" si="34"/>
        <v>11.639170240264139</v>
      </c>
      <c r="AE58" s="2">
        <f t="shared" si="34"/>
        <v>11.639170240264139</v>
      </c>
      <c r="AF58" s="2">
        <f t="shared" si="34"/>
        <v>11.639170240264139</v>
      </c>
      <c r="AG58" s="2">
        <f t="shared" si="34"/>
        <v>11.639170240264139</v>
      </c>
      <c r="AH58" s="2">
        <f t="shared" si="34"/>
        <v>11.639170240264139</v>
      </c>
      <c r="AI58" s="2">
        <f t="shared" si="34"/>
        <v>11.639170240264139</v>
      </c>
      <c r="AJ58" s="2">
        <f t="shared" si="34"/>
        <v>11.639170240264139</v>
      </c>
      <c r="AK58" s="2">
        <f t="shared" si="34"/>
        <v>11.639170240264139</v>
      </c>
      <c r="AL58" s="2">
        <f t="shared" si="34"/>
        <v>11.639170240264139</v>
      </c>
      <c r="AM58" s="2">
        <f t="shared" si="34"/>
        <v>11.639170240264139</v>
      </c>
      <c r="AN58" s="2">
        <f t="shared" si="34"/>
        <v>11.639170240264139</v>
      </c>
      <c r="AO58" s="2">
        <f t="shared" si="34"/>
        <v>11.639170240264139</v>
      </c>
      <c r="AP58" s="2">
        <f t="shared" si="34"/>
        <v>11.639170240264139</v>
      </c>
      <c r="AQ58" s="2">
        <f t="shared" si="34"/>
        <v>11.639170240264139</v>
      </c>
      <c r="AR58" s="2">
        <f t="shared" si="34"/>
        <v>11.639170240264139</v>
      </c>
      <c r="AS58" s="2">
        <f t="shared" si="34"/>
        <v>11.639170240264139</v>
      </c>
      <c r="AT58" s="2">
        <f t="shared" si="34"/>
        <v>11.639170240264139</v>
      </c>
      <c r="AU58" s="2">
        <f t="shared" si="34"/>
        <v>11.639170240264139</v>
      </c>
      <c r="AV58" s="2">
        <f t="shared" si="34"/>
        <v>11.639170240264139</v>
      </c>
      <c r="AW58" s="2">
        <f t="shared" si="34"/>
        <v>11.639170240264139</v>
      </c>
      <c r="AX58" s="2">
        <f t="shared" si="34"/>
        <v>11.135356573943529</v>
      </c>
      <c r="AY58" s="2">
        <f t="shared" si="34"/>
        <v>10.166762620142979</v>
      </c>
      <c r="AZ58" s="2">
        <f t="shared" si="34"/>
        <v>8.8020547148949717</v>
      </c>
      <c r="BA58" s="2">
        <f t="shared" si="34"/>
        <v>7.4795753016109874</v>
      </c>
      <c r="BB58" s="2">
        <f t="shared" si="34"/>
        <v>6.1901922401639453</v>
      </c>
      <c r="BC58" s="2">
        <f t="shared" si="34"/>
        <v>5.2188872137629412</v>
      </c>
      <c r="BD58" s="2">
        <f t="shared" si="34"/>
        <v>3.8979247444536549</v>
      </c>
      <c r="BE58" s="2">
        <f t="shared" si="34"/>
        <v>2.7213220124920925</v>
      </c>
      <c r="BF58" s="2">
        <f t="shared" si="34"/>
        <v>1.2886743171553681</v>
      </c>
      <c r="BG58" s="2">
        <f t="shared" si="34"/>
        <v>-2.8421709430404007E-14</v>
      </c>
      <c r="BH58" s="2">
        <f t="shared" si="34"/>
        <v>0</v>
      </c>
      <c r="BI58" s="2">
        <f t="shared" si="34"/>
        <v>0</v>
      </c>
      <c r="BJ58" s="2">
        <f t="shared" si="34"/>
        <v>0</v>
      </c>
      <c r="BK58" s="2">
        <f t="shared" si="34"/>
        <v>0</v>
      </c>
    </row>
    <row r="59" spans="2:63" x14ac:dyDescent="0.25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</row>
    <row r="60" spans="2:63" x14ac:dyDescent="0.25">
      <c r="B60" t="s">
        <v>28</v>
      </c>
      <c r="D60" s="2">
        <f>D25+D58</f>
        <v>6.84850116405884</v>
      </c>
      <c r="E60" s="2">
        <f t="shared" ref="E60:BA60" si="35">E25+E58</f>
        <v>7.3523148303794628</v>
      </c>
      <c r="F60" s="2">
        <f t="shared" si="35"/>
        <v>8.3209087841799665</v>
      </c>
      <c r="G60" s="2">
        <f t="shared" si="35"/>
        <v>9.6856166894279312</v>
      </c>
      <c r="H60" s="2">
        <f t="shared" si="35"/>
        <v>11.008096102711956</v>
      </c>
      <c r="I60" s="2">
        <f t="shared" si="35"/>
        <v>12.226990146348612</v>
      </c>
      <c r="J60" s="2">
        <f t="shared" si="35"/>
        <v>13.198295172749551</v>
      </c>
      <c r="K60" s="2">
        <f t="shared" si="35"/>
        <v>14.519257642058866</v>
      </c>
      <c r="L60" s="2">
        <f t="shared" si="35"/>
        <v>15.695860374020491</v>
      </c>
      <c r="M60" s="2">
        <f t="shared" si="35"/>
        <v>17.128508069357125</v>
      </c>
      <c r="N60" s="2">
        <f t="shared" si="35"/>
        <v>18.417182386512518</v>
      </c>
      <c r="O60" s="2">
        <f t="shared" si="35"/>
        <v>18.417182386512518</v>
      </c>
      <c r="P60" s="2">
        <f t="shared" si="35"/>
        <v>18.417182386512518</v>
      </c>
      <c r="Q60" s="2">
        <f t="shared" si="35"/>
        <v>18.417182386512518</v>
      </c>
      <c r="R60" s="2">
        <f t="shared" si="35"/>
        <v>18.417182386512518</v>
      </c>
      <c r="S60" s="2">
        <f t="shared" si="35"/>
        <v>18.417182386512518</v>
      </c>
      <c r="T60" s="2">
        <f t="shared" si="35"/>
        <v>18.417182386512518</v>
      </c>
      <c r="U60" s="2">
        <f t="shared" si="35"/>
        <v>18.417182386512518</v>
      </c>
      <c r="V60" s="2">
        <f t="shared" si="35"/>
        <v>18.417182386512518</v>
      </c>
      <c r="W60" s="2">
        <f t="shared" si="35"/>
        <v>18.417182386512518</v>
      </c>
      <c r="X60" s="2">
        <f t="shared" si="35"/>
        <v>18.417182386512518</v>
      </c>
      <c r="Y60" s="2">
        <f t="shared" si="35"/>
        <v>18.417182386512518</v>
      </c>
      <c r="Z60" s="2">
        <f t="shared" si="35"/>
        <v>18.417182386512518</v>
      </c>
      <c r="AA60" s="2">
        <f t="shared" si="35"/>
        <v>18.417182386512518</v>
      </c>
      <c r="AB60" s="2">
        <f t="shared" si="35"/>
        <v>18.417182386512518</v>
      </c>
      <c r="AC60" s="2">
        <f t="shared" si="35"/>
        <v>18.417182386512518</v>
      </c>
      <c r="AD60" s="2">
        <f t="shared" si="35"/>
        <v>18.417182386512518</v>
      </c>
      <c r="AE60" s="2">
        <f t="shared" si="35"/>
        <v>18.417182386512518</v>
      </c>
      <c r="AF60" s="2">
        <f t="shared" si="35"/>
        <v>18.417182386512518</v>
      </c>
      <c r="AG60" s="2">
        <f t="shared" si="35"/>
        <v>13.664006132020194</v>
      </c>
      <c r="AH60" s="2">
        <f t="shared" si="35"/>
        <v>11.639170240264139</v>
      </c>
      <c r="AI60" s="2">
        <f t="shared" si="35"/>
        <v>11.639170240264139</v>
      </c>
      <c r="AJ60" s="2">
        <f t="shared" si="35"/>
        <v>11.639170240264139</v>
      </c>
      <c r="AK60" s="2">
        <f t="shared" si="35"/>
        <v>11.639170240264139</v>
      </c>
      <c r="AL60" s="2">
        <f t="shared" si="35"/>
        <v>11.639170240264139</v>
      </c>
      <c r="AM60" s="2">
        <f t="shared" si="35"/>
        <v>11.639170240264139</v>
      </c>
      <c r="AN60" s="2">
        <f t="shared" si="35"/>
        <v>11.639170240264139</v>
      </c>
      <c r="AO60" s="2">
        <f t="shared" si="35"/>
        <v>11.639170240264139</v>
      </c>
      <c r="AP60" s="2">
        <f t="shared" si="35"/>
        <v>11.639170240264139</v>
      </c>
      <c r="AQ60" s="2">
        <f t="shared" si="35"/>
        <v>11.639170240264139</v>
      </c>
      <c r="AR60" s="2">
        <f t="shared" si="35"/>
        <v>11.639170240264139</v>
      </c>
      <c r="AS60" s="2">
        <f t="shared" si="35"/>
        <v>11.639170240264139</v>
      </c>
      <c r="AT60" s="2">
        <f t="shared" si="35"/>
        <v>11.639170240264139</v>
      </c>
      <c r="AU60" s="2">
        <f t="shared" si="35"/>
        <v>11.639170240264139</v>
      </c>
      <c r="AV60" s="2">
        <f t="shared" si="35"/>
        <v>11.639170240264139</v>
      </c>
      <c r="AW60" s="2">
        <f t="shared" si="35"/>
        <v>11.639170240264139</v>
      </c>
      <c r="AX60" s="2">
        <f t="shared" si="35"/>
        <v>11.135356573943529</v>
      </c>
      <c r="AY60" s="2">
        <f t="shared" si="35"/>
        <v>10.166762620142979</v>
      </c>
      <c r="AZ60" s="2">
        <f t="shared" si="35"/>
        <v>8.8020547148949717</v>
      </c>
      <c r="BA60" s="2">
        <f t="shared" si="35"/>
        <v>7.4795753016109874</v>
      </c>
      <c r="BB60" s="2">
        <f t="shared" ref="BB60:BK60" si="36">BB25+BB58</f>
        <v>6.1901922401639453</v>
      </c>
      <c r="BC60" s="2">
        <f t="shared" si="36"/>
        <v>5.2188872137629412</v>
      </c>
      <c r="BD60" s="2">
        <f t="shared" si="36"/>
        <v>3.8979247444536549</v>
      </c>
      <c r="BE60" s="2">
        <f t="shared" si="36"/>
        <v>2.7213220124920925</v>
      </c>
      <c r="BF60" s="2">
        <f t="shared" si="36"/>
        <v>1.2886743171553681</v>
      </c>
      <c r="BG60" s="2">
        <f t="shared" si="36"/>
        <v>-2.8421709430404007E-14</v>
      </c>
      <c r="BH60" s="2">
        <f t="shared" si="36"/>
        <v>0</v>
      </c>
      <c r="BI60" s="2">
        <f t="shared" si="36"/>
        <v>0</v>
      </c>
      <c r="BJ60" s="2">
        <f t="shared" si="36"/>
        <v>0</v>
      </c>
      <c r="BK60" s="2">
        <f t="shared" si="36"/>
        <v>0</v>
      </c>
    </row>
    <row r="61" spans="2:63" x14ac:dyDescent="0.25">
      <c r="B61" t="s">
        <v>29</v>
      </c>
      <c r="D61" s="2">
        <f>D34-D58</f>
        <v>22.671614984428007</v>
      </c>
      <c r="E61" s="2">
        <f>E34-E58+D61</f>
        <v>65.754529239130065</v>
      </c>
      <c r="F61" s="2">
        <f t="shared" ref="F61:H61" si="37">F34-F58+E61</f>
        <v>125.69397735516735</v>
      </c>
      <c r="G61" s="2">
        <f t="shared" si="37"/>
        <v>182.36843542757944</v>
      </c>
      <c r="H61" s="2">
        <f t="shared" si="37"/>
        <v>236.23107825404645</v>
      </c>
      <c r="I61" s="2">
        <f t="shared" ref="I61:BA61" si="38">I34-I58+H61</f>
        <v>274.49082644198853</v>
      </c>
      <c r="J61" s="2">
        <f t="shared" si="38"/>
        <v>327.51385453440651</v>
      </c>
      <c r="K61" s="2">
        <f t="shared" si="38"/>
        <v>372.71973197686918</v>
      </c>
      <c r="L61" s="2">
        <f t="shared" si="38"/>
        <v>428.27103003924549</v>
      </c>
      <c r="M61" s="2">
        <f t="shared" si="38"/>
        <v>475.91087838812962</v>
      </c>
      <c r="N61" s="2">
        <f t="shared" si="38"/>
        <v>464.27170814786547</v>
      </c>
      <c r="O61" s="2">
        <f t="shared" si="38"/>
        <v>452.63253790760132</v>
      </c>
      <c r="P61" s="2">
        <f t="shared" si="38"/>
        <v>440.99336766733717</v>
      </c>
      <c r="Q61" s="2">
        <f t="shared" si="38"/>
        <v>429.35419742707302</v>
      </c>
      <c r="R61" s="2">
        <f t="shared" si="38"/>
        <v>417.71502718680887</v>
      </c>
      <c r="S61" s="2">
        <f t="shared" si="38"/>
        <v>406.07585694654472</v>
      </c>
      <c r="T61" s="2">
        <f t="shared" si="38"/>
        <v>394.43668670628057</v>
      </c>
      <c r="U61" s="2">
        <f t="shared" si="38"/>
        <v>382.79751646601642</v>
      </c>
      <c r="V61" s="2">
        <f t="shared" si="38"/>
        <v>371.15834622575227</v>
      </c>
      <c r="W61" s="2">
        <f t="shared" si="38"/>
        <v>359.51917598548812</v>
      </c>
      <c r="X61" s="2">
        <f t="shared" si="38"/>
        <v>347.88000574522397</v>
      </c>
      <c r="Y61" s="2">
        <f t="shared" si="38"/>
        <v>336.24083550495982</v>
      </c>
      <c r="Z61" s="2">
        <f t="shared" si="38"/>
        <v>324.60166526469567</v>
      </c>
      <c r="AA61" s="2">
        <f t="shared" si="38"/>
        <v>312.96249502443152</v>
      </c>
      <c r="AB61" s="2">
        <f t="shared" si="38"/>
        <v>301.32332478416737</v>
      </c>
      <c r="AC61" s="2">
        <f t="shared" si="38"/>
        <v>289.68415454390322</v>
      </c>
      <c r="AD61" s="2">
        <f t="shared" si="38"/>
        <v>278.04498430363907</v>
      </c>
      <c r="AE61" s="2">
        <f t="shared" si="38"/>
        <v>266.40581406337492</v>
      </c>
      <c r="AF61" s="2">
        <f t="shared" si="38"/>
        <v>254.76664382311077</v>
      </c>
      <c r="AG61" s="2">
        <f t="shared" si="38"/>
        <v>243.12747358284662</v>
      </c>
      <c r="AH61" s="2">
        <f t="shared" si="38"/>
        <v>231.48830334258247</v>
      </c>
      <c r="AI61" s="2">
        <f t="shared" si="38"/>
        <v>219.84913310231832</v>
      </c>
      <c r="AJ61" s="2">
        <f t="shared" si="38"/>
        <v>208.20996286205417</v>
      </c>
      <c r="AK61" s="2">
        <f t="shared" si="38"/>
        <v>196.57079262179002</v>
      </c>
      <c r="AL61" s="2">
        <f t="shared" si="38"/>
        <v>184.93162238152587</v>
      </c>
      <c r="AM61" s="2">
        <f t="shared" si="38"/>
        <v>173.29245214126172</v>
      </c>
      <c r="AN61" s="2">
        <f t="shared" si="38"/>
        <v>161.65328190099757</v>
      </c>
      <c r="AO61" s="2">
        <f t="shared" si="38"/>
        <v>150.01411166073342</v>
      </c>
      <c r="AP61" s="2">
        <f t="shared" si="38"/>
        <v>138.37494142046927</v>
      </c>
      <c r="AQ61" s="2">
        <f t="shared" si="38"/>
        <v>126.73577118020513</v>
      </c>
      <c r="AR61" s="2">
        <f t="shared" si="38"/>
        <v>115.096600939941</v>
      </c>
      <c r="AS61" s="2">
        <f t="shared" si="38"/>
        <v>103.45743069967686</v>
      </c>
      <c r="AT61" s="2">
        <f t="shared" si="38"/>
        <v>91.818260459412727</v>
      </c>
      <c r="AU61" s="2">
        <f t="shared" si="38"/>
        <v>80.179090219148591</v>
      </c>
      <c r="AV61" s="2">
        <f t="shared" si="38"/>
        <v>68.539919978884456</v>
      </c>
      <c r="AW61" s="2">
        <f t="shared" si="38"/>
        <v>56.90074973862032</v>
      </c>
      <c r="AX61" s="2">
        <f t="shared" si="38"/>
        <v>45.765393164676794</v>
      </c>
      <c r="AY61" s="2">
        <f t="shared" si="38"/>
        <v>35.598630544533819</v>
      </c>
      <c r="AZ61" s="2">
        <f t="shared" si="38"/>
        <v>26.796575829638847</v>
      </c>
      <c r="BA61" s="2">
        <f t="shared" si="38"/>
        <v>19.317000528027862</v>
      </c>
      <c r="BB61" s="2">
        <f t="shared" ref="BB61" si="39">BB34-BB58+BA61</f>
        <v>13.126808287863916</v>
      </c>
      <c r="BC61" s="2">
        <f t="shared" ref="BC61" si="40">BC34-BC58+BB61</f>
        <v>7.9079210741009751</v>
      </c>
      <c r="BD61" s="2">
        <f t="shared" ref="BD61" si="41">BD34-BD58+BC61</f>
        <v>4.0099963296473202</v>
      </c>
      <c r="BE61" s="2">
        <f t="shared" ref="BE61" si="42">BE34-BE58+BD61</f>
        <v>1.2886743171552277</v>
      </c>
      <c r="BF61" s="2">
        <f t="shared" ref="BF61" si="43">BF34-BF58+BE61</f>
        <v>-1.4033219031261979E-13</v>
      </c>
      <c r="BG61" s="2">
        <f t="shared" ref="BG61" si="44">BG34-BG58+BF61</f>
        <v>-1.1191048088221578E-13</v>
      </c>
      <c r="BH61" s="2">
        <f t="shared" ref="BH61" si="45">BH34-BH58+BG61</f>
        <v>-1.1191048088221578E-13</v>
      </c>
      <c r="BI61" s="2">
        <f t="shared" ref="BI61" si="46">BI34-BI58+BH61</f>
        <v>-1.1191048088221578E-13</v>
      </c>
      <c r="BJ61" s="2">
        <f t="shared" ref="BJ61" si="47">BJ34-BJ58+BI61</f>
        <v>-1.1191048088221578E-13</v>
      </c>
      <c r="BK61" s="2">
        <f t="shared" ref="BK61" si="48">BK34-BK58+BJ61</f>
        <v>-1.1191048088221578E-13</v>
      </c>
    </row>
    <row r="62" spans="2:63" x14ac:dyDescent="0.25">
      <c r="B62" t="s">
        <v>31</v>
      </c>
      <c r="D62" s="2">
        <f>D31+D61</f>
        <v>217.68544368388643</v>
      </c>
      <c r="E62" s="2">
        <f t="shared" ref="E62:H62" si="49">E31+E61</f>
        <v>253.91985677452965</v>
      </c>
      <c r="F62" s="2">
        <f t="shared" si="49"/>
        <v>307.01080372650813</v>
      </c>
      <c r="G62" s="2">
        <f t="shared" si="49"/>
        <v>356.83676063486138</v>
      </c>
      <c r="H62" s="2">
        <f t="shared" si="49"/>
        <v>400.92820565576369</v>
      </c>
      <c r="I62" s="2">
        <f t="shared" ref="I62" si="50">I31+I61</f>
        <v>432.40994169745738</v>
      </c>
      <c r="J62" s="2">
        <f t="shared" ref="J62" si="51">J31+J61</f>
        <v>478.65495764362697</v>
      </c>
      <c r="K62" s="2">
        <f t="shared" ref="K62" si="52">K31+K61</f>
        <v>517.08282293984132</v>
      </c>
      <c r="L62" s="2">
        <f t="shared" ref="L62" si="53">L31+L61</f>
        <v>565.85610885596918</v>
      </c>
      <c r="M62" s="2">
        <f t="shared" ref="M62" si="54">M31+M61</f>
        <v>606.71794505860498</v>
      </c>
      <c r="N62" s="2">
        <f t="shared" ref="N62" si="55">N31+N61</f>
        <v>588.30076267209245</v>
      </c>
      <c r="O62" s="2">
        <f t="shared" ref="O62" si="56">O31+O61</f>
        <v>569.88358028557991</v>
      </c>
      <c r="P62" s="2">
        <f t="shared" ref="P62" si="57">P31+P61</f>
        <v>551.46639789906737</v>
      </c>
      <c r="Q62" s="2">
        <f t="shared" ref="Q62" si="58">Q31+Q61</f>
        <v>533.04921551255484</v>
      </c>
      <c r="R62" s="2">
        <f t="shared" ref="R62" si="59">R31+R61</f>
        <v>514.6320331260423</v>
      </c>
      <c r="S62" s="2">
        <f t="shared" ref="S62" si="60">S31+S61</f>
        <v>496.21485073952977</v>
      </c>
      <c r="T62" s="2">
        <f t="shared" ref="T62" si="61">T31+T61</f>
        <v>477.79766835301723</v>
      </c>
      <c r="U62" s="2">
        <f t="shared" ref="U62" si="62">U31+U61</f>
        <v>459.38048596650469</v>
      </c>
      <c r="V62" s="2">
        <f t="shared" ref="V62" si="63">V31+V61</f>
        <v>440.96330357999216</v>
      </c>
      <c r="W62" s="2">
        <f t="shared" ref="W62" si="64">W31+W61</f>
        <v>422.54612119347962</v>
      </c>
      <c r="X62" s="2">
        <f t="shared" ref="X62" si="65">X31+X61</f>
        <v>404.12893880696708</v>
      </c>
      <c r="Y62" s="2">
        <f t="shared" ref="Y62" si="66">Y31+Y61</f>
        <v>385.71175642045455</v>
      </c>
      <c r="Z62" s="2">
        <f t="shared" ref="Z62" si="67">Z31+Z61</f>
        <v>367.29457403394201</v>
      </c>
      <c r="AA62" s="2">
        <f t="shared" ref="AA62" si="68">AA31+AA61</f>
        <v>348.87739164742948</v>
      </c>
      <c r="AB62" s="2">
        <f t="shared" ref="AB62" si="69">AB31+AB61</f>
        <v>330.46020926091694</v>
      </c>
      <c r="AC62" s="2">
        <f t="shared" ref="AC62" si="70">AC31+AC61</f>
        <v>312.0430268744044</v>
      </c>
      <c r="AD62" s="2">
        <f t="shared" ref="AD62" si="71">AD31+AD61</f>
        <v>293.62584448789187</v>
      </c>
      <c r="AE62" s="2">
        <f t="shared" ref="AE62" si="72">AE31+AE61</f>
        <v>275.20866210137939</v>
      </c>
      <c r="AF62" s="2">
        <f t="shared" ref="AF62" si="73">AF31+AF61</f>
        <v>256.79147971486685</v>
      </c>
      <c r="AG62" s="2">
        <f t="shared" ref="AG62" si="74">AG31+AG61</f>
        <v>243.12747358284662</v>
      </c>
      <c r="AH62" s="2">
        <f t="shared" ref="AH62" si="75">AH31+AH61</f>
        <v>231.48830334258247</v>
      </c>
      <c r="AI62" s="2">
        <f t="shared" ref="AI62" si="76">AI31+AI61</f>
        <v>219.84913310231832</v>
      </c>
      <c r="AJ62" s="2">
        <f t="shared" ref="AJ62" si="77">AJ31+AJ61</f>
        <v>208.20996286205417</v>
      </c>
      <c r="AK62" s="2">
        <f t="shared" ref="AK62" si="78">AK31+AK61</f>
        <v>196.57079262179002</v>
      </c>
      <c r="AL62" s="2">
        <f t="shared" ref="AL62" si="79">AL31+AL61</f>
        <v>184.93162238152587</v>
      </c>
      <c r="AM62" s="2">
        <f t="shared" ref="AM62" si="80">AM31+AM61</f>
        <v>173.29245214126172</v>
      </c>
      <c r="AN62" s="2">
        <f t="shared" ref="AN62" si="81">AN31+AN61</f>
        <v>161.65328190099757</v>
      </c>
      <c r="AO62" s="2">
        <f t="shared" ref="AO62" si="82">AO31+AO61</f>
        <v>150.01411166073342</v>
      </c>
      <c r="AP62" s="2">
        <f t="shared" ref="AP62" si="83">AP31+AP61</f>
        <v>138.37494142046927</v>
      </c>
      <c r="AQ62" s="2">
        <f t="shared" ref="AQ62" si="84">AQ31+AQ61</f>
        <v>126.73577118020515</v>
      </c>
      <c r="AR62" s="2">
        <f t="shared" ref="AR62" si="85">AR31+AR61</f>
        <v>115.09660093994101</v>
      </c>
      <c r="AS62" s="2">
        <f t="shared" ref="AS62" si="86">AS31+AS61</f>
        <v>103.45743069967688</v>
      </c>
      <c r="AT62" s="2">
        <f t="shared" ref="AT62" si="87">AT31+AT61</f>
        <v>91.818260459412741</v>
      </c>
      <c r="AU62" s="2">
        <f t="shared" ref="AU62" si="88">AU31+AU61</f>
        <v>80.179090219148605</v>
      </c>
      <c r="AV62" s="2">
        <f t="shared" ref="AV62" si="89">AV31+AV61</f>
        <v>68.53991997888447</v>
      </c>
      <c r="AW62" s="2">
        <f t="shared" ref="AW62" si="90">AW31+AW61</f>
        <v>56.900749738620334</v>
      </c>
      <c r="AX62" s="2">
        <f t="shared" ref="AX62" si="91">AX31+AX61</f>
        <v>45.765393164676809</v>
      </c>
      <c r="AY62" s="2">
        <f t="shared" ref="AY62" si="92">AY31+AY61</f>
        <v>35.598630544533833</v>
      </c>
      <c r="AZ62" s="2">
        <f t="shared" ref="AZ62" si="93">AZ31+AZ61</f>
        <v>26.796575829638861</v>
      </c>
      <c r="BA62" s="2">
        <f t="shared" ref="BA62:BK62" si="94">BA31+BA61</f>
        <v>19.317000528027876</v>
      </c>
      <c r="BB62" s="2">
        <f t="shared" si="94"/>
        <v>13.126808287863931</v>
      </c>
      <c r="BC62" s="2">
        <f t="shared" si="94"/>
        <v>7.9079210741009884</v>
      </c>
      <c r="BD62" s="2">
        <f t="shared" si="94"/>
        <v>4.0099963296473335</v>
      </c>
      <c r="BE62" s="2">
        <f t="shared" si="94"/>
        <v>1.2886743171552411</v>
      </c>
      <c r="BF62" s="2">
        <f t="shared" si="94"/>
        <v>-1.2700951401711791E-13</v>
      </c>
      <c r="BG62" s="2">
        <f t="shared" si="94"/>
        <v>-9.8587804586713901E-14</v>
      </c>
      <c r="BH62" s="2">
        <f t="shared" si="94"/>
        <v>-9.8587804586713901E-14</v>
      </c>
      <c r="BI62" s="2">
        <f t="shared" si="94"/>
        <v>-9.8587804586713901E-14</v>
      </c>
      <c r="BJ62" s="2">
        <f t="shared" si="94"/>
        <v>-9.8587804586713901E-14</v>
      </c>
      <c r="BK62" s="2">
        <f t="shared" si="94"/>
        <v>-9.8587804586713901E-14</v>
      </c>
    </row>
    <row r="64" spans="2:63" s="3" customFormat="1" x14ac:dyDescent="0.25">
      <c r="B64" s="3" t="s">
        <v>11</v>
      </c>
    </row>
    <row r="65" spans="2:63" s="4" customFormat="1" x14ac:dyDescent="0.25"/>
    <row r="66" spans="2:63" x14ac:dyDescent="0.25">
      <c r="D66" s="1" t="s">
        <v>2</v>
      </c>
      <c r="E66" s="1" t="s">
        <v>1</v>
      </c>
      <c r="F66" s="1" t="s">
        <v>3</v>
      </c>
      <c r="I66" s="81"/>
      <c r="J66" s="81"/>
      <c r="K66" s="81"/>
      <c r="L66" s="81"/>
      <c r="M66" s="81"/>
    </row>
    <row r="67" spans="2:63" x14ac:dyDescent="0.25">
      <c r="B67" t="s">
        <v>20</v>
      </c>
      <c r="D67" s="2">
        <f>'OAV 2011'!C6</f>
        <v>1751.8018003116877</v>
      </c>
      <c r="E67" s="2">
        <f>'OAV 2011'!D6</f>
        <v>29.079692831606991</v>
      </c>
      <c r="F67" s="2">
        <f>'OAV 2011'!E6</f>
        <v>50</v>
      </c>
      <c r="I67" s="53">
        <f>IF(OR(E67&lt;I69,E67="n/a"),0,(E67-5)*(H78-H76)/H78+(F67-5)*H76/H78)</f>
        <v>24.052000471217021</v>
      </c>
      <c r="J67" s="54" t="s">
        <v>98</v>
      </c>
      <c r="K67" s="41" t="s">
        <v>99</v>
      </c>
      <c r="L67" s="41"/>
      <c r="M67" s="41"/>
      <c r="N67" s="41"/>
    </row>
    <row r="68" spans="2:63" x14ac:dyDescent="0.25">
      <c r="J68" s="61"/>
      <c r="K68" s="4"/>
      <c r="L68" s="4"/>
      <c r="M68" s="4"/>
      <c r="N68" s="4"/>
    </row>
    <row r="69" spans="2:63" x14ac:dyDescent="0.25">
      <c r="D69" s="1">
        <v>1</v>
      </c>
      <c r="E69" s="1">
        <v>2</v>
      </c>
      <c r="F69" s="1">
        <v>3</v>
      </c>
      <c r="G69" s="1">
        <v>4</v>
      </c>
      <c r="H69" s="1">
        <v>5</v>
      </c>
      <c r="I69" s="1">
        <v>6</v>
      </c>
      <c r="J69" s="1">
        <v>7</v>
      </c>
      <c r="K69" s="1">
        <v>8</v>
      </c>
      <c r="L69" s="1">
        <v>9</v>
      </c>
      <c r="M69" s="1">
        <v>10</v>
      </c>
      <c r="N69" s="1">
        <v>11</v>
      </c>
      <c r="O69" s="1">
        <v>12</v>
      </c>
      <c r="P69" s="1">
        <v>13</v>
      </c>
      <c r="Q69" s="1">
        <v>14</v>
      </c>
      <c r="R69" s="1">
        <v>15</v>
      </c>
      <c r="S69" s="1">
        <v>16</v>
      </c>
      <c r="T69" s="1">
        <v>17</v>
      </c>
      <c r="U69" s="1">
        <v>18</v>
      </c>
      <c r="V69" s="1">
        <v>19</v>
      </c>
      <c r="W69" s="1">
        <v>20</v>
      </c>
      <c r="X69" s="1">
        <v>21</v>
      </c>
      <c r="Y69" s="1">
        <v>22</v>
      </c>
      <c r="Z69" s="1">
        <v>23</v>
      </c>
      <c r="AA69" s="1">
        <v>24</v>
      </c>
      <c r="AB69" s="1">
        <v>25</v>
      </c>
      <c r="AC69" s="1">
        <v>26</v>
      </c>
      <c r="AD69" s="1">
        <v>27</v>
      </c>
      <c r="AE69" s="1">
        <v>28</v>
      </c>
      <c r="AF69" s="1">
        <v>29</v>
      </c>
      <c r="AG69" s="1">
        <v>30</v>
      </c>
      <c r="AH69" s="1">
        <v>31</v>
      </c>
      <c r="AI69" s="1">
        <v>32</v>
      </c>
      <c r="AJ69" s="1">
        <v>33</v>
      </c>
      <c r="AK69" s="1">
        <v>34</v>
      </c>
      <c r="AL69" s="1">
        <v>35</v>
      </c>
      <c r="AM69" s="1">
        <v>36</v>
      </c>
      <c r="AN69" s="1">
        <v>37</v>
      </c>
      <c r="AO69" s="1">
        <v>38</v>
      </c>
      <c r="AP69" s="1">
        <v>39</v>
      </c>
      <c r="AQ69" s="1">
        <v>40</v>
      </c>
      <c r="AR69" s="1">
        <v>41</v>
      </c>
      <c r="AS69" s="1">
        <v>42</v>
      </c>
      <c r="AT69" s="1">
        <v>43</v>
      </c>
      <c r="AU69" s="1">
        <v>44</v>
      </c>
      <c r="AV69" s="1">
        <v>45</v>
      </c>
      <c r="AW69" s="1">
        <v>46</v>
      </c>
      <c r="AX69" s="1">
        <v>47</v>
      </c>
      <c r="AY69" s="1">
        <v>48</v>
      </c>
      <c r="AZ69" s="1">
        <v>49</v>
      </c>
      <c r="BA69" s="1">
        <v>50</v>
      </c>
      <c r="BB69" s="1">
        <v>51</v>
      </c>
      <c r="BC69" s="1">
        <v>52</v>
      </c>
      <c r="BD69" s="1">
        <v>53</v>
      </c>
      <c r="BE69" s="1">
        <v>54</v>
      </c>
      <c r="BF69" s="1">
        <v>55</v>
      </c>
      <c r="BG69" s="1">
        <v>56</v>
      </c>
      <c r="BH69" s="1">
        <v>57</v>
      </c>
      <c r="BI69" s="1">
        <v>58</v>
      </c>
      <c r="BJ69" s="1">
        <v>59</v>
      </c>
      <c r="BK69" s="1">
        <v>60</v>
      </c>
    </row>
    <row r="70" spans="2:63" x14ac:dyDescent="0.25">
      <c r="D70" s="1">
        <v>2011</v>
      </c>
      <c r="E70" s="1">
        <v>2012</v>
      </c>
      <c r="F70" s="1">
        <v>2013</v>
      </c>
      <c r="G70" s="1">
        <v>2014</v>
      </c>
      <c r="H70" s="1">
        <v>2015</v>
      </c>
      <c r="I70" s="1">
        <v>2016</v>
      </c>
      <c r="J70" s="1">
        <v>2017</v>
      </c>
      <c r="K70" s="1">
        <v>2018</v>
      </c>
      <c r="L70" s="1">
        <v>2019</v>
      </c>
      <c r="M70" s="1">
        <v>2020</v>
      </c>
      <c r="N70" s="1">
        <v>2021</v>
      </c>
      <c r="O70" s="1">
        <v>2022</v>
      </c>
      <c r="P70" s="1">
        <v>2023</v>
      </c>
      <c r="Q70" s="1">
        <v>2024</v>
      </c>
      <c r="R70" s="1">
        <v>2025</v>
      </c>
      <c r="S70" s="1">
        <v>2026</v>
      </c>
      <c r="T70" s="1">
        <v>2027</v>
      </c>
      <c r="U70" s="1">
        <v>2028</v>
      </c>
      <c r="V70" s="1">
        <v>2029</v>
      </c>
      <c r="W70" s="1">
        <v>2030</v>
      </c>
      <c r="X70" s="1">
        <v>2031</v>
      </c>
      <c r="Y70" s="1">
        <v>2032</v>
      </c>
      <c r="Z70" s="1">
        <v>2033</v>
      </c>
      <c r="AA70" s="1">
        <v>2034</v>
      </c>
      <c r="AB70" s="1">
        <v>2035</v>
      </c>
      <c r="AC70" s="1">
        <v>2036</v>
      </c>
      <c r="AD70" s="1">
        <v>2037</v>
      </c>
      <c r="AE70" s="1">
        <v>2038</v>
      </c>
      <c r="AF70" s="1">
        <v>2039</v>
      </c>
      <c r="AG70" s="1">
        <v>2040</v>
      </c>
      <c r="AH70" s="1">
        <v>2041</v>
      </c>
      <c r="AI70" s="1">
        <v>2042</v>
      </c>
      <c r="AJ70" s="1">
        <v>2043</v>
      </c>
      <c r="AK70" s="1">
        <v>2044</v>
      </c>
      <c r="AL70" s="1">
        <v>2045</v>
      </c>
      <c r="AM70" s="1">
        <v>2046</v>
      </c>
      <c r="AN70" s="1">
        <v>2047</v>
      </c>
      <c r="AO70" s="1">
        <v>2048</v>
      </c>
      <c r="AP70" s="1">
        <v>2049</v>
      </c>
      <c r="AQ70" s="1">
        <v>2050</v>
      </c>
      <c r="AR70" s="1">
        <v>2051</v>
      </c>
      <c r="AS70" s="1">
        <v>2052</v>
      </c>
      <c r="AT70" s="1">
        <v>2053</v>
      </c>
      <c r="AU70" s="1">
        <v>2054</v>
      </c>
      <c r="AV70" s="1">
        <v>2055</v>
      </c>
      <c r="AW70" s="1">
        <v>2056</v>
      </c>
      <c r="AX70" s="1">
        <v>2057</v>
      </c>
      <c r="AY70" s="1">
        <v>2058</v>
      </c>
      <c r="AZ70" s="1">
        <v>2059</v>
      </c>
      <c r="BA70" s="1">
        <v>2060</v>
      </c>
      <c r="BB70" s="1">
        <v>2061</v>
      </c>
      <c r="BC70" s="1">
        <v>2062</v>
      </c>
      <c r="BD70" s="1">
        <v>2063</v>
      </c>
      <c r="BE70" s="1">
        <v>2064</v>
      </c>
      <c r="BF70" s="1">
        <v>2065</v>
      </c>
      <c r="BG70" s="1">
        <v>2066</v>
      </c>
      <c r="BH70" s="1">
        <v>2067</v>
      </c>
      <c r="BI70" s="1">
        <v>2068</v>
      </c>
      <c r="BJ70" s="1">
        <v>2069</v>
      </c>
      <c r="BK70" s="1">
        <v>2070</v>
      </c>
    </row>
    <row r="72" spans="2:63" x14ac:dyDescent="0.25">
      <c r="B72" t="s">
        <v>25</v>
      </c>
      <c r="D72" s="2">
        <f>IF(AND(D69=1,$E67&lt;1),0,IF(D69&gt;$E67,($D67+SUM(C76:$C77))-SUM(C72:$C72),($D67+SUM(C76:$C77))/$E67))</f>
        <v>60.241413499651479</v>
      </c>
      <c r="E72" s="2">
        <f>IF(AND(E69=1,$E67&lt;1),0,IF(E69&gt;$E67,($D67+SUM($C76:D77))-SUM($C72:D72),($D67+SUM($C76:D77))/$E67))</f>
        <v>60.241413499651479</v>
      </c>
      <c r="F72" s="2">
        <f>IF(AND(F69=1,$E67&lt;1),0,IF(F69&gt;$E67,($D67+SUM($C76:E77))-SUM($C72:E72),($D67+SUM($C76:E77))/$E67))</f>
        <v>60.241413499651479</v>
      </c>
      <c r="G72" s="2">
        <f>IF(AND(G69=1,$E67&lt;1),0,IF(G69&gt;$E67,($D67+SUM($C76:F77))-SUM($C72:F72),($D67+SUM($C76:F77))/$E67))</f>
        <v>60.241413499651479</v>
      </c>
      <c r="H72" s="2">
        <f>IF(AND(H69=1,$E67&lt;1),0,IF(H69&gt;$E67,($D67+SUM($C76:G77))-SUM($C72:G72),($D67+SUM($C76:G77))/$E67))</f>
        <v>60.241413499651479</v>
      </c>
      <c r="I72" s="55">
        <f>IF(I67&gt;0,IF(AND(I69=1,$I67&lt;1),0,IF(I69-5&gt;$I67,$H78,$H78/$I67)),IF(OR(AND(I69=1,$E67&lt;1),$E67="n/a"),0,IF(I69&gt;$E67,($D67+SUM($C76:H77))-SUM($C72:H72),($D67+SUM($C76:H77))/$E67)))</f>
        <v>57.331768507996387</v>
      </c>
      <c r="J72" s="76">
        <f>IF(AND(J69=1,$I67&lt;1),0,IF(J69-5&gt;$I67,$H78-SUM($I72:I72,-$I77),$H78/$I67))+J79</f>
        <v>57.197957898653677</v>
      </c>
      <c r="K72" s="76">
        <f>IF(AND(K69=1,$I67&lt;1),0,IF(K69-5&gt;$I67,$H78-SUM($I72:J72,-$I77),$H78/$I67))+K79</f>
        <v>57.197957898653677</v>
      </c>
      <c r="L72" s="80">
        <f>IF(AND(L69=1,$I67&lt;1),0,IF(L69-5&gt;$I67,$H78-SUM($I72:K72,-($I77+$K77)),$H78/$I67))+L79+L80+L81</f>
        <v>57.010927409327685</v>
      </c>
      <c r="M72" s="80">
        <f>IF(AND(M69=1,$I67&lt;1),0,IF(M69-5&gt;$I67,$H78-SUM($I72:L72,-($I77+$K77)),$H78/$I67))+M79+M80+M81</f>
        <v>57.010927409327685</v>
      </c>
      <c r="N72" s="80">
        <f>IF(AND(N69=1,$I67&lt;1),0,IF(N69-5&gt;$I67,$H78-SUM($I72:M72,-($I77+$K77)),$H78/$I67))+N79+N80+N81</f>
        <v>57.010927409327685</v>
      </c>
      <c r="O72" s="80">
        <f>IF(AND(O69=1,$I67&lt;1),0,IF(O69-5&gt;$I67,$H78-SUM($I72:N72,-($I77+$K77)),$H78/$I67))+O79+O80+O81</f>
        <v>57.010927409327685</v>
      </c>
      <c r="P72" s="80">
        <f>IF(AND(P69=1,$I67&lt;1),0,IF(P69-5&gt;$I67,$H78-SUM($I72:O72,-($I77+$K77)),$H78/$I67))+P79+P80+P81</f>
        <v>57.010927409327685</v>
      </c>
      <c r="Q72" s="80">
        <f>IF(AND(Q69=1,$I67&lt;1),0,IF(Q69-5&gt;$I67,$H78-SUM($I72:P72,-($I77+$K77)),$H78/$I67))+Q79+Q80+Q81</f>
        <v>57.010927409327685</v>
      </c>
      <c r="R72" s="80">
        <f>IF(AND(R69=1,$I67&lt;1),0,IF(R69-5&gt;$I67,$H78-SUM($I72:Q72,-($I77+$K77)),$H78/$I67))+R79+R80+R81</f>
        <v>57.010927409327685</v>
      </c>
      <c r="S72" s="80">
        <f>IF(AND(S69=1,$I67&lt;1),0,IF(S69-5&gt;$I67,$H78-SUM($I72:R72,-($I77+$K77)),$H78/$I67))+S79+S80+S81</f>
        <v>57.010927409327685</v>
      </c>
      <c r="T72" s="80">
        <f>IF(AND(T69=1,$I67&lt;1),0,IF(T69-5&gt;$I67,$H78-SUM($I72:S72,-($I77+$K77)),$H78/$I67))+T79+T80+T81</f>
        <v>57.010927409327685</v>
      </c>
      <c r="U72" s="80">
        <f>IF(AND(U69=1,$I67&lt;1),0,IF(U69-5&gt;$I67,$H78-SUM($I72:T72,-($I77+$K77)),$H78/$I67))+U79+U80+U81</f>
        <v>57.010927409327685</v>
      </c>
      <c r="V72" s="80">
        <f>IF(AND(V69=1,$I67&lt;1),0,IF(V69-5&gt;$I67,$H78-SUM($I72:U72,-($I77+$K77)),$H78/$I67))+V79+V80+V81</f>
        <v>57.010927409327685</v>
      </c>
      <c r="W72" s="80">
        <f>IF(AND(W69=1,$I67&lt;1),0,IF(W69-5&gt;$I67,$H78-SUM($I72:V72,-($I77+$K77)),$H78/$I67))+W79+W80+W81</f>
        <v>57.010927409327685</v>
      </c>
      <c r="X72" s="80">
        <f>IF(AND(X69=1,$I67&lt;1),0,IF(X69-5&gt;$I67,$H78-SUM($I72:W72,-($I77+$K77)),$H78/$I67))+X79+X80+X81</f>
        <v>57.010927409327685</v>
      </c>
      <c r="Y72" s="80">
        <f>IF(AND(Y69=1,$I67&lt;1),0,IF(Y69-5&gt;$I67,$H78-SUM($I72:X72,-($I77+$K77)),$H78/$I67))+Y79+Y80+Y81</f>
        <v>57.010927409327685</v>
      </c>
      <c r="Z72" s="80">
        <f>IF(AND(Z69=1,$I67&lt;1),0,IF(Z69-5&gt;$I67,$H78-SUM($I72:Y72,-($I77+$K77)),$H78/$I67))+Z79+Z80+Z81</f>
        <v>57.010927409327685</v>
      </c>
      <c r="AA72" s="80">
        <f>IF(AND(AA69=1,$I67&lt;1),0,IF(AA69-5&gt;$I67,$H78-SUM($I72:Z72,-($I77+$K77)),$H78/$I67))+AA79+AA80+AA81</f>
        <v>57.041654255745208</v>
      </c>
      <c r="AB72" s="80">
        <f>IF(AND(AB69=1,$I67&lt;1),0,IF(AB69-5&gt;$I67,$H78-SUM($I72:AA72,-($I77+$K77)),$H78/$I67))+AB79+AB80+AB81</f>
        <v>57.144738018670395</v>
      </c>
      <c r="AC72" s="80">
        <f>IF(AND(AC69=1,$I67&lt;1),0,IF(AC69-5&gt;$I67,$H78-SUM($I72:AB72,-($I77+$K77)),$H78/$I67))+AC79+AC80+AC81</f>
        <v>57.144738018670395</v>
      </c>
      <c r="AD72" s="80">
        <f>IF(AND(AD69=1,$I67&lt;1),0,IF(AD69-5&gt;$I67,$H78-SUM($I72:AC72,-($I77+$K77)),$H78/$I67))+AD79+AD80+AD81</f>
        <v>57.144738018670395</v>
      </c>
      <c r="AE72" s="80">
        <f>IF(AND(AE69=1,$I67&lt;1),0,IF(AE69-5&gt;$I67,$H78-SUM($I72:AD72,-($I77+$K77)),$H78/$I67))+AE79+AE80+AE81</f>
        <v>57.144738018670395</v>
      </c>
      <c r="AF72" s="80">
        <f>IF(AND(AF69=1,$I67&lt;1),0,IF(AF69-5&gt;$I67,$H78-SUM($I72:AE72,-($I77+$K77)),$H78/$I67))+AF79+AF80+AF81</f>
        <v>57.144738018670395</v>
      </c>
      <c r="AG72" s="80">
        <f>IF(AND(AG69=1,$I67&lt;1),0,IF(AG69-5&gt;$I67,$H78-SUM($I72:AF72,-($I77+$K77)),$H78/$I67))+AG79+AG80+AG81</f>
        <v>2.2414895724502357</v>
      </c>
      <c r="AH72" s="80">
        <f>IF(AND(AH69=1,$I67&lt;1),0,IF(AH69-5&gt;$I67,$H78-SUM($I72:AG72,-($I77+$K77)),$H78/$I67))+AH79+AH80+AH81</f>
        <v>-5.5514620678209781E-14</v>
      </c>
      <c r="AI72" s="80">
        <f>IF(AND(AI69=1,$I67&lt;1),0,IF(AI69-5&gt;$I67,$H78-SUM($I72:AH72,-($I77+$K77)),$H78/$I67))+AI79+AI80+AI81</f>
        <v>8.3325516327638627E-3</v>
      </c>
      <c r="AJ72" s="80">
        <f>IF(AND(AJ69=1,$I67&lt;1),0,IF(AJ69-5&gt;$I67,$H78-SUM($I72:AI72,-($I77+$K77)),$H78/$I67))+AJ79+AJ80+AJ81</f>
        <v>0.17869793769318676</v>
      </c>
      <c r="AK72" s="80">
        <f>IF(AND(AK69=1,$I67&lt;1),0,IF(AK69-5&gt;$I67,$H78-SUM($I72:AJ72,-($I77+$K77)),$H78/$I67))+AK79+AK80+AK81</f>
        <v>0</v>
      </c>
      <c r="AL72" s="80">
        <f>IF(AND(AL69=1,$I67&lt;1),0,IF(AL69-5&gt;$I67,$H78-SUM($I72:AK72,-($I77+$K77)),$H78/$I67))+AL79+AL80+AL81</f>
        <v>0</v>
      </c>
      <c r="AM72" s="80">
        <f>IF(AND(AM69=1,$I67&lt;1),0,IF(AM69-5&gt;$I67,$H78-SUM($I72:AL72,-($I77+$K77)),$H78/$I67))+AM79+AM80+AM81</f>
        <v>0</v>
      </c>
      <c r="AN72" s="80">
        <f>IF(AND(AN69=1,$I67&lt;1),0,IF(AN69-5&gt;$I67,$H78-SUM($I72:AM72,-($I77+$K77)),$H78/$I67))+AN79+AN80+AN81</f>
        <v>0</v>
      </c>
      <c r="AO72" s="80">
        <f>IF(AND(AO69=1,$I67&lt;1),0,IF(AO69-5&gt;$I67,$H78-SUM($I72:AN72,-($I77+$K77)),$H78/$I67))+AO79+AO80+AO81</f>
        <v>0</v>
      </c>
      <c r="AP72" s="80">
        <f>IF(AND(AP69=1,$I67&lt;1),0,IF(AP69-5&gt;$I67,$H78-SUM($I72:AO72,-($I77+$K77)),$H78/$I67))+AP79+AP80+AP81</f>
        <v>0</v>
      </c>
      <c r="AQ72" s="80">
        <f>IF(AND(AQ69=1,$I67&lt;1),0,IF(AQ69-5&gt;$I67,$H78-SUM($I72:AP72,-($I77+$K77)),$H78/$I67))+AQ79+AQ80+AQ81</f>
        <v>0</v>
      </c>
      <c r="AR72" s="80">
        <f>IF(AND(AR69=1,$I67&lt;1),0,IF(AR69-5&gt;$I67,$H78-SUM($I72:AQ72,-($I77+$K77)),$H78/$I67))+AR79+AR80+AR81</f>
        <v>0</v>
      </c>
      <c r="AS72" s="80">
        <f>IF(AND(AS69=1,$I67&lt;1),0,IF(AS69-5&gt;$I67,$H78-SUM($I72:AR72,-($I77+$K77)),$H78/$I67))+AS79+AS80+AS81</f>
        <v>0</v>
      </c>
      <c r="AT72" s="80">
        <f>IF(AND(AT69=1,$I67&lt;1),0,IF(AT69-5&gt;$I67,$H78-SUM($I72:AS72,-($I77+$K77)),$H78/$I67))+AT79+AT80+AT81</f>
        <v>0</v>
      </c>
      <c r="AU72" s="80">
        <f>IF(AND(AU69=1,$I67&lt;1),0,IF(AU69-5&gt;$I67,$H78-SUM($I72:AT72,-($I77+$K77)),$H78/$I67))+AU79+AU80+AU81</f>
        <v>0</v>
      </c>
      <c r="AV72" s="80">
        <f>IF(AND(AV69=1,$I67&lt;1),0,IF(AV69-5&gt;$I67,$H78-SUM($I72:AU72,-($I77+$K77)),$H78/$I67))+AV79+AV80+AV81</f>
        <v>0</v>
      </c>
      <c r="AW72" s="80">
        <f>IF(AND(AW69=1,$I67&lt;1),0,IF(AW69-5&gt;$I67,$H78-SUM($I72:AV72,-($I77+$K77)),$H78/$I67))+AW79+AW80+AW81</f>
        <v>0</v>
      </c>
      <c r="AX72" s="80">
        <f>IF(AND(AX69=1,$I67&lt;1),0,IF(AX69-5&gt;$I67,$H78-SUM($I72:AW72,-($I77+$K77)),$H78/$I67))+AX79+AX80+AX81</f>
        <v>0</v>
      </c>
      <c r="AY72" s="80">
        <f>IF(AND(AY69=1,$I67&lt;1),0,IF(AY69-5&gt;$I67,$H78-SUM($I72:AX72,-($I77+$K77)),$H78/$I67))+AY79+AY80+AY81</f>
        <v>0</v>
      </c>
      <c r="AZ72" s="80">
        <f>IF(AND(AZ69=1,$I67&lt;1),0,IF(AZ69-5&gt;$I67,$H78-SUM($I72:AY72,-($I77+$K77)),$H78/$I67))+AZ79+AZ80+AZ81</f>
        <v>0</v>
      </c>
      <c r="BA72" s="80">
        <f>IF(AND(BA69=1,$I67&lt;1),0,IF(BA69-5&gt;$I67,$H78-SUM($I72:AZ72,-($I77+$K77)),$H78/$I67))+BA79+BA80+BA81</f>
        <v>0</v>
      </c>
      <c r="BB72" s="80">
        <f>IF(AND(BB69=1,$I67&lt;1),0,IF(BB69-5&gt;$I67,$H78-SUM($I72:BA72,-($I77+$K77)),$H78/$I67))+BB79+BB80+BB81</f>
        <v>0</v>
      </c>
      <c r="BC72" s="80">
        <f>IF(AND(BC69=1,$I67&lt;1),0,IF(BC69-5&gt;$I67,$H78-SUM($I72:BB72,-($I77+$K77)),$H78/$I67))+BC79+BC80+BC81</f>
        <v>0</v>
      </c>
      <c r="BD72" s="80">
        <f>IF(AND(BD69=1,$I67&lt;1),0,IF(BD69-5&gt;$I67,$H78-SUM($I72:BC72,-($I77+$K77)),$H78/$I67))+BD79+BD80+BD81</f>
        <v>0</v>
      </c>
      <c r="BE72" s="80">
        <f>IF(AND(BE69=1,$I67&lt;1),0,IF(BE69-5&gt;$I67,$H78-SUM($I72:BD72,-($I77+$K77)),$H78/$I67))+BE79+BE80+BE81</f>
        <v>0</v>
      </c>
      <c r="BF72" s="80">
        <f>IF(AND(BF69=1,$I67&lt;1),0,IF(BF69-5&gt;$I67,$H78-SUM($I72:BE72,-($I77+$K77)),$H78/$I67))+BF79+BF80+BF81</f>
        <v>0</v>
      </c>
      <c r="BG72" s="80">
        <f>IF(AND(BG69=1,$I67&lt;1),0,IF(BG69-5&gt;$I67,$H78-SUM($I72:BF72,-($I77+$K77)),$H78/$I67))+BG79+BG80+BG81</f>
        <v>0</v>
      </c>
      <c r="BH72" s="80">
        <f>IF(AND(BH69=1,$I67&lt;1),0,IF(BH69-5&gt;$I67,$H78-SUM($I72:BG72,-($I77+$K77)),$H78/$I67))+BH79+BH80+BH81</f>
        <v>0</v>
      </c>
      <c r="BI72" s="80">
        <f>IF(AND(BI69=1,$I67&lt;1),0,IF(BI69-5&gt;$I67,$H78-SUM($I72:BH72,-($I77+$K77)),$H78/$I67))+BI79+BI80+BI81</f>
        <v>0</v>
      </c>
      <c r="BJ72" s="80">
        <f>IF(AND(BJ69=1,$I67&lt;1),0,IF(BJ69-5&gt;$I67,$H78-SUM($I72:BI72,-($I77+$K77)),$H78/$I67))+BJ79+BJ80+BJ81</f>
        <v>0</v>
      </c>
      <c r="BK72" s="80">
        <f>IF(AND(BK69=1,$I67&lt;1),0,IF(BK69-5&gt;$I67,$H78-SUM($I72:BJ72,-($I77+$K77)),$H78/$I67))+BK79+BK80+BK81</f>
        <v>0</v>
      </c>
    </row>
    <row r="73" spans="2:63" x14ac:dyDescent="0.25">
      <c r="B73" t="s">
        <v>21</v>
      </c>
    </row>
    <row r="74" spans="2:63" x14ac:dyDescent="0.25">
      <c r="B74" s="10" t="s">
        <v>22</v>
      </c>
      <c r="C74" s="10"/>
      <c r="H74" s="49">
        <f>VLOOKUP($B64,Inputs!$B$54:$I$61,8,FALSE)/Inputs!$I$5</f>
        <v>-1.3017464708318016</v>
      </c>
    </row>
    <row r="75" spans="2:63" x14ac:dyDescent="0.25">
      <c r="B75" s="10" t="s">
        <v>23</v>
      </c>
      <c r="C75" s="10"/>
      <c r="D75" s="12"/>
      <c r="E75" s="12"/>
      <c r="F75" s="12"/>
      <c r="G75" s="12"/>
      <c r="H75" s="13">
        <f>VLOOKUP($B64,Inputs!$B$65:$I$72,8,FALSE)/Inputs!$I$5</f>
        <v>-0.52357120888189046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</row>
    <row r="76" spans="2:63" x14ac:dyDescent="0.25">
      <c r="B76" s="10" t="s">
        <v>81</v>
      </c>
      <c r="C76" s="10"/>
      <c r="D76" s="2">
        <f t="shared" ref="D76" si="95">SUM(D74:D75)</f>
        <v>0</v>
      </c>
      <c r="E76" s="2">
        <f t="shared" ref="E76" si="96">SUM(E74:E75)</f>
        <v>0</v>
      </c>
      <c r="F76" s="2">
        <f t="shared" ref="F76" si="97">SUM(F74:F75)</f>
        <v>0</v>
      </c>
      <c r="G76" s="2">
        <f t="shared" ref="G76" si="98">SUM(G74:G75)</f>
        <v>0</v>
      </c>
      <c r="H76" s="2">
        <f>SUM(H74:H75)</f>
        <v>-1.8253176797136921</v>
      </c>
      <c r="I76" s="2">
        <f t="shared" ref="I76" si="99">SUM(I74:I75)</f>
        <v>0</v>
      </c>
      <c r="J76" s="2">
        <f t="shared" ref="J76" si="100">SUM(J74:J75)</f>
        <v>0</v>
      </c>
      <c r="K76" s="2">
        <f t="shared" ref="K76" si="101">SUM(K74:K75)</f>
        <v>0</v>
      </c>
      <c r="L76" s="2">
        <f t="shared" ref="L76" si="102">SUM(L74:L75)</f>
        <v>0</v>
      </c>
      <c r="M76" s="2">
        <f t="shared" ref="M76" si="103">SUM(M74:M75)</f>
        <v>0</v>
      </c>
      <c r="N76" s="2">
        <f t="shared" ref="N76" si="104">SUM(N74:N75)</f>
        <v>0</v>
      </c>
      <c r="O76" s="2">
        <f t="shared" ref="O76" si="105">SUM(O74:O75)</f>
        <v>0</v>
      </c>
      <c r="P76" s="2">
        <f t="shared" ref="P76" si="106">SUM(P74:P75)</f>
        <v>0</v>
      </c>
      <c r="Q76" s="2">
        <f t="shared" ref="Q76" si="107">SUM(Q74:Q75)</f>
        <v>0</v>
      </c>
      <c r="R76" s="2">
        <f t="shared" ref="R76" si="108">SUM(R74:R75)</f>
        <v>0</v>
      </c>
      <c r="S76" s="2">
        <f t="shared" ref="S76" si="109">SUM(S74:S75)</f>
        <v>0</v>
      </c>
      <c r="T76" s="2">
        <f t="shared" ref="T76" si="110">SUM(T74:T75)</f>
        <v>0</v>
      </c>
      <c r="U76" s="2">
        <f t="shared" ref="U76" si="111">SUM(U74:U75)</f>
        <v>0</v>
      </c>
      <c r="V76" s="2">
        <f t="shared" ref="V76" si="112">SUM(V74:V75)</f>
        <v>0</v>
      </c>
      <c r="W76" s="2">
        <f t="shared" ref="W76" si="113">SUM(W74:W75)</f>
        <v>0</v>
      </c>
      <c r="X76" s="2">
        <f t="shared" ref="X76" si="114">SUM(X74:X75)</f>
        <v>0</v>
      </c>
      <c r="Y76" s="2">
        <f t="shared" ref="Y76" si="115">SUM(Y74:Y75)</f>
        <v>0</v>
      </c>
      <c r="Z76" s="2">
        <f t="shared" ref="Z76" si="116">SUM(Z74:Z75)</f>
        <v>0</v>
      </c>
      <c r="AA76" s="2">
        <f t="shared" ref="AA76" si="117">SUM(AA74:AA75)</f>
        <v>0</v>
      </c>
      <c r="AB76" s="2">
        <f t="shared" ref="AB76" si="118">SUM(AB74:AB75)</f>
        <v>0</v>
      </c>
      <c r="AC76" s="2">
        <f t="shared" ref="AC76" si="119">SUM(AC74:AC75)</f>
        <v>0</v>
      </c>
      <c r="AD76" s="2">
        <f t="shared" ref="AD76" si="120">SUM(AD74:AD75)</f>
        <v>0</v>
      </c>
      <c r="AE76" s="2">
        <f t="shared" ref="AE76" si="121">SUM(AE74:AE75)</f>
        <v>0</v>
      </c>
      <c r="AF76" s="2">
        <f t="shared" ref="AF76" si="122">SUM(AF74:AF75)</f>
        <v>0</v>
      </c>
      <c r="AG76" s="2">
        <f t="shared" ref="AG76" si="123">SUM(AG74:AG75)</f>
        <v>0</v>
      </c>
      <c r="AH76" s="2">
        <f t="shared" ref="AH76" si="124">SUM(AH74:AH75)</f>
        <v>0</v>
      </c>
      <c r="AI76" s="2">
        <f t="shared" ref="AI76" si="125">SUM(AI74:AI75)</f>
        <v>0</v>
      </c>
      <c r="AJ76" s="2">
        <f t="shared" ref="AJ76" si="126">SUM(AJ74:AJ75)</f>
        <v>0</v>
      </c>
      <c r="AK76" s="2">
        <f t="shared" ref="AK76" si="127">SUM(AK74:AK75)</f>
        <v>0</v>
      </c>
      <c r="AL76" s="2">
        <f t="shared" ref="AL76" si="128">SUM(AL74:AL75)</f>
        <v>0</v>
      </c>
      <c r="AM76" s="2">
        <f t="shared" ref="AM76" si="129">SUM(AM74:AM75)</f>
        <v>0</v>
      </c>
      <c r="AN76" s="2">
        <f t="shared" ref="AN76" si="130">SUM(AN74:AN75)</f>
        <v>0</v>
      </c>
      <c r="AO76" s="2">
        <f t="shared" ref="AO76" si="131">SUM(AO74:AO75)</f>
        <v>0</v>
      </c>
      <c r="AP76" s="2">
        <f t="shared" ref="AP76" si="132">SUM(AP74:AP75)</f>
        <v>0</v>
      </c>
      <c r="AQ76" s="2">
        <f t="shared" ref="AQ76" si="133">SUM(AQ74:AQ75)</f>
        <v>0</v>
      </c>
      <c r="AR76" s="2">
        <f t="shared" ref="AR76" si="134">SUM(AR74:AR75)</f>
        <v>0</v>
      </c>
      <c r="AS76" s="2">
        <f t="shared" ref="AS76" si="135">SUM(AS74:AS75)</f>
        <v>0</v>
      </c>
      <c r="AT76" s="2">
        <f t="shared" ref="AT76" si="136">SUM(AT74:AT75)</f>
        <v>0</v>
      </c>
      <c r="AU76" s="2">
        <f t="shared" ref="AU76" si="137">SUM(AU74:AU75)</f>
        <v>0</v>
      </c>
      <c r="AV76" s="2">
        <f t="shared" ref="AV76" si="138">SUM(AV74:AV75)</f>
        <v>0</v>
      </c>
      <c r="AW76" s="2">
        <f t="shared" ref="AW76" si="139">SUM(AW74:AW75)</f>
        <v>0</v>
      </c>
      <c r="AX76" s="2">
        <f t="shared" ref="AX76" si="140">SUM(AX74:AX75)</f>
        <v>0</v>
      </c>
      <c r="AY76" s="2">
        <f t="shared" ref="AY76" si="141">SUM(AY74:AY75)</f>
        <v>0</v>
      </c>
      <c r="AZ76" s="2">
        <f t="shared" ref="AZ76" si="142">SUM(AZ74:AZ75)</f>
        <v>0</v>
      </c>
      <c r="BA76" s="2">
        <f t="shared" ref="BA76:BK76" si="143">SUM(BA74:BA75)</f>
        <v>0</v>
      </c>
      <c r="BB76" s="2">
        <f t="shared" si="143"/>
        <v>0</v>
      </c>
      <c r="BC76" s="2">
        <f t="shared" si="143"/>
        <v>0</v>
      </c>
      <c r="BD76" s="2">
        <f t="shared" si="143"/>
        <v>0</v>
      </c>
      <c r="BE76" s="2">
        <f t="shared" si="143"/>
        <v>0</v>
      </c>
      <c r="BF76" s="2">
        <f t="shared" si="143"/>
        <v>0</v>
      </c>
      <c r="BG76" s="2">
        <f t="shared" si="143"/>
        <v>0</v>
      </c>
      <c r="BH76" s="2">
        <f t="shared" si="143"/>
        <v>0</v>
      </c>
      <c r="BI76" s="2">
        <f t="shared" si="143"/>
        <v>0</v>
      </c>
      <c r="BJ76" s="2">
        <f t="shared" si="143"/>
        <v>0</v>
      </c>
      <c r="BK76" s="2">
        <f t="shared" si="143"/>
        <v>0</v>
      </c>
    </row>
    <row r="77" spans="2:63" x14ac:dyDescent="0.25">
      <c r="B77" s="10" t="s">
        <v>53</v>
      </c>
      <c r="C77" s="10"/>
      <c r="D77" s="2"/>
      <c r="E77" s="2"/>
      <c r="F77" s="2"/>
      <c r="G77" s="2"/>
      <c r="H77" s="25">
        <f>-('Accel Depr'!D6+'Accel Depr'!D8)/Inputs!I5</f>
        <v>-69.825691963682019</v>
      </c>
      <c r="I77" s="71">
        <f>-'Accel Depr'!E33/Inputs!J5</f>
        <v>-2.3778641217512555</v>
      </c>
      <c r="J77" s="2"/>
      <c r="K77" s="71">
        <f>-('Accel Depr'!G47+'Accel Depr'!G61)/Inputs!L5</f>
        <v>-4.4803991921909398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</row>
    <row r="78" spans="2:63" x14ac:dyDescent="0.25">
      <c r="B78" t="s">
        <v>26</v>
      </c>
      <c r="C78" s="53">
        <f>D67</f>
        <v>1751.8018003116877</v>
      </c>
      <c r="D78" s="49">
        <f t="shared" ref="D78" si="144">C78-D72+D76+D77</f>
        <v>1691.5603868120361</v>
      </c>
      <c r="E78" s="2">
        <f t="shared" ref="E78:G78" si="145">D78-E72+E76+E77</f>
        <v>1631.3189733123845</v>
      </c>
      <c r="F78" s="2">
        <f t="shared" si="145"/>
        <v>1571.0775598127329</v>
      </c>
      <c r="G78" s="2">
        <f t="shared" si="145"/>
        <v>1510.8361463130814</v>
      </c>
      <c r="H78" s="2">
        <f>G78-H72+H76+H77</f>
        <v>1378.9437231700342</v>
      </c>
      <c r="I78" s="2">
        <f t="shared" ref="I78:J78" si="146">H78-I72+I76+I77</f>
        <v>1319.2340905402866</v>
      </c>
      <c r="J78" s="2">
        <f t="shared" si="146"/>
        <v>1262.036132641633</v>
      </c>
      <c r="K78" s="2">
        <f t="shared" ref="K78" si="147">J78-K72+K76+K77</f>
        <v>1200.3577755507883</v>
      </c>
      <c r="L78" s="2">
        <f t="shared" ref="L78" si="148">K78-L72+L76+L77</f>
        <v>1143.3468481414607</v>
      </c>
      <c r="M78" s="2">
        <f t="shared" ref="M78" si="149">L78-M72+M76+M77</f>
        <v>1086.335920732133</v>
      </c>
      <c r="N78" s="2">
        <f t="shared" ref="N78" si="150">M78-N72+N76+N77</f>
        <v>1029.3249933228053</v>
      </c>
      <c r="O78" s="2">
        <f t="shared" ref="O78" si="151">N78-O72+O76+O77</f>
        <v>972.31406591347763</v>
      </c>
      <c r="P78" s="2">
        <f t="shared" ref="P78" si="152">O78-P72+P76+P77</f>
        <v>915.30313850414996</v>
      </c>
      <c r="Q78" s="2">
        <f t="shared" ref="Q78" si="153">P78-Q72+Q76+Q77</f>
        <v>858.29221109482228</v>
      </c>
      <c r="R78" s="2">
        <f t="shared" ref="R78" si="154">Q78-R72+R76+R77</f>
        <v>801.2812836854946</v>
      </c>
      <c r="S78" s="2">
        <f t="shared" ref="S78" si="155">R78-S72+S76+S77</f>
        <v>744.27035627616692</v>
      </c>
      <c r="T78" s="2">
        <f t="shared" ref="T78" si="156">S78-T72+T76+T77</f>
        <v>687.25942886683924</v>
      </c>
      <c r="U78" s="2">
        <f t="shared" ref="U78" si="157">T78-U72+U76+U77</f>
        <v>630.24850145751157</v>
      </c>
      <c r="V78" s="2">
        <f t="shared" ref="V78" si="158">U78-V72+V76+V77</f>
        <v>573.23757404818389</v>
      </c>
      <c r="W78" s="2">
        <f t="shared" ref="W78" si="159">V78-W72+W76+W77</f>
        <v>516.22664663885621</v>
      </c>
      <c r="X78" s="2">
        <f t="shared" ref="X78" si="160">W78-X72+X76+X77</f>
        <v>459.21571922952853</v>
      </c>
      <c r="Y78" s="2">
        <f t="shared" ref="Y78" si="161">X78-Y72+Y76+Y77</f>
        <v>402.20479182020085</v>
      </c>
      <c r="Z78" s="2">
        <f t="shared" ref="Z78" si="162">Y78-Z72+Z76+Z77</f>
        <v>345.19386441087318</v>
      </c>
      <c r="AA78" s="2">
        <f t="shared" ref="AA78" si="163">Z78-AA72+AA76+AA77</f>
        <v>288.15221015512799</v>
      </c>
      <c r="AB78" s="2">
        <f t="shared" ref="AB78" si="164">AA78-AB72+AB76+AB77</f>
        <v>231.00747213645758</v>
      </c>
      <c r="AC78" s="2">
        <f t="shared" ref="AC78" si="165">AB78-AC72+AC76+AC77</f>
        <v>173.86273411778717</v>
      </c>
      <c r="AD78" s="2">
        <f t="shared" ref="AD78" si="166">AC78-AD72+AD76+AD77</f>
        <v>116.71799609911677</v>
      </c>
      <c r="AE78" s="2">
        <f t="shared" ref="AE78" si="167">AD78-AE72+AE76+AE77</f>
        <v>59.573258080446379</v>
      </c>
      <c r="AF78" s="2">
        <f t="shared" ref="AF78" si="168">AE78-AF72+AF76+AF77</f>
        <v>2.4285200617759841</v>
      </c>
      <c r="AG78" s="2">
        <f t="shared" ref="AG78" si="169">AF78-AG72+AG76+AG77</f>
        <v>0.18703048932574839</v>
      </c>
      <c r="AH78" s="2">
        <f t="shared" ref="AH78" si="170">AG78-AH72+AH76+AH77</f>
        <v>0.18703048932580391</v>
      </c>
      <c r="AI78" s="2">
        <f t="shared" ref="AI78" si="171">AH78-AI72+AI76+AI77</f>
        <v>0.17869793769304004</v>
      </c>
      <c r="AJ78" s="2">
        <f t="shared" ref="AJ78" si="172">AI78-AJ72+AJ76+AJ77</f>
        <v>-1.4671597270421444E-13</v>
      </c>
      <c r="AK78" s="2">
        <f t="shared" ref="AK78" si="173">AJ78-AK72+AK76+AK77</f>
        <v>-1.4671597270421444E-13</v>
      </c>
      <c r="AL78" s="2">
        <f t="shared" ref="AL78" si="174">AK78-AL72+AL76+AL77</f>
        <v>-1.4671597270421444E-13</v>
      </c>
      <c r="AM78" s="2">
        <f t="shared" ref="AM78" si="175">AL78-AM72+AM76+AM77</f>
        <v>-1.4671597270421444E-13</v>
      </c>
      <c r="AN78" s="2">
        <f t="shared" ref="AN78" si="176">AM78-AN72+AN76+AN77</f>
        <v>-1.4671597270421444E-13</v>
      </c>
      <c r="AO78" s="2">
        <f t="shared" ref="AO78" si="177">AN78-AO72+AO76+AO77</f>
        <v>-1.4671597270421444E-13</v>
      </c>
      <c r="AP78" s="2">
        <f t="shared" ref="AP78" si="178">AO78-AP72+AP76+AP77</f>
        <v>-1.4671597270421444E-13</v>
      </c>
      <c r="AQ78" s="2">
        <f t="shared" ref="AQ78" si="179">AP78-AQ72+AQ76+AQ77</f>
        <v>-1.4671597270421444E-13</v>
      </c>
      <c r="AR78" s="2">
        <f t="shared" ref="AR78" si="180">AQ78-AR72+AR76+AR77</f>
        <v>-1.4671597270421444E-13</v>
      </c>
      <c r="AS78" s="2">
        <f t="shared" ref="AS78" si="181">AR78-AS72+AS76+AS77</f>
        <v>-1.4671597270421444E-13</v>
      </c>
      <c r="AT78" s="2">
        <f t="shared" ref="AT78" si="182">AS78-AT72+AT76+AT77</f>
        <v>-1.4671597270421444E-13</v>
      </c>
      <c r="AU78" s="2">
        <f t="shared" ref="AU78" si="183">AT78-AU72+AU76+AU77</f>
        <v>-1.4671597270421444E-13</v>
      </c>
      <c r="AV78" s="2">
        <f t="shared" ref="AV78" si="184">AU78-AV72+AV76+AV77</f>
        <v>-1.4671597270421444E-13</v>
      </c>
      <c r="AW78" s="2">
        <f t="shared" ref="AW78" si="185">AV78-AW72+AW76+AW77</f>
        <v>-1.4671597270421444E-13</v>
      </c>
      <c r="AX78" s="2">
        <f t="shared" ref="AX78" si="186">AW78-AX72+AX76+AX77</f>
        <v>-1.4671597270421444E-13</v>
      </c>
      <c r="AY78" s="2">
        <f t="shared" ref="AY78" si="187">AX78-AY72+AY76+AY77</f>
        <v>-1.4671597270421444E-13</v>
      </c>
      <c r="AZ78" s="2">
        <f t="shared" ref="AZ78" si="188">AY78-AZ72+AZ76+AZ77</f>
        <v>-1.4671597270421444E-13</v>
      </c>
      <c r="BA78" s="2">
        <f t="shared" ref="BA78" si="189">AZ78-BA72+BA76+BA77</f>
        <v>-1.4671597270421444E-13</v>
      </c>
      <c r="BB78" s="2">
        <f t="shared" ref="BB78" si="190">BA78-BB72+BB76+BB77</f>
        <v>-1.4671597270421444E-13</v>
      </c>
      <c r="BC78" s="2">
        <f t="shared" ref="BC78" si="191">BB78-BC72+BC76+BC77</f>
        <v>-1.4671597270421444E-13</v>
      </c>
      <c r="BD78" s="2">
        <f t="shared" ref="BD78" si="192">BC78-BD72+BD76+BD77</f>
        <v>-1.4671597270421444E-13</v>
      </c>
      <c r="BE78" s="2">
        <f t="shared" ref="BE78" si="193">BD78-BE72+BE76+BE77</f>
        <v>-1.4671597270421444E-13</v>
      </c>
      <c r="BF78" s="2">
        <f t="shared" ref="BF78" si="194">BE78-BF72+BF76+BF77</f>
        <v>-1.4671597270421444E-13</v>
      </c>
      <c r="BG78" s="2">
        <f t="shared" ref="BG78" si="195">BF78-BG72+BG76+BG77</f>
        <v>-1.4671597270421444E-13</v>
      </c>
      <c r="BH78" s="2">
        <f t="shared" ref="BH78" si="196">BG78-BH72+BH76+BH77</f>
        <v>-1.4671597270421444E-13</v>
      </c>
      <c r="BI78" s="2">
        <f t="shared" ref="BI78" si="197">BH78-BI72+BI76+BI77</f>
        <v>-1.4671597270421444E-13</v>
      </c>
      <c r="BJ78" s="2">
        <f t="shared" ref="BJ78" si="198">BI78-BJ72+BJ76+BJ77</f>
        <v>-1.4671597270421444E-13</v>
      </c>
      <c r="BK78" s="2">
        <f t="shared" ref="BK78" si="199">BJ78-BK72+BK76+BK77</f>
        <v>-1.4671597270421444E-13</v>
      </c>
    </row>
    <row r="79" spans="2:63" x14ac:dyDescent="0.25">
      <c r="B79" s="77" t="s">
        <v>53</v>
      </c>
      <c r="J79" s="86">
        <f>$I77/'Accel Depr'!$E$28</f>
        <v>-0.13381060934270977</v>
      </c>
      <c r="K79" s="86">
        <f>$I77/'Accel Depr'!$E$28</f>
        <v>-0.13381060934270977</v>
      </c>
      <c r="L79" s="86">
        <f>$I77/'Accel Depr'!$E$28</f>
        <v>-0.13381060934270977</v>
      </c>
      <c r="M79" s="86">
        <f>$I77/'Accel Depr'!$E$28</f>
        <v>-0.13381060934270977</v>
      </c>
      <c r="N79" s="86">
        <f>$I77/'Accel Depr'!$E$28</f>
        <v>-0.13381060934270977</v>
      </c>
      <c r="O79" s="86">
        <f>$I77/'Accel Depr'!$E$28</f>
        <v>-0.13381060934270977</v>
      </c>
      <c r="P79" s="86">
        <f>$I77/'Accel Depr'!$E$28</f>
        <v>-0.13381060934270977</v>
      </c>
      <c r="Q79" s="86">
        <f>$I77/'Accel Depr'!$E$28</f>
        <v>-0.13381060934270977</v>
      </c>
      <c r="R79" s="86">
        <f>$I77/'Accel Depr'!$E$28</f>
        <v>-0.13381060934270977</v>
      </c>
      <c r="S79" s="86">
        <f>$I77/'Accel Depr'!$E$28</f>
        <v>-0.13381060934270977</v>
      </c>
      <c r="T79" s="86">
        <f>$I77/'Accel Depr'!$E$28</f>
        <v>-0.13381060934270977</v>
      </c>
      <c r="U79" s="86">
        <f>$I77/'Accel Depr'!$E$28</f>
        <v>-0.13381060934270977</v>
      </c>
      <c r="V79" s="86">
        <f>$I77/'Accel Depr'!$E$28</f>
        <v>-0.13381060934270977</v>
      </c>
      <c r="W79" s="86">
        <f>$I77/'Accel Depr'!$E$28</f>
        <v>-0.13381060934270977</v>
      </c>
      <c r="X79" s="86">
        <f>$I77/'Accel Depr'!$E$28</f>
        <v>-0.13381060934270977</v>
      </c>
      <c r="Y79" s="86">
        <f>$I77/'Accel Depr'!$E$28</f>
        <v>-0.13381060934270977</v>
      </c>
      <c r="Z79" s="86">
        <f>$I77/'Accel Depr'!$E$28</f>
        <v>-0.13381060934270977</v>
      </c>
      <c r="AA79" s="86">
        <f>$I77-SUM(J79:Z79)</f>
        <v>-0.10308376292518906</v>
      </c>
    </row>
    <row r="80" spans="2:63" x14ac:dyDescent="0.25">
      <c r="L80" s="50">
        <f>-'Accel Depr'!$G$47/Inputs!$L$5/'Accel Depr'!$G$42</f>
        <v>-0.17682392672762295</v>
      </c>
      <c r="M80" s="50">
        <f>-'Accel Depr'!$G$47/Inputs!$L$5/'Accel Depr'!$G$42</f>
        <v>-0.17682392672762295</v>
      </c>
      <c r="N80" s="50">
        <f>-'Accel Depr'!$G$47/Inputs!$L$5/'Accel Depr'!$G$42</f>
        <v>-0.17682392672762295</v>
      </c>
      <c r="O80" s="50">
        <f>-'Accel Depr'!$G$47/Inputs!$L$5/'Accel Depr'!$G$42</f>
        <v>-0.17682392672762295</v>
      </c>
      <c r="P80" s="50">
        <f>-'Accel Depr'!$G$47/Inputs!$L$5/'Accel Depr'!$G$42</f>
        <v>-0.17682392672762295</v>
      </c>
      <c r="Q80" s="50">
        <f>-'Accel Depr'!$G$47/Inputs!$L$5/'Accel Depr'!$G$42</f>
        <v>-0.17682392672762295</v>
      </c>
      <c r="R80" s="50">
        <f>-'Accel Depr'!$G$47/Inputs!$L$5/'Accel Depr'!$G$42</f>
        <v>-0.17682392672762295</v>
      </c>
      <c r="S80" s="50">
        <f>-'Accel Depr'!$G$47/Inputs!$L$5/'Accel Depr'!$G$42</f>
        <v>-0.17682392672762295</v>
      </c>
      <c r="T80" s="50">
        <f>-'Accel Depr'!$G$47/Inputs!$L$5/'Accel Depr'!$G$42</f>
        <v>-0.17682392672762295</v>
      </c>
      <c r="U80" s="50">
        <f>-'Accel Depr'!$G$47/Inputs!$L$5/'Accel Depr'!$G$42</f>
        <v>-0.17682392672762295</v>
      </c>
      <c r="V80" s="50">
        <f>-'Accel Depr'!$G$47/Inputs!$L$5/'Accel Depr'!$G$42</f>
        <v>-0.17682392672762295</v>
      </c>
      <c r="W80" s="50">
        <f>-'Accel Depr'!$G$47/Inputs!$L$5/'Accel Depr'!$G$42</f>
        <v>-0.17682392672762295</v>
      </c>
      <c r="X80" s="50">
        <f>-'Accel Depr'!$G$47/Inputs!$L$5/'Accel Depr'!$G$42</f>
        <v>-0.17682392672762295</v>
      </c>
      <c r="Y80" s="50">
        <f>-'Accel Depr'!$G$47/Inputs!$L$5/'Accel Depr'!$G$42</f>
        <v>-0.17682392672762295</v>
      </c>
      <c r="Z80" s="50">
        <f>-'Accel Depr'!$G$47/Inputs!$L$5/'Accel Depr'!$G$42</f>
        <v>-0.17682392672762295</v>
      </c>
      <c r="AA80" s="50">
        <f>-'Accel Depr'!$G$47/Inputs!$L$5/'Accel Depr'!$G$42</f>
        <v>-0.17682392672762295</v>
      </c>
      <c r="AB80" s="50">
        <f>-'Accel Depr'!$G$47/Inputs!$L$5/'Accel Depr'!$G$42</f>
        <v>-0.17682392672762295</v>
      </c>
      <c r="AC80" s="50">
        <f>-'Accel Depr'!$G$47/Inputs!$L$5/'Accel Depr'!$G$42</f>
        <v>-0.17682392672762295</v>
      </c>
      <c r="AD80" s="50">
        <f>-'Accel Depr'!$G$47/Inputs!$L$5/'Accel Depr'!$G$42</f>
        <v>-0.17682392672762295</v>
      </c>
      <c r="AE80" s="50">
        <f>-'Accel Depr'!$G$47/Inputs!$L$5/'Accel Depr'!$G$42</f>
        <v>-0.17682392672762295</v>
      </c>
      <c r="AF80" s="50">
        <f>-'Accel Depr'!$G$47/Inputs!$L$5/'Accel Depr'!$G$42</f>
        <v>-0.17682392672762295</v>
      </c>
      <c r="AG80" s="50">
        <f>-'Accel Depr'!$G$47/Inputs!$L$5/'Accel Depr'!$G$42</f>
        <v>-0.17682392672762295</v>
      </c>
      <c r="AH80" s="50">
        <f>-'Accel Depr'!$G$47/Inputs!$L$5/'Accel Depr'!$G$42</f>
        <v>-0.17682392672762295</v>
      </c>
      <c r="AI80" s="50">
        <f>-'Accel Depr'!$G$47/Inputs!$L$5-SUM($L80:AH80)</f>
        <v>-0.14704116880622387</v>
      </c>
      <c r="AJ80" s="61"/>
      <c r="AK80" s="61"/>
      <c r="AL80" s="61"/>
    </row>
    <row r="81" spans="2:63" x14ac:dyDescent="0.25">
      <c r="L81" s="50">
        <f>-'Accel Depr'!$G$61/Inputs!$L$5/'Accel Depr'!$G$56</f>
        <v>-1.0206562598367028E-2</v>
      </c>
      <c r="M81" s="50">
        <f>-'Accel Depr'!$G$61/Inputs!$L$5/'Accel Depr'!$G$56</f>
        <v>-1.0206562598367028E-2</v>
      </c>
      <c r="N81" s="50">
        <f>-'Accel Depr'!$G$61/Inputs!$L$5/'Accel Depr'!$G$56</f>
        <v>-1.0206562598367028E-2</v>
      </c>
      <c r="O81" s="50">
        <f>-'Accel Depr'!$G$61/Inputs!$L$5/'Accel Depr'!$G$56</f>
        <v>-1.0206562598367028E-2</v>
      </c>
      <c r="P81" s="50">
        <f>-'Accel Depr'!$G$61/Inputs!$L$5/'Accel Depr'!$G$56</f>
        <v>-1.0206562598367028E-2</v>
      </c>
      <c r="Q81" s="50">
        <f>-'Accel Depr'!$G$61/Inputs!$L$5/'Accel Depr'!$G$56</f>
        <v>-1.0206562598367028E-2</v>
      </c>
      <c r="R81" s="50">
        <f>-'Accel Depr'!$G$61/Inputs!$L$5/'Accel Depr'!$G$56</f>
        <v>-1.0206562598367028E-2</v>
      </c>
      <c r="S81" s="50">
        <f>-'Accel Depr'!$G$61/Inputs!$L$5/'Accel Depr'!$G$56</f>
        <v>-1.0206562598367028E-2</v>
      </c>
      <c r="T81" s="50">
        <f>-'Accel Depr'!$G$61/Inputs!$L$5/'Accel Depr'!$G$56</f>
        <v>-1.0206562598367028E-2</v>
      </c>
      <c r="U81" s="50">
        <f>-'Accel Depr'!$G$61/Inputs!$L$5/'Accel Depr'!$G$56</f>
        <v>-1.0206562598367028E-2</v>
      </c>
      <c r="V81" s="50">
        <f>-'Accel Depr'!$G$61/Inputs!$L$5/'Accel Depr'!$G$56</f>
        <v>-1.0206562598367028E-2</v>
      </c>
      <c r="W81" s="50">
        <f>-'Accel Depr'!$G$61/Inputs!$L$5/'Accel Depr'!$G$56</f>
        <v>-1.0206562598367028E-2</v>
      </c>
      <c r="X81" s="50">
        <f>-'Accel Depr'!$G$61/Inputs!$L$5/'Accel Depr'!$G$56</f>
        <v>-1.0206562598367028E-2</v>
      </c>
      <c r="Y81" s="50">
        <f>-'Accel Depr'!$G$61/Inputs!$L$5/'Accel Depr'!$G$56</f>
        <v>-1.0206562598367028E-2</v>
      </c>
      <c r="Z81" s="50">
        <f>-'Accel Depr'!$G$61/Inputs!$L$5/'Accel Depr'!$G$56</f>
        <v>-1.0206562598367028E-2</v>
      </c>
      <c r="AA81" s="50">
        <f>-'Accel Depr'!$G$61/Inputs!$L$5/'Accel Depr'!$G$56</f>
        <v>-1.0206562598367028E-2</v>
      </c>
      <c r="AB81" s="50">
        <f>-'Accel Depr'!$G$61/Inputs!$L$5/'Accel Depr'!$G$56</f>
        <v>-1.0206562598367028E-2</v>
      </c>
      <c r="AC81" s="50">
        <f>-'Accel Depr'!$G$61/Inputs!$L$5/'Accel Depr'!$G$56</f>
        <v>-1.0206562598367028E-2</v>
      </c>
      <c r="AD81" s="50">
        <f>-'Accel Depr'!$G$61/Inputs!$L$5/'Accel Depr'!$G$56</f>
        <v>-1.0206562598367028E-2</v>
      </c>
      <c r="AE81" s="50">
        <f>-'Accel Depr'!$G$61/Inputs!$L$5/'Accel Depr'!$G$56</f>
        <v>-1.0206562598367028E-2</v>
      </c>
      <c r="AF81" s="50">
        <f>-'Accel Depr'!$G$61/Inputs!$L$5/'Accel Depr'!$G$56</f>
        <v>-1.0206562598367028E-2</v>
      </c>
      <c r="AG81" s="50">
        <f>-'Accel Depr'!$G$61/Inputs!$L$5/'Accel Depr'!$G$56</f>
        <v>-1.0206562598367028E-2</v>
      </c>
      <c r="AH81" s="50">
        <f>-'Accel Depr'!$G$61/Inputs!$L$5/'Accel Depr'!$G$56</f>
        <v>-1.0206562598367028E-2</v>
      </c>
      <c r="AI81" s="50">
        <f>-'Accel Depr'!$G$61/Inputs!$L$5-SUM(L81:AH81)</f>
        <v>-3.165676888694674E-2</v>
      </c>
      <c r="AJ81" s="61"/>
      <c r="AK81" s="61"/>
      <c r="AL81" s="61"/>
    </row>
    <row r="82" spans="2:63" x14ac:dyDescent="0.25">
      <c r="B82" t="s">
        <v>74</v>
      </c>
      <c r="D82" s="2">
        <f>INDEX(Inputs!$E$29:$X$37,MATCH('Depr schedule'!$B64,Inputs!$B$29:$B$37,0),MATCH('Depr schedule'!D70,Inputs!$E$15:$X$15,0))*IF(D69&gt;5,(1+D$3)^0.5,(1+D$4)^0.5)</f>
        <v>188.34463884995122</v>
      </c>
      <c r="E82" s="2">
        <f>INDEX(Inputs!$E$29:$X$37,MATCH('Depr schedule'!$B64,Inputs!$B$29:$B$37,0),MATCH('Depr schedule'!E70,Inputs!$E$15:$X$15,0))*IF(E69&gt;5,(1+E$3)^0.5,(1+E$4)^0.5)</f>
        <v>202.12464897667002</v>
      </c>
      <c r="F82" s="2">
        <f>INDEX(Inputs!$E$29:$X$37,MATCH('Depr schedule'!$B64,Inputs!$B$29:$B$37,0),MATCH('Depr schedule'!F70,Inputs!$E$15:$X$15,0))*IF(F69&gt;5,(1+F$3)^0.5,(1+F$4)^0.5)</f>
        <v>232.36006200267539</v>
      </c>
      <c r="G82" s="2">
        <f>INDEX(Inputs!$E$29:$X$37,MATCH('Depr schedule'!$B64,Inputs!$B$29:$B$37,0),MATCH('Depr schedule'!G70,Inputs!$E$15:$X$15,0))*IF(G69&gt;5,(1+G$3)^0.5,(1+G$4)^0.5)</f>
        <v>265.70860609315577</v>
      </c>
      <c r="H82" s="2">
        <f>INDEX(Inputs!$E$29:$X$37,MATCH('Depr schedule'!$B64,Inputs!$B$29:$B$37,0),MATCH('Depr schedule'!H70,Inputs!$E$15:$X$15,0))*IF(H69&gt;5,(1+H$3)^0.5,(1+H$4)^0.5)</f>
        <v>241.82700139755025</v>
      </c>
      <c r="I82" s="2">
        <f>INDEX(Inputs!$E$29:$X$37,MATCH('Depr schedule'!$B64,Inputs!$B$29:$B$37,0),MATCH('Depr schedule'!I70,Inputs!$E$15:$X$15,0))*IF(I69&gt;5,(1+I$3)^0.5,(1+I$4)^0.5)</f>
        <v>196.88783907422322</v>
      </c>
      <c r="J82" s="2">
        <f>INDEX(Inputs!$E$29:$X$37,MATCH('Depr schedule'!$B64,Inputs!$B$29:$B$37,0),MATCH('Depr schedule'!J70,Inputs!$E$15:$X$15,0))*IF(J69&gt;5,(1+J$3)^0.5,(1+J$4)^0.5)</f>
        <v>230.31676931419642</v>
      </c>
      <c r="K82" s="2">
        <f>INDEX(Inputs!$E$29:$X$37,MATCH('Depr schedule'!$B64,Inputs!$B$29:$B$37,0),MATCH('Depr schedule'!K70,Inputs!$E$15:$X$15,0))*IF(K69&gt;5,(1+K$3)^0.5,(1+K$4)^0.5)</f>
        <v>231.27390178016935</v>
      </c>
      <c r="L82" s="2">
        <f>INDEX(Inputs!$E$29:$X$37,MATCH('Depr schedule'!$B64,Inputs!$B$29:$B$37,0),MATCH('Depr schedule'!L70,Inputs!$E$15:$X$15,0))*IF(L69&gt;5,(1+L$3)^0.5,(1+L$4)^0.5)</f>
        <v>223.85285501804853</v>
      </c>
      <c r="M82" s="2">
        <f>INDEX(Inputs!$E$29:$X$37,MATCH('Depr schedule'!$B64,Inputs!$B$29:$B$37,0),MATCH('Depr schedule'!M70,Inputs!$E$15:$X$15,0))*IF(M69&gt;5,(1+M$3)^0.5,(1+M$4)^0.5)</f>
        <v>223.56664658964115</v>
      </c>
      <c r="N82" s="2">
        <f>INDEX(Inputs!$E$29:$X$37,MATCH('Depr schedule'!$B64,Inputs!$B$29:$B$37,0),MATCH('Depr schedule'!N70,Inputs!$E$15:$X$15,0))*IF(N69&gt;5,(1+N$3)^0.5,(1+N$4)^0.5)</f>
        <v>0</v>
      </c>
      <c r="O82" s="2">
        <f>INDEX(Inputs!$E$29:$X$37,MATCH('Depr schedule'!$B64,Inputs!$B$29:$B$37,0),MATCH('Depr schedule'!O70,Inputs!$E$15:$X$15,0))*IF(O69&gt;5,(1+O$3)^0.5,(1+O$4)^0.5)</f>
        <v>0</v>
      </c>
      <c r="P82" s="2">
        <f>INDEX(Inputs!$E$29:$X$37,MATCH('Depr schedule'!$B64,Inputs!$B$29:$B$37,0),MATCH('Depr schedule'!P70,Inputs!$E$15:$X$15,0))*IF(P69&gt;5,(1+P$3)^0.5,(1+P$4)^0.5)</f>
        <v>0</v>
      </c>
      <c r="Q82" s="2">
        <f>INDEX(Inputs!$E$29:$X$37,MATCH('Depr schedule'!$B64,Inputs!$B$29:$B$37,0),MATCH('Depr schedule'!Q70,Inputs!$E$15:$X$15,0))*IF(Q69&gt;5,(1+Q$3)^0.5,(1+Q$4)^0.5)</f>
        <v>0</v>
      </c>
      <c r="R82" s="2">
        <f>INDEX(Inputs!$E$29:$X$37,MATCH('Depr schedule'!$B64,Inputs!$B$29:$B$37,0),MATCH('Depr schedule'!R70,Inputs!$E$15:$X$15,0))*IF(R69&gt;5,(1+R$3)^0.5,(1+R$4)^0.5)</f>
        <v>0</v>
      </c>
      <c r="S82" s="2">
        <f>INDEX(Inputs!$E$29:$X$37,MATCH('Depr schedule'!$B64,Inputs!$B$29:$B$37,0),MATCH('Depr schedule'!S70,Inputs!$E$15:$X$15,0))*IF(S69&gt;5,(1+S$3)^0.5,(1+S$4)^0.5)</f>
        <v>0</v>
      </c>
      <c r="T82" s="2">
        <f>INDEX(Inputs!$E$29:$X$37,MATCH('Depr schedule'!$B64,Inputs!$B$29:$B$37,0),MATCH('Depr schedule'!T70,Inputs!$E$15:$X$15,0))*IF(T69&gt;5,(1+T$3)^0.5,(1+T$4)^0.5)</f>
        <v>0</v>
      </c>
      <c r="U82" s="2">
        <f>INDEX(Inputs!$E$29:$X$37,MATCH('Depr schedule'!$B64,Inputs!$B$29:$B$37,0),MATCH('Depr schedule'!U70,Inputs!$E$15:$X$15,0))*IF(U69&gt;5,(1+U$3)^0.5,(1+U$4)^0.5)</f>
        <v>0</v>
      </c>
      <c r="V82" s="2">
        <f>INDEX(Inputs!$E$29:$X$37,MATCH('Depr schedule'!$B64,Inputs!$B$29:$B$37,0),MATCH('Depr schedule'!V70,Inputs!$E$15:$X$15,0))*IF(V69&gt;5,(1+V$3)^0.5,(1+V$4)^0.5)</f>
        <v>0</v>
      </c>
      <c r="W82" s="2">
        <f>INDEX(Inputs!$E$29:$X$37,MATCH('Depr schedule'!$B64,Inputs!$B$29:$B$37,0),MATCH('Depr schedule'!W70,Inputs!$E$15:$X$15,0))*IF(W69&gt;5,(1+W$3)^0.5,(1+W$4)^0.5)</f>
        <v>0</v>
      </c>
    </row>
    <row r="84" spans="2:63" x14ac:dyDescent="0.25">
      <c r="B84" t="s">
        <v>27</v>
      </c>
    </row>
    <row r="85" spans="2:63" x14ac:dyDescent="0.25">
      <c r="B85" s="24">
        <v>2011</v>
      </c>
      <c r="C85" s="24">
        <v>1</v>
      </c>
      <c r="E85" s="2">
        <f>IF($F$67="n/a",0,IF(E$69&lt;=$C85,0,IF(E$69&gt;($F$67+$C85),INDEX($D$82:$W$82,,$C85)-SUM($D85:D85),INDEX($D$82:$W$82,,$C85)/$F$67)))</f>
        <v>3.7668927769990246</v>
      </c>
      <c r="F85" s="2">
        <f>IF($F$67="n/a",0,IF(F$69&lt;=$C85,0,IF(F$69&gt;($F$67+$C85),INDEX($D$82:$W$82,,$C85)-SUM($D85:E85),INDEX($D$82:$W$82,,$C85)/$F$67)))</f>
        <v>3.7668927769990246</v>
      </c>
      <c r="G85" s="2">
        <f>IF($F$67="n/a",0,IF(G$69&lt;=$C85,0,IF(G$69&gt;($F$67+$C85),INDEX($D$82:$W$82,,$C85)-SUM($D85:F85),INDEX($D$82:$W$82,,$C85)/$F$67)))</f>
        <v>3.7668927769990246</v>
      </c>
      <c r="H85" s="2">
        <f>IF($F$67="n/a",0,IF(H$69&lt;=$C85,0,IF(H$69&gt;($F$67+$C85),INDEX($D$82:$W$82,,$C85)-SUM($D85:G85),INDEX($D$82:$W$82,,$C85)/$F$67)))</f>
        <v>3.7668927769990246</v>
      </c>
      <c r="I85" s="2">
        <f>IF($F$67="n/a",0,IF(I$69&lt;=$C85,0,IF(I$69&gt;($F$67+$C85),INDEX($D$82:$W$82,,$C85)-SUM($D85:H85),INDEX($D$82:$W$82,,$C85)/$F$67)))</f>
        <v>3.7668927769990246</v>
      </c>
      <c r="J85" s="2">
        <f>IF($F$67="n/a",0,IF(J$69&lt;=$C85,0,IF(J$69&gt;($F$67+$C85),INDEX($D$82:$W$82,,$C85)-SUM($D85:I85),INDEX($D$82:$W$82,,$C85)/$F$67)))</f>
        <v>3.7668927769990246</v>
      </c>
      <c r="K85" s="2">
        <f>IF($F$67="n/a",0,IF(K$69&lt;=$C85,0,IF(K$69&gt;($F$67+$C85),INDEX($D$82:$W$82,,$C85)-SUM($D85:J85),INDEX($D$82:$W$82,,$C85)/$F$67)))</f>
        <v>3.7668927769990246</v>
      </c>
      <c r="L85" s="2">
        <f>IF($F$67="n/a",0,IF(L$69&lt;=$C85,0,IF(L$69&gt;($F$67+$C85),INDEX($D$82:$W$82,,$C85)-SUM($D85:K85),INDEX($D$82:$W$82,,$C85)/$F$67)))</f>
        <v>3.7668927769990246</v>
      </c>
      <c r="M85" s="2">
        <f>IF($F$67="n/a",0,IF(M$69&lt;=$C85,0,IF(M$69&gt;($F$67+$C85),INDEX($D$82:$W$82,,$C85)-SUM($D85:L85),INDEX($D$82:$W$82,,$C85)/$F$67)))</f>
        <v>3.7668927769990246</v>
      </c>
      <c r="N85" s="2">
        <f>IF($F$67="n/a",0,IF(N$69&lt;=$C85,0,IF(N$69&gt;($F$67+$C85),INDEX($D$82:$W$82,,$C85)-SUM($D85:M85),INDEX($D$82:$W$82,,$C85)/$F$67)))</f>
        <v>3.7668927769990246</v>
      </c>
      <c r="O85" s="2">
        <f>IF($F$67="n/a",0,IF(O$69&lt;=$C85,0,IF(O$69&gt;($F$67+$C85),INDEX($D$82:$W$82,,$C85)-SUM($D85:N85),INDEX($D$82:$W$82,,$C85)/$F$67)))</f>
        <v>3.7668927769990246</v>
      </c>
      <c r="P85" s="2">
        <f>IF($F$67="n/a",0,IF(P$69&lt;=$C85,0,IF(P$69&gt;($F$67+$C85),INDEX($D$82:$W$82,,$C85)-SUM($D85:O85),INDEX($D$82:$W$82,,$C85)/$F$67)))</f>
        <v>3.7668927769990246</v>
      </c>
      <c r="Q85" s="2">
        <f>IF($F$67="n/a",0,IF(Q$69&lt;=$C85,0,IF(Q$69&gt;($F$67+$C85),INDEX($D$82:$W$82,,$C85)-SUM($D85:P85),INDEX($D$82:$W$82,,$C85)/$F$67)))</f>
        <v>3.7668927769990246</v>
      </c>
      <c r="R85" s="2">
        <f>IF($F$67="n/a",0,IF(R$69&lt;=$C85,0,IF(R$69&gt;($F$67+$C85),INDEX($D$82:$W$82,,$C85)-SUM($D85:Q85),INDEX($D$82:$W$82,,$C85)/$F$67)))</f>
        <v>3.7668927769990246</v>
      </c>
      <c r="S85" s="2">
        <f>IF($F$67="n/a",0,IF(S$69&lt;=$C85,0,IF(S$69&gt;($F$67+$C85),INDEX($D$82:$W$82,,$C85)-SUM($D85:R85),INDEX($D$82:$W$82,,$C85)/$F$67)))</f>
        <v>3.7668927769990246</v>
      </c>
      <c r="T85" s="2">
        <f>IF($F$67="n/a",0,IF(T$69&lt;=$C85,0,IF(T$69&gt;($F$67+$C85),INDEX($D$82:$W$82,,$C85)-SUM($D85:S85),INDEX($D$82:$W$82,,$C85)/$F$67)))</f>
        <v>3.7668927769990246</v>
      </c>
      <c r="U85" s="2">
        <f>IF($F$67="n/a",0,IF(U$69&lt;=$C85,0,IF(U$69&gt;($F$67+$C85),INDEX($D$82:$W$82,,$C85)-SUM($D85:T85),INDEX($D$82:$W$82,,$C85)/$F$67)))</f>
        <v>3.7668927769990246</v>
      </c>
      <c r="V85" s="2">
        <f>IF($F$67="n/a",0,IF(V$69&lt;=$C85,0,IF(V$69&gt;($F$67+$C85),INDEX($D$82:$W$82,,$C85)-SUM($D85:U85),INDEX($D$82:$W$82,,$C85)/$F$67)))</f>
        <v>3.7668927769990246</v>
      </c>
      <c r="W85" s="2">
        <f>IF($F$67="n/a",0,IF(W$69&lt;=$C85,0,IF(W$69&gt;($F$67+$C85),INDEX($D$82:$W$82,,$C85)-SUM($D85:V85),INDEX($D$82:$W$82,,$C85)/$F$67)))</f>
        <v>3.7668927769990246</v>
      </c>
      <c r="X85" s="2">
        <f>IF($F$67="n/a",0,IF(X$69&lt;=$C85,0,IF(X$69&gt;($F$67+$C85),INDEX($D$82:$W$82,,$C85)-SUM($D85:W85),INDEX($D$82:$W$82,,$C85)/$F$67)))</f>
        <v>3.7668927769990246</v>
      </c>
      <c r="Y85" s="2">
        <f>IF($F$67="n/a",0,IF(Y$69&lt;=$C85,0,IF(Y$69&gt;($F$67+$C85),INDEX($D$82:$W$82,,$C85)-SUM($D85:X85),INDEX($D$82:$W$82,,$C85)/$F$67)))</f>
        <v>3.7668927769990246</v>
      </c>
      <c r="Z85" s="2">
        <f>IF($F$67="n/a",0,IF(Z$69&lt;=$C85,0,IF(Z$69&gt;($F$67+$C85),INDEX($D$82:$W$82,,$C85)-SUM($D85:Y85),INDEX($D$82:$W$82,,$C85)/$F$67)))</f>
        <v>3.7668927769990246</v>
      </c>
      <c r="AA85" s="2">
        <f>IF($F$67="n/a",0,IF(AA$69&lt;=$C85,0,IF(AA$69&gt;($F$67+$C85),INDEX($D$82:$W$82,,$C85)-SUM($D85:Z85),INDEX($D$82:$W$82,,$C85)/$F$67)))</f>
        <v>3.7668927769990246</v>
      </c>
      <c r="AB85" s="2">
        <f>IF($F$67="n/a",0,IF(AB$69&lt;=$C85,0,IF(AB$69&gt;($F$67+$C85),INDEX($D$82:$W$82,,$C85)-SUM($D85:AA85),INDEX($D$82:$W$82,,$C85)/$F$67)))</f>
        <v>3.7668927769990246</v>
      </c>
      <c r="AC85" s="2">
        <f>IF($F$67="n/a",0,IF(AC$69&lt;=$C85,0,IF(AC$69&gt;($F$67+$C85),INDEX($D$82:$W$82,,$C85)-SUM($D85:AB85),INDEX($D$82:$W$82,,$C85)/$F$67)))</f>
        <v>3.7668927769990246</v>
      </c>
      <c r="AD85" s="2">
        <f>IF($F$67="n/a",0,IF(AD$69&lt;=$C85,0,IF(AD$69&gt;($F$67+$C85),INDEX($D$82:$W$82,,$C85)-SUM($D85:AC85),INDEX($D$82:$W$82,,$C85)/$F$67)))</f>
        <v>3.7668927769990246</v>
      </c>
      <c r="AE85" s="2">
        <f>IF($F$67="n/a",0,IF(AE$69&lt;=$C85,0,IF(AE$69&gt;($F$67+$C85),INDEX($D$82:$W$82,,$C85)-SUM($D85:AD85),INDEX($D$82:$W$82,,$C85)/$F$67)))</f>
        <v>3.7668927769990246</v>
      </c>
      <c r="AF85" s="2">
        <f>IF($F$67="n/a",0,IF(AF$69&lt;=$C85,0,IF(AF$69&gt;($F$67+$C85),INDEX($D$82:$W$82,,$C85)-SUM($D85:AE85),INDEX($D$82:$W$82,,$C85)/$F$67)))</f>
        <v>3.7668927769990246</v>
      </c>
      <c r="AG85" s="2">
        <f>IF($F$67="n/a",0,IF(AG$69&lt;=$C85,0,IF(AG$69&gt;($F$67+$C85),INDEX($D$82:$W$82,,$C85)-SUM($D85:AF85),INDEX($D$82:$W$82,,$C85)/$F$67)))</f>
        <v>3.7668927769990246</v>
      </c>
      <c r="AH85" s="2">
        <f>IF($F$67="n/a",0,IF(AH$69&lt;=$C85,0,IF(AH$69&gt;($F$67+$C85),INDEX($D$82:$W$82,,$C85)-SUM($D85:AG85),INDEX($D$82:$W$82,,$C85)/$F$67)))</f>
        <v>3.7668927769990246</v>
      </c>
      <c r="AI85" s="2">
        <f>IF($F$67="n/a",0,IF(AI$69&lt;=$C85,0,IF(AI$69&gt;($F$67+$C85),INDEX($D$82:$W$82,,$C85)-SUM($D85:AH85),INDEX($D$82:$W$82,,$C85)/$F$67)))</f>
        <v>3.7668927769990246</v>
      </c>
      <c r="AJ85" s="2">
        <f>IF($F$67="n/a",0,IF(AJ$69&lt;=$C85,0,IF(AJ$69&gt;($F$67+$C85),INDEX($D$82:$W$82,,$C85)-SUM($D85:AI85),INDEX($D$82:$W$82,,$C85)/$F$67)))</f>
        <v>3.7668927769990246</v>
      </c>
      <c r="AK85" s="2">
        <f>IF($F$67="n/a",0,IF(AK$69&lt;=$C85,0,IF(AK$69&gt;($F$67+$C85),INDEX($D$82:$W$82,,$C85)-SUM($D85:AJ85),INDEX($D$82:$W$82,,$C85)/$F$67)))</f>
        <v>3.7668927769990246</v>
      </c>
      <c r="AL85" s="2">
        <f>IF($F$67="n/a",0,IF(AL$69&lt;=$C85,0,IF(AL$69&gt;($F$67+$C85),INDEX($D$82:$W$82,,$C85)-SUM($D85:AK85),INDEX($D$82:$W$82,,$C85)/$F$67)))</f>
        <v>3.7668927769990246</v>
      </c>
      <c r="AM85" s="2">
        <f>IF($F$67="n/a",0,IF(AM$69&lt;=$C85,0,IF(AM$69&gt;($F$67+$C85),INDEX($D$82:$W$82,,$C85)-SUM($D85:AL85),INDEX($D$82:$W$82,,$C85)/$F$67)))</f>
        <v>3.7668927769990246</v>
      </c>
      <c r="AN85" s="2">
        <f>IF($F$67="n/a",0,IF(AN$69&lt;=$C85,0,IF(AN$69&gt;($F$67+$C85),INDEX($D$82:$W$82,,$C85)-SUM($D85:AM85),INDEX($D$82:$W$82,,$C85)/$F$67)))</f>
        <v>3.7668927769990246</v>
      </c>
      <c r="AO85" s="2">
        <f>IF($F$67="n/a",0,IF(AO$69&lt;=$C85,0,IF(AO$69&gt;($F$67+$C85),INDEX($D$82:$W$82,,$C85)-SUM($D85:AN85),INDEX($D$82:$W$82,,$C85)/$F$67)))</f>
        <v>3.7668927769990246</v>
      </c>
      <c r="AP85" s="2">
        <f>IF($F$67="n/a",0,IF(AP$69&lt;=$C85,0,IF(AP$69&gt;($F$67+$C85),INDEX($D$82:$W$82,,$C85)-SUM($D85:AO85),INDEX($D$82:$W$82,,$C85)/$F$67)))</f>
        <v>3.7668927769990246</v>
      </c>
      <c r="AQ85" s="2">
        <f>IF($F$67="n/a",0,IF(AQ$69&lt;=$C85,0,IF(AQ$69&gt;($F$67+$C85),INDEX($D$82:$W$82,,$C85)-SUM($D85:AP85),INDEX($D$82:$W$82,,$C85)/$F$67)))</f>
        <v>3.7668927769990246</v>
      </c>
      <c r="AR85" s="2">
        <f>IF($F$67="n/a",0,IF(AR$69&lt;=$C85,0,IF(AR$69&gt;($F$67+$C85),INDEX($D$82:$W$82,,$C85)-SUM($D85:AQ85),INDEX($D$82:$W$82,,$C85)/$F$67)))</f>
        <v>3.7668927769990246</v>
      </c>
      <c r="AS85" s="2">
        <f>IF($F$67="n/a",0,IF(AS$69&lt;=$C85,0,IF(AS$69&gt;($F$67+$C85),INDEX($D$82:$W$82,,$C85)-SUM($D85:AR85),INDEX($D$82:$W$82,,$C85)/$F$67)))</f>
        <v>3.7668927769990246</v>
      </c>
      <c r="AT85" s="2">
        <f>IF($F$67="n/a",0,IF(AT$69&lt;=$C85,0,IF(AT$69&gt;($F$67+$C85),INDEX($D$82:$W$82,,$C85)-SUM($D85:AS85),INDEX($D$82:$W$82,,$C85)/$F$67)))</f>
        <v>3.7668927769990246</v>
      </c>
      <c r="AU85" s="2">
        <f>IF($F$67="n/a",0,IF(AU$69&lt;=$C85,0,IF(AU$69&gt;($F$67+$C85),INDEX($D$82:$W$82,,$C85)-SUM($D85:AT85),INDEX($D$82:$W$82,,$C85)/$F$67)))</f>
        <v>3.7668927769990246</v>
      </c>
      <c r="AV85" s="2">
        <f>IF($F$67="n/a",0,IF(AV$69&lt;=$C85,0,IF(AV$69&gt;($F$67+$C85),INDEX($D$82:$W$82,,$C85)-SUM($D85:AU85),INDEX($D$82:$W$82,,$C85)/$F$67)))</f>
        <v>3.7668927769990246</v>
      </c>
      <c r="AW85" s="2">
        <f>IF($F$67="n/a",0,IF(AW$69&lt;=$C85,0,IF(AW$69&gt;($F$67+$C85),INDEX($D$82:$W$82,,$C85)-SUM($D85:AV85),INDEX($D$82:$W$82,,$C85)/$F$67)))</f>
        <v>3.7668927769990246</v>
      </c>
      <c r="AX85" s="2">
        <f>IF($F$67="n/a",0,IF(AX$69&lt;=$C85,0,IF(AX$69&gt;($F$67+$C85),INDEX($D$82:$W$82,,$C85)-SUM($D85:AW85),INDEX($D$82:$W$82,,$C85)/$F$67)))</f>
        <v>3.7668927769990246</v>
      </c>
      <c r="AY85" s="2">
        <f>IF($F$67="n/a",0,IF(AY$69&lt;=$C85,0,IF(AY$69&gt;($F$67+$C85),INDEX($D$82:$W$82,,$C85)-SUM($D85:AX85),INDEX($D$82:$W$82,,$C85)/$F$67)))</f>
        <v>3.7668927769990246</v>
      </c>
      <c r="AZ85" s="2">
        <f>IF($F$67="n/a",0,IF(AZ$69&lt;=$C85,0,IF(AZ$69&gt;($F$67+$C85),INDEX($D$82:$W$82,,$C85)-SUM($D85:AY85),INDEX($D$82:$W$82,,$C85)/$F$67)))</f>
        <v>3.7668927769990246</v>
      </c>
      <c r="BA85" s="2">
        <f>IF($F$67="n/a",0,IF(BA$69&lt;=$C85,0,IF(BA$69&gt;($F$67+$C85),INDEX($D$82:$W$82,,$C85)-SUM($D85:AZ85),INDEX($D$82:$W$82,,$C85)/$F$67)))</f>
        <v>3.7668927769990246</v>
      </c>
      <c r="BB85" s="2">
        <f>IF($F$67="n/a",0,IF(BB$69&lt;=$C85,0,IF(BB$69&gt;($F$67+$C85),INDEX($D$82:$W$82,,$C85)-SUM($D85:BA85),INDEX($D$82:$W$82,,$C85)/$F$67)))</f>
        <v>3.7668927769990246</v>
      </c>
      <c r="BC85" s="2">
        <f>IF($F$67="n/a",0,IF(BC$69&lt;=$C85,0,IF(BC$69&gt;($F$67+$C85),INDEX($D$82:$W$82,,$C85)-SUM($D85:BB85),INDEX($D$82:$W$82,,$C85)/$F$67)))</f>
        <v>8.5265128291212022E-14</v>
      </c>
      <c r="BD85" s="2">
        <f>IF($F$67="n/a",0,IF(BD$69&lt;=$C85,0,IF(BD$69&gt;($F$67+$C85),INDEX($D$82:$W$82,,$C85)-SUM($D85:BC85),INDEX($D$82:$W$82,,$C85)/$F$67)))</f>
        <v>0</v>
      </c>
      <c r="BE85" s="2">
        <f>IF($F$67="n/a",0,IF(BE$69&lt;=$C85,0,IF(BE$69&gt;($F$67+$C85),INDEX($D$82:$W$82,,$C85)-SUM($D85:BD85),INDEX($D$82:$W$82,,$C85)/$F$67)))</f>
        <v>0</v>
      </c>
      <c r="BF85" s="2">
        <f>IF($F$67="n/a",0,IF(BF$69&lt;=$C85,0,IF(BF$69&gt;($F$67+$C85),INDEX($D$82:$W$82,,$C85)-SUM($D85:BE85),INDEX($D$82:$W$82,,$C85)/$F$67)))</f>
        <v>0</v>
      </c>
      <c r="BG85" s="2">
        <f>IF($F$67="n/a",0,IF(BG$69&lt;=$C85,0,IF(BG$69&gt;($F$67+$C85),INDEX($D$82:$W$82,,$C85)-SUM($D85:BF85),INDEX($D$82:$W$82,,$C85)/$F$67)))</f>
        <v>0</v>
      </c>
      <c r="BH85" s="2">
        <f>IF($F$67="n/a",0,IF(BH$69&lt;=$C85,0,IF(BH$69&gt;($F$67+$C85),INDEX($D$82:$W$82,,$C85)-SUM($D85:BG85),INDEX($D$82:$W$82,,$C85)/$F$67)))</f>
        <v>0</v>
      </c>
      <c r="BI85" s="2">
        <f>IF($F$67="n/a",0,IF(BI$69&lt;=$C85,0,IF(BI$69&gt;($F$67+$C85),INDEX($D$82:$W$82,,$C85)-SUM($D85:BH85),INDEX($D$82:$W$82,,$C85)/$F$67)))</f>
        <v>0</v>
      </c>
      <c r="BJ85" s="2">
        <f>IF($F$67="n/a",0,IF(BJ$69&lt;=$C85,0,IF(BJ$69&gt;($F$67+$C85),INDEX($D$82:$W$82,,$C85)-SUM($D85:BI85),INDEX($D$82:$W$82,,$C85)/$F$67)))</f>
        <v>0</v>
      </c>
      <c r="BK85" s="2">
        <f>IF($F$67="n/a",0,IF(BK$69&lt;=$C85,0,IF(BK$69&gt;($F$67+$C85),INDEX($D$82:$W$82,,$C85)-SUM($D85:BJ85),INDEX($D$82:$W$82,,$C85)/$F$67)))</f>
        <v>0</v>
      </c>
    </row>
    <row r="86" spans="2:63" x14ac:dyDescent="0.25">
      <c r="B86" s="24">
        <v>2012</v>
      </c>
      <c r="C86" s="24">
        <v>2</v>
      </c>
      <c r="E86" s="2">
        <f>IF($F$67="n/a",0,IF(E$69&lt;=$C86,0,IF(E$69&gt;($F$67+$C86),INDEX($D$82:$W$82,,$C86)-SUM($D86:D86),INDEX($D$82:$W$82,,$C86)/$F$67)))</f>
        <v>0</v>
      </c>
      <c r="F86" s="2">
        <f>IF($F$67="n/a",0,IF(F$69&lt;=$C86,0,IF(F$69&gt;($F$67+$C86),INDEX($D$82:$W$82,,$C86)-SUM($D86:E86),INDEX($D$82:$W$82,,$C86)/$F$67)))</f>
        <v>4.0424929795334004</v>
      </c>
      <c r="G86" s="2">
        <f>IF($F$67="n/a",0,IF(G$69&lt;=$C86,0,IF(G$69&gt;($F$67+$C86),INDEX($D$82:$W$82,,$C86)-SUM($D86:F86),INDEX($D$82:$W$82,,$C86)/$F$67)))</f>
        <v>4.0424929795334004</v>
      </c>
      <c r="H86" s="2">
        <f>IF($F$67="n/a",0,IF(H$69&lt;=$C86,0,IF(H$69&gt;($F$67+$C86),INDEX($D$82:$W$82,,$C86)-SUM($D86:G86),INDEX($D$82:$W$82,,$C86)/$F$67)))</f>
        <v>4.0424929795334004</v>
      </c>
      <c r="I86" s="2">
        <f>IF($F$67="n/a",0,IF(I$69&lt;=$C86,0,IF(I$69&gt;($F$67+$C86),INDEX($D$82:$W$82,,$C86)-SUM($D86:H86),INDEX($D$82:$W$82,,$C86)/$F$67)))</f>
        <v>4.0424929795334004</v>
      </c>
      <c r="J86" s="2">
        <f>IF($F$67="n/a",0,IF(J$69&lt;=$C86,0,IF(J$69&gt;($F$67+$C86),INDEX($D$82:$W$82,,$C86)-SUM($D86:I86),INDEX($D$82:$W$82,,$C86)/$F$67)))</f>
        <v>4.0424929795334004</v>
      </c>
      <c r="K86" s="2">
        <f>IF($F$67="n/a",0,IF(K$69&lt;=$C86,0,IF(K$69&gt;($F$67+$C86),INDEX($D$82:$W$82,,$C86)-SUM($D86:J86),INDEX($D$82:$W$82,,$C86)/$F$67)))</f>
        <v>4.0424929795334004</v>
      </c>
      <c r="L86" s="2">
        <f>IF($F$67="n/a",0,IF(L$69&lt;=$C86,0,IF(L$69&gt;($F$67+$C86),INDEX($D$82:$W$82,,$C86)-SUM($D86:K86),INDEX($D$82:$W$82,,$C86)/$F$67)))</f>
        <v>4.0424929795334004</v>
      </c>
      <c r="M86" s="2">
        <f>IF($F$67="n/a",0,IF(M$69&lt;=$C86,0,IF(M$69&gt;($F$67+$C86),INDEX($D$82:$W$82,,$C86)-SUM($D86:L86),INDEX($D$82:$W$82,,$C86)/$F$67)))</f>
        <v>4.0424929795334004</v>
      </c>
      <c r="N86" s="2">
        <f>IF($F$67="n/a",0,IF(N$69&lt;=$C86,0,IF(N$69&gt;($F$67+$C86),INDEX($D$82:$W$82,,$C86)-SUM($D86:M86),INDEX($D$82:$W$82,,$C86)/$F$67)))</f>
        <v>4.0424929795334004</v>
      </c>
      <c r="O86" s="2">
        <f>IF($F$67="n/a",0,IF(O$69&lt;=$C86,0,IF(O$69&gt;($F$67+$C86),INDEX($D$82:$W$82,,$C86)-SUM($D86:N86),INDEX($D$82:$W$82,,$C86)/$F$67)))</f>
        <v>4.0424929795334004</v>
      </c>
      <c r="P86" s="2">
        <f>IF($F$67="n/a",0,IF(P$69&lt;=$C86,0,IF(P$69&gt;($F$67+$C86),INDEX($D$82:$W$82,,$C86)-SUM($D86:O86),INDEX($D$82:$W$82,,$C86)/$F$67)))</f>
        <v>4.0424929795334004</v>
      </c>
      <c r="Q86" s="2">
        <f>IF($F$67="n/a",0,IF(Q$69&lt;=$C86,0,IF(Q$69&gt;($F$67+$C86),INDEX($D$82:$W$82,,$C86)-SUM($D86:P86),INDEX($D$82:$W$82,,$C86)/$F$67)))</f>
        <v>4.0424929795334004</v>
      </c>
      <c r="R86" s="2">
        <f>IF($F$67="n/a",0,IF(R$69&lt;=$C86,0,IF(R$69&gt;($F$67+$C86),INDEX($D$82:$W$82,,$C86)-SUM($D86:Q86),INDEX($D$82:$W$82,,$C86)/$F$67)))</f>
        <v>4.0424929795334004</v>
      </c>
      <c r="S86" s="2">
        <f>IF($F$67="n/a",0,IF(S$69&lt;=$C86,0,IF(S$69&gt;($F$67+$C86),INDEX($D$82:$W$82,,$C86)-SUM($D86:R86),INDEX($D$82:$W$82,,$C86)/$F$67)))</f>
        <v>4.0424929795334004</v>
      </c>
      <c r="T86" s="2">
        <f>IF($F$67="n/a",0,IF(T$69&lt;=$C86,0,IF(T$69&gt;($F$67+$C86),INDEX($D$82:$W$82,,$C86)-SUM($D86:S86),INDEX($D$82:$W$82,,$C86)/$F$67)))</f>
        <v>4.0424929795334004</v>
      </c>
      <c r="U86" s="2">
        <f>IF($F$67="n/a",0,IF(U$69&lt;=$C86,0,IF(U$69&gt;($F$67+$C86),INDEX($D$82:$W$82,,$C86)-SUM($D86:T86),INDEX($D$82:$W$82,,$C86)/$F$67)))</f>
        <v>4.0424929795334004</v>
      </c>
      <c r="V86" s="2">
        <f>IF($F$67="n/a",0,IF(V$69&lt;=$C86,0,IF(V$69&gt;($F$67+$C86),INDEX($D$82:$W$82,,$C86)-SUM($D86:U86),INDEX($D$82:$W$82,,$C86)/$F$67)))</f>
        <v>4.0424929795334004</v>
      </c>
      <c r="W86" s="2">
        <f>IF($F$67="n/a",0,IF(W$69&lt;=$C86,0,IF(W$69&gt;($F$67+$C86),INDEX($D$82:$W$82,,$C86)-SUM($D86:V86),INDEX($D$82:$W$82,,$C86)/$F$67)))</f>
        <v>4.0424929795334004</v>
      </c>
      <c r="X86" s="2">
        <f>IF($F$67="n/a",0,IF(X$69&lt;=$C86,0,IF(X$69&gt;($F$67+$C86),INDEX($D$82:$W$82,,$C86)-SUM($D86:W86),INDEX($D$82:$W$82,,$C86)/$F$67)))</f>
        <v>4.0424929795334004</v>
      </c>
      <c r="Y86" s="2">
        <f>IF($F$67="n/a",0,IF(Y$69&lt;=$C86,0,IF(Y$69&gt;($F$67+$C86),INDEX($D$82:$W$82,,$C86)-SUM($D86:X86),INDEX($D$82:$W$82,,$C86)/$F$67)))</f>
        <v>4.0424929795334004</v>
      </c>
      <c r="Z86" s="2">
        <f>IF($F$67="n/a",0,IF(Z$69&lt;=$C86,0,IF(Z$69&gt;($F$67+$C86),INDEX($D$82:$W$82,,$C86)-SUM($D86:Y86),INDEX($D$82:$W$82,,$C86)/$F$67)))</f>
        <v>4.0424929795334004</v>
      </c>
      <c r="AA86" s="2">
        <f>IF($F$67="n/a",0,IF(AA$69&lt;=$C86,0,IF(AA$69&gt;($F$67+$C86),INDEX($D$82:$W$82,,$C86)-SUM($D86:Z86),INDEX($D$82:$W$82,,$C86)/$F$67)))</f>
        <v>4.0424929795334004</v>
      </c>
      <c r="AB86" s="2">
        <f>IF($F$67="n/a",0,IF(AB$69&lt;=$C86,0,IF(AB$69&gt;($F$67+$C86),INDEX($D$82:$W$82,,$C86)-SUM($D86:AA86),INDEX($D$82:$W$82,,$C86)/$F$67)))</f>
        <v>4.0424929795334004</v>
      </c>
      <c r="AC86" s="2">
        <f>IF($F$67="n/a",0,IF(AC$69&lt;=$C86,0,IF(AC$69&gt;($F$67+$C86),INDEX($D$82:$W$82,,$C86)-SUM($D86:AB86),INDEX($D$82:$W$82,,$C86)/$F$67)))</f>
        <v>4.0424929795334004</v>
      </c>
      <c r="AD86" s="2">
        <f>IF($F$67="n/a",0,IF(AD$69&lt;=$C86,0,IF(AD$69&gt;($F$67+$C86),INDEX($D$82:$W$82,,$C86)-SUM($D86:AC86),INDEX($D$82:$W$82,,$C86)/$F$67)))</f>
        <v>4.0424929795334004</v>
      </c>
      <c r="AE86" s="2">
        <f>IF($F$67="n/a",0,IF(AE$69&lt;=$C86,0,IF(AE$69&gt;($F$67+$C86),INDEX($D$82:$W$82,,$C86)-SUM($D86:AD86),INDEX($D$82:$W$82,,$C86)/$F$67)))</f>
        <v>4.0424929795334004</v>
      </c>
      <c r="AF86" s="2">
        <f>IF($F$67="n/a",0,IF(AF$69&lt;=$C86,0,IF(AF$69&gt;($F$67+$C86),INDEX($D$82:$W$82,,$C86)-SUM($D86:AE86),INDEX($D$82:$W$82,,$C86)/$F$67)))</f>
        <v>4.0424929795334004</v>
      </c>
      <c r="AG86" s="2">
        <f>IF($F$67="n/a",0,IF(AG$69&lt;=$C86,0,IF(AG$69&gt;($F$67+$C86),INDEX($D$82:$W$82,,$C86)-SUM($D86:AF86),INDEX($D$82:$W$82,,$C86)/$F$67)))</f>
        <v>4.0424929795334004</v>
      </c>
      <c r="AH86" s="2">
        <f>IF($F$67="n/a",0,IF(AH$69&lt;=$C86,0,IF(AH$69&gt;($F$67+$C86),INDEX($D$82:$W$82,,$C86)-SUM($D86:AG86),INDEX($D$82:$W$82,,$C86)/$F$67)))</f>
        <v>4.0424929795334004</v>
      </c>
      <c r="AI86" s="2">
        <f>IF($F$67="n/a",0,IF(AI$69&lt;=$C86,0,IF(AI$69&gt;($F$67+$C86),INDEX($D$82:$W$82,,$C86)-SUM($D86:AH86),INDEX($D$82:$W$82,,$C86)/$F$67)))</f>
        <v>4.0424929795334004</v>
      </c>
      <c r="AJ86" s="2">
        <f>IF($F$67="n/a",0,IF(AJ$69&lt;=$C86,0,IF(AJ$69&gt;($F$67+$C86),INDEX($D$82:$W$82,,$C86)-SUM($D86:AI86),INDEX($D$82:$W$82,,$C86)/$F$67)))</f>
        <v>4.0424929795334004</v>
      </c>
      <c r="AK86" s="2">
        <f>IF($F$67="n/a",0,IF(AK$69&lt;=$C86,0,IF(AK$69&gt;($F$67+$C86),INDEX($D$82:$W$82,,$C86)-SUM($D86:AJ86),INDEX($D$82:$W$82,,$C86)/$F$67)))</f>
        <v>4.0424929795334004</v>
      </c>
      <c r="AL86" s="2">
        <f>IF($F$67="n/a",0,IF(AL$69&lt;=$C86,0,IF(AL$69&gt;($F$67+$C86),INDEX($D$82:$W$82,,$C86)-SUM($D86:AK86),INDEX($D$82:$W$82,,$C86)/$F$67)))</f>
        <v>4.0424929795334004</v>
      </c>
      <c r="AM86" s="2">
        <f>IF($F$67="n/a",0,IF(AM$69&lt;=$C86,0,IF(AM$69&gt;($F$67+$C86),INDEX($D$82:$W$82,,$C86)-SUM($D86:AL86),INDEX($D$82:$W$82,,$C86)/$F$67)))</f>
        <v>4.0424929795334004</v>
      </c>
      <c r="AN86" s="2">
        <f>IF($F$67="n/a",0,IF(AN$69&lt;=$C86,0,IF(AN$69&gt;($F$67+$C86),INDEX($D$82:$W$82,,$C86)-SUM($D86:AM86),INDEX($D$82:$W$82,,$C86)/$F$67)))</f>
        <v>4.0424929795334004</v>
      </c>
      <c r="AO86" s="2">
        <f>IF($F$67="n/a",0,IF(AO$69&lt;=$C86,0,IF(AO$69&gt;($F$67+$C86),INDEX($D$82:$W$82,,$C86)-SUM($D86:AN86),INDEX($D$82:$W$82,,$C86)/$F$67)))</f>
        <v>4.0424929795334004</v>
      </c>
      <c r="AP86" s="2">
        <f>IF($F$67="n/a",0,IF(AP$69&lt;=$C86,0,IF(AP$69&gt;($F$67+$C86),INDEX($D$82:$W$82,,$C86)-SUM($D86:AO86),INDEX($D$82:$W$82,,$C86)/$F$67)))</f>
        <v>4.0424929795334004</v>
      </c>
      <c r="AQ86" s="2">
        <f>IF($F$67="n/a",0,IF(AQ$69&lt;=$C86,0,IF(AQ$69&gt;($F$67+$C86),INDEX($D$82:$W$82,,$C86)-SUM($D86:AP86),INDEX($D$82:$W$82,,$C86)/$F$67)))</f>
        <v>4.0424929795334004</v>
      </c>
      <c r="AR86" s="2">
        <f>IF($F$67="n/a",0,IF(AR$69&lt;=$C86,0,IF(AR$69&gt;($F$67+$C86),INDEX($D$82:$W$82,,$C86)-SUM($D86:AQ86),INDEX($D$82:$W$82,,$C86)/$F$67)))</f>
        <v>4.0424929795334004</v>
      </c>
      <c r="AS86" s="2">
        <f>IF($F$67="n/a",0,IF(AS$69&lt;=$C86,0,IF(AS$69&gt;($F$67+$C86),INDEX($D$82:$W$82,,$C86)-SUM($D86:AR86),INDEX($D$82:$W$82,,$C86)/$F$67)))</f>
        <v>4.0424929795334004</v>
      </c>
      <c r="AT86" s="2">
        <f>IF($F$67="n/a",0,IF(AT$69&lt;=$C86,0,IF(AT$69&gt;($F$67+$C86),INDEX($D$82:$W$82,,$C86)-SUM($D86:AS86),INDEX($D$82:$W$82,,$C86)/$F$67)))</f>
        <v>4.0424929795334004</v>
      </c>
      <c r="AU86" s="2">
        <f>IF($F$67="n/a",0,IF(AU$69&lt;=$C86,0,IF(AU$69&gt;($F$67+$C86),INDEX($D$82:$W$82,,$C86)-SUM($D86:AT86),INDEX($D$82:$W$82,,$C86)/$F$67)))</f>
        <v>4.0424929795334004</v>
      </c>
      <c r="AV86" s="2">
        <f>IF($F$67="n/a",0,IF(AV$69&lt;=$C86,0,IF(AV$69&gt;($F$67+$C86),INDEX($D$82:$W$82,,$C86)-SUM($D86:AU86),INDEX($D$82:$W$82,,$C86)/$F$67)))</f>
        <v>4.0424929795334004</v>
      </c>
      <c r="AW86" s="2">
        <f>IF($F$67="n/a",0,IF(AW$69&lt;=$C86,0,IF(AW$69&gt;($F$67+$C86),INDEX($D$82:$W$82,,$C86)-SUM($D86:AV86),INDEX($D$82:$W$82,,$C86)/$F$67)))</f>
        <v>4.0424929795334004</v>
      </c>
      <c r="AX86" s="2">
        <f>IF($F$67="n/a",0,IF(AX$69&lt;=$C86,0,IF(AX$69&gt;($F$67+$C86),INDEX($D$82:$W$82,,$C86)-SUM($D86:AW86),INDEX($D$82:$W$82,,$C86)/$F$67)))</f>
        <v>4.0424929795334004</v>
      </c>
      <c r="AY86" s="2">
        <f>IF($F$67="n/a",0,IF(AY$69&lt;=$C86,0,IF(AY$69&gt;($F$67+$C86),INDEX($D$82:$W$82,,$C86)-SUM($D86:AX86),INDEX($D$82:$W$82,,$C86)/$F$67)))</f>
        <v>4.0424929795334004</v>
      </c>
      <c r="AZ86" s="2">
        <f>IF($F$67="n/a",0,IF(AZ$69&lt;=$C86,0,IF(AZ$69&gt;($F$67+$C86),INDEX($D$82:$W$82,,$C86)-SUM($D86:AY86),INDEX($D$82:$W$82,,$C86)/$F$67)))</f>
        <v>4.0424929795334004</v>
      </c>
      <c r="BA86" s="2">
        <f>IF($F$67="n/a",0,IF(BA$69&lt;=$C86,0,IF(BA$69&gt;($F$67+$C86),INDEX($D$82:$W$82,,$C86)-SUM($D86:AZ86),INDEX($D$82:$W$82,,$C86)/$F$67)))</f>
        <v>4.0424929795334004</v>
      </c>
      <c r="BB86" s="2">
        <f>IF($F$67="n/a",0,IF(BB$69&lt;=$C86,0,IF(BB$69&gt;($F$67+$C86),INDEX($D$82:$W$82,,$C86)-SUM($D86:BA86),INDEX($D$82:$W$82,,$C86)/$F$67)))</f>
        <v>4.0424929795334004</v>
      </c>
      <c r="BC86" s="2">
        <f>IF($F$67="n/a",0,IF(BC$69&lt;=$C86,0,IF(BC$69&gt;($F$67+$C86),INDEX($D$82:$W$82,,$C86)-SUM($D86:BB86),INDEX($D$82:$W$82,,$C86)/$F$67)))</f>
        <v>4.0424929795334004</v>
      </c>
      <c r="BD86" s="2">
        <f>IF($F$67="n/a",0,IF(BD$69&lt;=$C86,0,IF(BD$69&gt;($F$67+$C86),INDEX($D$82:$W$82,,$C86)-SUM($D86:BC86),INDEX($D$82:$W$82,,$C86)/$F$67)))</f>
        <v>5.6843418860808015E-14</v>
      </c>
      <c r="BE86" s="2">
        <f>IF($F$67="n/a",0,IF(BE$69&lt;=$C86,0,IF(BE$69&gt;($F$67+$C86),INDEX($D$82:$W$82,,$C86)-SUM($D86:BD86),INDEX($D$82:$W$82,,$C86)/$F$67)))</f>
        <v>0</v>
      </c>
      <c r="BF86" s="2">
        <f>IF($F$67="n/a",0,IF(BF$69&lt;=$C86,0,IF(BF$69&gt;($F$67+$C86),INDEX($D$82:$W$82,,$C86)-SUM($D86:BE86),INDEX($D$82:$W$82,,$C86)/$F$67)))</f>
        <v>0</v>
      </c>
      <c r="BG86" s="2">
        <f>IF($F$67="n/a",0,IF(BG$69&lt;=$C86,0,IF(BG$69&gt;($F$67+$C86),INDEX($D$82:$W$82,,$C86)-SUM($D86:BF86),INDEX($D$82:$W$82,,$C86)/$F$67)))</f>
        <v>0</v>
      </c>
      <c r="BH86" s="2">
        <f>IF($F$67="n/a",0,IF(BH$69&lt;=$C86,0,IF(BH$69&gt;($F$67+$C86),INDEX($D$82:$W$82,,$C86)-SUM($D86:BG86),INDEX($D$82:$W$82,,$C86)/$F$67)))</f>
        <v>0</v>
      </c>
      <c r="BI86" s="2">
        <f>IF($F$67="n/a",0,IF(BI$69&lt;=$C86,0,IF(BI$69&gt;($F$67+$C86),INDEX($D$82:$W$82,,$C86)-SUM($D86:BH86),INDEX($D$82:$W$82,,$C86)/$F$67)))</f>
        <v>0</v>
      </c>
      <c r="BJ86" s="2">
        <f>IF($F$67="n/a",0,IF(BJ$69&lt;=$C86,0,IF(BJ$69&gt;($F$67+$C86),INDEX($D$82:$W$82,,$C86)-SUM($D86:BI86),INDEX($D$82:$W$82,,$C86)/$F$67)))</f>
        <v>0</v>
      </c>
      <c r="BK86" s="2">
        <f>IF($F$67="n/a",0,IF(BK$69&lt;=$C86,0,IF(BK$69&gt;($F$67+$C86),INDEX($D$82:$W$82,,$C86)-SUM($D86:BJ86),INDEX($D$82:$W$82,,$C86)/$F$67)))</f>
        <v>0</v>
      </c>
    </row>
    <row r="87" spans="2:63" x14ac:dyDescent="0.25">
      <c r="B87" s="24">
        <v>2013</v>
      </c>
      <c r="C87" s="24">
        <v>3</v>
      </c>
      <c r="E87" s="2">
        <f>IF($F$67="n/a",0,IF(E$69&lt;=$C87,0,IF(E$69&gt;($F$67+$C87),INDEX($D$82:$W$82,,$C87)-SUM($D87:D87),INDEX($D$82:$W$82,,$C87)/$F$67)))</f>
        <v>0</v>
      </c>
      <c r="F87" s="2">
        <f>IF($F$67="n/a",0,IF(F$69&lt;=$C87,0,IF(F$69&gt;($F$67+$C87),INDEX($D$82:$W$82,,$C87)-SUM($D87:E87),INDEX($D$82:$W$82,,$C87)/$F$67)))</f>
        <v>0</v>
      </c>
      <c r="G87" s="2">
        <f>IF($F$67="n/a",0,IF(G$69&lt;=$C87,0,IF(G$69&gt;($F$67+$C87),INDEX($D$82:$W$82,,$C87)-SUM($D87:F87),INDEX($D$82:$W$82,,$C87)/$F$67)))</f>
        <v>4.6472012400535077</v>
      </c>
      <c r="H87" s="2">
        <f>IF($F$67="n/a",0,IF(H$69&lt;=$C87,0,IF(H$69&gt;($F$67+$C87),INDEX($D$82:$W$82,,$C87)-SUM($D87:G87),INDEX($D$82:$W$82,,$C87)/$F$67)))</f>
        <v>4.6472012400535077</v>
      </c>
      <c r="I87" s="2">
        <f>IF($F$67="n/a",0,IF(I$69&lt;=$C87,0,IF(I$69&gt;($F$67+$C87),INDEX($D$82:$W$82,,$C87)-SUM($D87:H87),INDEX($D$82:$W$82,,$C87)/$F$67)))</f>
        <v>4.6472012400535077</v>
      </c>
      <c r="J87" s="2">
        <f>IF($F$67="n/a",0,IF(J$69&lt;=$C87,0,IF(J$69&gt;($F$67+$C87),INDEX($D$82:$W$82,,$C87)-SUM($D87:I87),INDEX($D$82:$W$82,,$C87)/$F$67)))</f>
        <v>4.6472012400535077</v>
      </c>
      <c r="K87" s="2">
        <f>IF($F$67="n/a",0,IF(K$69&lt;=$C87,0,IF(K$69&gt;($F$67+$C87),INDEX($D$82:$W$82,,$C87)-SUM($D87:J87),INDEX($D$82:$W$82,,$C87)/$F$67)))</f>
        <v>4.6472012400535077</v>
      </c>
      <c r="L87" s="2">
        <f>IF($F$67="n/a",0,IF(L$69&lt;=$C87,0,IF(L$69&gt;($F$67+$C87),INDEX($D$82:$W$82,,$C87)-SUM($D87:K87),INDEX($D$82:$W$82,,$C87)/$F$67)))</f>
        <v>4.6472012400535077</v>
      </c>
      <c r="M87" s="2">
        <f>IF($F$67="n/a",0,IF(M$69&lt;=$C87,0,IF(M$69&gt;($F$67+$C87),INDEX($D$82:$W$82,,$C87)-SUM($D87:L87),INDEX($D$82:$W$82,,$C87)/$F$67)))</f>
        <v>4.6472012400535077</v>
      </c>
      <c r="N87" s="2">
        <f>IF($F$67="n/a",0,IF(N$69&lt;=$C87,0,IF(N$69&gt;($F$67+$C87),INDEX($D$82:$W$82,,$C87)-SUM($D87:M87),INDEX($D$82:$W$82,,$C87)/$F$67)))</f>
        <v>4.6472012400535077</v>
      </c>
      <c r="O87" s="2">
        <f>IF($F$67="n/a",0,IF(O$69&lt;=$C87,0,IF(O$69&gt;($F$67+$C87),INDEX($D$82:$W$82,,$C87)-SUM($D87:N87),INDEX($D$82:$W$82,,$C87)/$F$67)))</f>
        <v>4.6472012400535077</v>
      </c>
      <c r="P87" s="2">
        <f>IF($F$67="n/a",0,IF(P$69&lt;=$C87,0,IF(P$69&gt;($F$67+$C87),INDEX($D$82:$W$82,,$C87)-SUM($D87:O87),INDEX($D$82:$W$82,,$C87)/$F$67)))</f>
        <v>4.6472012400535077</v>
      </c>
      <c r="Q87" s="2">
        <f>IF($F$67="n/a",0,IF(Q$69&lt;=$C87,0,IF(Q$69&gt;($F$67+$C87),INDEX($D$82:$W$82,,$C87)-SUM($D87:P87),INDEX($D$82:$W$82,,$C87)/$F$67)))</f>
        <v>4.6472012400535077</v>
      </c>
      <c r="R87" s="2">
        <f>IF($F$67="n/a",0,IF(R$69&lt;=$C87,0,IF(R$69&gt;($F$67+$C87),INDEX($D$82:$W$82,,$C87)-SUM($D87:Q87),INDEX($D$82:$W$82,,$C87)/$F$67)))</f>
        <v>4.6472012400535077</v>
      </c>
      <c r="S87" s="2">
        <f>IF($F$67="n/a",0,IF(S$69&lt;=$C87,0,IF(S$69&gt;($F$67+$C87),INDEX($D$82:$W$82,,$C87)-SUM($D87:R87),INDEX($D$82:$W$82,,$C87)/$F$67)))</f>
        <v>4.6472012400535077</v>
      </c>
      <c r="T87" s="2">
        <f>IF($F$67="n/a",0,IF(T$69&lt;=$C87,0,IF(T$69&gt;($F$67+$C87),INDEX($D$82:$W$82,,$C87)-SUM($D87:S87),INDEX($D$82:$W$82,,$C87)/$F$67)))</f>
        <v>4.6472012400535077</v>
      </c>
      <c r="U87" s="2">
        <f>IF($F$67="n/a",0,IF(U$69&lt;=$C87,0,IF(U$69&gt;($F$67+$C87),INDEX($D$82:$W$82,,$C87)-SUM($D87:T87),INDEX($D$82:$W$82,,$C87)/$F$67)))</f>
        <v>4.6472012400535077</v>
      </c>
      <c r="V87" s="2">
        <f>IF($F$67="n/a",0,IF(V$69&lt;=$C87,0,IF(V$69&gt;($F$67+$C87),INDEX($D$82:$W$82,,$C87)-SUM($D87:U87),INDEX($D$82:$W$82,,$C87)/$F$67)))</f>
        <v>4.6472012400535077</v>
      </c>
      <c r="W87" s="2">
        <f>IF($F$67="n/a",0,IF(W$69&lt;=$C87,0,IF(W$69&gt;($F$67+$C87),INDEX($D$82:$W$82,,$C87)-SUM($D87:V87),INDEX($D$82:$W$82,,$C87)/$F$67)))</f>
        <v>4.6472012400535077</v>
      </c>
      <c r="X87" s="2">
        <f>IF($F$67="n/a",0,IF(X$69&lt;=$C87,0,IF(X$69&gt;($F$67+$C87),INDEX($D$82:$W$82,,$C87)-SUM($D87:W87),INDEX($D$82:$W$82,,$C87)/$F$67)))</f>
        <v>4.6472012400535077</v>
      </c>
      <c r="Y87" s="2">
        <f>IF($F$67="n/a",0,IF(Y$69&lt;=$C87,0,IF(Y$69&gt;($F$67+$C87),INDEX($D$82:$W$82,,$C87)-SUM($D87:X87),INDEX($D$82:$W$82,,$C87)/$F$67)))</f>
        <v>4.6472012400535077</v>
      </c>
      <c r="Z87" s="2">
        <f>IF($F$67="n/a",0,IF(Z$69&lt;=$C87,0,IF(Z$69&gt;($F$67+$C87),INDEX($D$82:$W$82,,$C87)-SUM($D87:Y87),INDEX($D$82:$W$82,,$C87)/$F$67)))</f>
        <v>4.6472012400535077</v>
      </c>
      <c r="AA87" s="2">
        <f>IF($F$67="n/a",0,IF(AA$69&lt;=$C87,0,IF(AA$69&gt;($F$67+$C87),INDEX($D$82:$W$82,,$C87)-SUM($D87:Z87),INDEX($D$82:$W$82,,$C87)/$F$67)))</f>
        <v>4.6472012400535077</v>
      </c>
      <c r="AB87" s="2">
        <f>IF($F$67="n/a",0,IF(AB$69&lt;=$C87,0,IF(AB$69&gt;($F$67+$C87),INDEX($D$82:$W$82,,$C87)-SUM($D87:AA87),INDEX($D$82:$W$82,,$C87)/$F$67)))</f>
        <v>4.6472012400535077</v>
      </c>
      <c r="AC87" s="2">
        <f>IF($F$67="n/a",0,IF(AC$69&lt;=$C87,0,IF(AC$69&gt;($F$67+$C87),INDEX($D$82:$W$82,,$C87)-SUM($D87:AB87),INDEX($D$82:$W$82,,$C87)/$F$67)))</f>
        <v>4.6472012400535077</v>
      </c>
      <c r="AD87" s="2">
        <f>IF($F$67="n/a",0,IF(AD$69&lt;=$C87,0,IF(AD$69&gt;($F$67+$C87),INDEX($D$82:$W$82,,$C87)-SUM($D87:AC87),INDEX($D$82:$W$82,,$C87)/$F$67)))</f>
        <v>4.6472012400535077</v>
      </c>
      <c r="AE87" s="2">
        <f>IF($F$67="n/a",0,IF(AE$69&lt;=$C87,0,IF(AE$69&gt;($F$67+$C87),INDEX($D$82:$W$82,,$C87)-SUM($D87:AD87),INDEX($D$82:$W$82,,$C87)/$F$67)))</f>
        <v>4.6472012400535077</v>
      </c>
      <c r="AF87" s="2">
        <f>IF($F$67="n/a",0,IF(AF$69&lt;=$C87,0,IF(AF$69&gt;($F$67+$C87),INDEX($D$82:$W$82,,$C87)-SUM($D87:AE87),INDEX($D$82:$W$82,,$C87)/$F$67)))</f>
        <v>4.6472012400535077</v>
      </c>
      <c r="AG87" s="2">
        <f>IF($F$67="n/a",0,IF(AG$69&lt;=$C87,0,IF(AG$69&gt;($F$67+$C87),INDEX($D$82:$W$82,,$C87)-SUM($D87:AF87),INDEX($D$82:$W$82,,$C87)/$F$67)))</f>
        <v>4.6472012400535077</v>
      </c>
      <c r="AH87" s="2">
        <f>IF($F$67="n/a",0,IF(AH$69&lt;=$C87,0,IF(AH$69&gt;($F$67+$C87),INDEX($D$82:$W$82,,$C87)-SUM($D87:AG87),INDEX($D$82:$W$82,,$C87)/$F$67)))</f>
        <v>4.6472012400535077</v>
      </c>
      <c r="AI87" s="2">
        <f>IF($F$67="n/a",0,IF(AI$69&lt;=$C87,0,IF(AI$69&gt;($F$67+$C87),INDEX($D$82:$W$82,,$C87)-SUM($D87:AH87),INDEX($D$82:$W$82,,$C87)/$F$67)))</f>
        <v>4.6472012400535077</v>
      </c>
      <c r="AJ87" s="2">
        <f>IF($F$67="n/a",0,IF(AJ$69&lt;=$C87,0,IF(AJ$69&gt;($F$67+$C87),INDEX($D$82:$W$82,,$C87)-SUM($D87:AI87),INDEX($D$82:$W$82,,$C87)/$F$67)))</f>
        <v>4.6472012400535077</v>
      </c>
      <c r="AK87" s="2">
        <f>IF($F$67="n/a",0,IF(AK$69&lt;=$C87,0,IF(AK$69&gt;($F$67+$C87),INDEX($D$82:$W$82,,$C87)-SUM($D87:AJ87),INDEX($D$82:$W$82,,$C87)/$F$67)))</f>
        <v>4.6472012400535077</v>
      </c>
      <c r="AL87" s="2">
        <f>IF($F$67="n/a",0,IF(AL$69&lt;=$C87,0,IF(AL$69&gt;($F$67+$C87),INDEX($D$82:$W$82,,$C87)-SUM($D87:AK87),INDEX($D$82:$W$82,,$C87)/$F$67)))</f>
        <v>4.6472012400535077</v>
      </c>
      <c r="AM87" s="2">
        <f>IF($F$67="n/a",0,IF(AM$69&lt;=$C87,0,IF(AM$69&gt;($F$67+$C87),INDEX($D$82:$W$82,,$C87)-SUM($D87:AL87),INDEX($D$82:$W$82,,$C87)/$F$67)))</f>
        <v>4.6472012400535077</v>
      </c>
      <c r="AN87" s="2">
        <f>IF($F$67="n/a",0,IF(AN$69&lt;=$C87,0,IF(AN$69&gt;($F$67+$C87),INDEX($D$82:$W$82,,$C87)-SUM($D87:AM87),INDEX($D$82:$W$82,,$C87)/$F$67)))</f>
        <v>4.6472012400535077</v>
      </c>
      <c r="AO87" s="2">
        <f>IF($F$67="n/a",0,IF(AO$69&lt;=$C87,0,IF(AO$69&gt;($F$67+$C87),INDEX($D$82:$W$82,,$C87)-SUM($D87:AN87),INDEX($D$82:$W$82,,$C87)/$F$67)))</f>
        <v>4.6472012400535077</v>
      </c>
      <c r="AP87" s="2">
        <f>IF($F$67="n/a",0,IF(AP$69&lt;=$C87,0,IF(AP$69&gt;($F$67+$C87),INDEX($D$82:$W$82,,$C87)-SUM($D87:AO87),INDEX($D$82:$W$82,,$C87)/$F$67)))</f>
        <v>4.6472012400535077</v>
      </c>
      <c r="AQ87" s="2">
        <f>IF($F$67="n/a",0,IF(AQ$69&lt;=$C87,0,IF(AQ$69&gt;($F$67+$C87),INDEX($D$82:$W$82,,$C87)-SUM($D87:AP87),INDEX($D$82:$W$82,,$C87)/$F$67)))</f>
        <v>4.6472012400535077</v>
      </c>
      <c r="AR87" s="2">
        <f>IF($F$67="n/a",0,IF(AR$69&lt;=$C87,0,IF(AR$69&gt;($F$67+$C87),INDEX($D$82:$W$82,,$C87)-SUM($D87:AQ87),INDEX($D$82:$W$82,,$C87)/$F$67)))</f>
        <v>4.6472012400535077</v>
      </c>
      <c r="AS87" s="2">
        <f>IF($F$67="n/a",0,IF(AS$69&lt;=$C87,0,IF(AS$69&gt;($F$67+$C87),INDEX($D$82:$W$82,,$C87)-SUM($D87:AR87),INDEX($D$82:$W$82,,$C87)/$F$67)))</f>
        <v>4.6472012400535077</v>
      </c>
      <c r="AT87" s="2">
        <f>IF($F$67="n/a",0,IF(AT$69&lt;=$C87,0,IF(AT$69&gt;($F$67+$C87),INDEX($D$82:$W$82,,$C87)-SUM($D87:AS87),INDEX($D$82:$W$82,,$C87)/$F$67)))</f>
        <v>4.6472012400535077</v>
      </c>
      <c r="AU87" s="2">
        <f>IF($F$67="n/a",0,IF(AU$69&lt;=$C87,0,IF(AU$69&gt;($F$67+$C87),INDEX($D$82:$W$82,,$C87)-SUM($D87:AT87),INDEX($D$82:$W$82,,$C87)/$F$67)))</f>
        <v>4.6472012400535077</v>
      </c>
      <c r="AV87" s="2">
        <f>IF($F$67="n/a",0,IF(AV$69&lt;=$C87,0,IF(AV$69&gt;($F$67+$C87),INDEX($D$82:$W$82,,$C87)-SUM($D87:AU87),INDEX($D$82:$W$82,,$C87)/$F$67)))</f>
        <v>4.6472012400535077</v>
      </c>
      <c r="AW87" s="2">
        <f>IF($F$67="n/a",0,IF(AW$69&lt;=$C87,0,IF(AW$69&gt;($F$67+$C87),INDEX($D$82:$W$82,,$C87)-SUM($D87:AV87),INDEX($D$82:$W$82,,$C87)/$F$67)))</f>
        <v>4.6472012400535077</v>
      </c>
      <c r="AX87" s="2">
        <f>IF($F$67="n/a",0,IF(AX$69&lt;=$C87,0,IF(AX$69&gt;($F$67+$C87),INDEX($D$82:$W$82,,$C87)-SUM($D87:AW87),INDEX($D$82:$W$82,,$C87)/$F$67)))</f>
        <v>4.6472012400535077</v>
      </c>
      <c r="AY87" s="2">
        <f>IF($F$67="n/a",0,IF(AY$69&lt;=$C87,0,IF(AY$69&gt;($F$67+$C87),INDEX($D$82:$W$82,,$C87)-SUM($D87:AX87),INDEX($D$82:$W$82,,$C87)/$F$67)))</f>
        <v>4.6472012400535077</v>
      </c>
      <c r="AZ87" s="2">
        <f>IF($F$67="n/a",0,IF(AZ$69&lt;=$C87,0,IF(AZ$69&gt;($F$67+$C87),INDEX($D$82:$W$82,,$C87)-SUM($D87:AY87),INDEX($D$82:$W$82,,$C87)/$F$67)))</f>
        <v>4.6472012400535077</v>
      </c>
      <c r="BA87" s="2">
        <f>IF($F$67="n/a",0,IF(BA$69&lt;=$C87,0,IF(BA$69&gt;($F$67+$C87),INDEX($D$82:$W$82,,$C87)-SUM($D87:AZ87),INDEX($D$82:$W$82,,$C87)/$F$67)))</f>
        <v>4.6472012400535077</v>
      </c>
      <c r="BB87" s="2">
        <f>IF($F$67="n/a",0,IF(BB$69&lt;=$C87,0,IF(BB$69&gt;($F$67+$C87),INDEX($D$82:$W$82,,$C87)-SUM($D87:BA87),INDEX($D$82:$W$82,,$C87)/$F$67)))</f>
        <v>4.6472012400535077</v>
      </c>
      <c r="BC87" s="2">
        <f>IF($F$67="n/a",0,IF(BC$69&lt;=$C87,0,IF(BC$69&gt;($F$67+$C87),INDEX($D$82:$W$82,,$C87)-SUM($D87:BB87),INDEX($D$82:$W$82,,$C87)/$F$67)))</f>
        <v>4.6472012400535077</v>
      </c>
      <c r="BD87" s="2">
        <f>IF($F$67="n/a",0,IF(BD$69&lt;=$C87,0,IF(BD$69&gt;($F$67+$C87),INDEX($D$82:$W$82,,$C87)-SUM($D87:BC87),INDEX($D$82:$W$82,,$C87)/$F$67)))</f>
        <v>4.6472012400535077</v>
      </c>
      <c r="BE87" s="2">
        <f>IF($F$67="n/a",0,IF(BE$69&lt;=$C87,0,IF(BE$69&gt;($F$67+$C87),INDEX($D$82:$W$82,,$C87)-SUM($D87:BD87),INDEX($D$82:$W$82,,$C87)/$F$67)))</f>
        <v>1.1368683772161603E-13</v>
      </c>
      <c r="BF87" s="2">
        <f>IF($F$67="n/a",0,IF(BF$69&lt;=$C87,0,IF(BF$69&gt;($F$67+$C87),INDEX($D$82:$W$82,,$C87)-SUM($D87:BE87),INDEX($D$82:$W$82,,$C87)/$F$67)))</f>
        <v>0</v>
      </c>
      <c r="BG87" s="2">
        <f>IF($F$67="n/a",0,IF(BG$69&lt;=$C87,0,IF(BG$69&gt;($F$67+$C87),INDEX($D$82:$W$82,,$C87)-SUM($D87:BF87),INDEX($D$82:$W$82,,$C87)/$F$67)))</f>
        <v>0</v>
      </c>
      <c r="BH87" s="2">
        <f>IF($F$67="n/a",0,IF(BH$69&lt;=$C87,0,IF(BH$69&gt;($F$67+$C87),INDEX($D$82:$W$82,,$C87)-SUM($D87:BG87),INDEX($D$82:$W$82,,$C87)/$F$67)))</f>
        <v>0</v>
      </c>
      <c r="BI87" s="2">
        <f>IF($F$67="n/a",0,IF(BI$69&lt;=$C87,0,IF(BI$69&gt;($F$67+$C87),INDEX($D$82:$W$82,,$C87)-SUM($D87:BH87),INDEX($D$82:$W$82,,$C87)/$F$67)))</f>
        <v>0</v>
      </c>
      <c r="BJ87" s="2">
        <f>IF($F$67="n/a",0,IF(BJ$69&lt;=$C87,0,IF(BJ$69&gt;($F$67+$C87),INDEX($D$82:$W$82,,$C87)-SUM($D87:BI87),INDEX($D$82:$W$82,,$C87)/$F$67)))</f>
        <v>0</v>
      </c>
      <c r="BK87" s="2">
        <f>IF($F$67="n/a",0,IF(BK$69&lt;=$C87,0,IF(BK$69&gt;($F$67+$C87),INDEX($D$82:$W$82,,$C87)-SUM($D87:BJ87),INDEX($D$82:$W$82,,$C87)/$F$67)))</f>
        <v>0</v>
      </c>
    </row>
    <row r="88" spans="2:63" x14ac:dyDescent="0.25">
      <c r="B88" s="24">
        <v>2014</v>
      </c>
      <c r="C88" s="24">
        <v>4</v>
      </c>
      <c r="E88" s="2">
        <f>IF($F$67="n/a",0,IF(E$69&lt;=$C88,0,IF(E$69&gt;($F$67+$C88),INDEX($D$82:$W$82,,$C88)-SUM($D88:D88),INDEX($D$82:$W$82,,$C88)/$F$67)))</f>
        <v>0</v>
      </c>
      <c r="F88" s="2">
        <f>IF($F$67="n/a",0,IF(F$69&lt;=$C88,0,IF(F$69&gt;($F$67+$C88),INDEX($D$82:$W$82,,$C88)-SUM($D88:E88),INDEX($D$82:$W$82,,$C88)/$F$67)))</f>
        <v>0</v>
      </c>
      <c r="G88" s="2">
        <f>IF($F$67="n/a",0,IF(G$69&lt;=$C88,0,IF(G$69&gt;($F$67+$C88),INDEX($D$82:$W$82,,$C88)-SUM($D88:F88),INDEX($D$82:$W$82,,$C88)/$F$67)))</f>
        <v>0</v>
      </c>
      <c r="H88" s="2">
        <f>IF($F$67="n/a",0,IF(H$69&lt;=$C88,0,IF(H$69&gt;($F$67+$C88),INDEX($D$82:$W$82,,$C88)-SUM($D88:G88),INDEX($D$82:$W$82,,$C88)/$F$67)))</f>
        <v>5.3141721218631153</v>
      </c>
      <c r="I88" s="2">
        <f>IF($F$67="n/a",0,IF(I$69&lt;=$C88,0,IF(I$69&gt;($F$67+$C88),INDEX($D$82:$W$82,,$C88)-SUM($D88:H88),INDEX($D$82:$W$82,,$C88)/$F$67)))</f>
        <v>5.3141721218631153</v>
      </c>
      <c r="J88" s="2">
        <f>IF($F$67="n/a",0,IF(J$69&lt;=$C88,0,IF(J$69&gt;($F$67+$C88),INDEX($D$82:$W$82,,$C88)-SUM($D88:I88),INDEX($D$82:$W$82,,$C88)/$F$67)))</f>
        <v>5.3141721218631153</v>
      </c>
      <c r="K88" s="2">
        <f>IF($F$67="n/a",0,IF(K$69&lt;=$C88,0,IF(K$69&gt;($F$67+$C88),INDEX($D$82:$W$82,,$C88)-SUM($D88:J88),INDEX($D$82:$W$82,,$C88)/$F$67)))</f>
        <v>5.3141721218631153</v>
      </c>
      <c r="L88" s="2">
        <f>IF($F$67="n/a",0,IF(L$69&lt;=$C88,0,IF(L$69&gt;($F$67+$C88),INDEX($D$82:$W$82,,$C88)-SUM($D88:K88),INDEX($D$82:$W$82,,$C88)/$F$67)))</f>
        <v>5.3141721218631153</v>
      </c>
      <c r="M88" s="2">
        <f>IF($F$67="n/a",0,IF(M$69&lt;=$C88,0,IF(M$69&gt;($F$67+$C88),INDEX($D$82:$W$82,,$C88)-SUM($D88:L88),INDEX($D$82:$W$82,,$C88)/$F$67)))</f>
        <v>5.3141721218631153</v>
      </c>
      <c r="N88" s="2">
        <f>IF($F$67="n/a",0,IF(N$69&lt;=$C88,0,IF(N$69&gt;($F$67+$C88),INDEX($D$82:$W$82,,$C88)-SUM($D88:M88),INDEX($D$82:$W$82,,$C88)/$F$67)))</f>
        <v>5.3141721218631153</v>
      </c>
      <c r="O88" s="2">
        <f>IF($F$67="n/a",0,IF(O$69&lt;=$C88,0,IF(O$69&gt;($F$67+$C88),INDEX($D$82:$W$82,,$C88)-SUM($D88:N88),INDEX($D$82:$W$82,,$C88)/$F$67)))</f>
        <v>5.3141721218631153</v>
      </c>
      <c r="P88" s="2">
        <f>IF($F$67="n/a",0,IF(P$69&lt;=$C88,0,IF(P$69&gt;($F$67+$C88),INDEX($D$82:$W$82,,$C88)-SUM($D88:O88),INDEX($D$82:$W$82,,$C88)/$F$67)))</f>
        <v>5.3141721218631153</v>
      </c>
      <c r="Q88" s="2">
        <f>IF($F$67="n/a",0,IF(Q$69&lt;=$C88,0,IF(Q$69&gt;($F$67+$C88),INDEX($D$82:$W$82,,$C88)-SUM($D88:P88),INDEX($D$82:$W$82,,$C88)/$F$67)))</f>
        <v>5.3141721218631153</v>
      </c>
      <c r="R88" s="2">
        <f>IF($F$67="n/a",0,IF(R$69&lt;=$C88,0,IF(R$69&gt;($F$67+$C88),INDEX($D$82:$W$82,,$C88)-SUM($D88:Q88),INDEX($D$82:$W$82,,$C88)/$F$67)))</f>
        <v>5.3141721218631153</v>
      </c>
      <c r="S88" s="2">
        <f>IF($F$67="n/a",0,IF(S$69&lt;=$C88,0,IF(S$69&gt;($F$67+$C88),INDEX($D$82:$W$82,,$C88)-SUM($D88:R88),INDEX($D$82:$W$82,,$C88)/$F$67)))</f>
        <v>5.3141721218631153</v>
      </c>
      <c r="T88" s="2">
        <f>IF($F$67="n/a",0,IF(T$69&lt;=$C88,0,IF(T$69&gt;($F$67+$C88),INDEX($D$82:$W$82,,$C88)-SUM($D88:S88),INDEX($D$82:$W$82,,$C88)/$F$67)))</f>
        <v>5.3141721218631153</v>
      </c>
      <c r="U88" s="2">
        <f>IF($F$67="n/a",0,IF(U$69&lt;=$C88,0,IF(U$69&gt;($F$67+$C88),INDEX($D$82:$W$82,,$C88)-SUM($D88:T88),INDEX($D$82:$W$82,,$C88)/$F$67)))</f>
        <v>5.3141721218631153</v>
      </c>
      <c r="V88" s="2">
        <f>IF($F$67="n/a",0,IF(V$69&lt;=$C88,0,IF(V$69&gt;($F$67+$C88),INDEX($D$82:$W$82,,$C88)-SUM($D88:U88),INDEX($D$82:$W$82,,$C88)/$F$67)))</f>
        <v>5.3141721218631153</v>
      </c>
      <c r="W88" s="2">
        <f>IF($F$67="n/a",0,IF(W$69&lt;=$C88,0,IF(W$69&gt;($F$67+$C88),INDEX($D$82:$W$82,,$C88)-SUM($D88:V88),INDEX($D$82:$W$82,,$C88)/$F$67)))</f>
        <v>5.3141721218631153</v>
      </c>
      <c r="X88" s="2">
        <f>IF($F$67="n/a",0,IF(X$69&lt;=$C88,0,IF(X$69&gt;($F$67+$C88),INDEX($D$82:$W$82,,$C88)-SUM($D88:W88),INDEX($D$82:$W$82,,$C88)/$F$67)))</f>
        <v>5.3141721218631153</v>
      </c>
      <c r="Y88" s="2">
        <f>IF($F$67="n/a",0,IF(Y$69&lt;=$C88,0,IF(Y$69&gt;($F$67+$C88),INDEX($D$82:$W$82,,$C88)-SUM($D88:X88),INDEX($D$82:$W$82,,$C88)/$F$67)))</f>
        <v>5.3141721218631153</v>
      </c>
      <c r="Z88" s="2">
        <f>IF($F$67="n/a",0,IF(Z$69&lt;=$C88,0,IF(Z$69&gt;($F$67+$C88),INDEX($D$82:$W$82,,$C88)-SUM($D88:Y88),INDEX($D$82:$W$82,,$C88)/$F$67)))</f>
        <v>5.3141721218631153</v>
      </c>
      <c r="AA88" s="2">
        <f>IF($F$67="n/a",0,IF(AA$69&lt;=$C88,0,IF(AA$69&gt;($F$67+$C88),INDEX($D$82:$W$82,,$C88)-SUM($D88:Z88),INDEX($D$82:$W$82,,$C88)/$F$67)))</f>
        <v>5.3141721218631153</v>
      </c>
      <c r="AB88" s="2">
        <f>IF($F$67="n/a",0,IF(AB$69&lt;=$C88,0,IF(AB$69&gt;($F$67+$C88),INDEX($D$82:$W$82,,$C88)-SUM($D88:AA88),INDEX($D$82:$W$82,,$C88)/$F$67)))</f>
        <v>5.3141721218631153</v>
      </c>
      <c r="AC88" s="2">
        <f>IF($F$67="n/a",0,IF(AC$69&lt;=$C88,0,IF(AC$69&gt;($F$67+$C88),INDEX($D$82:$W$82,,$C88)-SUM($D88:AB88),INDEX($D$82:$W$82,,$C88)/$F$67)))</f>
        <v>5.3141721218631153</v>
      </c>
      <c r="AD88" s="2">
        <f>IF($F$67="n/a",0,IF(AD$69&lt;=$C88,0,IF(AD$69&gt;($F$67+$C88),INDEX($D$82:$W$82,,$C88)-SUM($D88:AC88),INDEX($D$82:$W$82,,$C88)/$F$67)))</f>
        <v>5.3141721218631153</v>
      </c>
      <c r="AE88" s="2">
        <f>IF($F$67="n/a",0,IF(AE$69&lt;=$C88,0,IF(AE$69&gt;($F$67+$C88),INDEX($D$82:$W$82,,$C88)-SUM($D88:AD88),INDEX($D$82:$W$82,,$C88)/$F$67)))</f>
        <v>5.3141721218631153</v>
      </c>
      <c r="AF88" s="2">
        <f>IF($F$67="n/a",0,IF(AF$69&lt;=$C88,0,IF(AF$69&gt;($F$67+$C88),INDEX($D$82:$W$82,,$C88)-SUM($D88:AE88),INDEX($D$82:$W$82,,$C88)/$F$67)))</f>
        <v>5.3141721218631153</v>
      </c>
      <c r="AG88" s="2">
        <f>IF($F$67="n/a",0,IF(AG$69&lt;=$C88,0,IF(AG$69&gt;($F$67+$C88),INDEX($D$82:$W$82,,$C88)-SUM($D88:AF88),INDEX($D$82:$W$82,,$C88)/$F$67)))</f>
        <v>5.3141721218631153</v>
      </c>
      <c r="AH88" s="2">
        <f>IF($F$67="n/a",0,IF(AH$69&lt;=$C88,0,IF(AH$69&gt;($F$67+$C88),INDEX($D$82:$W$82,,$C88)-SUM($D88:AG88),INDEX($D$82:$W$82,,$C88)/$F$67)))</f>
        <v>5.3141721218631153</v>
      </c>
      <c r="AI88" s="2">
        <f>IF($F$67="n/a",0,IF(AI$69&lt;=$C88,0,IF(AI$69&gt;($F$67+$C88),INDEX($D$82:$W$82,,$C88)-SUM($D88:AH88),INDEX($D$82:$W$82,,$C88)/$F$67)))</f>
        <v>5.3141721218631153</v>
      </c>
      <c r="AJ88" s="2">
        <f>IF($F$67="n/a",0,IF(AJ$69&lt;=$C88,0,IF(AJ$69&gt;($F$67+$C88),INDEX($D$82:$W$82,,$C88)-SUM($D88:AI88),INDEX($D$82:$W$82,,$C88)/$F$67)))</f>
        <v>5.3141721218631153</v>
      </c>
      <c r="AK88" s="2">
        <f>IF($F$67="n/a",0,IF(AK$69&lt;=$C88,0,IF(AK$69&gt;($F$67+$C88),INDEX($D$82:$W$82,,$C88)-SUM($D88:AJ88),INDEX($D$82:$W$82,,$C88)/$F$67)))</f>
        <v>5.3141721218631153</v>
      </c>
      <c r="AL88" s="2">
        <f>IF($F$67="n/a",0,IF(AL$69&lt;=$C88,0,IF(AL$69&gt;($F$67+$C88),INDEX($D$82:$W$82,,$C88)-SUM($D88:AK88),INDEX($D$82:$W$82,,$C88)/$F$67)))</f>
        <v>5.3141721218631153</v>
      </c>
      <c r="AM88" s="2">
        <f>IF($F$67="n/a",0,IF(AM$69&lt;=$C88,0,IF(AM$69&gt;($F$67+$C88),INDEX($D$82:$W$82,,$C88)-SUM($D88:AL88),INDEX($D$82:$W$82,,$C88)/$F$67)))</f>
        <v>5.3141721218631153</v>
      </c>
      <c r="AN88" s="2">
        <f>IF($F$67="n/a",0,IF(AN$69&lt;=$C88,0,IF(AN$69&gt;($F$67+$C88),INDEX($D$82:$W$82,,$C88)-SUM($D88:AM88),INDEX($D$82:$W$82,,$C88)/$F$67)))</f>
        <v>5.3141721218631153</v>
      </c>
      <c r="AO88" s="2">
        <f>IF($F$67="n/a",0,IF(AO$69&lt;=$C88,0,IF(AO$69&gt;($F$67+$C88),INDEX($D$82:$W$82,,$C88)-SUM($D88:AN88),INDEX($D$82:$W$82,,$C88)/$F$67)))</f>
        <v>5.3141721218631153</v>
      </c>
      <c r="AP88" s="2">
        <f>IF($F$67="n/a",0,IF(AP$69&lt;=$C88,0,IF(AP$69&gt;($F$67+$C88),INDEX($D$82:$W$82,,$C88)-SUM($D88:AO88),INDEX($D$82:$W$82,,$C88)/$F$67)))</f>
        <v>5.3141721218631153</v>
      </c>
      <c r="AQ88" s="2">
        <f>IF($F$67="n/a",0,IF(AQ$69&lt;=$C88,0,IF(AQ$69&gt;($F$67+$C88),INDEX($D$82:$W$82,,$C88)-SUM($D88:AP88),INDEX($D$82:$W$82,,$C88)/$F$67)))</f>
        <v>5.3141721218631153</v>
      </c>
      <c r="AR88" s="2">
        <f>IF($F$67="n/a",0,IF(AR$69&lt;=$C88,0,IF(AR$69&gt;($F$67+$C88),INDEX($D$82:$W$82,,$C88)-SUM($D88:AQ88),INDEX($D$82:$W$82,,$C88)/$F$67)))</f>
        <v>5.3141721218631153</v>
      </c>
      <c r="AS88" s="2">
        <f>IF($F$67="n/a",0,IF(AS$69&lt;=$C88,0,IF(AS$69&gt;($F$67+$C88),INDEX($D$82:$W$82,,$C88)-SUM($D88:AR88),INDEX($D$82:$W$82,,$C88)/$F$67)))</f>
        <v>5.3141721218631153</v>
      </c>
      <c r="AT88" s="2">
        <f>IF($F$67="n/a",0,IF(AT$69&lt;=$C88,0,IF(AT$69&gt;($F$67+$C88),INDEX($D$82:$W$82,,$C88)-SUM($D88:AS88),INDEX($D$82:$W$82,,$C88)/$F$67)))</f>
        <v>5.3141721218631153</v>
      </c>
      <c r="AU88" s="2">
        <f>IF($F$67="n/a",0,IF(AU$69&lt;=$C88,0,IF(AU$69&gt;($F$67+$C88),INDEX($D$82:$W$82,,$C88)-SUM($D88:AT88),INDEX($D$82:$W$82,,$C88)/$F$67)))</f>
        <v>5.3141721218631153</v>
      </c>
      <c r="AV88" s="2">
        <f>IF($F$67="n/a",0,IF(AV$69&lt;=$C88,0,IF(AV$69&gt;($F$67+$C88),INDEX($D$82:$W$82,,$C88)-SUM($D88:AU88),INDEX($D$82:$W$82,,$C88)/$F$67)))</f>
        <v>5.3141721218631153</v>
      </c>
      <c r="AW88" s="2">
        <f>IF($F$67="n/a",0,IF(AW$69&lt;=$C88,0,IF(AW$69&gt;($F$67+$C88),INDEX($D$82:$W$82,,$C88)-SUM($D88:AV88),INDEX($D$82:$W$82,,$C88)/$F$67)))</f>
        <v>5.3141721218631153</v>
      </c>
      <c r="AX88" s="2">
        <f>IF($F$67="n/a",0,IF(AX$69&lt;=$C88,0,IF(AX$69&gt;($F$67+$C88),INDEX($D$82:$W$82,,$C88)-SUM($D88:AW88),INDEX($D$82:$W$82,,$C88)/$F$67)))</f>
        <v>5.3141721218631153</v>
      </c>
      <c r="AY88" s="2">
        <f>IF($F$67="n/a",0,IF(AY$69&lt;=$C88,0,IF(AY$69&gt;($F$67+$C88),INDEX($D$82:$W$82,,$C88)-SUM($D88:AX88),INDEX($D$82:$W$82,,$C88)/$F$67)))</f>
        <v>5.3141721218631153</v>
      </c>
      <c r="AZ88" s="2">
        <f>IF($F$67="n/a",0,IF(AZ$69&lt;=$C88,0,IF(AZ$69&gt;($F$67+$C88),INDEX($D$82:$W$82,,$C88)-SUM($D88:AY88),INDEX($D$82:$W$82,,$C88)/$F$67)))</f>
        <v>5.3141721218631153</v>
      </c>
      <c r="BA88" s="2">
        <f>IF($F$67="n/a",0,IF(BA$69&lt;=$C88,0,IF(BA$69&gt;($F$67+$C88),INDEX($D$82:$W$82,,$C88)-SUM($D88:AZ88),INDEX($D$82:$W$82,,$C88)/$F$67)))</f>
        <v>5.3141721218631153</v>
      </c>
      <c r="BB88" s="2">
        <f>IF($F$67="n/a",0,IF(BB$69&lt;=$C88,0,IF(BB$69&gt;($F$67+$C88),INDEX($D$82:$W$82,,$C88)-SUM($D88:BA88),INDEX($D$82:$W$82,,$C88)/$F$67)))</f>
        <v>5.3141721218631153</v>
      </c>
      <c r="BC88" s="2">
        <f>IF($F$67="n/a",0,IF(BC$69&lt;=$C88,0,IF(BC$69&gt;($F$67+$C88),INDEX($D$82:$W$82,,$C88)-SUM($D88:BB88),INDEX($D$82:$W$82,,$C88)/$F$67)))</f>
        <v>5.3141721218631153</v>
      </c>
      <c r="BD88" s="2">
        <f>IF($F$67="n/a",0,IF(BD$69&lt;=$C88,0,IF(BD$69&gt;($F$67+$C88),INDEX($D$82:$W$82,,$C88)-SUM($D88:BC88),INDEX($D$82:$W$82,,$C88)/$F$67)))</f>
        <v>5.3141721218631153</v>
      </c>
      <c r="BE88" s="2">
        <f>IF($F$67="n/a",0,IF(BE$69&lt;=$C88,0,IF(BE$69&gt;($F$67+$C88),INDEX($D$82:$W$82,,$C88)-SUM($D88:BD88),INDEX($D$82:$W$82,,$C88)/$F$67)))</f>
        <v>5.3141721218631153</v>
      </c>
      <c r="BF88" s="2">
        <f>IF($F$67="n/a",0,IF(BF$69&lt;=$C88,0,IF(BF$69&gt;($F$67+$C88),INDEX($D$82:$W$82,,$C88)-SUM($D88:BE88),INDEX($D$82:$W$82,,$C88)/$F$67)))</f>
        <v>-1.1368683772161603E-13</v>
      </c>
      <c r="BG88" s="2">
        <f>IF($F$67="n/a",0,IF(BG$69&lt;=$C88,0,IF(BG$69&gt;($F$67+$C88),INDEX($D$82:$W$82,,$C88)-SUM($D88:BF88),INDEX($D$82:$W$82,,$C88)/$F$67)))</f>
        <v>0</v>
      </c>
      <c r="BH88" s="2">
        <f>IF($F$67="n/a",0,IF(BH$69&lt;=$C88,0,IF(BH$69&gt;($F$67+$C88),INDEX($D$82:$W$82,,$C88)-SUM($D88:BG88),INDEX($D$82:$W$82,,$C88)/$F$67)))</f>
        <v>0</v>
      </c>
      <c r="BI88" s="2">
        <f>IF($F$67="n/a",0,IF(BI$69&lt;=$C88,0,IF(BI$69&gt;($F$67+$C88),INDEX($D$82:$W$82,,$C88)-SUM($D88:BH88),INDEX($D$82:$W$82,,$C88)/$F$67)))</f>
        <v>0</v>
      </c>
      <c r="BJ88" s="2">
        <f>IF($F$67="n/a",0,IF(BJ$69&lt;=$C88,0,IF(BJ$69&gt;($F$67+$C88),INDEX($D$82:$W$82,,$C88)-SUM($D88:BI88),INDEX($D$82:$W$82,,$C88)/$F$67)))</f>
        <v>0</v>
      </c>
      <c r="BK88" s="2">
        <f>IF($F$67="n/a",0,IF(BK$69&lt;=$C88,0,IF(BK$69&gt;($F$67+$C88),INDEX($D$82:$W$82,,$C88)-SUM($D88:BJ88),INDEX($D$82:$W$82,,$C88)/$F$67)))</f>
        <v>0</v>
      </c>
    </row>
    <row r="89" spans="2:63" x14ac:dyDescent="0.25">
      <c r="B89" s="24">
        <v>2015</v>
      </c>
      <c r="C89" s="24">
        <v>5</v>
      </c>
      <c r="E89" s="2">
        <f>IF($F$67="n/a",0,IF(E$69&lt;=$C89,0,IF(E$69&gt;($F$67+$C89),INDEX($D$82:$W$82,,$C89)-SUM($D89:D89),INDEX($D$82:$W$82,,$C89)/$F$67)))</f>
        <v>0</v>
      </c>
      <c r="F89" s="2">
        <f>IF($F$67="n/a",0,IF(F$69&lt;=$C89,0,IF(F$69&gt;($F$67+$C89),INDEX($D$82:$W$82,,$C89)-SUM($D89:E89),INDEX($D$82:$W$82,,$C89)/$F$67)))</f>
        <v>0</v>
      </c>
      <c r="G89" s="2">
        <f>IF($F$67="n/a",0,IF(G$69&lt;=$C89,0,IF(G$69&gt;($F$67+$C89),INDEX($D$82:$W$82,,$C89)-SUM($D89:F89),INDEX($D$82:$W$82,,$C89)/$F$67)))</f>
        <v>0</v>
      </c>
      <c r="H89" s="2">
        <f>IF($F$67="n/a",0,IF(H$69&lt;=$C89,0,IF(H$69&gt;($F$67+$C89),INDEX($D$82:$W$82,,$C89)-SUM($D89:G89),INDEX($D$82:$W$82,,$C89)/$F$67)))</f>
        <v>0</v>
      </c>
      <c r="I89" s="2">
        <f>IF($F$67="n/a",0,IF(I$69&lt;=$C89,0,IF(I$69&gt;($F$67+$C89),INDEX($D$82:$W$82,,$C89)-SUM($D89:H89),INDEX($D$82:$W$82,,$C89)/$F$67)))</f>
        <v>4.8365400279510053</v>
      </c>
      <c r="J89" s="2">
        <f>IF($F$67="n/a",0,IF(J$69&lt;=$C89,0,IF(J$69&gt;($F$67+$C89),INDEX($D$82:$W$82,,$C89)-SUM($D89:I89),INDEX($D$82:$W$82,,$C89)/$F$67)))</f>
        <v>4.8365400279510053</v>
      </c>
      <c r="K89" s="2">
        <f>IF($F$67="n/a",0,IF(K$69&lt;=$C89,0,IF(K$69&gt;($F$67+$C89),INDEX($D$82:$W$82,,$C89)-SUM($D89:J89),INDEX($D$82:$W$82,,$C89)/$F$67)))</f>
        <v>4.8365400279510053</v>
      </c>
      <c r="L89" s="2">
        <f>IF($F$67="n/a",0,IF(L$69&lt;=$C89,0,IF(L$69&gt;($F$67+$C89),INDEX($D$82:$W$82,,$C89)-SUM($D89:K89),INDEX($D$82:$W$82,,$C89)/$F$67)))</f>
        <v>4.8365400279510053</v>
      </c>
      <c r="M89" s="2">
        <f>IF($F$67="n/a",0,IF(M$69&lt;=$C89,0,IF(M$69&gt;($F$67+$C89),INDEX($D$82:$W$82,,$C89)-SUM($D89:L89),INDEX($D$82:$W$82,,$C89)/$F$67)))</f>
        <v>4.8365400279510053</v>
      </c>
      <c r="N89" s="2">
        <f>IF($F$67="n/a",0,IF(N$69&lt;=$C89,0,IF(N$69&gt;($F$67+$C89),INDEX($D$82:$W$82,,$C89)-SUM($D89:M89),INDEX($D$82:$W$82,,$C89)/$F$67)))</f>
        <v>4.8365400279510053</v>
      </c>
      <c r="O89" s="2">
        <f>IF($F$67="n/a",0,IF(O$69&lt;=$C89,0,IF(O$69&gt;($F$67+$C89),INDEX($D$82:$W$82,,$C89)-SUM($D89:N89),INDEX($D$82:$W$82,,$C89)/$F$67)))</f>
        <v>4.8365400279510053</v>
      </c>
      <c r="P89" s="2">
        <f>IF($F$67="n/a",0,IF(P$69&lt;=$C89,0,IF(P$69&gt;($F$67+$C89),INDEX($D$82:$W$82,,$C89)-SUM($D89:O89),INDEX($D$82:$W$82,,$C89)/$F$67)))</f>
        <v>4.8365400279510053</v>
      </c>
      <c r="Q89" s="2">
        <f>IF($F$67="n/a",0,IF(Q$69&lt;=$C89,0,IF(Q$69&gt;($F$67+$C89),INDEX($D$82:$W$82,,$C89)-SUM($D89:P89),INDEX($D$82:$W$82,,$C89)/$F$67)))</f>
        <v>4.8365400279510053</v>
      </c>
      <c r="R89" s="2">
        <f>IF($F$67="n/a",0,IF(R$69&lt;=$C89,0,IF(R$69&gt;($F$67+$C89),INDEX($D$82:$W$82,,$C89)-SUM($D89:Q89),INDEX($D$82:$W$82,,$C89)/$F$67)))</f>
        <v>4.8365400279510053</v>
      </c>
      <c r="S89" s="2">
        <f>IF($F$67="n/a",0,IF(S$69&lt;=$C89,0,IF(S$69&gt;($F$67+$C89),INDEX($D$82:$W$82,,$C89)-SUM($D89:R89),INDEX($D$82:$W$82,,$C89)/$F$67)))</f>
        <v>4.8365400279510053</v>
      </c>
      <c r="T89" s="2">
        <f>IF($F$67="n/a",0,IF(T$69&lt;=$C89,0,IF(T$69&gt;($F$67+$C89),INDEX($D$82:$W$82,,$C89)-SUM($D89:S89),INDEX($D$82:$W$82,,$C89)/$F$67)))</f>
        <v>4.8365400279510053</v>
      </c>
      <c r="U89" s="2">
        <f>IF($F$67="n/a",0,IF(U$69&lt;=$C89,0,IF(U$69&gt;($F$67+$C89),INDEX($D$82:$W$82,,$C89)-SUM($D89:T89),INDEX($D$82:$W$82,,$C89)/$F$67)))</f>
        <v>4.8365400279510053</v>
      </c>
      <c r="V89" s="2">
        <f>IF($F$67="n/a",0,IF(V$69&lt;=$C89,0,IF(V$69&gt;($F$67+$C89),INDEX($D$82:$W$82,,$C89)-SUM($D89:U89),INDEX($D$82:$W$82,,$C89)/$F$67)))</f>
        <v>4.8365400279510053</v>
      </c>
      <c r="W89" s="2">
        <f>IF($F$67="n/a",0,IF(W$69&lt;=$C89,0,IF(W$69&gt;($F$67+$C89),INDEX($D$82:$W$82,,$C89)-SUM($D89:V89),INDEX($D$82:$W$82,,$C89)/$F$67)))</f>
        <v>4.8365400279510053</v>
      </c>
      <c r="X89" s="2">
        <f>IF($F$67="n/a",0,IF(X$69&lt;=$C89,0,IF(X$69&gt;($F$67+$C89),INDEX($D$82:$W$82,,$C89)-SUM($D89:W89),INDEX($D$82:$W$82,,$C89)/$F$67)))</f>
        <v>4.8365400279510053</v>
      </c>
      <c r="Y89" s="2">
        <f>IF($F$67="n/a",0,IF(Y$69&lt;=$C89,0,IF(Y$69&gt;($F$67+$C89),INDEX($D$82:$W$82,,$C89)-SUM($D89:X89),INDEX($D$82:$W$82,,$C89)/$F$67)))</f>
        <v>4.8365400279510053</v>
      </c>
      <c r="Z89" s="2">
        <f>IF($F$67="n/a",0,IF(Z$69&lt;=$C89,0,IF(Z$69&gt;($F$67+$C89),INDEX($D$82:$W$82,,$C89)-SUM($D89:Y89),INDEX($D$82:$W$82,,$C89)/$F$67)))</f>
        <v>4.8365400279510053</v>
      </c>
      <c r="AA89" s="2">
        <f>IF($F$67="n/a",0,IF(AA$69&lt;=$C89,0,IF(AA$69&gt;($F$67+$C89),INDEX($D$82:$W$82,,$C89)-SUM($D89:Z89),INDEX($D$82:$W$82,,$C89)/$F$67)))</f>
        <v>4.8365400279510053</v>
      </c>
      <c r="AB89" s="2">
        <f>IF($F$67="n/a",0,IF(AB$69&lt;=$C89,0,IF(AB$69&gt;($F$67+$C89),INDEX($D$82:$W$82,,$C89)-SUM($D89:AA89),INDEX($D$82:$W$82,,$C89)/$F$67)))</f>
        <v>4.8365400279510053</v>
      </c>
      <c r="AC89" s="2">
        <f>IF($F$67="n/a",0,IF(AC$69&lt;=$C89,0,IF(AC$69&gt;($F$67+$C89),INDEX($D$82:$W$82,,$C89)-SUM($D89:AB89),INDEX($D$82:$W$82,,$C89)/$F$67)))</f>
        <v>4.8365400279510053</v>
      </c>
      <c r="AD89" s="2">
        <f>IF($F$67="n/a",0,IF(AD$69&lt;=$C89,0,IF(AD$69&gt;($F$67+$C89),INDEX($D$82:$W$82,,$C89)-SUM($D89:AC89),INDEX($D$82:$W$82,,$C89)/$F$67)))</f>
        <v>4.8365400279510053</v>
      </c>
      <c r="AE89" s="2">
        <f>IF($F$67="n/a",0,IF(AE$69&lt;=$C89,0,IF(AE$69&gt;($F$67+$C89),INDEX($D$82:$W$82,,$C89)-SUM($D89:AD89),INDEX($D$82:$W$82,,$C89)/$F$67)))</f>
        <v>4.8365400279510053</v>
      </c>
      <c r="AF89" s="2">
        <f>IF($F$67="n/a",0,IF(AF$69&lt;=$C89,0,IF(AF$69&gt;($F$67+$C89),INDEX($D$82:$W$82,,$C89)-SUM($D89:AE89),INDEX($D$82:$W$82,,$C89)/$F$67)))</f>
        <v>4.8365400279510053</v>
      </c>
      <c r="AG89" s="2">
        <f>IF($F$67="n/a",0,IF(AG$69&lt;=$C89,0,IF(AG$69&gt;($F$67+$C89),INDEX($D$82:$W$82,,$C89)-SUM($D89:AF89),INDEX($D$82:$W$82,,$C89)/$F$67)))</f>
        <v>4.8365400279510053</v>
      </c>
      <c r="AH89" s="2">
        <f>IF($F$67="n/a",0,IF(AH$69&lt;=$C89,0,IF(AH$69&gt;($F$67+$C89),INDEX($D$82:$W$82,,$C89)-SUM($D89:AG89),INDEX($D$82:$W$82,,$C89)/$F$67)))</f>
        <v>4.8365400279510053</v>
      </c>
      <c r="AI89" s="2">
        <f>IF($F$67="n/a",0,IF(AI$69&lt;=$C89,0,IF(AI$69&gt;($F$67+$C89),INDEX($D$82:$W$82,,$C89)-SUM($D89:AH89),INDEX($D$82:$W$82,,$C89)/$F$67)))</f>
        <v>4.8365400279510053</v>
      </c>
      <c r="AJ89" s="2">
        <f>IF($F$67="n/a",0,IF(AJ$69&lt;=$C89,0,IF(AJ$69&gt;($F$67+$C89),INDEX($D$82:$W$82,,$C89)-SUM($D89:AI89),INDEX($D$82:$W$82,,$C89)/$F$67)))</f>
        <v>4.8365400279510053</v>
      </c>
      <c r="AK89" s="2">
        <f>IF($F$67="n/a",0,IF(AK$69&lt;=$C89,0,IF(AK$69&gt;($F$67+$C89),INDEX($D$82:$W$82,,$C89)-SUM($D89:AJ89),INDEX($D$82:$W$82,,$C89)/$F$67)))</f>
        <v>4.8365400279510053</v>
      </c>
      <c r="AL89" s="2">
        <f>IF($F$67="n/a",0,IF(AL$69&lt;=$C89,0,IF(AL$69&gt;($F$67+$C89),INDEX($D$82:$W$82,,$C89)-SUM($D89:AK89),INDEX($D$82:$W$82,,$C89)/$F$67)))</f>
        <v>4.8365400279510053</v>
      </c>
      <c r="AM89" s="2">
        <f>IF($F$67="n/a",0,IF(AM$69&lt;=$C89,0,IF(AM$69&gt;($F$67+$C89),INDEX($D$82:$W$82,,$C89)-SUM($D89:AL89),INDEX($D$82:$W$82,,$C89)/$F$67)))</f>
        <v>4.8365400279510053</v>
      </c>
      <c r="AN89" s="2">
        <f>IF($F$67="n/a",0,IF(AN$69&lt;=$C89,0,IF(AN$69&gt;($F$67+$C89),INDEX($D$82:$W$82,,$C89)-SUM($D89:AM89),INDEX($D$82:$W$82,,$C89)/$F$67)))</f>
        <v>4.8365400279510053</v>
      </c>
      <c r="AO89" s="2">
        <f>IF($F$67="n/a",0,IF(AO$69&lt;=$C89,0,IF(AO$69&gt;($F$67+$C89),INDEX($D$82:$W$82,,$C89)-SUM($D89:AN89),INDEX($D$82:$W$82,,$C89)/$F$67)))</f>
        <v>4.8365400279510053</v>
      </c>
      <c r="AP89" s="2">
        <f>IF($F$67="n/a",0,IF(AP$69&lt;=$C89,0,IF(AP$69&gt;($F$67+$C89),INDEX($D$82:$W$82,,$C89)-SUM($D89:AO89),INDEX($D$82:$W$82,,$C89)/$F$67)))</f>
        <v>4.8365400279510053</v>
      </c>
      <c r="AQ89" s="2">
        <f>IF($F$67="n/a",0,IF(AQ$69&lt;=$C89,0,IF(AQ$69&gt;($F$67+$C89),INDEX($D$82:$W$82,,$C89)-SUM($D89:AP89),INDEX($D$82:$W$82,,$C89)/$F$67)))</f>
        <v>4.8365400279510053</v>
      </c>
      <c r="AR89" s="2">
        <f>IF($F$67="n/a",0,IF(AR$69&lt;=$C89,0,IF(AR$69&gt;($F$67+$C89),INDEX($D$82:$W$82,,$C89)-SUM($D89:AQ89),INDEX($D$82:$W$82,,$C89)/$F$67)))</f>
        <v>4.8365400279510053</v>
      </c>
      <c r="AS89" s="2">
        <f>IF($F$67="n/a",0,IF(AS$69&lt;=$C89,0,IF(AS$69&gt;($F$67+$C89),INDEX($D$82:$W$82,,$C89)-SUM($D89:AR89),INDEX($D$82:$W$82,,$C89)/$F$67)))</f>
        <v>4.8365400279510053</v>
      </c>
      <c r="AT89" s="2">
        <f>IF($F$67="n/a",0,IF(AT$69&lt;=$C89,0,IF(AT$69&gt;($F$67+$C89),INDEX($D$82:$W$82,,$C89)-SUM($D89:AS89),INDEX($D$82:$W$82,,$C89)/$F$67)))</f>
        <v>4.8365400279510053</v>
      </c>
      <c r="AU89" s="2">
        <f>IF($F$67="n/a",0,IF(AU$69&lt;=$C89,0,IF(AU$69&gt;($F$67+$C89),INDEX($D$82:$W$82,,$C89)-SUM($D89:AT89),INDEX($D$82:$W$82,,$C89)/$F$67)))</f>
        <v>4.8365400279510053</v>
      </c>
      <c r="AV89" s="2">
        <f>IF($F$67="n/a",0,IF(AV$69&lt;=$C89,0,IF(AV$69&gt;($F$67+$C89),INDEX($D$82:$W$82,,$C89)-SUM($D89:AU89),INDEX($D$82:$W$82,,$C89)/$F$67)))</f>
        <v>4.8365400279510053</v>
      </c>
      <c r="AW89" s="2">
        <f>IF($F$67="n/a",0,IF(AW$69&lt;=$C89,0,IF(AW$69&gt;($F$67+$C89),INDEX($D$82:$W$82,,$C89)-SUM($D89:AV89),INDEX($D$82:$W$82,,$C89)/$F$67)))</f>
        <v>4.8365400279510053</v>
      </c>
      <c r="AX89" s="2">
        <f>IF($F$67="n/a",0,IF(AX$69&lt;=$C89,0,IF(AX$69&gt;($F$67+$C89),INDEX($D$82:$W$82,,$C89)-SUM($D89:AW89),INDEX($D$82:$W$82,,$C89)/$F$67)))</f>
        <v>4.8365400279510053</v>
      </c>
      <c r="AY89" s="2">
        <f>IF($F$67="n/a",0,IF(AY$69&lt;=$C89,0,IF(AY$69&gt;($F$67+$C89),INDEX($D$82:$W$82,,$C89)-SUM($D89:AX89),INDEX($D$82:$W$82,,$C89)/$F$67)))</f>
        <v>4.8365400279510053</v>
      </c>
      <c r="AZ89" s="2">
        <f>IF($F$67="n/a",0,IF(AZ$69&lt;=$C89,0,IF(AZ$69&gt;($F$67+$C89),INDEX($D$82:$W$82,,$C89)-SUM($D89:AY89),INDEX($D$82:$W$82,,$C89)/$F$67)))</f>
        <v>4.8365400279510053</v>
      </c>
      <c r="BA89" s="2">
        <f>IF($F$67="n/a",0,IF(BA$69&lt;=$C89,0,IF(BA$69&gt;($F$67+$C89),INDEX($D$82:$W$82,,$C89)-SUM($D89:AZ89),INDEX($D$82:$W$82,,$C89)/$F$67)))</f>
        <v>4.8365400279510053</v>
      </c>
      <c r="BB89" s="2">
        <f>IF($F$67="n/a",0,IF(BB$69&lt;=$C89,0,IF(BB$69&gt;($F$67+$C89),INDEX($D$82:$W$82,,$C89)-SUM($D89:BA89),INDEX($D$82:$W$82,,$C89)/$F$67)))</f>
        <v>4.8365400279510053</v>
      </c>
      <c r="BC89" s="2">
        <f>IF($F$67="n/a",0,IF(BC$69&lt;=$C89,0,IF(BC$69&gt;($F$67+$C89),INDEX($D$82:$W$82,,$C89)-SUM($D89:BB89),INDEX($D$82:$W$82,,$C89)/$F$67)))</f>
        <v>4.8365400279510053</v>
      </c>
      <c r="BD89" s="2">
        <f>IF($F$67="n/a",0,IF(BD$69&lt;=$C89,0,IF(BD$69&gt;($F$67+$C89),INDEX($D$82:$W$82,,$C89)-SUM($D89:BC89),INDEX($D$82:$W$82,,$C89)/$F$67)))</f>
        <v>4.8365400279510053</v>
      </c>
      <c r="BE89" s="2">
        <f>IF($F$67="n/a",0,IF(BE$69&lt;=$C89,0,IF(BE$69&gt;($F$67+$C89),INDEX($D$82:$W$82,,$C89)-SUM($D89:BD89),INDEX($D$82:$W$82,,$C89)/$F$67)))</f>
        <v>4.8365400279510053</v>
      </c>
      <c r="BF89" s="2">
        <f>IF($F$67="n/a",0,IF(BF$69&lt;=$C89,0,IF(BF$69&gt;($F$67+$C89),INDEX($D$82:$W$82,,$C89)-SUM($D89:BE89),INDEX($D$82:$W$82,,$C89)/$F$67)))</f>
        <v>4.8365400279510053</v>
      </c>
      <c r="BG89" s="2">
        <f>IF($F$67="n/a",0,IF(BG$69&lt;=$C89,0,IF(BG$69&gt;($F$67+$C89),INDEX($D$82:$W$82,,$C89)-SUM($D89:BF89),INDEX($D$82:$W$82,,$C89)/$F$67)))</f>
        <v>8.5265128291212022E-14</v>
      </c>
      <c r="BH89" s="2">
        <f>IF($F$67="n/a",0,IF(BH$69&lt;=$C89,0,IF(BH$69&gt;($F$67+$C89),INDEX($D$82:$W$82,,$C89)-SUM($D89:BG89),INDEX($D$82:$W$82,,$C89)/$F$67)))</f>
        <v>0</v>
      </c>
      <c r="BI89" s="2">
        <f>IF($F$67="n/a",0,IF(BI$69&lt;=$C89,0,IF(BI$69&gt;($F$67+$C89),INDEX($D$82:$W$82,,$C89)-SUM($D89:BH89),INDEX($D$82:$W$82,,$C89)/$F$67)))</f>
        <v>0</v>
      </c>
      <c r="BJ89" s="2">
        <f>IF($F$67="n/a",0,IF(BJ$69&lt;=$C89,0,IF(BJ$69&gt;($F$67+$C89),INDEX($D$82:$W$82,,$C89)-SUM($D89:BI89),INDEX($D$82:$W$82,,$C89)/$F$67)))</f>
        <v>0</v>
      </c>
      <c r="BK89" s="2">
        <f>IF($F$67="n/a",0,IF(BK$69&lt;=$C89,0,IF(BK$69&gt;($F$67+$C89),INDEX($D$82:$W$82,,$C89)-SUM($D89:BJ89),INDEX($D$82:$W$82,,$C89)/$F$67)))</f>
        <v>0</v>
      </c>
    </row>
    <row r="90" spans="2:63" x14ac:dyDescent="0.25">
      <c r="B90" s="24">
        <v>2016</v>
      </c>
      <c r="C90" s="24">
        <v>6</v>
      </c>
      <c r="E90" s="2">
        <f>IF($F$67="n/a",0,IF(E$69&lt;=$C90,0,IF(E$69&gt;($F$67+$C90),INDEX($D$82:$W$82,,$C90)-SUM($D90:D90),INDEX($D$82:$W$82,,$C90)/$F$67)))</f>
        <v>0</v>
      </c>
      <c r="F90" s="2">
        <f>IF($F$67="n/a",0,IF(F$69&lt;=$C90,0,IF(F$69&gt;($F$67+$C90),INDEX($D$82:$W$82,,$C90)-SUM($D90:E90),INDEX($D$82:$W$82,,$C90)/$F$67)))</f>
        <v>0</v>
      </c>
      <c r="G90" s="2">
        <f>IF($F$67="n/a",0,IF(G$69&lt;=$C90,0,IF(G$69&gt;($F$67+$C90),INDEX($D$82:$W$82,,$C90)-SUM($D90:F90),INDEX($D$82:$W$82,,$C90)/$F$67)))</f>
        <v>0</v>
      </c>
      <c r="H90" s="2">
        <f>IF($F$67="n/a",0,IF(H$69&lt;=$C90,0,IF(H$69&gt;($F$67+$C90),INDEX($D$82:$W$82,,$C90)-SUM($D90:G90),INDEX($D$82:$W$82,,$C90)/$F$67)))</f>
        <v>0</v>
      </c>
      <c r="I90" s="2">
        <f>IF($F$67="n/a",0,IF(I$69&lt;=$C90,0,IF(I$69&gt;($F$67+$C90),INDEX($D$82:$W$82,,$C90)-SUM($D90:H90),INDEX($D$82:$W$82,,$C90)/$F$67)))</f>
        <v>0</v>
      </c>
      <c r="J90" s="2">
        <f>IF($F$67="n/a",0,IF(J$69&lt;=$C90,0,IF(J$69&gt;($F$67+$C90),INDEX($D$82:$W$82,,$C90)-SUM($D90:I90),INDEX($D$82:$W$82,,$C90)/$F$67)))</f>
        <v>3.9377567814844645</v>
      </c>
      <c r="K90" s="2">
        <f>IF($F$67="n/a",0,IF(K$69&lt;=$C90,0,IF(K$69&gt;($F$67+$C90),INDEX($D$82:$W$82,,$C90)-SUM($D90:J90),INDEX($D$82:$W$82,,$C90)/$F$67)))</f>
        <v>3.9377567814844645</v>
      </c>
      <c r="L90" s="2">
        <f>IF($F$67="n/a",0,IF(L$69&lt;=$C90,0,IF(L$69&gt;($F$67+$C90),INDEX($D$82:$W$82,,$C90)-SUM($D90:K90),INDEX($D$82:$W$82,,$C90)/$F$67)))</f>
        <v>3.9377567814844645</v>
      </c>
      <c r="M90" s="2">
        <f>IF($F$67="n/a",0,IF(M$69&lt;=$C90,0,IF(M$69&gt;($F$67+$C90),INDEX($D$82:$W$82,,$C90)-SUM($D90:L90),INDEX($D$82:$W$82,,$C90)/$F$67)))</f>
        <v>3.9377567814844645</v>
      </c>
      <c r="N90" s="2">
        <f>IF($F$67="n/a",0,IF(N$69&lt;=$C90,0,IF(N$69&gt;($F$67+$C90),INDEX($D$82:$W$82,,$C90)-SUM($D90:M90),INDEX($D$82:$W$82,,$C90)/$F$67)))</f>
        <v>3.9377567814844645</v>
      </c>
      <c r="O90" s="2">
        <f>IF($F$67="n/a",0,IF(O$69&lt;=$C90,0,IF(O$69&gt;($F$67+$C90),INDEX($D$82:$W$82,,$C90)-SUM($D90:N90),INDEX($D$82:$W$82,,$C90)/$F$67)))</f>
        <v>3.9377567814844645</v>
      </c>
      <c r="P90" s="2">
        <f>IF($F$67="n/a",0,IF(P$69&lt;=$C90,0,IF(P$69&gt;($F$67+$C90),INDEX($D$82:$W$82,,$C90)-SUM($D90:O90),INDEX($D$82:$W$82,,$C90)/$F$67)))</f>
        <v>3.9377567814844645</v>
      </c>
      <c r="Q90" s="2">
        <f>IF($F$67="n/a",0,IF(Q$69&lt;=$C90,0,IF(Q$69&gt;($F$67+$C90),INDEX($D$82:$W$82,,$C90)-SUM($D90:P90),INDEX($D$82:$W$82,,$C90)/$F$67)))</f>
        <v>3.9377567814844645</v>
      </c>
      <c r="R90" s="2">
        <f>IF($F$67="n/a",0,IF(R$69&lt;=$C90,0,IF(R$69&gt;($F$67+$C90),INDEX($D$82:$W$82,,$C90)-SUM($D90:Q90),INDEX($D$82:$W$82,,$C90)/$F$67)))</f>
        <v>3.9377567814844645</v>
      </c>
      <c r="S90" s="2">
        <f>IF($F$67="n/a",0,IF(S$69&lt;=$C90,0,IF(S$69&gt;($F$67+$C90),INDEX($D$82:$W$82,,$C90)-SUM($D90:R90),INDEX($D$82:$W$82,,$C90)/$F$67)))</f>
        <v>3.9377567814844645</v>
      </c>
      <c r="T90" s="2">
        <f>IF($F$67="n/a",0,IF(T$69&lt;=$C90,0,IF(T$69&gt;($F$67+$C90),INDEX($D$82:$W$82,,$C90)-SUM($D90:S90),INDEX($D$82:$W$82,,$C90)/$F$67)))</f>
        <v>3.9377567814844645</v>
      </c>
      <c r="U90" s="2">
        <f>IF($F$67="n/a",0,IF(U$69&lt;=$C90,0,IF(U$69&gt;($F$67+$C90),INDEX($D$82:$W$82,,$C90)-SUM($D90:T90),INDEX($D$82:$W$82,,$C90)/$F$67)))</f>
        <v>3.9377567814844645</v>
      </c>
      <c r="V90" s="2">
        <f>IF($F$67="n/a",0,IF(V$69&lt;=$C90,0,IF(V$69&gt;($F$67+$C90),INDEX($D$82:$W$82,,$C90)-SUM($D90:U90),INDEX($D$82:$W$82,,$C90)/$F$67)))</f>
        <v>3.9377567814844645</v>
      </c>
      <c r="W90" s="2">
        <f>IF($F$67="n/a",0,IF(W$69&lt;=$C90,0,IF(W$69&gt;($F$67+$C90),INDEX($D$82:$W$82,,$C90)-SUM($D90:V90),INDEX($D$82:$W$82,,$C90)/$F$67)))</f>
        <v>3.9377567814844645</v>
      </c>
      <c r="X90" s="2">
        <f>IF($F$67="n/a",0,IF(X$69&lt;=$C90,0,IF(X$69&gt;($F$67+$C90),INDEX($D$82:$W$82,,$C90)-SUM($D90:W90),INDEX($D$82:$W$82,,$C90)/$F$67)))</f>
        <v>3.9377567814844645</v>
      </c>
      <c r="Y90" s="2">
        <f>IF($F$67="n/a",0,IF(Y$69&lt;=$C90,0,IF(Y$69&gt;($F$67+$C90),INDEX($D$82:$W$82,,$C90)-SUM($D90:X90),INDEX($D$82:$W$82,,$C90)/$F$67)))</f>
        <v>3.9377567814844645</v>
      </c>
      <c r="Z90" s="2">
        <f>IF($F$67="n/a",0,IF(Z$69&lt;=$C90,0,IF(Z$69&gt;($F$67+$C90),INDEX($D$82:$W$82,,$C90)-SUM($D90:Y90),INDEX($D$82:$W$82,,$C90)/$F$67)))</f>
        <v>3.9377567814844645</v>
      </c>
      <c r="AA90" s="2">
        <f>IF($F$67="n/a",0,IF(AA$69&lt;=$C90,0,IF(AA$69&gt;($F$67+$C90),INDEX($D$82:$W$82,,$C90)-SUM($D90:Z90),INDEX($D$82:$W$82,,$C90)/$F$67)))</f>
        <v>3.9377567814844645</v>
      </c>
      <c r="AB90" s="2">
        <f>IF($F$67="n/a",0,IF(AB$69&lt;=$C90,0,IF(AB$69&gt;($F$67+$C90),INDEX($D$82:$W$82,,$C90)-SUM($D90:AA90),INDEX($D$82:$W$82,,$C90)/$F$67)))</f>
        <v>3.9377567814844645</v>
      </c>
      <c r="AC90" s="2">
        <f>IF($F$67="n/a",0,IF(AC$69&lt;=$C90,0,IF(AC$69&gt;($F$67+$C90),INDEX($D$82:$W$82,,$C90)-SUM($D90:AB90),INDEX($D$82:$W$82,,$C90)/$F$67)))</f>
        <v>3.9377567814844645</v>
      </c>
      <c r="AD90" s="2">
        <f>IF($F$67="n/a",0,IF(AD$69&lt;=$C90,0,IF(AD$69&gt;($F$67+$C90),INDEX($D$82:$W$82,,$C90)-SUM($D90:AC90),INDEX($D$82:$W$82,,$C90)/$F$67)))</f>
        <v>3.9377567814844645</v>
      </c>
      <c r="AE90" s="2">
        <f>IF($F$67="n/a",0,IF(AE$69&lt;=$C90,0,IF(AE$69&gt;($F$67+$C90),INDEX($D$82:$W$82,,$C90)-SUM($D90:AD90),INDEX($D$82:$W$82,,$C90)/$F$67)))</f>
        <v>3.9377567814844645</v>
      </c>
      <c r="AF90" s="2">
        <f>IF($F$67="n/a",0,IF(AF$69&lt;=$C90,0,IF(AF$69&gt;($F$67+$C90),INDEX($D$82:$W$82,,$C90)-SUM($D90:AE90),INDEX($D$82:$W$82,,$C90)/$F$67)))</f>
        <v>3.9377567814844645</v>
      </c>
      <c r="AG90" s="2">
        <f>IF($F$67="n/a",0,IF(AG$69&lt;=$C90,0,IF(AG$69&gt;($F$67+$C90),INDEX($D$82:$W$82,,$C90)-SUM($D90:AF90),INDEX($D$82:$W$82,,$C90)/$F$67)))</f>
        <v>3.9377567814844645</v>
      </c>
      <c r="AH90" s="2">
        <f>IF($F$67="n/a",0,IF(AH$69&lt;=$C90,0,IF(AH$69&gt;($F$67+$C90),INDEX($D$82:$W$82,,$C90)-SUM($D90:AG90),INDEX($D$82:$W$82,,$C90)/$F$67)))</f>
        <v>3.9377567814844645</v>
      </c>
      <c r="AI90" s="2">
        <f>IF($F$67="n/a",0,IF(AI$69&lt;=$C90,0,IF(AI$69&gt;($F$67+$C90),INDEX($D$82:$W$82,,$C90)-SUM($D90:AH90),INDEX($D$82:$W$82,,$C90)/$F$67)))</f>
        <v>3.9377567814844645</v>
      </c>
      <c r="AJ90" s="2">
        <f>IF($F$67="n/a",0,IF(AJ$69&lt;=$C90,0,IF(AJ$69&gt;($F$67+$C90),INDEX($D$82:$W$82,,$C90)-SUM($D90:AI90),INDEX($D$82:$W$82,,$C90)/$F$67)))</f>
        <v>3.9377567814844645</v>
      </c>
      <c r="AK90" s="2">
        <f>IF($F$67="n/a",0,IF(AK$69&lt;=$C90,0,IF(AK$69&gt;($F$67+$C90),INDEX($D$82:$W$82,,$C90)-SUM($D90:AJ90),INDEX($D$82:$W$82,,$C90)/$F$67)))</f>
        <v>3.9377567814844645</v>
      </c>
      <c r="AL90" s="2">
        <f>IF($F$67="n/a",0,IF(AL$69&lt;=$C90,0,IF(AL$69&gt;($F$67+$C90),INDEX($D$82:$W$82,,$C90)-SUM($D90:AK90),INDEX($D$82:$W$82,,$C90)/$F$67)))</f>
        <v>3.9377567814844645</v>
      </c>
      <c r="AM90" s="2">
        <f>IF($F$67="n/a",0,IF(AM$69&lt;=$C90,0,IF(AM$69&gt;($F$67+$C90),INDEX($D$82:$W$82,,$C90)-SUM($D90:AL90),INDEX($D$82:$W$82,,$C90)/$F$67)))</f>
        <v>3.9377567814844645</v>
      </c>
      <c r="AN90" s="2">
        <f>IF($F$67="n/a",0,IF(AN$69&lt;=$C90,0,IF(AN$69&gt;($F$67+$C90),INDEX($D$82:$W$82,,$C90)-SUM($D90:AM90),INDEX($D$82:$W$82,,$C90)/$F$67)))</f>
        <v>3.9377567814844645</v>
      </c>
      <c r="AO90" s="2">
        <f>IF($F$67="n/a",0,IF(AO$69&lt;=$C90,0,IF(AO$69&gt;($F$67+$C90),INDEX($D$82:$W$82,,$C90)-SUM($D90:AN90),INDEX($D$82:$W$82,,$C90)/$F$67)))</f>
        <v>3.9377567814844645</v>
      </c>
      <c r="AP90" s="2">
        <f>IF($F$67="n/a",0,IF(AP$69&lt;=$C90,0,IF(AP$69&gt;($F$67+$C90),INDEX($D$82:$W$82,,$C90)-SUM($D90:AO90),INDEX($D$82:$W$82,,$C90)/$F$67)))</f>
        <v>3.9377567814844645</v>
      </c>
      <c r="AQ90" s="2">
        <f>IF($F$67="n/a",0,IF(AQ$69&lt;=$C90,0,IF(AQ$69&gt;($F$67+$C90),INDEX($D$82:$W$82,,$C90)-SUM($D90:AP90),INDEX($D$82:$W$82,,$C90)/$F$67)))</f>
        <v>3.9377567814844645</v>
      </c>
      <c r="AR90" s="2">
        <f>IF($F$67="n/a",0,IF(AR$69&lt;=$C90,0,IF(AR$69&gt;($F$67+$C90),INDEX($D$82:$W$82,,$C90)-SUM($D90:AQ90),INDEX($D$82:$W$82,,$C90)/$F$67)))</f>
        <v>3.9377567814844645</v>
      </c>
      <c r="AS90" s="2">
        <f>IF($F$67="n/a",0,IF(AS$69&lt;=$C90,0,IF(AS$69&gt;($F$67+$C90),INDEX($D$82:$W$82,,$C90)-SUM($D90:AR90),INDEX($D$82:$W$82,,$C90)/$F$67)))</f>
        <v>3.9377567814844645</v>
      </c>
      <c r="AT90" s="2">
        <f>IF($F$67="n/a",0,IF(AT$69&lt;=$C90,0,IF(AT$69&gt;($F$67+$C90),INDEX($D$82:$W$82,,$C90)-SUM($D90:AS90),INDEX($D$82:$W$82,,$C90)/$F$67)))</f>
        <v>3.9377567814844645</v>
      </c>
      <c r="AU90" s="2">
        <f>IF($F$67="n/a",0,IF(AU$69&lt;=$C90,0,IF(AU$69&gt;($F$67+$C90),INDEX($D$82:$W$82,,$C90)-SUM($D90:AT90),INDEX($D$82:$W$82,,$C90)/$F$67)))</f>
        <v>3.9377567814844645</v>
      </c>
      <c r="AV90" s="2">
        <f>IF($F$67="n/a",0,IF(AV$69&lt;=$C90,0,IF(AV$69&gt;($F$67+$C90),INDEX($D$82:$W$82,,$C90)-SUM($D90:AU90),INDEX($D$82:$W$82,,$C90)/$F$67)))</f>
        <v>3.9377567814844645</v>
      </c>
      <c r="AW90" s="2">
        <f>IF($F$67="n/a",0,IF(AW$69&lt;=$C90,0,IF(AW$69&gt;($F$67+$C90),INDEX($D$82:$W$82,,$C90)-SUM($D90:AV90),INDEX($D$82:$W$82,,$C90)/$F$67)))</f>
        <v>3.9377567814844645</v>
      </c>
      <c r="AX90" s="2">
        <f>IF($F$67="n/a",0,IF(AX$69&lt;=$C90,0,IF(AX$69&gt;($F$67+$C90),INDEX($D$82:$W$82,,$C90)-SUM($D90:AW90),INDEX($D$82:$W$82,,$C90)/$F$67)))</f>
        <v>3.9377567814844645</v>
      </c>
      <c r="AY90" s="2">
        <f>IF($F$67="n/a",0,IF(AY$69&lt;=$C90,0,IF(AY$69&gt;($F$67+$C90),INDEX($D$82:$W$82,,$C90)-SUM($D90:AX90),INDEX($D$82:$W$82,,$C90)/$F$67)))</f>
        <v>3.9377567814844645</v>
      </c>
      <c r="AZ90" s="2">
        <f>IF($F$67="n/a",0,IF(AZ$69&lt;=$C90,0,IF(AZ$69&gt;($F$67+$C90),INDEX($D$82:$W$82,,$C90)-SUM($D90:AY90),INDEX($D$82:$W$82,,$C90)/$F$67)))</f>
        <v>3.9377567814844645</v>
      </c>
      <c r="BA90" s="2">
        <f>IF($F$67="n/a",0,IF(BA$69&lt;=$C90,0,IF(BA$69&gt;($F$67+$C90),INDEX($D$82:$W$82,,$C90)-SUM($D90:AZ90),INDEX($D$82:$W$82,,$C90)/$F$67)))</f>
        <v>3.9377567814844645</v>
      </c>
      <c r="BB90" s="2">
        <f>IF($F$67="n/a",0,IF(BB$69&lt;=$C90,0,IF(BB$69&gt;($F$67+$C90),INDEX($D$82:$W$82,,$C90)-SUM($D90:BA90),INDEX($D$82:$W$82,,$C90)/$F$67)))</f>
        <v>3.9377567814844645</v>
      </c>
      <c r="BC90" s="2">
        <f>IF($F$67="n/a",0,IF(BC$69&lt;=$C90,0,IF(BC$69&gt;($F$67+$C90),INDEX($D$82:$W$82,,$C90)-SUM($D90:BB90),INDEX($D$82:$W$82,,$C90)/$F$67)))</f>
        <v>3.9377567814844645</v>
      </c>
      <c r="BD90" s="2">
        <f>IF($F$67="n/a",0,IF(BD$69&lt;=$C90,0,IF(BD$69&gt;($F$67+$C90),INDEX($D$82:$W$82,,$C90)-SUM($D90:BC90),INDEX($D$82:$W$82,,$C90)/$F$67)))</f>
        <v>3.9377567814844645</v>
      </c>
      <c r="BE90" s="2">
        <f>IF($F$67="n/a",0,IF(BE$69&lt;=$C90,0,IF(BE$69&gt;($F$67+$C90),INDEX($D$82:$W$82,,$C90)-SUM($D90:BD90),INDEX($D$82:$W$82,,$C90)/$F$67)))</f>
        <v>3.9377567814844645</v>
      </c>
      <c r="BF90" s="2">
        <f>IF($F$67="n/a",0,IF(BF$69&lt;=$C90,0,IF(BF$69&gt;($F$67+$C90),INDEX($D$82:$W$82,,$C90)-SUM($D90:BE90),INDEX($D$82:$W$82,,$C90)/$F$67)))</f>
        <v>3.9377567814844645</v>
      </c>
      <c r="BG90" s="2">
        <f>IF($F$67="n/a",0,IF(BG$69&lt;=$C90,0,IF(BG$69&gt;($F$67+$C90),INDEX($D$82:$W$82,,$C90)-SUM($D90:BF90),INDEX($D$82:$W$82,,$C90)/$F$67)))</f>
        <v>3.9377567814844645</v>
      </c>
      <c r="BH90" s="2">
        <f>IF($F$67="n/a",0,IF(BH$69&lt;=$C90,0,IF(BH$69&gt;($F$67+$C90),INDEX($D$82:$W$82,,$C90)-SUM($D90:BG90),INDEX($D$82:$W$82,,$C90)/$F$67)))</f>
        <v>-8.5265128291212022E-14</v>
      </c>
      <c r="BI90" s="2">
        <f>IF($F$67="n/a",0,IF(BI$69&lt;=$C90,0,IF(BI$69&gt;($F$67+$C90),INDEX($D$82:$W$82,,$C90)-SUM($D90:BH90),INDEX($D$82:$W$82,,$C90)/$F$67)))</f>
        <v>0</v>
      </c>
      <c r="BJ90" s="2">
        <f>IF($F$67="n/a",0,IF(BJ$69&lt;=$C90,0,IF(BJ$69&gt;($F$67+$C90),INDEX($D$82:$W$82,,$C90)-SUM($D90:BI90),INDEX($D$82:$W$82,,$C90)/$F$67)))</f>
        <v>0</v>
      </c>
      <c r="BK90" s="2">
        <f>IF($F$67="n/a",0,IF(BK$69&lt;=$C90,0,IF(BK$69&gt;($F$67+$C90),INDEX($D$82:$W$82,,$C90)-SUM($D90:BJ90),INDEX($D$82:$W$82,,$C90)/$F$67)))</f>
        <v>0</v>
      </c>
    </row>
    <row r="91" spans="2:63" x14ac:dyDescent="0.25">
      <c r="B91" s="24">
        <v>2017</v>
      </c>
      <c r="C91" s="24">
        <v>7</v>
      </c>
      <c r="E91" s="2">
        <f>IF($F$67="n/a",0,IF(E$69&lt;=$C91,0,IF(E$69&gt;($F$67+$C91),INDEX($D$82:$W$82,,$C91)-SUM($D91:D91),INDEX($D$82:$W$82,,$C91)/$F$67)))</f>
        <v>0</v>
      </c>
      <c r="F91" s="2">
        <f>IF($F$67="n/a",0,IF(F$69&lt;=$C91,0,IF(F$69&gt;($F$67+$C91),INDEX($D$82:$W$82,,$C91)-SUM($D91:E91),INDEX($D$82:$W$82,,$C91)/$F$67)))</f>
        <v>0</v>
      </c>
      <c r="G91" s="2">
        <f>IF($F$67="n/a",0,IF(G$69&lt;=$C91,0,IF(G$69&gt;($F$67+$C91),INDEX($D$82:$W$82,,$C91)-SUM($D91:F91),INDEX($D$82:$W$82,,$C91)/$F$67)))</f>
        <v>0</v>
      </c>
      <c r="H91" s="2">
        <f>IF($F$67="n/a",0,IF(H$69&lt;=$C91,0,IF(H$69&gt;($F$67+$C91),INDEX($D$82:$W$82,,$C91)-SUM($D91:G91),INDEX($D$82:$W$82,,$C91)/$F$67)))</f>
        <v>0</v>
      </c>
      <c r="I91" s="2">
        <f>IF($F$67="n/a",0,IF(I$69&lt;=$C91,0,IF(I$69&gt;($F$67+$C91),INDEX($D$82:$W$82,,$C91)-SUM($D91:H91),INDEX($D$82:$W$82,,$C91)/$F$67)))</f>
        <v>0</v>
      </c>
      <c r="J91" s="2">
        <f>IF($F$67="n/a",0,IF(J$69&lt;=$C91,0,IF(J$69&gt;($F$67+$C91),INDEX($D$82:$W$82,,$C91)-SUM($D91:I91),INDEX($D$82:$W$82,,$C91)/$F$67)))</f>
        <v>0</v>
      </c>
      <c r="K91" s="2">
        <f>IF($F$67="n/a",0,IF(K$69&lt;=$C91,0,IF(K$69&gt;($F$67+$C91),INDEX($D$82:$W$82,,$C91)-SUM($D91:J91),INDEX($D$82:$W$82,,$C91)/$F$67)))</f>
        <v>4.606335386283928</v>
      </c>
      <c r="L91" s="2">
        <f>IF($F$67="n/a",0,IF(L$69&lt;=$C91,0,IF(L$69&gt;($F$67+$C91),INDEX($D$82:$W$82,,$C91)-SUM($D91:K91),INDEX($D$82:$W$82,,$C91)/$F$67)))</f>
        <v>4.606335386283928</v>
      </c>
      <c r="M91" s="2">
        <f>IF($F$67="n/a",0,IF(M$69&lt;=$C91,0,IF(M$69&gt;($F$67+$C91),INDEX($D$82:$W$82,,$C91)-SUM($D91:L91),INDEX($D$82:$W$82,,$C91)/$F$67)))</f>
        <v>4.606335386283928</v>
      </c>
      <c r="N91" s="2">
        <f>IF($F$67="n/a",0,IF(N$69&lt;=$C91,0,IF(N$69&gt;($F$67+$C91),INDEX($D$82:$W$82,,$C91)-SUM($D91:M91),INDEX($D$82:$W$82,,$C91)/$F$67)))</f>
        <v>4.606335386283928</v>
      </c>
      <c r="O91" s="2">
        <f>IF($F$67="n/a",0,IF(O$69&lt;=$C91,0,IF(O$69&gt;($F$67+$C91),INDEX($D$82:$W$82,,$C91)-SUM($D91:N91),INDEX($D$82:$W$82,,$C91)/$F$67)))</f>
        <v>4.606335386283928</v>
      </c>
      <c r="P91" s="2">
        <f>IF($F$67="n/a",0,IF(P$69&lt;=$C91,0,IF(P$69&gt;($F$67+$C91),INDEX($D$82:$W$82,,$C91)-SUM($D91:O91),INDEX($D$82:$W$82,,$C91)/$F$67)))</f>
        <v>4.606335386283928</v>
      </c>
      <c r="Q91" s="2">
        <f>IF($F$67="n/a",0,IF(Q$69&lt;=$C91,0,IF(Q$69&gt;($F$67+$C91),INDEX($D$82:$W$82,,$C91)-SUM($D91:P91),INDEX($D$82:$W$82,,$C91)/$F$67)))</f>
        <v>4.606335386283928</v>
      </c>
      <c r="R91" s="2">
        <f>IF($F$67="n/a",0,IF(R$69&lt;=$C91,0,IF(R$69&gt;($F$67+$C91),INDEX($D$82:$W$82,,$C91)-SUM($D91:Q91),INDEX($D$82:$W$82,,$C91)/$F$67)))</f>
        <v>4.606335386283928</v>
      </c>
      <c r="S91" s="2">
        <f>IF($F$67="n/a",0,IF(S$69&lt;=$C91,0,IF(S$69&gt;($F$67+$C91),INDEX($D$82:$W$82,,$C91)-SUM($D91:R91),INDEX($D$82:$W$82,,$C91)/$F$67)))</f>
        <v>4.606335386283928</v>
      </c>
      <c r="T91" s="2">
        <f>IF($F$67="n/a",0,IF(T$69&lt;=$C91,0,IF(T$69&gt;($F$67+$C91),INDEX($D$82:$W$82,,$C91)-SUM($D91:S91),INDEX($D$82:$W$82,,$C91)/$F$67)))</f>
        <v>4.606335386283928</v>
      </c>
      <c r="U91" s="2">
        <f>IF($F$67="n/a",0,IF(U$69&lt;=$C91,0,IF(U$69&gt;($F$67+$C91),INDEX($D$82:$W$82,,$C91)-SUM($D91:T91),INDEX($D$82:$W$82,,$C91)/$F$67)))</f>
        <v>4.606335386283928</v>
      </c>
      <c r="V91" s="2">
        <f>IF($F$67="n/a",0,IF(V$69&lt;=$C91,0,IF(V$69&gt;($F$67+$C91),INDEX($D$82:$W$82,,$C91)-SUM($D91:U91),INDEX($D$82:$W$82,,$C91)/$F$67)))</f>
        <v>4.606335386283928</v>
      </c>
      <c r="W91" s="2">
        <f>IF($F$67="n/a",0,IF(W$69&lt;=$C91,0,IF(W$69&gt;($F$67+$C91),INDEX($D$82:$W$82,,$C91)-SUM($D91:V91),INDEX($D$82:$W$82,,$C91)/$F$67)))</f>
        <v>4.606335386283928</v>
      </c>
      <c r="X91" s="2">
        <f>IF($F$67="n/a",0,IF(X$69&lt;=$C91,0,IF(X$69&gt;($F$67+$C91),INDEX($D$82:$W$82,,$C91)-SUM($D91:W91),INDEX($D$82:$W$82,,$C91)/$F$67)))</f>
        <v>4.606335386283928</v>
      </c>
      <c r="Y91" s="2">
        <f>IF($F$67="n/a",0,IF(Y$69&lt;=$C91,0,IF(Y$69&gt;($F$67+$C91),INDEX($D$82:$W$82,,$C91)-SUM($D91:X91),INDEX($D$82:$W$82,,$C91)/$F$67)))</f>
        <v>4.606335386283928</v>
      </c>
      <c r="Z91" s="2">
        <f>IF($F$67="n/a",0,IF(Z$69&lt;=$C91,0,IF(Z$69&gt;($F$67+$C91),INDEX($D$82:$W$82,,$C91)-SUM($D91:Y91),INDEX($D$82:$W$82,,$C91)/$F$67)))</f>
        <v>4.606335386283928</v>
      </c>
      <c r="AA91" s="2">
        <f>IF($F$67="n/a",0,IF(AA$69&lt;=$C91,0,IF(AA$69&gt;($F$67+$C91),INDEX($D$82:$W$82,,$C91)-SUM($D91:Z91),INDEX($D$82:$W$82,,$C91)/$F$67)))</f>
        <v>4.606335386283928</v>
      </c>
      <c r="AB91" s="2">
        <f>IF($F$67="n/a",0,IF(AB$69&lt;=$C91,0,IF(AB$69&gt;($F$67+$C91),INDEX($D$82:$W$82,,$C91)-SUM($D91:AA91),INDEX($D$82:$W$82,,$C91)/$F$67)))</f>
        <v>4.606335386283928</v>
      </c>
      <c r="AC91" s="2">
        <f>IF($F$67="n/a",0,IF(AC$69&lt;=$C91,0,IF(AC$69&gt;($F$67+$C91),INDEX($D$82:$W$82,,$C91)-SUM($D91:AB91),INDEX($D$82:$W$82,,$C91)/$F$67)))</f>
        <v>4.606335386283928</v>
      </c>
      <c r="AD91" s="2">
        <f>IF($F$67="n/a",0,IF(AD$69&lt;=$C91,0,IF(AD$69&gt;($F$67+$C91),INDEX($D$82:$W$82,,$C91)-SUM($D91:AC91),INDEX($D$82:$W$82,,$C91)/$F$67)))</f>
        <v>4.606335386283928</v>
      </c>
      <c r="AE91" s="2">
        <f>IF($F$67="n/a",0,IF(AE$69&lt;=$C91,0,IF(AE$69&gt;($F$67+$C91),INDEX($D$82:$W$82,,$C91)-SUM($D91:AD91),INDEX($D$82:$W$82,,$C91)/$F$67)))</f>
        <v>4.606335386283928</v>
      </c>
      <c r="AF91" s="2">
        <f>IF($F$67="n/a",0,IF(AF$69&lt;=$C91,0,IF(AF$69&gt;($F$67+$C91),INDEX($D$82:$W$82,,$C91)-SUM($D91:AE91),INDEX($D$82:$W$82,,$C91)/$F$67)))</f>
        <v>4.606335386283928</v>
      </c>
      <c r="AG91" s="2">
        <f>IF($F$67="n/a",0,IF(AG$69&lt;=$C91,0,IF(AG$69&gt;($F$67+$C91),INDEX($D$82:$W$82,,$C91)-SUM($D91:AF91),INDEX($D$82:$W$82,,$C91)/$F$67)))</f>
        <v>4.606335386283928</v>
      </c>
      <c r="AH91" s="2">
        <f>IF($F$67="n/a",0,IF(AH$69&lt;=$C91,0,IF(AH$69&gt;($F$67+$C91),INDEX($D$82:$W$82,,$C91)-SUM($D91:AG91),INDEX($D$82:$W$82,,$C91)/$F$67)))</f>
        <v>4.606335386283928</v>
      </c>
      <c r="AI91" s="2">
        <f>IF($F$67="n/a",0,IF(AI$69&lt;=$C91,0,IF(AI$69&gt;($F$67+$C91),INDEX($D$82:$W$82,,$C91)-SUM($D91:AH91),INDEX($D$82:$W$82,,$C91)/$F$67)))</f>
        <v>4.606335386283928</v>
      </c>
      <c r="AJ91" s="2">
        <f>IF($F$67="n/a",0,IF(AJ$69&lt;=$C91,0,IF(AJ$69&gt;($F$67+$C91),INDEX($D$82:$W$82,,$C91)-SUM($D91:AI91),INDEX($D$82:$W$82,,$C91)/$F$67)))</f>
        <v>4.606335386283928</v>
      </c>
      <c r="AK91" s="2">
        <f>IF($F$67="n/a",0,IF(AK$69&lt;=$C91,0,IF(AK$69&gt;($F$67+$C91),INDEX($D$82:$W$82,,$C91)-SUM($D91:AJ91),INDEX($D$82:$W$82,,$C91)/$F$67)))</f>
        <v>4.606335386283928</v>
      </c>
      <c r="AL91" s="2">
        <f>IF($F$67="n/a",0,IF(AL$69&lt;=$C91,0,IF(AL$69&gt;($F$67+$C91),INDEX($D$82:$W$82,,$C91)-SUM($D91:AK91),INDEX($D$82:$W$82,,$C91)/$F$67)))</f>
        <v>4.606335386283928</v>
      </c>
      <c r="AM91" s="2">
        <f>IF($F$67="n/a",0,IF(AM$69&lt;=$C91,0,IF(AM$69&gt;($F$67+$C91),INDEX($D$82:$W$82,,$C91)-SUM($D91:AL91),INDEX($D$82:$W$82,,$C91)/$F$67)))</f>
        <v>4.606335386283928</v>
      </c>
      <c r="AN91" s="2">
        <f>IF($F$67="n/a",0,IF(AN$69&lt;=$C91,0,IF(AN$69&gt;($F$67+$C91),INDEX($D$82:$W$82,,$C91)-SUM($D91:AM91),INDEX($D$82:$W$82,,$C91)/$F$67)))</f>
        <v>4.606335386283928</v>
      </c>
      <c r="AO91" s="2">
        <f>IF($F$67="n/a",0,IF(AO$69&lt;=$C91,0,IF(AO$69&gt;($F$67+$C91),INDEX($D$82:$W$82,,$C91)-SUM($D91:AN91),INDEX($D$82:$W$82,,$C91)/$F$67)))</f>
        <v>4.606335386283928</v>
      </c>
      <c r="AP91" s="2">
        <f>IF($F$67="n/a",0,IF(AP$69&lt;=$C91,0,IF(AP$69&gt;($F$67+$C91),INDEX($D$82:$W$82,,$C91)-SUM($D91:AO91),INDEX($D$82:$W$82,,$C91)/$F$67)))</f>
        <v>4.606335386283928</v>
      </c>
      <c r="AQ91" s="2">
        <f>IF($F$67="n/a",0,IF(AQ$69&lt;=$C91,0,IF(AQ$69&gt;($F$67+$C91),INDEX($D$82:$W$82,,$C91)-SUM($D91:AP91),INDEX($D$82:$W$82,,$C91)/$F$67)))</f>
        <v>4.606335386283928</v>
      </c>
      <c r="AR91" s="2">
        <f>IF($F$67="n/a",0,IF(AR$69&lt;=$C91,0,IF(AR$69&gt;($F$67+$C91),INDEX($D$82:$W$82,,$C91)-SUM($D91:AQ91),INDEX($D$82:$W$82,,$C91)/$F$67)))</f>
        <v>4.606335386283928</v>
      </c>
      <c r="AS91" s="2">
        <f>IF($F$67="n/a",0,IF(AS$69&lt;=$C91,0,IF(AS$69&gt;($F$67+$C91),INDEX($D$82:$W$82,,$C91)-SUM($D91:AR91),INDEX($D$82:$W$82,,$C91)/$F$67)))</f>
        <v>4.606335386283928</v>
      </c>
      <c r="AT91" s="2">
        <f>IF($F$67="n/a",0,IF(AT$69&lt;=$C91,0,IF(AT$69&gt;($F$67+$C91),INDEX($D$82:$W$82,,$C91)-SUM($D91:AS91),INDEX($D$82:$W$82,,$C91)/$F$67)))</f>
        <v>4.606335386283928</v>
      </c>
      <c r="AU91" s="2">
        <f>IF($F$67="n/a",0,IF(AU$69&lt;=$C91,0,IF(AU$69&gt;($F$67+$C91),INDEX($D$82:$W$82,,$C91)-SUM($D91:AT91),INDEX($D$82:$W$82,,$C91)/$F$67)))</f>
        <v>4.606335386283928</v>
      </c>
      <c r="AV91" s="2">
        <f>IF($F$67="n/a",0,IF(AV$69&lt;=$C91,0,IF(AV$69&gt;($F$67+$C91),INDEX($D$82:$W$82,,$C91)-SUM($D91:AU91),INDEX($D$82:$W$82,,$C91)/$F$67)))</f>
        <v>4.606335386283928</v>
      </c>
      <c r="AW91" s="2">
        <f>IF($F$67="n/a",0,IF(AW$69&lt;=$C91,0,IF(AW$69&gt;($F$67+$C91),INDEX($D$82:$W$82,,$C91)-SUM($D91:AV91),INDEX($D$82:$W$82,,$C91)/$F$67)))</f>
        <v>4.606335386283928</v>
      </c>
      <c r="AX91" s="2">
        <f>IF($F$67="n/a",0,IF(AX$69&lt;=$C91,0,IF(AX$69&gt;($F$67+$C91),INDEX($D$82:$W$82,,$C91)-SUM($D91:AW91),INDEX($D$82:$W$82,,$C91)/$F$67)))</f>
        <v>4.606335386283928</v>
      </c>
      <c r="AY91" s="2">
        <f>IF($F$67="n/a",0,IF(AY$69&lt;=$C91,0,IF(AY$69&gt;($F$67+$C91),INDEX($D$82:$W$82,,$C91)-SUM($D91:AX91),INDEX($D$82:$W$82,,$C91)/$F$67)))</f>
        <v>4.606335386283928</v>
      </c>
      <c r="AZ91" s="2">
        <f>IF($F$67="n/a",0,IF(AZ$69&lt;=$C91,0,IF(AZ$69&gt;($F$67+$C91),INDEX($D$82:$W$82,,$C91)-SUM($D91:AY91),INDEX($D$82:$W$82,,$C91)/$F$67)))</f>
        <v>4.606335386283928</v>
      </c>
      <c r="BA91" s="2">
        <f>IF($F$67="n/a",0,IF(BA$69&lt;=$C91,0,IF(BA$69&gt;($F$67+$C91),INDEX($D$82:$W$82,,$C91)-SUM($D91:AZ91),INDEX($D$82:$W$82,,$C91)/$F$67)))</f>
        <v>4.606335386283928</v>
      </c>
      <c r="BB91" s="2">
        <f>IF($F$67="n/a",0,IF(BB$69&lt;=$C91,0,IF(BB$69&gt;($F$67+$C91),INDEX($D$82:$W$82,,$C91)-SUM($D91:BA91),INDEX($D$82:$W$82,,$C91)/$F$67)))</f>
        <v>4.606335386283928</v>
      </c>
      <c r="BC91" s="2">
        <f>IF($F$67="n/a",0,IF(BC$69&lt;=$C91,0,IF(BC$69&gt;($F$67+$C91),INDEX($D$82:$W$82,,$C91)-SUM($D91:BB91),INDEX($D$82:$W$82,,$C91)/$F$67)))</f>
        <v>4.606335386283928</v>
      </c>
      <c r="BD91" s="2">
        <f>IF($F$67="n/a",0,IF(BD$69&lt;=$C91,0,IF(BD$69&gt;($F$67+$C91),INDEX($D$82:$W$82,,$C91)-SUM($D91:BC91),INDEX($D$82:$W$82,,$C91)/$F$67)))</f>
        <v>4.606335386283928</v>
      </c>
      <c r="BE91" s="2">
        <f>IF($F$67="n/a",0,IF(BE$69&lt;=$C91,0,IF(BE$69&gt;($F$67+$C91),INDEX($D$82:$W$82,,$C91)-SUM($D91:BD91),INDEX($D$82:$W$82,,$C91)/$F$67)))</f>
        <v>4.606335386283928</v>
      </c>
      <c r="BF91" s="2">
        <f>IF($F$67="n/a",0,IF(BF$69&lt;=$C91,0,IF(BF$69&gt;($F$67+$C91),INDEX($D$82:$W$82,,$C91)-SUM($D91:BE91),INDEX($D$82:$W$82,,$C91)/$F$67)))</f>
        <v>4.606335386283928</v>
      </c>
      <c r="BG91" s="2">
        <f>IF($F$67="n/a",0,IF(BG$69&lt;=$C91,0,IF(BG$69&gt;($F$67+$C91),INDEX($D$82:$W$82,,$C91)-SUM($D91:BF91),INDEX($D$82:$W$82,,$C91)/$F$67)))</f>
        <v>4.606335386283928</v>
      </c>
      <c r="BH91" s="2">
        <f>IF($F$67="n/a",0,IF(BH$69&lt;=$C91,0,IF(BH$69&gt;($F$67+$C91),INDEX($D$82:$W$82,,$C91)-SUM($D91:BG91),INDEX($D$82:$W$82,,$C91)/$F$67)))</f>
        <v>4.606335386283928</v>
      </c>
      <c r="BI91" s="2">
        <f>IF($F$67="n/a",0,IF(BI$69&lt;=$C91,0,IF(BI$69&gt;($F$67+$C91),INDEX($D$82:$W$82,,$C91)-SUM($D91:BH91),INDEX($D$82:$W$82,,$C91)/$F$67)))</f>
        <v>2.2737367544323206E-13</v>
      </c>
      <c r="BJ91" s="2">
        <f>IF($F$67="n/a",0,IF(BJ$69&lt;=$C91,0,IF(BJ$69&gt;($F$67+$C91),INDEX($D$82:$W$82,,$C91)-SUM($D91:BI91),INDEX($D$82:$W$82,,$C91)/$F$67)))</f>
        <v>0</v>
      </c>
      <c r="BK91" s="2">
        <f>IF($F$67="n/a",0,IF(BK$69&lt;=$C91,0,IF(BK$69&gt;($F$67+$C91),INDEX($D$82:$W$82,,$C91)-SUM($D91:BJ91),INDEX($D$82:$W$82,,$C91)/$F$67)))</f>
        <v>0</v>
      </c>
    </row>
    <row r="92" spans="2:63" x14ac:dyDescent="0.25">
      <c r="B92" s="24">
        <v>2018</v>
      </c>
      <c r="C92" s="24">
        <v>8</v>
      </c>
      <c r="E92" s="2">
        <f>IF($F$67="n/a",0,IF(E$69&lt;=$C92,0,IF(E$69&gt;($F$67+$C92),INDEX($D$82:$W$82,,$C92)-SUM($D92:D92),INDEX($D$82:$W$82,,$C92)/$F$67)))</f>
        <v>0</v>
      </c>
      <c r="F92" s="2">
        <f>IF($F$67="n/a",0,IF(F$69&lt;=$C92,0,IF(F$69&gt;($F$67+$C92),INDEX($D$82:$W$82,,$C92)-SUM($D92:E92),INDEX($D$82:$W$82,,$C92)/$F$67)))</f>
        <v>0</v>
      </c>
      <c r="G92" s="2">
        <f>IF($F$67="n/a",0,IF(G$69&lt;=$C92,0,IF(G$69&gt;($F$67+$C92),INDEX($D$82:$W$82,,$C92)-SUM($D92:F92),INDEX($D$82:$W$82,,$C92)/$F$67)))</f>
        <v>0</v>
      </c>
      <c r="H92" s="2">
        <f>IF($F$67="n/a",0,IF(H$69&lt;=$C92,0,IF(H$69&gt;($F$67+$C92),INDEX($D$82:$W$82,,$C92)-SUM($D92:G92),INDEX($D$82:$W$82,,$C92)/$F$67)))</f>
        <v>0</v>
      </c>
      <c r="I92" s="2">
        <f>IF($F$67="n/a",0,IF(I$69&lt;=$C92,0,IF(I$69&gt;($F$67+$C92),INDEX($D$82:$W$82,,$C92)-SUM($D92:H92),INDEX($D$82:$W$82,,$C92)/$F$67)))</f>
        <v>0</v>
      </c>
      <c r="J92" s="2">
        <f>IF($F$67="n/a",0,IF(J$69&lt;=$C92,0,IF(J$69&gt;($F$67+$C92),INDEX($D$82:$W$82,,$C92)-SUM($D92:I92),INDEX($D$82:$W$82,,$C92)/$F$67)))</f>
        <v>0</v>
      </c>
      <c r="K92" s="2">
        <f>IF($F$67="n/a",0,IF(K$69&lt;=$C92,0,IF(K$69&gt;($F$67+$C92),INDEX($D$82:$W$82,,$C92)-SUM($D92:J92),INDEX($D$82:$W$82,,$C92)/$F$67)))</f>
        <v>0</v>
      </c>
      <c r="L92" s="2">
        <f>IF($F$67="n/a",0,IF(L$69&lt;=$C92,0,IF(L$69&gt;($F$67+$C92),INDEX($D$82:$W$82,,$C92)-SUM($D92:K92),INDEX($D$82:$W$82,,$C92)/$F$67)))</f>
        <v>4.6254780356033871</v>
      </c>
      <c r="M92" s="2">
        <f>IF($F$67="n/a",0,IF(M$69&lt;=$C92,0,IF(M$69&gt;($F$67+$C92),INDEX($D$82:$W$82,,$C92)-SUM($D92:L92),INDEX($D$82:$W$82,,$C92)/$F$67)))</f>
        <v>4.6254780356033871</v>
      </c>
      <c r="N92" s="2">
        <f>IF($F$67="n/a",0,IF(N$69&lt;=$C92,0,IF(N$69&gt;($F$67+$C92),INDEX($D$82:$W$82,,$C92)-SUM($D92:M92),INDEX($D$82:$W$82,,$C92)/$F$67)))</f>
        <v>4.6254780356033871</v>
      </c>
      <c r="O92" s="2">
        <f>IF($F$67="n/a",0,IF(O$69&lt;=$C92,0,IF(O$69&gt;($F$67+$C92),INDEX($D$82:$W$82,,$C92)-SUM($D92:N92),INDEX($D$82:$W$82,,$C92)/$F$67)))</f>
        <v>4.6254780356033871</v>
      </c>
      <c r="P92" s="2">
        <f>IF($F$67="n/a",0,IF(P$69&lt;=$C92,0,IF(P$69&gt;($F$67+$C92),INDEX($D$82:$W$82,,$C92)-SUM($D92:O92),INDEX($D$82:$W$82,,$C92)/$F$67)))</f>
        <v>4.6254780356033871</v>
      </c>
      <c r="Q92" s="2">
        <f>IF($F$67="n/a",0,IF(Q$69&lt;=$C92,0,IF(Q$69&gt;($F$67+$C92),INDEX($D$82:$W$82,,$C92)-SUM($D92:P92),INDEX($D$82:$W$82,,$C92)/$F$67)))</f>
        <v>4.6254780356033871</v>
      </c>
      <c r="R92" s="2">
        <f>IF($F$67="n/a",0,IF(R$69&lt;=$C92,0,IF(R$69&gt;($F$67+$C92),INDEX($D$82:$W$82,,$C92)-SUM($D92:Q92),INDEX($D$82:$W$82,,$C92)/$F$67)))</f>
        <v>4.6254780356033871</v>
      </c>
      <c r="S92" s="2">
        <f>IF($F$67="n/a",0,IF(S$69&lt;=$C92,0,IF(S$69&gt;($F$67+$C92),INDEX($D$82:$W$82,,$C92)-SUM($D92:R92),INDEX($D$82:$W$82,,$C92)/$F$67)))</f>
        <v>4.6254780356033871</v>
      </c>
      <c r="T92" s="2">
        <f>IF($F$67="n/a",0,IF(T$69&lt;=$C92,0,IF(T$69&gt;($F$67+$C92),INDEX($D$82:$W$82,,$C92)-SUM($D92:S92),INDEX($D$82:$W$82,,$C92)/$F$67)))</f>
        <v>4.6254780356033871</v>
      </c>
      <c r="U92" s="2">
        <f>IF($F$67="n/a",0,IF(U$69&lt;=$C92,0,IF(U$69&gt;($F$67+$C92),INDEX($D$82:$W$82,,$C92)-SUM($D92:T92),INDEX($D$82:$W$82,,$C92)/$F$67)))</f>
        <v>4.6254780356033871</v>
      </c>
      <c r="V92" s="2">
        <f>IF($F$67="n/a",0,IF(V$69&lt;=$C92,0,IF(V$69&gt;($F$67+$C92),INDEX($D$82:$W$82,,$C92)-SUM($D92:U92),INDEX($D$82:$W$82,,$C92)/$F$67)))</f>
        <v>4.6254780356033871</v>
      </c>
      <c r="W92" s="2">
        <f>IF($F$67="n/a",0,IF(W$69&lt;=$C92,0,IF(W$69&gt;($F$67+$C92),INDEX($D$82:$W$82,,$C92)-SUM($D92:V92),INDEX($D$82:$W$82,,$C92)/$F$67)))</f>
        <v>4.6254780356033871</v>
      </c>
      <c r="X92" s="2">
        <f>IF($F$67="n/a",0,IF(X$69&lt;=$C92,0,IF(X$69&gt;($F$67+$C92),INDEX($D$82:$W$82,,$C92)-SUM($D92:W92),INDEX($D$82:$W$82,,$C92)/$F$67)))</f>
        <v>4.6254780356033871</v>
      </c>
      <c r="Y92" s="2">
        <f>IF($F$67="n/a",0,IF(Y$69&lt;=$C92,0,IF(Y$69&gt;($F$67+$C92),INDEX($D$82:$W$82,,$C92)-SUM($D92:X92),INDEX($D$82:$W$82,,$C92)/$F$67)))</f>
        <v>4.6254780356033871</v>
      </c>
      <c r="Z92" s="2">
        <f>IF($F$67="n/a",0,IF(Z$69&lt;=$C92,0,IF(Z$69&gt;($F$67+$C92),INDEX($D$82:$W$82,,$C92)-SUM($D92:Y92),INDEX($D$82:$W$82,,$C92)/$F$67)))</f>
        <v>4.6254780356033871</v>
      </c>
      <c r="AA92" s="2">
        <f>IF($F$67="n/a",0,IF(AA$69&lt;=$C92,0,IF(AA$69&gt;($F$67+$C92),INDEX($D$82:$W$82,,$C92)-SUM($D92:Z92),INDEX($D$82:$W$82,,$C92)/$F$67)))</f>
        <v>4.6254780356033871</v>
      </c>
      <c r="AB92" s="2">
        <f>IF($F$67="n/a",0,IF(AB$69&lt;=$C92,0,IF(AB$69&gt;($F$67+$C92),INDEX($D$82:$W$82,,$C92)-SUM($D92:AA92),INDEX($D$82:$W$82,,$C92)/$F$67)))</f>
        <v>4.6254780356033871</v>
      </c>
      <c r="AC92" s="2">
        <f>IF($F$67="n/a",0,IF(AC$69&lt;=$C92,0,IF(AC$69&gt;($F$67+$C92),INDEX($D$82:$W$82,,$C92)-SUM($D92:AB92),INDEX($D$82:$W$82,,$C92)/$F$67)))</f>
        <v>4.6254780356033871</v>
      </c>
      <c r="AD92" s="2">
        <f>IF($F$67="n/a",0,IF(AD$69&lt;=$C92,0,IF(AD$69&gt;($F$67+$C92),INDEX($D$82:$W$82,,$C92)-SUM($D92:AC92),INDEX($D$82:$W$82,,$C92)/$F$67)))</f>
        <v>4.6254780356033871</v>
      </c>
      <c r="AE92" s="2">
        <f>IF($F$67="n/a",0,IF(AE$69&lt;=$C92,0,IF(AE$69&gt;($F$67+$C92),INDEX($D$82:$W$82,,$C92)-SUM($D92:AD92),INDEX($D$82:$W$82,,$C92)/$F$67)))</f>
        <v>4.6254780356033871</v>
      </c>
      <c r="AF92" s="2">
        <f>IF($F$67="n/a",0,IF(AF$69&lt;=$C92,0,IF(AF$69&gt;($F$67+$C92),INDEX($D$82:$W$82,,$C92)-SUM($D92:AE92),INDEX($D$82:$W$82,,$C92)/$F$67)))</f>
        <v>4.6254780356033871</v>
      </c>
      <c r="AG92" s="2">
        <f>IF($F$67="n/a",0,IF(AG$69&lt;=$C92,0,IF(AG$69&gt;($F$67+$C92),INDEX($D$82:$W$82,,$C92)-SUM($D92:AF92),INDEX($D$82:$W$82,,$C92)/$F$67)))</f>
        <v>4.6254780356033871</v>
      </c>
      <c r="AH92" s="2">
        <f>IF($F$67="n/a",0,IF(AH$69&lt;=$C92,0,IF(AH$69&gt;($F$67+$C92),INDEX($D$82:$W$82,,$C92)-SUM($D92:AG92),INDEX($D$82:$W$82,,$C92)/$F$67)))</f>
        <v>4.6254780356033871</v>
      </c>
      <c r="AI92" s="2">
        <f>IF($F$67="n/a",0,IF(AI$69&lt;=$C92,0,IF(AI$69&gt;($F$67+$C92),INDEX($D$82:$W$82,,$C92)-SUM($D92:AH92),INDEX($D$82:$W$82,,$C92)/$F$67)))</f>
        <v>4.6254780356033871</v>
      </c>
      <c r="AJ92" s="2">
        <f>IF($F$67="n/a",0,IF(AJ$69&lt;=$C92,0,IF(AJ$69&gt;($F$67+$C92),INDEX($D$82:$W$82,,$C92)-SUM($D92:AI92),INDEX($D$82:$W$82,,$C92)/$F$67)))</f>
        <v>4.6254780356033871</v>
      </c>
      <c r="AK92" s="2">
        <f>IF($F$67="n/a",0,IF(AK$69&lt;=$C92,0,IF(AK$69&gt;($F$67+$C92),INDEX($D$82:$W$82,,$C92)-SUM($D92:AJ92),INDEX($D$82:$W$82,,$C92)/$F$67)))</f>
        <v>4.6254780356033871</v>
      </c>
      <c r="AL92" s="2">
        <f>IF($F$67="n/a",0,IF(AL$69&lt;=$C92,0,IF(AL$69&gt;($F$67+$C92),INDEX($D$82:$W$82,,$C92)-SUM($D92:AK92),INDEX($D$82:$W$82,,$C92)/$F$67)))</f>
        <v>4.6254780356033871</v>
      </c>
      <c r="AM92" s="2">
        <f>IF($F$67="n/a",0,IF(AM$69&lt;=$C92,0,IF(AM$69&gt;($F$67+$C92),INDEX($D$82:$W$82,,$C92)-SUM($D92:AL92),INDEX($D$82:$W$82,,$C92)/$F$67)))</f>
        <v>4.6254780356033871</v>
      </c>
      <c r="AN92" s="2">
        <f>IF($F$67="n/a",0,IF(AN$69&lt;=$C92,0,IF(AN$69&gt;($F$67+$C92),INDEX($D$82:$W$82,,$C92)-SUM($D92:AM92),INDEX($D$82:$W$82,,$C92)/$F$67)))</f>
        <v>4.6254780356033871</v>
      </c>
      <c r="AO92" s="2">
        <f>IF($F$67="n/a",0,IF(AO$69&lt;=$C92,0,IF(AO$69&gt;($F$67+$C92),INDEX($D$82:$W$82,,$C92)-SUM($D92:AN92),INDEX($D$82:$W$82,,$C92)/$F$67)))</f>
        <v>4.6254780356033871</v>
      </c>
      <c r="AP92" s="2">
        <f>IF($F$67="n/a",0,IF(AP$69&lt;=$C92,0,IF(AP$69&gt;($F$67+$C92),INDEX($D$82:$W$82,,$C92)-SUM($D92:AO92),INDEX($D$82:$W$82,,$C92)/$F$67)))</f>
        <v>4.6254780356033871</v>
      </c>
      <c r="AQ92" s="2">
        <f>IF($F$67="n/a",0,IF(AQ$69&lt;=$C92,0,IF(AQ$69&gt;($F$67+$C92),INDEX($D$82:$W$82,,$C92)-SUM($D92:AP92),INDEX($D$82:$W$82,,$C92)/$F$67)))</f>
        <v>4.6254780356033871</v>
      </c>
      <c r="AR92" s="2">
        <f>IF($F$67="n/a",0,IF(AR$69&lt;=$C92,0,IF(AR$69&gt;($F$67+$C92),INDEX($D$82:$W$82,,$C92)-SUM($D92:AQ92),INDEX($D$82:$W$82,,$C92)/$F$67)))</f>
        <v>4.6254780356033871</v>
      </c>
      <c r="AS92" s="2">
        <f>IF($F$67="n/a",0,IF(AS$69&lt;=$C92,0,IF(AS$69&gt;($F$67+$C92),INDEX($D$82:$W$82,,$C92)-SUM($D92:AR92),INDEX($D$82:$W$82,,$C92)/$F$67)))</f>
        <v>4.6254780356033871</v>
      </c>
      <c r="AT92" s="2">
        <f>IF($F$67="n/a",0,IF(AT$69&lt;=$C92,0,IF(AT$69&gt;($F$67+$C92),INDEX($D$82:$W$82,,$C92)-SUM($D92:AS92),INDEX($D$82:$W$82,,$C92)/$F$67)))</f>
        <v>4.6254780356033871</v>
      </c>
      <c r="AU92" s="2">
        <f>IF($F$67="n/a",0,IF(AU$69&lt;=$C92,0,IF(AU$69&gt;($F$67+$C92),INDEX($D$82:$W$82,,$C92)-SUM($D92:AT92),INDEX($D$82:$W$82,,$C92)/$F$67)))</f>
        <v>4.6254780356033871</v>
      </c>
      <c r="AV92" s="2">
        <f>IF($F$67="n/a",0,IF(AV$69&lt;=$C92,0,IF(AV$69&gt;($F$67+$C92),INDEX($D$82:$W$82,,$C92)-SUM($D92:AU92),INDEX($D$82:$W$82,,$C92)/$F$67)))</f>
        <v>4.6254780356033871</v>
      </c>
      <c r="AW92" s="2">
        <f>IF($F$67="n/a",0,IF(AW$69&lt;=$C92,0,IF(AW$69&gt;($F$67+$C92),INDEX($D$82:$W$82,,$C92)-SUM($D92:AV92),INDEX($D$82:$W$82,,$C92)/$F$67)))</f>
        <v>4.6254780356033871</v>
      </c>
      <c r="AX92" s="2">
        <f>IF($F$67="n/a",0,IF(AX$69&lt;=$C92,0,IF(AX$69&gt;($F$67+$C92),INDEX($D$82:$W$82,,$C92)-SUM($D92:AW92),INDEX($D$82:$W$82,,$C92)/$F$67)))</f>
        <v>4.6254780356033871</v>
      </c>
      <c r="AY92" s="2">
        <f>IF($F$67="n/a",0,IF(AY$69&lt;=$C92,0,IF(AY$69&gt;($F$67+$C92),INDEX($D$82:$W$82,,$C92)-SUM($D92:AX92),INDEX($D$82:$W$82,,$C92)/$F$67)))</f>
        <v>4.6254780356033871</v>
      </c>
      <c r="AZ92" s="2">
        <f>IF($F$67="n/a",0,IF(AZ$69&lt;=$C92,0,IF(AZ$69&gt;($F$67+$C92),INDEX($D$82:$W$82,,$C92)-SUM($D92:AY92),INDEX($D$82:$W$82,,$C92)/$F$67)))</f>
        <v>4.6254780356033871</v>
      </c>
      <c r="BA92" s="2">
        <f>IF($F$67="n/a",0,IF(BA$69&lt;=$C92,0,IF(BA$69&gt;($F$67+$C92),INDEX($D$82:$W$82,,$C92)-SUM($D92:AZ92),INDEX($D$82:$W$82,,$C92)/$F$67)))</f>
        <v>4.6254780356033871</v>
      </c>
      <c r="BB92" s="2">
        <f>IF($F$67="n/a",0,IF(BB$69&lt;=$C92,0,IF(BB$69&gt;($F$67+$C92),INDEX($D$82:$W$82,,$C92)-SUM($D92:BA92),INDEX($D$82:$W$82,,$C92)/$F$67)))</f>
        <v>4.6254780356033871</v>
      </c>
      <c r="BC92" s="2">
        <f>IF($F$67="n/a",0,IF(BC$69&lt;=$C92,0,IF(BC$69&gt;($F$67+$C92),INDEX($D$82:$W$82,,$C92)-SUM($D92:BB92),INDEX($D$82:$W$82,,$C92)/$F$67)))</f>
        <v>4.6254780356033871</v>
      </c>
      <c r="BD92" s="2">
        <f>IF($F$67="n/a",0,IF(BD$69&lt;=$C92,0,IF(BD$69&gt;($F$67+$C92),INDEX($D$82:$W$82,,$C92)-SUM($D92:BC92),INDEX($D$82:$W$82,,$C92)/$F$67)))</f>
        <v>4.6254780356033871</v>
      </c>
      <c r="BE92" s="2">
        <f>IF($F$67="n/a",0,IF(BE$69&lt;=$C92,0,IF(BE$69&gt;($F$67+$C92),INDEX($D$82:$W$82,,$C92)-SUM($D92:BD92),INDEX($D$82:$W$82,,$C92)/$F$67)))</f>
        <v>4.6254780356033871</v>
      </c>
      <c r="BF92" s="2">
        <f>IF($F$67="n/a",0,IF(BF$69&lt;=$C92,0,IF(BF$69&gt;($F$67+$C92),INDEX($D$82:$W$82,,$C92)-SUM($D92:BE92),INDEX($D$82:$W$82,,$C92)/$F$67)))</f>
        <v>4.6254780356033871</v>
      </c>
      <c r="BG92" s="2">
        <f>IF($F$67="n/a",0,IF(BG$69&lt;=$C92,0,IF(BG$69&gt;($F$67+$C92),INDEX($D$82:$W$82,,$C92)-SUM($D92:BF92),INDEX($D$82:$W$82,,$C92)/$F$67)))</f>
        <v>4.6254780356033871</v>
      </c>
      <c r="BH92" s="2">
        <f>IF($F$67="n/a",0,IF(BH$69&lt;=$C92,0,IF(BH$69&gt;($F$67+$C92),INDEX($D$82:$W$82,,$C92)-SUM($D92:BG92),INDEX($D$82:$W$82,,$C92)/$F$67)))</f>
        <v>4.6254780356033871</v>
      </c>
      <c r="BI92" s="2">
        <f>IF($F$67="n/a",0,IF(BI$69&lt;=$C92,0,IF(BI$69&gt;($F$67+$C92),INDEX($D$82:$W$82,,$C92)-SUM($D92:BH92),INDEX($D$82:$W$82,,$C92)/$F$67)))</f>
        <v>4.6254780356033871</v>
      </c>
      <c r="BJ92" s="2">
        <f>IF($F$67="n/a",0,IF(BJ$69&lt;=$C92,0,IF(BJ$69&gt;($F$67+$C92),INDEX($D$82:$W$82,,$C92)-SUM($D92:BI92),INDEX($D$82:$W$82,,$C92)/$F$67)))</f>
        <v>8.5265128291212022E-14</v>
      </c>
      <c r="BK92" s="2">
        <f>IF($F$67="n/a",0,IF(BK$69&lt;=$C92,0,IF(BK$69&gt;($F$67+$C92),INDEX($D$82:$W$82,,$C92)-SUM($D92:BJ92),INDEX($D$82:$W$82,,$C92)/$F$67)))</f>
        <v>0</v>
      </c>
    </row>
    <row r="93" spans="2:63" x14ac:dyDescent="0.25">
      <c r="B93" s="24">
        <v>2019</v>
      </c>
      <c r="C93" s="24">
        <v>9</v>
      </c>
      <c r="E93" s="2">
        <f>IF($F$67="n/a",0,IF(E$69&lt;=$C93,0,IF(E$69&gt;($F$67+$C93),INDEX($D$82:$W$82,,$C93)-SUM($D93:D93),INDEX($D$82:$W$82,,$C93)/$F$67)))</f>
        <v>0</v>
      </c>
      <c r="F93" s="2">
        <f>IF($F$67="n/a",0,IF(F$69&lt;=$C93,0,IF(F$69&gt;($F$67+$C93),INDEX($D$82:$W$82,,$C93)-SUM($D93:E93),INDEX($D$82:$W$82,,$C93)/$F$67)))</f>
        <v>0</v>
      </c>
      <c r="G93" s="2">
        <f>IF($F$67="n/a",0,IF(G$69&lt;=$C93,0,IF(G$69&gt;($F$67+$C93),INDEX($D$82:$W$82,,$C93)-SUM($D93:F93),INDEX($D$82:$W$82,,$C93)/$F$67)))</f>
        <v>0</v>
      </c>
      <c r="H93" s="2">
        <f>IF($F$67="n/a",0,IF(H$69&lt;=$C93,0,IF(H$69&gt;($F$67+$C93),INDEX($D$82:$W$82,,$C93)-SUM($D93:G93),INDEX($D$82:$W$82,,$C93)/$F$67)))</f>
        <v>0</v>
      </c>
      <c r="I93" s="2">
        <f>IF($F$67="n/a",0,IF(I$69&lt;=$C93,0,IF(I$69&gt;($F$67+$C93),INDEX($D$82:$W$82,,$C93)-SUM($D93:H93),INDEX($D$82:$W$82,,$C93)/$F$67)))</f>
        <v>0</v>
      </c>
      <c r="J93" s="2">
        <f>IF($F$67="n/a",0,IF(J$69&lt;=$C93,0,IF(J$69&gt;($F$67+$C93),INDEX($D$82:$W$82,,$C93)-SUM($D93:I93),INDEX($D$82:$W$82,,$C93)/$F$67)))</f>
        <v>0</v>
      </c>
      <c r="K93" s="2">
        <f>IF($F$67="n/a",0,IF(K$69&lt;=$C93,0,IF(K$69&gt;($F$67+$C93),INDEX($D$82:$W$82,,$C93)-SUM($D93:J93),INDEX($D$82:$W$82,,$C93)/$F$67)))</f>
        <v>0</v>
      </c>
      <c r="L93" s="2">
        <f>IF($F$67="n/a",0,IF(L$69&lt;=$C93,0,IF(L$69&gt;($F$67+$C93),INDEX($D$82:$W$82,,$C93)-SUM($D93:K93),INDEX($D$82:$W$82,,$C93)/$F$67)))</f>
        <v>0</v>
      </c>
      <c r="M93" s="2">
        <f>IF($F$67="n/a",0,IF(M$69&lt;=$C93,0,IF(M$69&gt;($F$67+$C93),INDEX($D$82:$W$82,,$C93)-SUM($D93:L93),INDEX($D$82:$W$82,,$C93)/$F$67)))</f>
        <v>4.4770571003609705</v>
      </c>
      <c r="N93" s="2">
        <f>IF($F$67="n/a",0,IF(N$69&lt;=$C93,0,IF(N$69&gt;($F$67+$C93),INDEX($D$82:$W$82,,$C93)-SUM($D93:M93),INDEX($D$82:$W$82,,$C93)/$F$67)))</f>
        <v>4.4770571003609705</v>
      </c>
      <c r="O93" s="2">
        <f>IF($F$67="n/a",0,IF(O$69&lt;=$C93,0,IF(O$69&gt;($F$67+$C93),INDEX($D$82:$W$82,,$C93)-SUM($D93:N93),INDEX($D$82:$W$82,,$C93)/$F$67)))</f>
        <v>4.4770571003609705</v>
      </c>
      <c r="P93" s="2">
        <f>IF($F$67="n/a",0,IF(P$69&lt;=$C93,0,IF(P$69&gt;($F$67+$C93),INDEX($D$82:$W$82,,$C93)-SUM($D93:O93),INDEX($D$82:$W$82,,$C93)/$F$67)))</f>
        <v>4.4770571003609705</v>
      </c>
      <c r="Q93" s="2">
        <f>IF($F$67="n/a",0,IF(Q$69&lt;=$C93,0,IF(Q$69&gt;($F$67+$C93),INDEX($D$82:$W$82,,$C93)-SUM($D93:P93),INDEX($D$82:$W$82,,$C93)/$F$67)))</f>
        <v>4.4770571003609705</v>
      </c>
      <c r="R93" s="2">
        <f>IF($F$67="n/a",0,IF(R$69&lt;=$C93,0,IF(R$69&gt;($F$67+$C93),INDEX($D$82:$W$82,,$C93)-SUM($D93:Q93),INDEX($D$82:$W$82,,$C93)/$F$67)))</f>
        <v>4.4770571003609705</v>
      </c>
      <c r="S93" s="2">
        <f>IF($F$67="n/a",0,IF(S$69&lt;=$C93,0,IF(S$69&gt;($F$67+$C93),INDEX($D$82:$W$82,,$C93)-SUM($D93:R93),INDEX($D$82:$W$82,,$C93)/$F$67)))</f>
        <v>4.4770571003609705</v>
      </c>
      <c r="T93" s="2">
        <f>IF($F$67="n/a",0,IF(T$69&lt;=$C93,0,IF(T$69&gt;($F$67+$C93),INDEX($D$82:$W$82,,$C93)-SUM($D93:S93),INDEX($D$82:$W$82,,$C93)/$F$67)))</f>
        <v>4.4770571003609705</v>
      </c>
      <c r="U93" s="2">
        <f>IF($F$67="n/a",0,IF(U$69&lt;=$C93,0,IF(U$69&gt;($F$67+$C93),INDEX($D$82:$W$82,,$C93)-SUM($D93:T93),INDEX($D$82:$W$82,,$C93)/$F$67)))</f>
        <v>4.4770571003609705</v>
      </c>
      <c r="V93" s="2">
        <f>IF($F$67="n/a",0,IF(V$69&lt;=$C93,0,IF(V$69&gt;($F$67+$C93),INDEX($D$82:$W$82,,$C93)-SUM($D93:U93),INDEX($D$82:$W$82,,$C93)/$F$67)))</f>
        <v>4.4770571003609705</v>
      </c>
      <c r="W93" s="2">
        <f>IF($F$67="n/a",0,IF(W$69&lt;=$C93,0,IF(W$69&gt;($F$67+$C93),INDEX($D$82:$W$82,,$C93)-SUM($D93:V93),INDEX($D$82:$W$82,,$C93)/$F$67)))</f>
        <v>4.4770571003609705</v>
      </c>
      <c r="X93" s="2">
        <f>IF($F$67="n/a",0,IF(X$69&lt;=$C93,0,IF(X$69&gt;($F$67+$C93),INDEX($D$82:$W$82,,$C93)-SUM($D93:W93),INDEX($D$82:$W$82,,$C93)/$F$67)))</f>
        <v>4.4770571003609705</v>
      </c>
      <c r="Y93" s="2">
        <f>IF($F$67="n/a",0,IF(Y$69&lt;=$C93,0,IF(Y$69&gt;($F$67+$C93),INDEX($D$82:$W$82,,$C93)-SUM($D93:X93),INDEX($D$82:$W$82,,$C93)/$F$67)))</f>
        <v>4.4770571003609705</v>
      </c>
      <c r="Z93" s="2">
        <f>IF($F$67="n/a",0,IF(Z$69&lt;=$C93,0,IF(Z$69&gt;($F$67+$C93),INDEX($D$82:$W$82,,$C93)-SUM($D93:Y93),INDEX($D$82:$W$82,,$C93)/$F$67)))</f>
        <v>4.4770571003609705</v>
      </c>
      <c r="AA93" s="2">
        <f>IF($F$67="n/a",0,IF(AA$69&lt;=$C93,0,IF(AA$69&gt;($F$67+$C93),INDEX($D$82:$W$82,,$C93)-SUM($D93:Z93),INDEX($D$82:$W$82,,$C93)/$F$67)))</f>
        <v>4.4770571003609705</v>
      </c>
      <c r="AB93" s="2">
        <f>IF($F$67="n/a",0,IF(AB$69&lt;=$C93,0,IF(AB$69&gt;($F$67+$C93),INDEX($D$82:$W$82,,$C93)-SUM($D93:AA93),INDEX($D$82:$W$82,,$C93)/$F$67)))</f>
        <v>4.4770571003609705</v>
      </c>
      <c r="AC93" s="2">
        <f>IF($F$67="n/a",0,IF(AC$69&lt;=$C93,0,IF(AC$69&gt;($F$67+$C93),INDEX($D$82:$W$82,,$C93)-SUM($D93:AB93),INDEX($D$82:$W$82,,$C93)/$F$67)))</f>
        <v>4.4770571003609705</v>
      </c>
      <c r="AD93" s="2">
        <f>IF($F$67="n/a",0,IF(AD$69&lt;=$C93,0,IF(AD$69&gt;($F$67+$C93),INDEX($D$82:$W$82,,$C93)-SUM($D93:AC93),INDEX($D$82:$W$82,,$C93)/$F$67)))</f>
        <v>4.4770571003609705</v>
      </c>
      <c r="AE93" s="2">
        <f>IF($F$67="n/a",0,IF(AE$69&lt;=$C93,0,IF(AE$69&gt;($F$67+$C93),INDEX($D$82:$W$82,,$C93)-SUM($D93:AD93),INDEX($D$82:$W$82,,$C93)/$F$67)))</f>
        <v>4.4770571003609705</v>
      </c>
      <c r="AF93" s="2">
        <f>IF($F$67="n/a",0,IF(AF$69&lt;=$C93,0,IF(AF$69&gt;($F$67+$C93),INDEX($D$82:$W$82,,$C93)-SUM($D93:AE93),INDEX($D$82:$W$82,,$C93)/$F$67)))</f>
        <v>4.4770571003609705</v>
      </c>
      <c r="AG93" s="2">
        <f>IF($F$67="n/a",0,IF(AG$69&lt;=$C93,0,IF(AG$69&gt;($F$67+$C93),INDEX($D$82:$W$82,,$C93)-SUM($D93:AF93),INDEX($D$82:$W$82,,$C93)/$F$67)))</f>
        <v>4.4770571003609705</v>
      </c>
      <c r="AH93" s="2">
        <f>IF($F$67="n/a",0,IF(AH$69&lt;=$C93,0,IF(AH$69&gt;($F$67+$C93),INDEX($D$82:$W$82,,$C93)-SUM($D93:AG93),INDEX($D$82:$W$82,,$C93)/$F$67)))</f>
        <v>4.4770571003609705</v>
      </c>
      <c r="AI93" s="2">
        <f>IF($F$67="n/a",0,IF(AI$69&lt;=$C93,0,IF(AI$69&gt;($F$67+$C93),INDEX($D$82:$W$82,,$C93)-SUM($D93:AH93),INDEX($D$82:$W$82,,$C93)/$F$67)))</f>
        <v>4.4770571003609705</v>
      </c>
      <c r="AJ93" s="2">
        <f>IF($F$67="n/a",0,IF(AJ$69&lt;=$C93,0,IF(AJ$69&gt;($F$67+$C93),INDEX($D$82:$W$82,,$C93)-SUM($D93:AI93),INDEX($D$82:$W$82,,$C93)/$F$67)))</f>
        <v>4.4770571003609705</v>
      </c>
      <c r="AK93" s="2">
        <f>IF($F$67="n/a",0,IF(AK$69&lt;=$C93,0,IF(AK$69&gt;($F$67+$C93),INDEX($D$82:$W$82,,$C93)-SUM($D93:AJ93),INDEX($D$82:$W$82,,$C93)/$F$67)))</f>
        <v>4.4770571003609705</v>
      </c>
      <c r="AL93" s="2">
        <f>IF($F$67="n/a",0,IF(AL$69&lt;=$C93,0,IF(AL$69&gt;($F$67+$C93),INDEX($D$82:$W$82,,$C93)-SUM($D93:AK93),INDEX($D$82:$W$82,,$C93)/$F$67)))</f>
        <v>4.4770571003609705</v>
      </c>
      <c r="AM93" s="2">
        <f>IF($F$67="n/a",0,IF(AM$69&lt;=$C93,0,IF(AM$69&gt;($F$67+$C93),INDEX($D$82:$W$82,,$C93)-SUM($D93:AL93),INDEX($D$82:$W$82,,$C93)/$F$67)))</f>
        <v>4.4770571003609705</v>
      </c>
      <c r="AN93" s="2">
        <f>IF($F$67="n/a",0,IF(AN$69&lt;=$C93,0,IF(AN$69&gt;($F$67+$C93),INDEX($D$82:$W$82,,$C93)-SUM($D93:AM93),INDEX($D$82:$W$82,,$C93)/$F$67)))</f>
        <v>4.4770571003609705</v>
      </c>
      <c r="AO93" s="2">
        <f>IF($F$67="n/a",0,IF(AO$69&lt;=$C93,0,IF(AO$69&gt;($F$67+$C93),INDEX($D$82:$W$82,,$C93)-SUM($D93:AN93),INDEX($D$82:$W$82,,$C93)/$F$67)))</f>
        <v>4.4770571003609705</v>
      </c>
      <c r="AP93" s="2">
        <f>IF($F$67="n/a",0,IF(AP$69&lt;=$C93,0,IF(AP$69&gt;($F$67+$C93),INDEX($D$82:$W$82,,$C93)-SUM($D93:AO93),INDEX($D$82:$W$82,,$C93)/$F$67)))</f>
        <v>4.4770571003609705</v>
      </c>
      <c r="AQ93" s="2">
        <f>IF($F$67="n/a",0,IF(AQ$69&lt;=$C93,0,IF(AQ$69&gt;($F$67+$C93),INDEX($D$82:$W$82,,$C93)-SUM($D93:AP93),INDEX($D$82:$W$82,,$C93)/$F$67)))</f>
        <v>4.4770571003609705</v>
      </c>
      <c r="AR93" s="2">
        <f>IF($F$67="n/a",0,IF(AR$69&lt;=$C93,0,IF(AR$69&gt;($F$67+$C93),INDEX($D$82:$W$82,,$C93)-SUM($D93:AQ93),INDEX($D$82:$W$82,,$C93)/$F$67)))</f>
        <v>4.4770571003609705</v>
      </c>
      <c r="AS93" s="2">
        <f>IF($F$67="n/a",0,IF(AS$69&lt;=$C93,0,IF(AS$69&gt;($F$67+$C93),INDEX($D$82:$W$82,,$C93)-SUM($D93:AR93),INDEX($D$82:$W$82,,$C93)/$F$67)))</f>
        <v>4.4770571003609705</v>
      </c>
      <c r="AT93" s="2">
        <f>IF($F$67="n/a",0,IF(AT$69&lt;=$C93,0,IF(AT$69&gt;($F$67+$C93),INDEX($D$82:$W$82,,$C93)-SUM($D93:AS93),INDEX($D$82:$W$82,,$C93)/$F$67)))</f>
        <v>4.4770571003609705</v>
      </c>
      <c r="AU93" s="2">
        <f>IF($F$67="n/a",0,IF(AU$69&lt;=$C93,0,IF(AU$69&gt;($F$67+$C93),INDEX($D$82:$W$82,,$C93)-SUM($D93:AT93),INDEX($D$82:$W$82,,$C93)/$F$67)))</f>
        <v>4.4770571003609705</v>
      </c>
      <c r="AV93" s="2">
        <f>IF($F$67="n/a",0,IF(AV$69&lt;=$C93,0,IF(AV$69&gt;($F$67+$C93),INDEX($D$82:$W$82,,$C93)-SUM($D93:AU93),INDEX($D$82:$W$82,,$C93)/$F$67)))</f>
        <v>4.4770571003609705</v>
      </c>
      <c r="AW93" s="2">
        <f>IF($F$67="n/a",0,IF(AW$69&lt;=$C93,0,IF(AW$69&gt;($F$67+$C93),INDEX($D$82:$W$82,,$C93)-SUM($D93:AV93),INDEX($D$82:$W$82,,$C93)/$F$67)))</f>
        <v>4.4770571003609705</v>
      </c>
      <c r="AX93" s="2">
        <f>IF($F$67="n/a",0,IF(AX$69&lt;=$C93,0,IF(AX$69&gt;($F$67+$C93),INDEX($D$82:$W$82,,$C93)-SUM($D93:AW93),INDEX($D$82:$W$82,,$C93)/$F$67)))</f>
        <v>4.4770571003609705</v>
      </c>
      <c r="AY93" s="2">
        <f>IF($F$67="n/a",0,IF(AY$69&lt;=$C93,0,IF(AY$69&gt;($F$67+$C93),INDEX($D$82:$W$82,,$C93)-SUM($D93:AX93),INDEX($D$82:$W$82,,$C93)/$F$67)))</f>
        <v>4.4770571003609705</v>
      </c>
      <c r="AZ93" s="2">
        <f>IF($F$67="n/a",0,IF(AZ$69&lt;=$C93,0,IF(AZ$69&gt;($F$67+$C93),INDEX($D$82:$W$82,,$C93)-SUM($D93:AY93),INDEX($D$82:$W$82,,$C93)/$F$67)))</f>
        <v>4.4770571003609705</v>
      </c>
      <c r="BA93" s="2">
        <f>IF($F$67="n/a",0,IF(BA$69&lt;=$C93,0,IF(BA$69&gt;($F$67+$C93),INDEX($D$82:$W$82,,$C93)-SUM($D93:AZ93),INDEX($D$82:$W$82,,$C93)/$F$67)))</f>
        <v>4.4770571003609705</v>
      </c>
      <c r="BB93" s="2">
        <f>IF($F$67="n/a",0,IF(BB$69&lt;=$C93,0,IF(BB$69&gt;($F$67+$C93),INDEX($D$82:$W$82,,$C93)-SUM($D93:BA93),INDEX($D$82:$W$82,,$C93)/$F$67)))</f>
        <v>4.4770571003609705</v>
      </c>
      <c r="BC93" s="2">
        <f>IF($F$67="n/a",0,IF(BC$69&lt;=$C93,0,IF(BC$69&gt;($F$67+$C93),INDEX($D$82:$W$82,,$C93)-SUM($D93:BB93),INDEX($D$82:$W$82,,$C93)/$F$67)))</f>
        <v>4.4770571003609705</v>
      </c>
      <c r="BD93" s="2">
        <f>IF($F$67="n/a",0,IF(BD$69&lt;=$C93,0,IF(BD$69&gt;($F$67+$C93),INDEX($D$82:$W$82,,$C93)-SUM($D93:BC93),INDEX($D$82:$W$82,,$C93)/$F$67)))</f>
        <v>4.4770571003609705</v>
      </c>
      <c r="BE93" s="2">
        <f>IF($F$67="n/a",0,IF(BE$69&lt;=$C93,0,IF(BE$69&gt;($F$67+$C93),INDEX($D$82:$W$82,,$C93)-SUM($D93:BD93),INDEX($D$82:$W$82,,$C93)/$F$67)))</f>
        <v>4.4770571003609705</v>
      </c>
      <c r="BF93" s="2">
        <f>IF($F$67="n/a",0,IF(BF$69&lt;=$C93,0,IF(BF$69&gt;($F$67+$C93),INDEX($D$82:$W$82,,$C93)-SUM($D93:BE93),INDEX($D$82:$W$82,,$C93)/$F$67)))</f>
        <v>4.4770571003609705</v>
      </c>
      <c r="BG93" s="2">
        <f>IF($F$67="n/a",0,IF(BG$69&lt;=$C93,0,IF(BG$69&gt;($F$67+$C93),INDEX($D$82:$W$82,,$C93)-SUM($D93:BF93),INDEX($D$82:$W$82,,$C93)/$F$67)))</f>
        <v>4.4770571003609705</v>
      </c>
      <c r="BH93" s="2">
        <f>IF($F$67="n/a",0,IF(BH$69&lt;=$C93,0,IF(BH$69&gt;($F$67+$C93),INDEX($D$82:$W$82,,$C93)-SUM($D93:BG93),INDEX($D$82:$W$82,,$C93)/$F$67)))</f>
        <v>4.4770571003609705</v>
      </c>
      <c r="BI93" s="2">
        <f>IF($F$67="n/a",0,IF(BI$69&lt;=$C93,0,IF(BI$69&gt;($F$67+$C93),INDEX($D$82:$W$82,,$C93)-SUM($D93:BH93),INDEX($D$82:$W$82,,$C93)/$F$67)))</f>
        <v>4.4770571003609705</v>
      </c>
      <c r="BJ93" s="2">
        <f>IF($F$67="n/a",0,IF(BJ$69&lt;=$C93,0,IF(BJ$69&gt;($F$67+$C93),INDEX($D$82:$W$82,,$C93)-SUM($D93:BI93),INDEX($D$82:$W$82,,$C93)/$F$67)))</f>
        <v>4.4770571003609705</v>
      </c>
      <c r="BK93" s="2">
        <f>IF($F$67="n/a",0,IF(BK$69&lt;=$C93,0,IF(BK$69&gt;($F$67+$C93),INDEX($D$82:$W$82,,$C93)-SUM($D93:BJ93),INDEX($D$82:$W$82,,$C93)/$F$67)))</f>
        <v>-1.7053025658242404E-13</v>
      </c>
    </row>
    <row r="94" spans="2:63" x14ac:dyDescent="0.25">
      <c r="B94" s="24">
        <v>2020</v>
      </c>
      <c r="C94" s="24">
        <v>10</v>
      </c>
      <c r="E94" s="2">
        <f>IF($F$67="n/a",0,IF(E$69&lt;=$C94,0,IF(E$69&gt;($F$67+$C94),INDEX($D$82:$W$82,,$C94)-SUM($D94:D94),INDEX($D$82:$W$82,,$C94)/$F$67)))</f>
        <v>0</v>
      </c>
      <c r="F94" s="2">
        <f>IF($F$67="n/a",0,IF(F$69&lt;=$C94,0,IF(F$69&gt;($F$67+$C94),INDEX($D$82:$W$82,,$C94)-SUM($D94:E94),INDEX($D$82:$W$82,,$C94)/$F$67)))</f>
        <v>0</v>
      </c>
      <c r="G94" s="2">
        <f>IF($F$67="n/a",0,IF(G$69&lt;=$C94,0,IF(G$69&gt;($F$67+$C94),INDEX($D$82:$W$82,,$C94)-SUM($D94:F94),INDEX($D$82:$W$82,,$C94)/$F$67)))</f>
        <v>0</v>
      </c>
      <c r="H94" s="2">
        <f>IF($F$67="n/a",0,IF(H$69&lt;=$C94,0,IF(H$69&gt;($F$67+$C94),INDEX($D$82:$W$82,,$C94)-SUM($D94:G94),INDEX($D$82:$W$82,,$C94)/$F$67)))</f>
        <v>0</v>
      </c>
      <c r="I94" s="2">
        <f>IF($F$67="n/a",0,IF(I$69&lt;=$C94,0,IF(I$69&gt;($F$67+$C94),INDEX($D$82:$W$82,,$C94)-SUM($D94:H94),INDEX($D$82:$W$82,,$C94)/$F$67)))</f>
        <v>0</v>
      </c>
      <c r="J94" s="2">
        <f>IF($F$67="n/a",0,IF(J$69&lt;=$C94,0,IF(J$69&gt;($F$67+$C94),INDEX($D$82:$W$82,,$C94)-SUM($D94:I94),INDEX($D$82:$W$82,,$C94)/$F$67)))</f>
        <v>0</v>
      </c>
      <c r="K94" s="2">
        <f>IF($F$67="n/a",0,IF(K$69&lt;=$C94,0,IF(K$69&gt;($F$67+$C94),INDEX($D$82:$W$82,,$C94)-SUM($D94:J94),INDEX($D$82:$W$82,,$C94)/$F$67)))</f>
        <v>0</v>
      </c>
      <c r="L94" s="2">
        <f>IF($F$67="n/a",0,IF(L$69&lt;=$C94,0,IF(L$69&gt;($F$67+$C94),INDEX($D$82:$W$82,,$C94)-SUM($D94:K94),INDEX($D$82:$W$82,,$C94)/$F$67)))</f>
        <v>0</v>
      </c>
      <c r="M94" s="2">
        <f>IF($F$67="n/a",0,IF(M$69&lt;=$C94,0,IF(M$69&gt;($F$67+$C94),INDEX($D$82:$W$82,,$C94)-SUM($D94:L94),INDEX($D$82:$W$82,,$C94)/$F$67)))</f>
        <v>0</v>
      </c>
      <c r="N94" s="2">
        <f>IF($F$67="n/a",0,IF(N$69&lt;=$C94,0,IF(N$69&gt;($F$67+$C94),INDEX($D$82:$W$82,,$C94)-SUM($D94:M94),INDEX($D$82:$W$82,,$C94)/$F$67)))</f>
        <v>4.4713329317928228</v>
      </c>
      <c r="O94" s="2">
        <f>IF($F$67="n/a",0,IF(O$69&lt;=$C94,0,IF(O$69&gt;($F$67+$C94),INDEX($D$82:$W$82,,$C94)-SUM($D94:N94),INDEX($D$82:$W$82,,$C94)/$F$67)))</f>
        <v>4.4713329317928228</v>
      </c>
      <c r="P94" s="2">
        <f>IF($F$67="n/a",0,IF(P$69&lt;=$C94,0,IF(P$69&gt;($F$67+$C94),INDEX($D$82:$W$82,,$C94)-SUM($D94:O94),INDEX($D$82:$W$82,,$C94)/$F$67)))</f>
        <v>4.4713329317928228</v>
      </c>
      <c r="Q94" s="2">
        <f>IF($F$67="n/a",0,IF(Q$69&lt;=$C94,0,IF(Q$69&gt;($F$67+$C94),INDEX($D$82:$W$82,,$C94)-SUM($D94:P94),INDEX($D$82:$W$82,,$C94)/$F$67)))</f>
        <v>4.4713329317928228</v>
      </c>
      <c r="R94" s="2">
        <f>IF($F$67="n/a",0,IF(R$69&lt;=$C94,0,IF(R$69&gt;($F$67+$C94),INDEX($D$82:$W$82,,$C94)-SUM($D94:Q94),INDEX($D$82:$W$82,,$C94)/$F$67)))</f>
        <v>4.4713329317928228</v>
      </c>
      <c r="S94" s="2">
        <f>IF($F$67="n/a",0,IF(S$69&lt;=$C94,0,IF(S$69&gt;($F$67+$C94),INDEX($D$82:$W$82,,$C94)-SUM($D94:R94),INDEX($D$82:$W$82,,$C94)/$F$67)))</f>
        <v>4.4713329317928228</v>
      </c>
      <c r="T94" s="2">
        <f>IF($F$67="n/a",0,IF(T$69&lt;=$C94,0,IF(T$69&gt;($F$67+$C94),INDEX($D$82:$W$82,,$C94)-SUM($D94:S94),INDEX($D$82:$W$82,,$C94)/$F$67)))</f>
        <v>4.4713329317928228</v>
      </c>
      <c r="U94" s="2">
        <f>IF($F$67="n/a",0,IF(U$69&lt;=$C94,0,IF(U$69&gt;($F$67+$C94),INDEX($D$82:$W$82,,$C94)-SUM($D94:T94),INDEX($D$82:$W$82,,$C94)/$F$67)))</f>
        <v>4.4713329317928228</v>
      </c>
      <c r="V94" s="2">
        <f>IF($F$67="n/a",0,IF(V$69&lt;=$C94,0,IF(V$69&gt;($F$67+$C94),INDEX($D$82:$W$82,,$C94)-SUM($D94:U94),INDEX($D$82:$W$82,,$C94)/$F$67)))</f>
        <v>4.4713329317928228</v>
      </c>
      <c r="W94" s="2">
        <f>IF($F$67="n/a",0,IF(W$69&lt;=$C94,0,IF(W$69&gt;($F$67+$C94),INDEX($D$82:$W$82,,$C94)-SUM($D94:V94),INDEX($D$82:$W$82,,$C94)/$F$67)))</f>
        <v>4.4713329317928228</v>
      </c>
      <c r="X94" s="2">
        <f>IF($F$67="n/a",0,IF(X$69&lt;=$C94,0,IF(X$69&gt;($F$67+$C94),INDEX($D$82:$W$82,,$C94)-SUM($D94:W94),INDEX($D$82:$W$82,,$C94)/$F$67)))</f>
        <v>4.4713329317928228</v>
      </c>
      <c r="Y94" s="2">
        <f>IF($F$67="n/a",0,IF(Y$69&lt;=$C94,0,IF(Y$69&gt;($F$67+$C94),INDEX($D$82:$W$82,,$C94)-SUM($D94:X94),INDEX($D$82:$W$82,,$C94)/$F$67)))</f>
        <v>4.4713329317928228</v>
      </c>
      <c r="Z94" s="2">
        <f>IF($F$67="n/a",0,IF(Z$69&lt;=$C94,0,IF(Z$69&gt;($F$67+$C94),INDEX($D$82:$W$82,,$C94)-SUM($D94:Y94),INDEX($D$82:$W$82,,$C94)/$F$67)))</f>
        <v>4.4713329317928228</v>
      </c>
      <c r="AA94" s="2">
        <f>IF($F$67="n/a",0,IF(AA$69&lt;=$C94,0,IF(AA$69&gt;($F$67+$C94),INDEX($D$82:$W$82,,$C94)-SUM($D94:Z94),INDEX($D$82:$W$82,,$C94)/$F$67)))</f>
        <v>4.4713329317928228</v>
      </c>
      <c r="AB94" s="2">
        <f>IF($F$67="n/a",0,IF(AB$69&lt;=$C94,0,IF(AB$69&gt;($F$67+$C94),INDEX($D$82:$W$82,,$C94)-SUM($D94:AA94),INDEX($D$82:$W$82,,$C94)/$F$67)))</f>
        <v>4.4713329317928228</v>
      </c>
      <c r="AC94" s="2">
        <f>IF($F$67="n/a",0,IF(AC$69&lt;=$C94,0,IF(AC$69&gt;($F$67+$C94),INDEX($D$82:$W$82,,$C94)-SUM($D94:AB94),INDEX($D$82:$W$82,,$C94)/$F$67)))</f>
        <v>4.4713329317928228</v>
      </c>
      <c r="AD94" s="2">
        <f>IF($F$67="n/a",0,IF(AD$69&lt;=$C94,0,IF(AD$69&gt;($F$67+$C94),INDEX($D$82:$W$82,,$C94)-SUM($D94:AC94),INDEX($D$82:$W$82,,$C94)/$F$67)))</f>
        <v>4.4713329317928228</v>
      </c>
      <c r="AE94" s="2">
        <f>IF($F$67="n/a",0,IF(AE$69&lt;=$C94,0,IF(AE$69&gt;($F$67+$C94),INDEX($D$82:$W$82,,$C94)-SUM($D94:AD94),INDEX($D$82:$W$82,,$C94)/$F$67)))</f>
        <v>4.4713329317928228</v>
      </c>
      <c r="AF94" s="2">
        <f>IF($F$67="n/a",0,IF(AF$69&lt;=$C94,0,IF(AF$69&gt;($F$67+$C94),INDEX($D$82:$W$82,,$C94)-SUM($D94:AE94),INDEX($D$82:$W$82,,$C94)/$F$67)))</f>
        <v>4.4713329317928228</v>
      </c>
      <c r="AG94" s="2">
        <f>IF($F$67="n/a",0,IF(AG$69&lt;=$C94,0,IF(AG$69&gt;($F$67+$C94),INDEX($D$82:$W$82,,$C94)-SUM($D94:AF94),INDEX($D$82:$W$82,,$C94)/$F$67)))</f>
        <v>4.4713329317928228</v>
      </c>
      <c r="AH94" s="2">
        <f>IF($F$67="n/a",0,IF(AH$69&lt;=$C94,0,IF(AH$69&gt;($F$67+$C94),INDEX($D$82:$W$82,,$C94)-SUM($D94:AG94),INDEX($D$82:$W$82,,$C94)/$F$67)))</f>
        <v>4.4713329317928228</v>
      </c>
      <c r="AI94" s="2">
        <f>IF($F$67="n/a",0,IF(AI$69&lt;=$C94,0,IF(AI$69&gt;($F$67+$C94),INDEX($D$82:$W$82,,$C94)-SUM($D94:AH94),INDEX($D$82:$W$82,,$C94)/$F$67)))</f>
        <v>4.4713329317928228</v>
      </c>
      <c r="AJ94" s="2">
        <f>IF($F$67="n/a",0,IF(AJ$69&lt;=$C94,0,IF(AJ$69&gt;($F$67+$C94),INDEX($D$82:$W$82,,$C94)-SUM($D94:AI94),INDEX($D$82:$W$82,,$C94)/$F$67)))</f>
        <v>4.4713329317928228</v>
      </c>
      <c r="AK94" s="2">
        <f>IF($F$67="n/a",0,IF(AK$69&lt;=$C94,0,IF(AK$69&gt;($F$67+$C94),INDEX($D$82:$W$82,,$C94)-SUM($D94:AJ94),INDEX($D$82:$W$82,,$C94)/$F$67)))</f>
        <v>4.4713329317928228</v>
      </c>
      <c r="AL94" s="2">
        <f>IF($F$67="n/a",0,IF(AL$69&lt;=$C94,0,IF(AL$69&gt;($F$67+$C94),INDEX($D$82:$W$82,,$C94)-SUM($D94:AK94),INDEX($D$82:$W$82,,$C94)/$F$67)))</f>
        <v>4.4713329317928228</v>
      </c>
      <c r="AM94" s="2">
        <f>IF($F$67="n/a",0,IF(AM$69&lt;=$C94,0,IF(AM$69&gt;($F$67+$C94),INDEX($D$82:$W$82,,$C94)-SUM($D94:AL94),INDEX($D$82:$W$82,,$C94)/$F$67)))</f>
        <v>4.4713329317928228</v>
      </c>
      <c r="AN94" s="2">
        <f>IF($F$67="n/a",0,IF(AN$69&lt;=$C94,0,IF(AN$69&gt;($F$67+$C94),INDEX($D$82:$W$82,,$C94)-SUM($D94:AM94),INDEX($D$82:$W$82,,$C94)/$F$67)))</f>
        <v>4.4713329317928228</v>
      </c>
      <c r="AO94" s="2">
        <f>IF($F$67="n/a",0,IF(AO$69&lt;=$C94,0,IF(AO$69&gt;($F$67+$C94),INDEX($D$82:$W$82,,$C94)-SUM($D94:AN94),INDEX($D$82:$W$82,,$C94)/$F$67)))</f>
        <v>4.4713329317928228</v>
      </c>
      <c r="AP94" s="2">
        <f>IF($F$67="n/a",0,IF(AP$69&lt;=$C94,0,IF(AP$69&gt;($F$67+$C94),INDEX($D$82:$W$82,,$C94)-SUM($D94:AO94),INDEX($D$82:$W$82,,$C94)/$F$67)))</f>
        <v>4.4713329317928228</v>
      </c>
      <c r="AQ94" s="2">
        <f>IF($F$67="n/a",0,IF(AQ$69&lt;=$C94,0,IF(AQ$69&gt;($F$67+$C94),INDEX($D$82:$W$82,,$C94)-SUM($D94:AP94),INDEX($D$82:$W$82,,$C94)/$F$67)))</f>
        <v>4.4713329317928228</v>
      </c>
      <c r="AR94" s="2">
        <f>IF($F$67="n/a",0,IF(AR$69&lt;=$C94,0,IF(AR$69&gt;($F$67+$C94),INDEX($D$82:$W$82,,$C94)-SUM($D94:AQ94),INDEX($D$82:$W$82,,$C94)/$F$67)))</f>
        <v>4.4713329317928228</v>
      </c>
      <c r="AS94" s="2">
        <f>IF($F$67="n/a",0,IF(AS$69&lt;=$C94,0,IF(AS$69&gt;($F$67+$C94),INDEX($D$82:$W$82,,$C94)-SUM($D94:AR94),INDEX($D$82:$W$82,,$C94)/$F$67)))</f>
        <v>4.4713329317928228</v>
      </c>
      <c r="AT94" s="2">
        <f>IF($F$67="n/a",0,IF(AT$69&lt;=$C94,0,IF(AT$69&gt;($F$67+$C94),INDEX($D$82:$W$82,,$C94)-SUM($D94:AS94),INDEX($D$82:$W$82,,$C94)/$F$67)))</f>
        <v>4.4713329317928228</v>
      </c>
      <c r="AU94" s="2">
        <f>IF($F$67="n/a",0,IF(AU$69&lt;=$C94,0,IF(AU$69&gt;($F$67+$C94),INDEX($D$82:$W$82,,$C94)-SUM($D94:AT94),INDEX($D$82:$W$82,,$C94)/$F$67)))</f>
        <v>4.4713329317928228</v>
      </c>
      <c r="AV94" s="2">
        <f>IF($F$67="n/a",0,IF(AV$69&lt;=$C94,0,IF(AV$69&gt;($F$67+$C94),INDEX($D$82:$W$82,,$C94)-SUM($D94:AU94),INDEX($D$82:$W$82,,$C94)/$F$67)))</f>
        <v>4.4713329317928228</v>
      </c>
      <c r="AW94" s="2">
        <f>IF($F$67="n/a",0,IF(AW$69&lt;=$C94,0,IF(AW$69&gt;($F$67+$C94),INDEX($D$82:$W$82,,$C94)-SUM($D94:AV94),INDEX($D$82:$W$82,,$C94)/$F$67)))</f>
        <v>4.4713329317928228</v>
      </c>
      <c r="AX94" s="2">
        <f>IF($F$67="n/a",0,IF(AX$69&lt;=$C94,0,IF(AX$69&gt;($F$67+$C94),INDEX($D$82:$W$82,,$C94)-SUM($D94:AW94),INDEX($D$82:$W$82,,$C94)/$F$67)))</f>
        <v>4.4713329317928228</v>
      </c>
      <c r="AY94" s="2">
        <f>IF($F$67="n/a",0,IF(AY$69&lt;=$C94,0,IF(AY$69&gt;($F$67+$C94),INDEX($D$82:$W$82,,$C94)-SUM($D94:AX94),INDEX($D$82:$W$82,,$C94)/$F$67)))</f>
        <v>4.4713329317928228</v>
      </c>
      <c r="AZ94" s="2">
        <f>IF($F$67="n/a",0,IF(AZ$69&lt;=$C94,0,IF(AZ$69&gt;($F$67+$C94),INDEX($D$82:$W$82,,$C94)-SUM($D94:AY94),INDEX($D$82:$W$82,,$C94)/$F$67)))</f>
        <v>4.4713329317928228</v>
      </c>
      <c r="BA94" s="2">
        <f>IF($F$67="n/a",0,IF(BA$69&lt;=$C94,0,IF(BA$69&gt;($F$67+$C94),INDEX($D$82:$W$82,,$C94)-SUM($D94:AZ94),INDEX($D$82:$W$82,,$C94)/$F$67)))</f>
        <v>4.4713329317928228</v>
      </c>
      <c r="BB94" s="2">
        <f>IF($F$67="n/a",0,IF(BB$69&lt;=$C94,0,IF(BB$69&gt;($F$67+$C94),INDEX($D$82:$W$82,,$C94)-SUM($D94:BA94),INDEX($D$82:$W$82,,$C94)/$F$67)))</f>
        <v>4.4713329317928228</v>
      </c>
      <c r="BC94" s="2">
        <f>IF($F$67="n/a",0,IF(BC$69&lt;=$C94,0,IF(BC$69&gt;($F$67+$C94),INDEX($D$82:$W$82,,$C94)-SUM($D94:BB94),INDEX($D$82:$W$82,,$C94)/$F$67)))</f>
        <v>4.4713329317928228</v>
      </c>
      <c r="BD94" s="2">
        <f>IF($F$67="n/a",0,IF(BD$69&lt;=$C94,0,IF(BD$69&gt;($F$67+$C94),INDEX($D$82:$W$82,,$C94)-SUM($D94:BC94),INDEX($D$82:$W$82,,$C94)/$F$67)))</f>
        <v>4.4713329317928228</v>
      </c>
      <c r="BE94" s="2">
        <f>IF($F$67="n/a",0,IF(BE$69&lt;=$C94,0,IF(BE$69&gt;($F$67+$C94),INDEX($D$82:$W$82,,$C94)-SUM($D94:BD94),INDEX($D$82:$W$82,,$C94)/$F$67)))</f>
        <v>4.4713329317928228</v>
      </c>
      <c r="BF94" s="2">
        <f>IF($F$67="n/a",0,IF(BF$69&lt;=$C94,0,IF(BF$69&gt;($F$67+$C94),INDEX($D$82:$W$82,,$C94)-SUM($D94:BE94),INDEX($D$82:$W$82,,$C94)/$F$67)))</f>
        <v>4.4713329317928228</v>
      </c>
      <c r="BG94" s="2">
        <f>IF($F$67="n/a",0,IF(BG$69&lt;=$C94,0,IF(BG$69&gt;($F$67+$C94),INDEX($D$82:$W$82,,$C94)-SUM($D94:BF94),INDEX($D$82:$W$82,,$C94)/$F$67)))</f>
        <v>4.4713329317928228</v>
      </c>
      <c r="BH94" s="2">
        <f>IF($F$67="n/a",0,IF(BH$69&lt;=$C94,0,IF(BH$69&gt;($F$67+$C94),INDEX($D$82:$W$82,,$C94)-SUM($D94:BG94),INDEX($D$82:$W$82,,$C94)/$F$67)))</f>
        <v>4.4713329317928228</v>
      </c>
      <c r="BI94" s="2">
        <f>IF($F$67="n/a",0,IF(BI$69&lt;=$C94,0,IF(BI$69&gt;($F$67+$C94),INDEX($D$82:$W$82,,$C94)-SUM($D94:BH94),INDEX($D$82:$W$82,,$C94)/$F$67)))</f>
        <v>4.4713329317928228</v>
      </c>
      <c r="BJ94" s="2">
        <f>IF($F$67="n/a",0,IF(BJ$69&lt;=$C94,0,IF(BJ$69&gt;($F$67+$C94),INDEX($D$82:$W$82,,$C94)-SUM($D94:BI94),INDEX($D$82:$W$82,,$C94)/$F$67)))</f>
        <v>4.4713329317928228</v>
      </c>
      <c r="BK94" s="2">
        <f>IF($F$67="n/a",0,IF(BK$69&lt;=$C94,0,IF(BK$69&gt;($F$67+$C94),INDEX($D$82:$W$82,,$C94)-SUM($D94:BJ94),INDEX($D$82:$W$82,,$C94)/$F$67)))</f>
        <v>4.4713329317928228</v>
      </c>
    </row>
    <row r="95" spans="2:63" hidden="1" outlineLevel="1" x14ac:dyDescent="0.25">
      <c r="B95" s="24">
        <v>2021</v>
      </c>
      <c r="C95" s="24">
        <v>11</v>
      </c>
      <c r="E95" s="2">
        <f>IF($F$67="n/a",0,IF(E$69&lt;=$C95,0,IF(E$69&gt;($F$67+$C95),INDEX($D$82:$W$82,,$C95)-SUM($D95:D95),INDEX($D$82:$W$82,,$C95)/$F$67)))</f>
        <v>0</v>
      </c>
      <c r="F95" s="2">
        <f>IF($F$67="n/a",0,IF(F$69&lt;=$C95,0,IF(F$69&gt;($F$67+$C95),INDEX($D$82:$W$82,,$C95)-SUM($D95:E95),INDEX($D$82:$W$82,,$C95)/$F$67)))</f>
        <v>0</v>
      </c>
      <c r="G95" s="2">
        <f>IF($F$67="n/a",0,IF(G$69&lt;=$C95,0,IF(G$69&gt;($F$67+$C95),INDEX($D$82:$W$82,,$C95)-SUM($D95:F95),INDEX($D$82:$W$82,,$C95)/$F$67)))</f>
        <v>0</v>
      </c>
      <c r="H95" s="2">
        <f>IF($F$67="n/a",0,IF(H$69&lt;=$C95,0,IF(H$69&gt;($F$67+$C95),INDEX($D$82:$W$82,,$C95)-SUM($D95:G95),INDEX($D$82:$W$82,,$C95)/$F$67)))</f>
        <v>0</v>
      </c>
      <c r="I95" s="2">
        <f>IF($F$67="n/a",0,IF(I$69&lt;=$C95,0,IF(I$69&gt;($F$67+$C95),INDEX($D$82:$W$82,,$C95)-SUM($D95:H95),INDEX($D$82:$W$82,,$C95)/$F$67)))</f>
        <v>0</v>
      </c>
      <c r="J95" s="2">
        <f>IF($F$67="n/a",0,IF(J$69&lt;=$C95,0,IF(J$69&gt;($F$67+$C95),INDEX($D$82:$W$82,,$C95)-SUM($D95:I95),INDEX($D$82:$W$82,,$C95)/$F$67)))</f>
        <v>0</v>
      </c>
      <c r="K95" s="2">
        <f>IF($F$67="n/a",0,IF(K$69&lt;=$C95,0,IF(K$69&gt;($F$67+$C95),INDEX($D$82:$W$82,,$C95)-SUM($D95:J95),INDEX($D$82:$W$82,,$C95)/$F$67)))</f>
        <v>0</v>
      </c>
      <c r="L95" s="2">
        <f>IF($F$67="n/a",0,IF(L$69&lt;=$C95,0,IF(L$69&gt;($F$67+$C95),INDEX($D$82:$W$82,,$C95)-SUM($D95:K95),INDEX($D$82:$W$82,,$C95)/$F$67)))</f>
        <v>0</v>
      </c>
      <c r="M95" s="2">
        <f>IF($F$67="n/a",0,IF(M$69&lt;=$C95,0,IF(M$69&gt;($F$67+$C95),INDEX($D$82:$W$82,,$C95)-SUM($D95:L95),INDEX($D$82:$W$82,,$C95)/$F$67)))</f>
        <v>0</v>
      </c>
      <c r="N95" s="2">
        <f>IF($F$67="n/a",0,IF(N$69&lt;=$C95,0,IF(N$69&gt;($F$67+$C95),INDEX($D$82:$W$82,,$C95)-SUM($D95:M95),INDEX($D$82:$W$82,,$C95)/$F$67)))</f>
        <v>0</v>
      </c>
      <c r="O95" s="2">
        <f>IF($F$67="n/a",0,IF(O$69&lt;=$C95,0,IF(O$69&gt;($F$67+$C95),INDEX($D$82:$W$82,,$C95)-SUM($D95:N95),INDEX($D$82:$W$82,,$C95)/$F$67)))</f>
        <v>0</v>
      </c>
      <c r="P95" s="2">
        <f>IF($F$67="n/a",0,IF(P$69&lt;=$C95,0,IF(P$69&gt;($F$67+$C95),INDEX($D$82:$W$82,,$C95)-SUM($D95:O95),INDEX($D$82:$W$82,,$C95)/$F$67)))</f>
        <v>0</v>
      </c>
      <c r="Q95" s="2">
        <f>IF($F$67="n/a",0,IF(Q$69&lt;=$C95,0,IF(Q$69&gt;($F$67+$C95),INDEX($D$82:$W$82,,$C95)-SUM($D95:P95),INDEX($D$82:$W$82,,$C95)/$F$67)))</f>
        <v>0</v>
      </c>
      <c r="R95" s="2">
        <f>IF($F$67="n/a",0,IF(R$69&lt;=$C95,0,IF(R$69&gt;($F$67+$C95),INDEX($D$82:$W$82,,$C95)-SUM($D95:Q95),INDEX($D$82:$W$82,,$C95)/$F$67)))</f>
        <v>0</v>
      </c>
      <c r="S95" s="2">
        <f>IF($F$67="n/a",0,IF(S$69&lt;=$C95,0,IF(S$69&gt;($F$67+$C95),INDEX($D$82:$W$82,,$C95)-SUM($D95:R95),INDEX($D$82:$W$82,,$C95)/$F$67)))</f>
        <v>0</v>
      </c>
      <c r="T95" s="2">
        <f>IF($F$67="n/a",0,IF(T$69&lt;=$C95,0,IF(T$69&gt;($F$67+$C95),INDEX($D$82:$W$82,,$C95)-SUM($D95:S95),INDEX($D$82:$W$82,,$C95)/$F$67)))</f>
        <v>0</v>
      </c>
      <c r="U95" s="2">
        <f>IF($F$67="n/a",0,IF(U$69&lt;=$C95,0,IF(U$69&gt;($F$67+$C95),INDEX($D$82:$W$82,,$C95)-SUM($D95:T95),INDEX($D$82:$W$82,,$C95)/$F$67)))</f>
        <v>0</v>
      </c>
      <c r="V95" s="2">
        <f>IF($F$67="n/a",0,IF(V$69&lt;=$C95,0,IF(V$69&gt;($F$67+$C95),INDEX($D$82:$W$82,,$C95)-SUM($D95:U95),INDEX($D$82:$W$82,,$C95)/$F$67)))</f>
        <v>0</v>
      </c>
      <c r="W95" s="2">
        <f>IF($F$67="n/a",0,IF(W$69&lt;=$C95,0,IF(W$69&gt;($F$67+$C95),INDEX($D$82:$W$82,,$C95)-SUM($D95:V95),INDEX($D$82:$W$82,,$C95)/$F$67)))</f>
        <v>0</v>
      </c>
      <c r="X95" s="2">
        <f>IF($F$67="n/a",0,IF(X$69&lt;=$C95,0,IF(X$69&gt;($F$67+$C95),INDEX($D$82:$W$82,,$C95)-SUM($D95:W95),INDEX($D$82:$W$82,,$C95)/$F$67)))</f>
        <v>0</v>
      </c>
      <c r="Y95" s="2">
        <f>IF($F$67="n/a",0,IF(Y$69&lt;=$C95,0,IF(Y$69&gt;($F$67+$C95),INDEX($D$82:$W$82,,$C95)-SUM($D95:X95),INDEX($D$82:$W$82,,$C95)/$F$67)))</f>
        <v>0</v>
      </c>
      <c r="Z95" s="2">
        <f>IF($F$67="n/a",0,IF(Z$69&lt;=$C95,0,IF(Z$69&gt;($F$67+$C95),INDEX($D$82:$W$82,,$C95)-SUM($D95:Y95),INDEX($D$82:$W$82,,$C95)/$F$67)))</f>
        <v>0</v>
      </c>
      <c r="AA95" s="2">
        <f>IF($F$67="n/a",0,IF(AA$69&lt;=$C95,0,IF(AA$69&gt;($F$67+$C95),INDEX($D$82:$W$82,,$C95)-SUM($D95:Z95),INDEX($D$82:$W$82,,$C95)/$F$67)))</f>
        <v>0</v>
      </c>
      <c r="AB95" s="2">
        <f>IF($F$67="n/a",0,IF(AB$69&lt;=$C95,0,IF(AB$69&gt;($F$67+$C95),INDEX($D$82:$W$82,,$C95)-SUM($D95:AA95),INDEX($D$82:$W$82,,$C95)/$F$67)))</f>
        <v>0</v>
      </c>
      <c r="AC95" s="2">
        <f>IF($F$67="n/a",0,IF(AC$69&lt;=$C95,0,IF(AC$69&gt;($F$67+$C95),INDEX($D$82:$W$82,,$C95)-SUM($D95:AB95),INDEX($D$82:$W$82,,$C95)/$F$67)))</f>
        <v>0</v>
      </c>
      <c r="AD95" s="2">
        <f>IF($F$67="n/a",0,IF(AD$69&lt;=$C95,0,IF(AD$69&gt;($F$67+$C95),INDEX($D$82:$W$82,,$C95)-SUM($D95:AC95),INDEX($D$82:$W$82,,$C95)/$F$67)))</f>
        <v>0</v>
      </c>
      <c r="AE95" s="2">
        <f>IF($F$67="n/a",0,IF(AE$69&lt;=$C95,0,IF(AE$69&gt;($F$67+$C95),INDEX($D$82:$W$82,,$C95)-SUM($D95:AD95),INDEX($D$82:$W$82,,$C95)/$F$67)))</f>
        <v>0</v>
      </c>
      <c r="AF95" s="2">
        <f>IF($F$67="n/a",0,IF(AF$69&lt;=$C95,0,IF(AF$69&gt;($F$67+$C95),INDEX($D$82:$W$82,,$C95)-SUM($D95:AE95),INDEX($D$82:$W$82,,$C95)/$F$67)))</f>
        <v>0</v>
      </c>
      <c r="AG95" s="2">
        <f>IF($F$67="n/a",0,IF(AG$69&lt;=$C95,0,IF(AG$69&gt;($F$67+$C95),INDEX($D$82:$W$82,,$C95)-SUM($D95:AF95),INDEX($D$82:$W$82,,$C95)/$F$67)))</f>
        <v>0</v>
      </c>
      <c r="AH95" s="2">
        <f>IF($F$67="n/a",0,IF(AH$69&lt;=$C95,0,IF(AH$69&gt;($F$67+$C95),INDEX($D$82:$W$82,,$C95)-SUM($D95:AG95),INDEX($D$82:$W$82,,$C95)/$F$67)))</f>
        <v>0</v>
      </c>
      <c r="AI95" s="2">
        <f>IF($F$67="n/a",0,IF(AI$69&lt;=$C95,0,IF(AI$69&gt;($F$67+$C95),INDEX($D$82:$W$82,,$C95)-SUM($D95:AH95),INDEX($D$82:$W$82,,$C95)/$F$67)))</f>
        <v>0</v>
      </c>
      <c r="AJ95" s="2">
        <f>IF($F$67="n/a",0,IF(AJ$69&lt;=$C95,0,IF(AJ$69&gt;($F$67+$C95),INDEX($D$82:$W$82,,$C95)-SUM($D95:AI95),INDEX($D$82:$W$82,,$C95)/$F$67)))</f>
        <v>0</v>
      </c>
      <c r="AK95" s="2">
        <f>IF($F$67="n/a",0,IF(AK$69&lt;=$C95,0,IF(AK$69&gt;($F$67+$C95),INDEX($D$82:$W$82,,$C95)-SUM($D95:AJ95),INDEX($D$82:$W$82,,$C95)/$F$67)))</f>
        <v>0</v>
      </c>
      <c r="AL95" s="2">
        <f>IF($F$67="n/a",0,IF(AL$69&lt;=$C95,0,IF(AL$69&gt;($F$67+$C95),INDEX($D$82:$W$82,,$C95)-SUM($D95:AK95),INDEX($D$82:$W$82,,$C95)/$F$67)))</f>
        <v>0</v>
      </c>
      <c r="AM95" s="2">
        <f>IF($F$67="n/a",0,IF(AM$69&lt;=$C95,0,IF(AM$69&gt;($F$67+$C95),INDEX($D$82:$W$82,,$C95)-SUM($D95:AL95),INDEX($D$82:$W$82,,$C95)/$F$67)))</f>
        <v>0</v>
      </c>
      <c r="AN95" s="2">
        <f>IF($F$67="n/a",0,IF(AN$69&lt;=$C95,0,IF(AN$69&gt;($F$67+$C95),INDEX($D$82:$W$82,,$C95)-SUM($D95:AM95),INDEX($D$82:$W$82,,$C95)/$F$67)))</f>
        <v>0</v>
      </c>
      <c r="AO95" s="2">
        <f>IF($F$67="n/a",0,IF(AO$69&lt;=$C95,0,IF(AO$69&gt;($F$67+$C95),INDEX($D$82:$W$82,,$C95)-SUM($D95:AN95),INDEX($D$82:$W$82,,$C95)/$F$67)))</f>
        <v>0</v>
      </c>
      <c r="AP95" s="2">
        <f>IF($F$67="n/a",0,IF(AP$69&lt;=$C95,0,IF(AP$69&gt;($F$67+$C95),INDEX($D$82:$W$82,,$C95)-SUM($D95:AO95),INDEX($D$82:$W$82,,$C95)/$F$67)))</f>
        <v>0</v>
      </c>
      <c r="AQ95" s="2">
        <f>IF($F$67="n/a",0,IF(AQ$69&lt;=$C95,0,IF(AQ$69&gt;($F$67+$C95),INDEX($D$82:$W$82,,$C95)-SUM($D95:AP95),INDEX($D$82:$W$82,,$C95)/$F$67)))</f>
        <v>0</v>
      </c>
      <c r="AR95" s="2">
        <f>IF($F$67="n/a",0,IF(AR$69&lt;=$C95,0,IF(AR$69&gt;($F$67+$C95),INDEX($D$82:$W$82,,$C95)-SUM($D95:AQ95),INDEX($D$82:$W$82,,$C95)/$F$67)))</f>
        <v>0</v>
      </c>
      <c r="AS95" s="2">
        <f>IF($F$67="n/a",0,IF(AS$69&lt;=$C95,0,IF(AS$69&gt;($F$67+$C95),INDEX($D$82:$W$82,,$C95)-SUM($D95:AR95),INDEX($D$82:$W$82,,$C95)/$F$67)))</f>
        <v>0</v>
      </c>
      <c r="AT95" s="2">
        <f>IF($F$67="n/a",0,IF(AT$69&lt;=$C95,0,IF(AT$69&gt;($F$67+$C95),INDEX($D$82:$W$82,,$C95)-SUM($D95:AS95),INDEX($D$82:$W$82,,$C95)/$F$67)))</f>
        <v>0</v>
      </c>
      <c r="AU95" s="2">
        <f>IF($F$67="n/a",0,IF(AU$69&lt;=$C95,0,IF(AU$69&gt;($F$67+$C95),INDEX($D$82:$W$82,,$C95)-SUM($D95:AT95),INDEX($D$82:$W$82,,$C95)/$F$67)))</f>
        <v>0</v>
      </c>
      <c r="AV95" s="2">
        <f>IF($F$67="n/a",0,IF(AV$69&lt;=$C95,0,IF(AV$69&gt;($F$67+$C95),INDEX($D$82:$W$82,,$C95)-SUM($D95:AU95),INDEX($D$82:$W$82,,$C95)/$F$67)))</f>
        <v>0</v>
      </c>
      <c r="AW95" s="2">
        <f>IF($F$67="n/a",0,IF(AW$69&lt;=$C95,0,IF(AW$69&gt;($F$67+$C95),INDEX($D$82:$W$82,,$C95)-SUM($D95:AV95),INDEX($D$82:$W$82,,$C95)/$F$67)))</f>
        <v>0</v>
      </c>
      <c r="AX95" s="2">
        <f>IF($F$67="n/a",0,IF(AX$69&lt;=$C95,0,IF(AX$69&gt;($F$67+$C95),INDEX($D$82:$W$82,,$C95)-SUM($D95:AW95),INDEX($D$82:$W$82,,$C95)/$F$67)))</f>
        <v>0</v>
      </c>
      <c r="AY95" s="2">
        <f>IF($F$67="n/a",0,IF(AY$69&lt;=$C95,0,IF(AY$69&gt;($F$67+$C95),INDEX($D$82:$W$82,,$C95)-SUM($D95:AX95),INDEX($D$82:$W$82,,$C95)/$F$67)))</f>
        <v>0</v>
      </c>
      <c r="AZ95" s="2">
        <f>IF($F$67="n/a",0,IF(AZ$69&lt;=$C95,0,IF(AZ$69&gt;($F$67+$C95),INDEX($D$82:$W$82,,$C95)-SUM($D95:AY95),INDEX($D$82:$W$82,,$C95)/$F$67)))</f>
        <v>0</v>
      </c>
      <c r="BA95" s="2">
        <f>IF($F$67="n/a",0,IF(BA$69&lt;=$C95,0,IF(BA$69&gt;($F$67+$C95),INDEX($D$82:$W$82,,$C95)-SUM($D95:AZ95),INDEX($D$82:$W$82,,$C95)/$F$67)))</f>
        <v>0</v>
      </c>
      <c r="BB95" s="2">
        <f>IF($F$67="n/a",0,IF(BB$69&lt;=$C95,0,IF(BB$69&gt;($F$67+$C95),INDEX($D$82:$W$82,,$C95)-SUM($D95:BA95),INDEX($D$82:$W$82,,$C95)/$F$67)))</f>
        <v>0</v>
      </c>
      <c r="BC95" s="2">
        <f>IF($F$67="n/a",0,IF(BC$69&lt;=$C95,0,IF(BC$69&gt;($F$67+$C95),INDEX($D$82:$W$82,,$C95)-SUM($D95:BB95),INDEX($D$82:$W$82,,$C95)/$F$67)))</f>
        <v>0</v>
      </c>
      <c r="BD95" s="2">
        <f>IF($F$67="n/a",0,IF(BD$69&lt;=$C95,0,IF(BD$69&gt;($F$67+$C95),INDEX($D$82:$W$82,,$C95)-SUM($D95:BC95),INDEX($D$82:$W$82,,$C95)/$F$67)))</f>
        <v>0</v>
      </c>
      <c r="BE95" s="2">
        <f>IF($F$67="n/a",0,IF(BE$69&lt;=$C95,0,IF(BE$69&gt;($F$67+$C95),INDEX($D$82:$W$82,,$C95)-SUM($D95:BD95),INDEX($D$82:$W$82,,$C95)/$F$67)))</f>
        <v>0</v>
      </c>
      <c r="BF95" s="2">
        <f>IF($F$67="n/a",0,IF(BF$69&lt;=$C95,0,IF(BF$69&gt;($F$67+$C95),INDEX($D$82:$W$82,,$C95)-SUM($D95:BE95),INDEX($D$82:$W$82,,$C95)/$F$67)))</f>
        <v>0</v>
      </c>
      <c r="BG95" s="2">
        <f>IF($F$67="n/a",0,IF(BG$69&lt;=$C95,0,IF(BG$69&gt;($F$67+$C95),INDEX($D$82:$W$82,,$C95)-SUM($D95:BF95),INDEX($D$82:$W$82,,$C95)/$F$67)))</f>
        <v>0</v>
      </c>
      <c r="BH95" s="2">
        <f>IF($F$67="n/a",0,IF(BH$69&lt;=$C95,0,IF(BH$69&gt;($F$67+$C95),INDEX($D$82:$W$82,,$C95)-SUM($D95:BG95),INDEX($D$82:$W$82,,$C95)/$F$67)))</f>
        <v>0</v>
      </c>
      <c r="BI95" s="2">
        <f>IF($F$67="n/a",0,IF(BI$69&lt;=$C95,0,IF(BI$69&gt;($F$67+$C95),INDEX($D$82:$W$82,,$C95)-SUM($D95:BH95),INDEX($D$82:$W$82,,$C95)/$F$67)))</f>
        <v>0</v>
      </c>
      <c r="BJ95" s="2">
        <f>IF($F$67="n/a",0,IF(BJ$69&lt;=$C95,0,IF(BJ$69&gt;($F$67+$C95),INDEX($D$82:$W$82,,$C95)-SUM($D95:BI95),INDEX($D$82:$W$82,,$C95)/$F$67)))</f>
        <v>0</v>
      </c>
      <c r="BK95" s="2">
        <f>IF($F$67="n/a",0,IF(BK$69&lt;=$C95,0,IF(BK$69&gt;($F$67+$C95),INDEX($D$82:$W$82,,$C95)-SUM($D95:BJ95),INDEX($D$82:$W$82,,$C95)/$F$67)))</f>
        <v>0</v>
      </c>
    </row>
    <row r="96" spans="2:63" hidden="1" outlineLevel="1" x14ac:dyDescent="0.25">
      <c r="B96" s="24">
        <v>2022</v>
      </c>
      <c r="C96" s="24">
        <v>12</v>
      </c>
      <c r="E96" s="2">
        <f>IF($F$67="n/a",0,IF(E$69&lt;=$C96,0,IF(E$69&gt;($F$67+$C96),INDEX($D$82:$W$82,,$C96)-SUM($D96:D96),INDEX($D$82:$W$82,,$C96)/$F$67)))</f>
        <v>0</v>
      </c>
      <c r="F96" s="2">
        <f>IF($F$67="n/a",0,IF(F$69&lt;=$C96,0,IF(F$69&gt;($F$67+$C96),INDEX($D$82:$W$82,,$C96)-SUM($D96:E96),INDEX($D$82:$W$82,,$C96)/$F$67)))</f>
        <v>0</v>
      </c>
      <c r="G96" s="2">
        <f>IF($F$67="n/a",0,IF(G$69&lt;=$C96,0,IF(G$69&gt;($F$67+$C96),INDEX($D$82:$W$82,,$C96)-SUM($D96:F96),INDEX($D$82:$W$82,,$C96)/$F$67)))</f>
        <v>0</v>
      </c>
      <c r="H96" s="2">
        <f>IF($F$67="n/a",0,IF(H$69&lt;=$C96,0,IF(H$69&gt;($F$67+$C96),INDEX($D$82:$W$82,,$C96)-SUM($D96:G96),INDEX($D$82:$W$82,,$C96)/$F$67)))</f>
        <v>0</v>
      </c>
      <c r="I96" s="2">
        <f>IF($F$67="n/a",0,IF(I$69&lt;=$C96,0,IF(I$69&gt;($F$67+$C96),INDEX($D$82:$W$82,,$C96)-SUM($D96:H96),INDEX($D$82:$W$82,,$C96)/$F$67)))</f>
        <v>0</v>
      </c>
      <c r="J96" s="2">
        <f>IF($F$67="n/a",0,IF(J$69&lt;=$C96,0,IF(J$69&gt;($F$67+$C96),INDEX($D$82:$W$82,,$C96)-SUM($D96:I96),INDEX($D$82:$W$82,,$C96)/$F$67)))</f>
        <v>0</v>
      </c>
      <c r="K96" s="2">
        <f>IF($F$67="n/a",0,IF(K$69&lt;=$C96,0,IF(K$69&gt;($F$67+$C96),INDEX($D$82:$W$82,,$C96)-SUM($D96:J96),INDEX($D$82:$W$82,,$C96)/$F$67)))</f>
        <v>0</v>
      </c>
      <c r="L96" s="2">
        <f>IF($F$67="n/a",0,IF(L$69&lt;=$C96,0,IF(L$69&gt;($F$67+$C96),INDEX($D$82:$W$82,,$C96)-SUM($D96:K96),INDEX($D$82:$W$82,,$C96)/$F$67)))</f>
        <v>0</v>
      </c>
      <c r="M96" s="2">
        <f>IF($F$67="n/a",0,IF(M$69&lt;=$C96,0,IF(M$69&gt;($F$67+$C96),INDEX($D$82:$W$82,,$C96)-SUM($D96:L96),INDEX($D$82:$W$82,,$C96)/$F$67)))</f>
        <v>0</v>
      </c>
      <c r="N96" s="2">
        <f>IF($F$67="n/a",0,IF(N$69&lt;=$C96,0,IF(N$69&gt;($F$67+$C96),INDEX($D$82:$W$82,,$C96)-SUM($D96:M96),INDEX($D$82:$W$82,,$C96)/$F$67)))</f>
        <v>0</v>
      </c>
      <c r="O96" s="2">
        <f>IF($F$67="n/a",0,IF(O$69&lt;=$C96,0,IF(O$69&gt;($F$67+$C96),INDEX($D$82:$W$82,,$C96)-SUM($D96:N96),INDEX($D$82:$W$82,,$C96)/$F$67)))</f>
        <v>0</v>
      </c>
      <c r="P96" s="2">
        <f>IF($F$67="n/a",0,IF(P$69&lt;=$C96,0,IF(P$69&gt;($F$67+$C96),INDEX($D$82:$W$82,,$C96)-SUM($D96:O96),INDEX($D$82:$W$82,,$C96)/$F$67)))</f>
        <v>0</v>
      </c>
      <c r="Q96" s="2">
        <f>IF($F$67="n/a",0,IF(Q$69&lt;=$C96,0,IF(Q$69&gt;($F$67+$C96),INDEX($D$82:$W$82,,$C96)-SUM($D96:P96),INDEX($D$82:$W$82,,$C96)/$F$67)))</f>
        <v>0</v>
      </c>
      <c r="R96" s="2">
        <f>IF($F$67="n/a",0,IF(R$69&lt;=$C96,0,IF(R$69&gt;($F$67+$C96),INDEX($D$82:$W$82,,$C96)-SUM($D96:Q96),INDEX($D$82:$W$82,,$C96)/$F$67)))</f>
        <v>0</v>
      </c>
      <c r="S96" s="2">
        <f>IF($F$67="n/a",0,IF(S$69&lt;=$C96,0,IF(S$69&gt;($F$67+$C96),INDEX($D$82:$W$82,,$C96)-SUM($D96:R96),INDEX($D$82:$W$82,,$C96)/$F$67)))</f>
        <v>0</v>
      </c>
      <c r="T96" s="2">
        <f>IF($F$67="n/a",0,IF(T$69&lt;=$C96,0,IF(T$69&gt;($F$67+$C96),INDEX($D$82:$W$82,,$C96)-SUM($D96:S96),INDEX($D$82:$W$82,,$C96)/$F$67)))</f>
        <v>0</v>
      </c>
      <c r="U96" s="2">
        <f>IF($F$67="n/a",0,IF(U$69&lt;=$C96,0,IF(U$69&gt;($F$67+$C96),INDEX($D$82:$W$82,,$C96)-SUM($D96:T96),INDEX($D$82:$W$82,,$C96)/$F$67)))</f>
        <v>0</v>
      </c>
      <c r="V96" s="2">
        <f>IF($F$67="n/a",0,IF(V$69&lt;=$C96,0,IF(V$69&gt;($F$67+$C96),INDEX($D$82:$W$82,,$C96)-SUM($D96:U96),INDEX($D$82:$W$82,,$C96)/$F$67)))</f>
        <v>0</v>
      </c>
      <c r="W96" s="2">
        <f>IF($F$67="n/a",0,IF(W$69&lt;=$C96,0,IF(W$69&gt;($F$67+$C96),INDEX($D$82:$W$82,,$C96)-SUM($D96:V96),INDEX($D$82:$W$82,,$C96)/$F$67)))</f>
        <v>0</v>
      </c>
      <c r="X96" s="2">
        <f>IF($F$67="n/a",0,IF(X$69&lt;=$C96,0,IF(X$69&gt;($F$67+$C96),INDEX($D$82:$W$82,,$C96)-SUM($D96:W96),INDEX($D$82:$W$82,,$C96)/$F$67)))</f>
        <v>0</v>
      </c>
      <c r="Y96" s="2">
        <f>IF($F$67="n/a",0,IF(Y$69&lt;=$C96,0,IF(Y$69&gt;($F$67+$C96),INDEX($D$82:$W$82,,$C96)-SUM($D96:X96),INDEX($D$82:$W$82,,$C96)/$F$67)))</f>
        <v>0</v>
      </c>
      <c r="Z96" s="2">
        <f>IF($F$67="n/a",0,IF(Z$69&lt;=$C96,0,IF(Z$69&gt;($F$67+$C96),INDEX($D$82:$W$82,,$C96)-SUM($D96:Y96),INDEX($D$82:$W$82,,$C96)/$F$67)))</f>
        <v>0</v>
      </c>
      <c r="AA96" s="2">
        <f>IF($F$67="n/a",0,IF(AA$69&lt;=$C96,0,IF(AA$69&gt;($F$67+$C96),INDEX($D$82:$W$82,,$C96)-SUM($D96:Z96),INDEX($D$82:$W$82,,$C96)/$F$67)))</f>
        <v>0</v>
      </c>
      <c r="AB96" s="2">
        <f>IF($F$67="n/a",0,IF(AB$69&lt;=$C96,0,IF(AB$69&gt;($F$67+$C96),INDEX($D$82:$W$82,,$C96)-SUM($D96:AA96),INDEX($D$82:$W$82,,$C96)/$F$67)))</f>
        <v>0</v>
      </c>
      <c r="AC96" s="2">
        <f>IF($F$67="n/a",0,IF(AC$69&lt;=$C96,0,IF(AC$69&gt;($F$67+$C96),INDEX($D$82:$W$82,,$C96)-SUM($D96:AB96),INDEX($D$82:$W$82,,$C96)/$F$67)))</f>
        <v>0</v>
      </c>
      <c r="AD96" s="2">
        <f>IF($F$67="n/a",0,IF(AD$69&lt;=$C96,0,IF(AD$69&gt;($F$67+$C96),INDEX($D$82:$W$82,,$C96)-SUM($D96:AC96),INDEX($D$82:$W$82,,$C96)/$F$67)))</f>
        <v>0</v>
      </c>
      <c r="AE96" s="2">
        <f>IF($F$67="n/a",0,IF(AE$69&lt;=$C96,0,IF(AE$69&gt;($F$67+$C96),INDEX($D$82:$W$82,,$C96)-SUM($D96:AD96),INDEX($D$82:$W$82,,$C96)/$F$67)))</f>
        <v>0</v>
      </c>
      <c r="AF96" s="2">
        <f>IF($F$67="n/a",0,IF(AF$69&lt;=$C96,0,IF(AF$69&gt;($F$67+$C96),INDEX($D$82:$W$82,,$C96)-SUM($D96:AE96),INDEX($D$82:$W$82,,$C96)/$F$67)))</f>
        <v>0</v>
      </c>
      <c r="AG96" s="2">
        <f>IF($F$67="n/a",0,IF(AG$69&lt;=$C96,0,IF(AG$69&gt;($F$67+$C96),INDEX($D$82:$W$82,,$C96)-SUM($D96:AF96),INDEX($D$82:$W$82,,$C96)/$F$67)))</f>
        <v>0</v>
      </c>
      <c r="AH96" s="2">
        <f>IF($F$67="n/a",0,IF(AH$69&lt;=$C96,0,IF(AH$69&gt;($F$67+$C96),INDEX($D$82:$W$82,,$C96)-SUM($D96:AG96),INDEX($D$82:$W$82,,$C96)/$F$67)))</f>
        <v>0</v>
      </c>
      <c r="AI96" s="2">
        <f>IF($F$67="n/a",0,IF(AI$69&lt;=$C96,0,IF(AI$69&gt;($F$67+$C96),INDEX($D$82:$W$82,,$C96)-SUM($D96:AH96),INDEX($D$82:$W$82,,$C96)/$F$67)))</f>
        <v>0</v>
      </c>
      <c r="AJ96" s="2">
        <f>IF($F$67="n/a",0,IF(AJ$69&lt;=$C96,0,IF(AJ$69&gt;($F$67+$C96),INDEX($D$82:$W$82,,$C96)-SUM($D96:AI96),INDEX($D$82:$W$82,,$C96)/$F$67)))</f>
        <v>0</v>
      </c>
      <c r="AK96" s="2">
        <f>IF($F$67="n/a",0,IF(AK$69&lt;=$C96,0,IF(AK$69&gt;($F$67+$C96),INDEX($D$82:$W$82,,$C96)-SUM($D96:AJ96),INDEX($D$82:$W$82,,$C96)/$F$67)))</f>
        <v>0</v>
      </c>
      <c r="AL96" s="2">
        <f>IF($F$67="n/a",0,IF(AL$69&lt;=$C96,0,IF(AL$69&gt;($F$67+$C96),INDEX($D$82:$W$82,,$C96)-SUM($D96:AK96),INDEX($D$82:$W$82,,$C96)/$F$67)))</f>
        <v>0</v>
      </c>
      <c r="AM96" s="2">
        <f>IF($F$67="n/a",0,IF(AM$69&lt;=$C96,0,IF(AM$69&gt;($F$67+$C96),INDEX($D$82:$W$82,,$C96)-SUM($D96:AL96),INDEX($D$82:$W$82,,$C96)/$F$67)))</f>
        <v>0</v>
      </c>
      <c r="AN96" s="2">
        <f>IF($F$67="n/a",0,IF(AN$69&lt;=$C96,0,IF(AN$69&gt;($F$67+$C96),INDEX($D$82:$W$82,,$C96)-SUM($D96:AM96),INDEX($D$82:$W$82,,$C96)/$F$67)))</f>
        <v>0</v>
      </c>
      <c r="AO96" s="2">
        <f>IF($F$67="n/a",0,IF(AO$69&lt;=$C96,0,IF(AO$69&gt;($F$67+$C96),INDEX($D$82:$W$82,,$C96)-SUM($D96:AN96),INDEX($D$82:$W$82,,$C96)/$F$67)))</f>
        <v>0</v>
      </c>
      <c r="AP96" s="2">
        <f>IF($F$67="n/a",0,IF(AP$69&lt;=$C96,0,IF(AP$69&gt;($F$67+$C96),INDEX($D$82:$W$82,,$C96)-SUM($D96:AO96),INDEX($D$82:$W$82,,$C96)/$F$67)))</f>
        <v>0</v>
      </c>
      <c r="AQ96" s="2">
        <f>IF($F$67="n/a",0,IF(AQ$69&lt;=$C96,0,IF(AQ$69&gt;($F$67+$C96),INDEX($D$82:$W$82,,$C96)-SUM($D96:AP96),INDEX($D$82:$W$82,,$C96)/$F$67)))</f>
        <v>0</v>
      </c>
      <c r="AR96" s="2">
        <f>IF($F$67="n/a",0,IF(AR$69&lt;=$C96,0,IF(AR$69&gt;($F$67+$C96),INDEX($D$82:$W$82,,$C96)-SUM($D96:AQ96),INDEX($D$82:$W$82,,$C96)/$F$67)))</f>
        <v>0</v>
      </c>
      <c r="AS96" s="2">
        <f>IF($F$67="n/a",0,IF(AS$69&lt;=$C96,0,IF(AS$69&gt;($F$67+$C96),INDEX($D$82:$W$82,,$C96)-SUM($D96:AR96),INDEX($D$82:$W$82,,$C96)/$F$67)))</f>
        <v>0</v>
      </c>
      <c r="AT96" s="2">
        <f>IF($F$67="n/a",0,IF(AT$69&lt;=$C96,0,IF(AT$69&gt;($F$67+$C96),INDEX($D$82:$W$82,,$C96)-SUM($D96:AS96),INDEX($D$82:$W$82,,$C96)/$F$67)))</f>
        <v>0</v>
      </c>
      <c r="AU96" s="2">
        <f>IF($F$67="n/a",0,IF(AU$69&lt;=$C96,0,IF(AU$69&gt;($F$67+$C96),INDEX($D$82:$W$82,,$C96)-SUM($D96:AT96),INDEX($D$82:$W$82,,$C96)/$F$67)))</f>
        <v>0</v>
      </c>
      <c r="AV96" s="2">
        <f>IF($F$67="n/a",0,IF(AV$69&lt;=$C96,0,IF(AV$69&gt;($F$67+$C96),INDEX($D$82:$W$82,,$C96)-SUM($D96:AU96),INDEX($D$82:$W$82,,$C96)/$F$67)))</f>
        <v>0</v>
      </c>
      <c r="AW96" s="2">
        <f>IF($F$67="n/a",0,IF(AW$69&lt;=$C96,0,IF(AW$69&gt;($F$67+$C96),INDEX($D$82:$W$82,,$C96)-SUM($D96:AV96),INDEX($D$82:$W$82,,$C96)/$F$67)))</f>
        <v>0</v>
      </c>
      <c r="AX96" s="2">
        <f>IF($F$67="n/a",0,IF(AX$69&lt;=$C96,0,IF(AX$69&gt;($F$67+$C96),INDEX($D$82:$W$82,,$C96)-SUM($D96:AW96),INDEX($D$82:$W$82,,$C96)/$F$67)))</f>
        <v>0</v>
      </c>
      <c r="AY96" s="2">
        <f>IF($F$67="n/a",0,IF(AY$69&lt;=$C96,0,IF(AY$69&gt;($F$67+$C96),INDEX($D$82:$W$82,,$C96)-SUM($D96:AX96),INDEX($D$82:$W$82,,$C96)/$F$67)))</f>
        <v>0</v>
      </c>
      <c r="AZ96" s="2">
        <f>IF($F$67="n/a",0,IF(AZ$69&lt;=$C96,0,IF(AZ$69&gt;($F$67+$C96),INDEX($D$82:$W$82,,$C96)-SUM($D96:AY96),INDEX($D$82:$W$82,,$C96)/$F$67)))</f>
        <v>0</v>
      </c>
      <c r="BA96" s="2">
        <f>IF($F$67="n/a",0,IF(BA$69&lt;=$C96,0,IF(BA$69&gt;($F$67+$C96),INDEX($D$82:$W$82,,$C96)-SUM($D96:AZ96),INDEX($D$82:$W$82,,$C96)/$F$67)))</f>
        <v>0</v>
      </c>
      <c r="BB96" s="2">
        <f>IF($F$67="n/a",0,IF(BB$69&lt;=$C96,0,IF(BB$69&gt;($F$67+$C96),INDEX($D$82:$W$82,,$C96)-SUM($D96:BA96),INDEX($D$82:$W$82,,$C96)/$F$67)))</f>
        <v>0</v>
      </c>
      <c r="BC96" s="2">
        <f>IF($F$67="n/a",0,IF(BC$69&lt;=$C96,0,IF(BC$69&gt;($F$67+$C96),INDEX($D$82:$W$82,,$C96)-SUM($D96:BB96),INDEX($D$82:$W$82,,$C96)/$F$67)))</f>
        <v>0</v>
      </c>
      <c r="BD96" s="2">
        <f>IF($F$67="n/a",0,IF(BD$69&lt;=$C96,0,IF(BD$69&gt;($F$67+$C96),INDEX($D$82:$W$82,,$C96)-SUM($D96:BC96),INDEX($D$82:$W$82,,$C96)/$F$67)))</f>
        <v>0</v>
      </c>
      <c r="BE96" s="2">
        <f>IF($F$67="n/a",0,IF(BE$69&lt;=$C96,0,IF(BE$69&gt;($F$67+$C96),INDEX($D$82:$W$82,,$C96)-SUM($D96:BD96),INDEX($D$82:$W$82,,$C96)/$F$67)))</f>
        <v>0</v>
      </c>
      <c r="BF96" s="2">
        <f>IF($F$67="n/a",0,IF(BF$69&lt;=$C96,0,IF(BF$69&gt;($F$67+$C96),INDEX($D$82:$W$82,,$C96)-SUM($D96:BE96),INDEX($D$82:$W$82,,$C96)/$F$67)))</f>
        <v>0</v>
      </c>
      <c r="BG96" s="2">
        <f>IF($F$67="n/a",0,IF(BG$69&lt;=$C96,0,IF(BG$69&gt;($F$67+$C96),INDEX($D$82:$W$82,,$C96)-SUM($D96:BF96),INDEX($D$82:$W$82,,$C96)/$F$67)))</f>
        <v>0</v>
      </c>
      <c r="BH96" s="2">
        <f>IF($F$67="n/a",0,IF(BH$69&lt;=$C96,0,IF(BH$69&gt;($F$67+$C96),INDEX($D$82:$W$82,,$C96)-SUM($D96:BG96),INDEX($D$82:$W$82,,$C96)/$F$67)))</f>
        <v>0</v>
      </c>
      <c r="BI96" s="2">
        <f>IF($F$67="n/a",0,IF(BI$69&lt;=$C96,0,IF(BI$69&gt;($F$67+$C96),INDEX($D$82:$W$82,,$C96)-SUM($D96:BH96),INDEX($D$82:$W$82,,$C96)/$F$67)))</f>
        <v>0</v>
      </c>
      <c r="BJ96" s="2">
        <f>IF($F$67="n/a",0,IF(BJ$69&lt;=$C96,0,IF(BJ$69&gt;($F$67+$C96),INDEX($D$82:$W$82,,$C96)-SUM($D96:BI96),INDEX($D$82:$W$82,,$C96)/$F$67)))</f>
        <v>0</v>
      </c>
      <c r="BK96" s="2">
        <f>IF($F$67="n/a",0,IF(BK$69&lt;=$C96,0,IF(BK$69&gt;($F$67+$C96),INDEX($D$82:$W$82,,$C96)-SUM($D96:BJ96),INDEX($D$82:$W$82,,$C96)/$F$67)))</f>
        <v>0</v>
      </c>
    </row>
    <row r="97" spans="2:63" hidden="1" outlineLevel="1" x14ac:dyDescent="0.25">
      <c r="B97" s="24">
        <v>2023</v>
      </c>
      <c r="C97" s="24">
        <v>13</v>
      </c>
      <c r="E97" s="2">
        <f>IF($F$67="n/a",0,IF(E$69&lt;=$C97,0,IF(E$69&gt;($F$67+$C97),INDEX($D$82:$W$82,,$C97)-SUM($D97:D97),INDEX($D$82:$W$82,,$C97)/$F$67)))</f>
        <v>0</v>
      </c>
      <c r="F97" s="2">
        <f>IF($F$67="n/a",0,IF(F$69&lt;=$C97,0,IF(F$69&gt;($F$67+$C97),INDEX($D$82:$W$82,,$C97)-SUM($D97:E97),INDEX($D$82:$W$82,,$C97)/$F$67)))</f>
        <v>0</v>
      </c>
      <c r="G97" s="2">
        <f>IF($F$67="n/a",0,IF(G$69&lt;=$C97,0,IF(G$69&gt;($F$67+$C97),INDEX($D$82:$W$82,,$C97)-SUM($D97:F97),INDEX($D$82:$W$82,,$C97)/$F$67)))</f>
        <v>0</v>
      </c>
      <c r="H97" s="2">
        <f>IF($F$67="n/a",0,IF(H$69&lt;=$C97,0,IF(H$69&gt;($F$67+$C97),INDEX($D$82:$W$82,,$C97)-SUM($D97:G97),INDEX($D$82:$W$82,,$C97)/$F$67)))</f>
        <v>0</v>
      </c>
      <c r="I97" s="2">
        <f>IF($F$67="n/a",0,IF(I$69&lt;=$C97,0,IF(I$69&gt;($F$67+$C97),INDEX($D$82:$W$82,,$C97)-SUM($D97:H97),INDEX($D$82:$W$82,,$C97)/$F$67)))</f>
        <v>0</v>
      </c>
      <c r="J97" s="2">
        <f>IF($F$67="n/a",0,IF(J$69&lt;=$C97,0,IF(J$69&gt;($F$67+$C97),INDEX($D$82:$W$82,,$C97)-SUM($D97:I97),INDEX($D$82:$W$82,,$C97)/$F$67)))</f>
        <v>0</v>
      </c>
      <c r="K97" s="2">
        <f>IF($F$67="n/a",0,IF(K$69&lt;=$C97,0,IF(K$69&gt;($F$67+$C97),INDEX($D$82:$W$82,,$C97)-SUM($D97:J97),INDEX($D$82:$W$82,,$C97)/$F$67)))</f>
        <v>0</v>
      </c>
      <c r="L97" s="2">
        <f>IF($F$67="n/a",0,IF(L$69&lt;=$C97,0,IF(L$69&gt;($F$67+$C97),INDEX($D$82:$W$82,,$C97)-SUM($D97:K97),INDEX($D$82:$W$82,,$C97)/$F$67)))</f>
        <v>0</v>
      </c>
      <c r="M97" s="2">
        <f>IF($F$67="n/a",0,IF(M$69&lt;=$C97,0,IF(M$69&gt;($F$67+$C97),INDEX($D$82:$W$82,,$C97)-SUM($D97:L97),INDEX($D$82:$W$82,,$C97)/$F$67)))</f>
        <v>0</v>
      </c>
      <c r="N97" s="2">
        <f>IF($F$67="n/a",0,IF(N$69&lt;=$C97,0,IF(N$69&gt;($F$67+$C97),INDEX($D$82:$W$82,,$C97)-SUM($D97:M97),INDEX($D$82:$W$82,,$C97)/$F$67)))</f>
        <v>0</v>
      </c>
      <c r="O97" s="2">
        <f>IF($F$67="n/a",0,IF(O$69&lt;=$C97,0,IF(O$69&gt;($F$67+$C97),INDEX($D$82:$W$82,,$C97)-SUM($D97:N97),INDEX($D$82:$W$82,,$C97)/$F$67)))</f>
        <v>0</v>
      </c>
      <c r="P97" s="2">
        <f>IF($F$67="n/a",0,IF(P$69&lt;=$C97,0,IF(P$69&gt;($F$67+$C97),INDEX($D$82:$W$82,,$C97)-SUM($D97:O97),INDEX($D$82:$W$82,,$C97)/$F$67)))</f>
        <v>0</v>
      </c>
      <c r="Q97" s="2">
        <f>IF($F$67="n/a",0,IF(Q$69&lt;=$C97,0,IF(Q$69&gt;($F$67+$C97),INDEX($D$82:$W$82,,$C97)-SUM($D97:P97),INDEX($D$82:$W$82,,$C97)/$F$67)))</f>
        <v>0</v>
      </c>
      <c r="R97" s="2">
        <f>IF($F$67="n/a",0,IF(R$69&lt;=$C97,0,IF(R$69&gt;($F$67+$C97),INDEX($D$82:$W$82,,$C97)-SUM($D97:Q97),INDEX($D$82:$W$82,,$C97)/$F$67)))</f>
        <v>0</v>
      </c>
      <c r="S97" s="2">
        <f>IF($F$67="n/a",0,IF(S$69&lt;=$C97,0,IF(S$69&gt;($F$67+$C97),INDEX($D$82:$W$82,,$C97)-SUM($D97:R97),INDEX($D$82:$W$82,,$C97)/$F$67)))</f>
        <v>0</v>
      </c>
      <c r="T97" s="2">
        <f>IF($F$67="n/a",0,IF(T$69&lt;=$C97,0,IF(T$69&gt;($F$67+$C97),INDEX($D$82:$W$82,,$C97)-SUM($D97:S97),INDEX($D$82:$W$82,,$C97)/$F$67)))</f>
        <v>0</v>
      </c>
      <c r="U97" s="2">
        <f>IF($F$67="n/a",0,IF(U$69&lt;=$C97,0,IF(U$69&gt;($F$67+$C97),INDEX($D$82:$W$82,,$C97)-SUM($D97:T97),INDEX($D$82:$W$82,,$C97)/$F$67)))</f>
        <v>0</v>
      </c>
      <c r="V97" s="2">
        <f>IF($F$67="n/a",0,IF(V$69&lt;=$C97,0,IF(V$69&gt;($F$67+$C97),INDEX($D$82:$W$82,,$C97)-SUM($D97:U97),INDEX($D$82:$W$82,,$C97)/$F$67)))</f>
        <v>0</v>
      </c>
      <c r="W97" s="2">
        <f>IF($F$67="n/a",0,IF(W$69&lt;=$C97,0,IF(W$69&gt;($F$67+$C97),INDEX($D$82:$W$82,,$C97)-SUM($D97:V97),INDEX($D$82:$W$82,,$C97)/$F$67)))</f>
        <v>0</v>
      </c>
      <c r="X97" s="2">
        <f>IF($F$67="n/a",0,IF(X$69&lt;=$C97,0,IF(X$69&gt;($F$67+$C97),INDEX($D$82:$W$82,,$C97)-SUM($D97:W97),INDEX($D$82:$W$82,,$C97)/$F$67)))</f>
        <v>0</v>
      </c>
      <c r="Y97" s="2">
        <f>IF($F$67="n/a",0,IF(Y$69&lt;=$C97,0,IF(Y$69&gt;($F$67+$C97),INDEX($D$82:$W$82,,$C97)-SUM($D97:X97),INDEX($D$82:$W$82,,$C97)/$F$67)))</f>
        <v>0</v>
      </c>
      <c r="Z97" s="2">
        <f>IF($F$67="n/a",0,IF(Z$69&lt;=$C97,0,IF(Z$69&gt;($F$67+$C97),INDEX($D$82:$W$82,,$C97)-SUM($D97:Y97),INDEX($D$82:$W$82,,$C97)/$F$67)))</f>
        <v>0</v>
      </c>
      <c r="AA97" s="2">
        <f>IF($F$67="n/a",0,IF(AA$69&lt;=$C97,0,IF(AA$69&gt;($F$67+$C97),INDEX($D$82:$W$82,,$C97)-SUM($D97:Z97),INDEX($D$82:$W$82,,$C97)/$F$67)))</f>
        <v>0</v>
      </c>
      <c r="AB97" s="2">
        <f>IF($F$67="n/a",0,IF(AB$69&lt;=$C97,0,IF(AB$69&gt;($F$67+$C97),INDEX($D$82:$W$82,,$C97)-SUM($D97:AA97),INDEX($D$82:$W$82,,$C97)/$F$67)))</f>
        <v>0</v>
      </c>
      <c r="AC97" s="2">
        <f>IF($F$67="n/a",0,IF(AC$69&lt;=$C97,0,IF(AC$69&gt;($F$67+$C97),INDEX($D$82:$W$82,,$C97)-SUM($D97:AB97),INDEX($D$82:$W$82,,$C97)/$F$67)))</f>
        <v>0</v>
      </c>
      <c r="AD97" s="2">
        <f>IF($F$67="n/a",0,IF(AD$69&lt;=$C97,0,IF(AD$69&gt;($F$67+$C97),INDEX($D$82:$W$82,,$C97)-SUM($D97:AC97),INDEX($D$82:$W$82,,$C97)/$F$67)))</f>
        <v>0</v>
      </c>
      <c r="AE97" s="2">
        <f>IF($F$67="n/a",0,IF(AE$69&lt;=$C97,0,IF(AE$69&gt;($F$67+$C97),INDEX($D$82:$W$82,,$C97)-SUM($D97:AD97),INDEX($D$82:$W$82,,$C97)/$F$67)))</f>
        <v>0</v>
      </c>
      <c r="AF97" s="2">
        <f>IF($F$67="n/a",0,IF(AF$69&lt;=$C97,0,IF(AF$69&gt;($F$67+$C97),INDEX($D$82:$W$82,,$C97)-SUM($D97:AE97),INDEX($D$82:$W$82,,$C97)/$F$67)))</f>
        <v>0</v>
      </c>
      <c r="AG97" s="2">
        <f>IF($F$67="n/a",0,IF(AG$69&lt;=$C97,0,IF(AG$69&gt;($F$67+$C97),INDEX($D$82:$W$82,,$C97)-SUM($D97:AF97),INDEX($D$82:$W$82,,$C97)/$F$67)))</f>
        <v>0</v>
      </c>
      <c r="AH97" s="2">
        <f>IF($F$67="n/a",0,IF(AH$69&lt;=$C97,0,IF(AH$69&gt;($F$67+$C97),INDEX($D$82:$W$82,,$C97)-SUM($D97:AG97),INDEX($D$82:$W$82,,$C97)/$F$67)))</f>
        <v>0</v>
      </c>
      <c r="AI97" s="2">
        <f>IF($F$67="n/a",0,IF(AI$69&lt;=$C97,0,IF(AI$69&gt;($F$67+$C97),INDEX($D$82:$W$82,,$C97)-SUM($D97:AH97),INDEX($D$82:$W$82,,$C97)/$F$67)))</f>
        <v>0</v>
      </c>
      <c r="AJ97" s="2">
        <f>IF($F$67="n/a",0,IF(AJ$69&lt;=$C97,0,IF(AJ$69&gt;($F$67+$C97),INDEX($D$82:$W$82,,$C97)-SUM($D97:AI97),INDEX($D$82:$W$82,,$C97)/$F$67)))</f>
        <v>0</v>
      </c>
      <c r="AK97" s="2">
        <f>IF($F$67="n/a",0,IF(AK$69&lt;=$C97,0,IF(AK$69&gt;($F$67+$C97),INDEX($D$82:$W$82,,$C97)-SUM($D97:AJ97),INDEX($D$82:$W$82,,$C97)/$F$67)))</f>
        <v>0</v>
      </c>
      <c r="AL97" s="2">
        <f>IF($F$67="n/a",0,IF(AL$69&lt;=$C97,0,IF(AL$69&gt;($F$67+$C97),INDEX($D$82:$W$82,,$C97)-SUM($D97:AK97),INDEX($D$82:$W$82,,$C97)/$F$67)))</f>
        <v>0</v>
      </c>
      <c r="AM97" s="2">
        <f>IF($F$67="n/a",0,IF(AM$69&lt;=$C97,0,IF(AM$69&gt;($F$67+$C97),INDEX($D$82:$W$82,,$C97)-SUM($D97:AL97),INDEX($D$82:$W$82,,$C97)/$F$67)))</f>
        <v>0</v>
      </c>
      <c r="AN97" s="2">
        <f>IF($F$67="n/a",0,IF(AN$69&lt;=$C97,0,IF(AN$69&gt;($F$67+$C97),INDEX($D$82:$W$82,,$C97)-SUM($D97:AM97),INDEX($D$82:$W$82,,$C97)/$F$67)))</f>
        <v>0</v>
      </c>
      <c r="AO97" s="2">
        <f>IF($F$67="n/a",0,IF(AO$69&lt;=$C97,0,IF(AO$69&gt;($F$67+$C97),INDEX($D$82:$W$82,,$C97)-SUM($D97:AN97),INDEX($D$82:$W$82,,$C97)/$F$67)))</f>
        <v>0</v>
      </c>
      <c r="AP97" s="2">
        <f>IF($F$67="n/a",0,IF(AP$69&lt;=$C97,0,IF(AP$69&gt;($F$67+$C97),INDEX($D$82:$W$82,,$C97)-SUM($D97:AO97),INDEX($D$82:$W$82,,$C97)/$F$67)))</f>
        <v>0</v>
      </c>
      <c r="AQ97" s="2">
        <f>IF($F$67="n/a",0,IF(AQ$69&lt;=$C97,0,IF(AQ$69&gt;($F$67+$C97),INDEX($D$82:$W$82,,$C97)-SUM($D97:AP97),INDEX($D$82:$W$82,,$C97)/$F$67)))</f>
        <v>0</v>
      </c>
      <c r="AR97" s="2">
        <f>IF($F$67="n/a",0,IF(AR$69&lt;=$C97,0,IF(AR$69&gt;($F$67+$C97),INDEX($D$82:$W$82,,$C97)-SUM($D97:AQ97),INDEX($D$82:$W$82,,$C97)/$F$67)))</f>
        <v>0</v>
      </c>
      <c r="AS97" s="2">
        <f>IF($F$67="n/a",0,IF(AS$69&lt;=$C97,0,IF(AS$69&gt;($F$67+$C97),INDEX($D$82:$W$82,,$C97)-SUM($D97:AR97),INDEX($D$82:$W$82,,$C97)/$F$67)))</f>
        <v>0</v>
      </c>
      <c r="AT97" s="2">
        <f>IF($F$67="n/a",0,IF(AT$69&lt;=$C97,0,IF(AT$69&gt;($F$67+$C97),INDEX($D$82:$W$82,,$C97)-SUM($D97:AS97),INDEX($D$82:$W$82,,$C97)/$F$67)))</f>
        <v>0</v>
      </c>
      <c r="AU97" s="2">
        <f>IF($F$67="n/a",0,IF(AU$69&lt;=$C97,0,IF(AU$69&gt;($F$67+$C97),INDEX($D$82:$W$82,,$C97)-SUM($D97:AT97),INDEX($D$82:$W$82,,$C97)/$F$67)))</f>
        <v>0</v>
      </c>
      <c r="AV97" s="2">
        <f>IF($F$67="n/a",0,IF(AV$69&lt;=$C97,0,IF(AV$69&gt;($F$67+$C97),INDEX($D$82:$W$82,,$C97)-SUM($D97:AU97),INDEX($D$82:$W$82,,$C97)/$F$67)))</f>
        <v>0</v>
      </c>
      <c r="AW97" s="2">
        <f>IF($F$67="n/a",0,IF(AW$69&lt;=$C97,0,IF(AW$69&gt;($F$67+$C97),INDEX($D$82:$W$82,,$C97)-SUM($D97:AV97),INDEX($D$82:$W$82,,$C97)/$F$67)))</f>
        <v>0</v>
      </c>
      <c r="AX97" s="2">
        <f>IF($F$67="n/a",0,IF(AX$69&lt;=$C97,0,IF(AX$69&gt;($F$67+$C97),INDEX($D$82:$W$82,,$C97)-SUM($D97:AW97),INDEX($D$82:$W$82,,$C97)/$F$67)))</f>
        <v>0</v>
      </c>
      <c r="AY97" s="2">
        <f>IF($F$67="n/a",0,IF(AY$69&lt;=$C97,0,IF(AY$69&gt;($F$67+$C97),INDEX($D$82:$W$82,,$C97)-SUM($D97:AX97),INDEX($D$82:$W$82,,$C97)/$F$67)))</f>
        <v>0</v>
      </c>
      <c r="AZ97" s="2">
        <f>IF($F$67="n/a",0,IF(AZ$69&lt;=$C97,0,IF(AZ$69&gt;($F$67+$C97),INDEX($D$82:$W$82,,$C97)-SUM($D97:AY97),INDEX($D$82:$W$82,,$C97)/$F$67)))</f>
        <v>0</v>
      </c>
      <c r="BA97" s="2">
        <f>IF($F$67="n/a",0,IF(BA$69&lt;=$C97,0,IF(BA$69&gt;($F$67+$C97),INDEX($D$82:$W$82,,$C97)-SUM($D97:AZ97),INDEX($D$82:$W$82,,$C97)/$F$67)))</f>
        <v>0</v>
      </c>
      <c r="BB97" s="2">
        <f>IF($F$67="n/a",0,IF(BB$69&lt;=$C97,0,IF(BB$69&gt;($F$67+$C97),INDEX($D$82:$W$82,,$C97)-SUM($D97:BA97),INDEX($D$82:$W$82,,$C97)/$F$67)))</f>
        <v>0</v>
      </c>
      <c r="BC97" s="2">
        <f>IF($F$67="n/a",0,IF(BC$69&lt;=$C97,0,IF(BC$69&gt;($F$67+$C97),INDEX($D$82:$W$82,,$C97)-SUM($D97:BB97),INDEX($D$82:$W$82,,$C97)/$F$67)))</f>
        <v>0</v>
      </c>
      <c r="BD97" s="2">
        <f>IF($F$67="n/a",0,IF(BD$69&lt;=$C97,0,IF(BD$69&gt;($F$67+$C97),INDEX($D$82:$W$82,,$C97)-SUM($D97:BC97),INDEX($D$82:$W$82,,$C97)/$F$67)))</f>
        <v>0</v>
      </c>
      <c r="BE97" s="2">
        <f>IF($F$67="n/a",0,IF(BE$69&lt;=$C97,0,IF(BE$69&gt;($F$67+$C97),INDEX($D$82:$W$82,,$C97)-SUM($D97:BD97),INDEX($D$82:$W$82,,$C97)/$F$67)))</f>
        <v>0</v>
      </c>
      <c r="BF97" s="2">
        <f>IF($F$67="n/a",0,IF(BF$69&lt;=$C97,0,IF(BF$69&gt;($F$67+$C97),INDEX($D$82:$W$82,,$C97)-SUM($D97:BE97),INDEX($D$82:$W$82,,$C97)/$F$67)))</f>
        <v>0</v>
      </c>
      <c r="BG97" s="2">
        <f>IF($F$67="n/a",0,IF(BG$69&lt;=$C97,0,IF(BG$69&gt;($F$67+$C97),INDEX($D$82:$W$82,,$C97)-SUM($D97:BF97),INDEX($D$82:$W$82,,$C97)/$F$67)))</f>
        <v>0</v>
      </c>
      <c r="BH97" s="2">
        <f>IF($F$67="n/a",0,IF(BH$69&lt;=$C97,0,IF(BH$69&gt;($F$67+$C97),INDEX($D$82:$W$82,,$C97)-SUM($D97:BG97),INDEX($D$82:$W$82,,$C97)/$F$67)))</f>
        <v>0</v>
      </c>
      <c r="BI97" s="2">
        <f>IF($F$67="n/a",0,IF(BI$69&lt;=$C97,0,IF(BI$69&gt;($F$67+$C97),INDEX($D$82:$W$82,,$C97)-SUM($D97:BH97),INDEX($D$82:$W$82,,$C97)/$F$67)))</f>
        <v>0</v>
      </c>
      <c r="BJ97" s="2">
        <f>IF($F$67="n/a",0,IF(BJ$69&lt;=$C97,0,IF(BJ$69&gt;($F$67+$C97),INDEX($D$82:$W$82,,$C97)-SUM($D97:BI97),INDEX($D$82:$W$82,,$C97)/$F$67)))</f>
        <v>0</v>
      </c>
      <c r="BK97" s="2">
        <f>IF($F$67="n/a",0,IF(BK$69&lt;=$C97,0,IF(BK$69&gt;($F$67+$C97),INDEX($D$82:$W$82,,$C97)-SUM($D97:BJ97),INDEX($D$82:$W$82,,$C97)/$F$67)))</f>
        <v>0</v>
      </c>
    </row>
    <row r="98" spans="2:63" hidden="1" outlineLevel="1" x14ac:dyDescent="0.25">
      <c r="B98" s="24">
        <v>2024</v>
      </c>
      <c r="C98" s="24">
        <v>14</v>
      </c>
      <c r="E98" s="2">
        <f>IF($F$67="n/a",0,IF(E$69&lt;=$C98,0,IF(E$69&gt;($F$67+$C98),INDEX($D$82:$W$82,,$C98)-SUM($D98:D98),INDEX($D$82:$W$82,,$C98)/$F$67)))</f>
        <v>0</v>
      </c>
      <c r="F98" s="2">
        <f>IF($F$67="n/a",0,IF(F$69&lt;=$C98,0,IF(F$69&gt;($F$67+$C98),INDEX($D$82:$W$82,,$C98)-SUM($D98:E98),INDEX($D$82:$W$82,,$C98)/$F$67)))</f>
        <v>0</v>
      </c>
      <c r="G98" s="2">
        <f>IF($F$67="n/a",0,IF(G$69&lt;=$C98,0,IF(G$69&gt;($F$67+$C98),INDEX($D$82:$W$82,,$C98)-SUM($D98:F98),INDEX($D$82:$W$82,,$C98)/$F$67)))</f>
        <v>0</v>
      </c>
      <c r="H98" s="2">
        <f>IF($F$67="n/a",0,IF(H$69&lt;=$C98,0,IF(H$69&gt;($F$67+$C98),INDEX($D$82:$W$82,,$C98)-SUM($D98:G98),INDEX($D$82:$W$82,,$C98)/$F$67)))</f>
        <v>0</v>
      </c>
      <c r="I98" s="2">
        <f>IF($F$67="n/a",0,IF(I$69&lt;=$C98,0,IF(I$69&gt;($F$67+$C98),INDEX($D$82:$W$82,,$C98)-SUM($D98:H98),INDEX($D$82:$W$82,,$C98)/$F$67)))</f>
        <v>0</v>
      </c>
      <c r="J98" s="2">
        <f>IF($F$67="n/a",0,IF(J$69&lt;=$C98,0,IF(J$69&gt;($F$67+$C98),INDEX($D$82:$W$82,,$C98)-SUM($D98:I98),INDEX($D$82:$W$82,,$C98)/$F$67)))</f>
        <v>0</v>
      </c>
      <c r="K98" s="2">
        <f>IF($F$67="n/a",0,IF(K$69&lt;=$C98,0,IF(K$69&gt;($F$67+$C98),INDEX($D$82:$W$82,,$C98)-SUM($D98:J98),INDEX($D$82:$W$82,,$C98)/$F$67)))</f>
        <v>0</v>
      </c>
      <c r="L98" s="2">
        <f>IF($F$67="n/a",0,IF(L$69&lt;=$C98,0,IF(L$69&gt;($F$67+$C98),INDEX($D$82:$W$82,,$C98)-SUM($D98:K98),INDEX($D$82:$W$82,,$C98)/$F$67)))</f>
        <v>0</v>
      </c>
      <c r="M98" s="2">
        <f>IF($F$67="n/a",0,IF(M$69&lt;=$C98,0,IF(M$69&gt;($F$67+$C98),INDEX($D$82:$W$82,,$C98)-SUM($D98:L98),INDEX($D$82:$W$82,,$C98)/$F$67)))</f>
        <v>0</v>
      </c>
      <c r="N98" s="2">
        <f>IF($F$67="n/a",0,IF(N$69&lt;=$C98,0,IF(N$69&gt;($F$67+$C98),INDEX($D$82:$W$82,,$C98)-SUM($D98:M98),INDEX($D$82:$W$82,,$C98)/$F$67)))</f>
        <v>0</v>
      </c>
      <c r="O98" s="2">
        <f>IF($F$67="n/a",0,IF(O$69&lt;=$C98,0,IF(O$69&gt;($F$67+$C98),INDEX($D$82:$W$82,,$C98)-SUM($D98:N98),INDEX($D$82:$W$82,,$C98)/$F$67)))</f>
        <v>0</v>
      </c>
      <c r="P98" s="2">
        <f>IF($F$67="n/a",0,IF(P$69&lt;=$C98,0,IF(P$69&gt;($F$67+$C98),INDEX($D$82:$W$82,,$C98)-SUM($D98:O98),INDEX($D$82:$W$82,,$C98)/$F$67)))</f>
        <v>0</v>
      </c>
      <c r="Q98" s="2">
        <f>IF($F$67="n/a",0,IF(Q$69&lt;=$C98,0,IF(Q$69&gt;($F$67+$C98),INDEX($D$82:$W$82,,$C98)-SUM($D98:P98),INDEX($D$82:$W$82,,$C98)/$F$67)))</f>
        <v>0</v>
      </c>
      <c r="R98" s="2">
        <f>IF($F$67="n/a",0,IF(R$69&lt;=$C98,0,IF(R$69&gt;($F$67+$C98),INDEX($D$82:$W$82,,$C98)-SUM($D98:Q98),INDEX($D$82:$W$82,,$C98)/$F$67)))</f>
        <v>0</v>
      </c>
      <c r="S98" s="2">
        <f>IF($F$67="n/a",0,IF(S$69&lt;=$C98,0,IF(S$69&gt;($F$67+$C98),INDEX($D$82:$W$82,,$C98)-SUM($D98:R98),INDEX($D$82:$W$82,,$C98)/$F$67)))</f>
        <v>0</v>
      </c>
      <c r="T98" s="2">
        <f>IF($F$67="n/a",0,IF(T$69&lt;=$C98,0,IF(T$69&gt;($F$67+$C98),INDEX($D$82:$W$82,,$C98)-SUM($D98:S98),INDEX($D$82:$W$82,,$C98)/$F$67)))</f>
        <v>0</v>
      </c>
      <c r="U98" s="2">
        <f>IF($F$67="n/a",0,IF(U$69&lt;=$C98,0,IF(U$69&gt;($F$67+$C98),INDEX($D$82:$W$82,,$C98)-SUM($D98:T98),INDEX($D$82:$W$82,,$C98)/$F$67)))</f>
        <v>0</v>
      </c>
      <c r="V98" s="2">
        <f>IF($F$67="n/a",0,IF(V$69&lt;=$C98,0,IF(V$69&gt;($F$67+$C98),INDEX($D$82:$W$82,,$C98)-SUM($D98:U98),INDEX($D$82:$W$82,,$C98)/$F$67)))</f>
        <v>0</v>
      </c>
      <c r="W98" s="2">
        <f>IF($F$67="n/a",0,IF(W$69&lt;=$C98,0,IF(W$69&gt;($F$67+$C98),INDEX($D$82:$W$82,,$C98)-SUM($D98:V98),INDEX($D$82:$W$82,,$C98)/$F$67)))</f>
        <v>0</v>
      </c>
      <c r="X98" s="2">
        <f>IF($F$67="n/a",0,IF(X$69&lt;=$C98,0,IF(X$69&gt;($F$67+$C98),INDEX($D$82:$W$82,,$C98)-SUM($D98:W98),INDEX($D$82:$W$82,,$C98)/$F$67)))</f>
        <v>0</v>
      </c>
      <c r="Y98" s="2">
        <f>IF($F$67="n/a",0,IF(Y$69&lt;=$C98,0,IF(Y$69&gt;($F$67+$C98),INDEX($D$82:$W$82,,$C98)-SUM($D98:X98),INDEX($D$82:$W$82,,$C98)/$F$67)))</f>
        <v>0</v>
      </c>
      <c r="Z98" s="2">
        <f>IF($F$67="n/a",0,IF(Z$69&lt;=$C98,0,IF(Z$69&gt;($F$67+$C98),INDEX($D$82:$W$82,,$C98)-SUM($D98:Y98),INDEX($D$82:$W$82,,$C98)/$F$67)))</f>
        <v>0</v>
      </c>
      <c r="AA98" s="2">
        <f>IF($F$67="n/a",0,IF(AA$69&lt;=$C98,0,IF(AA$69&gt;($F$67+$C98),INDEX($D$82:$W$82,,$C98)-SUM($D98:Z98),INDEX($D$82:$W$82,,$C98)/$F$67)))</f>
        <v>0</v>
      </c>
      <c r="AB98" s="2">
        <f>IF($F$67="n/a",0,IF(AB$69&lt;=$C98,0,IF(AB$69&gt;($F$67+$C98),INDEX($D$82:$W$82,,$C98)-SUM($D98:AA98),INDEX($D$82:$W$82,,$C98)/$F$67)))</f>
        <v>0</v>
      </c>
      <c r="AC98" s="2">
        <f>IF($F$67="n/a",0,IF(AC$69&lt;=$C98,0,IF(AC$69&gt;($F$67+$C98),INDEX($D$82:$W$82,,$C98)-SUM($D98:AB98),INDEX($D$82:$W$82,,$C98)/$F$67)))</f>
        <v>0</v>
      </c>
      <c r="AD98" s="2">
        <f>IF($F$67="n/a",0,IF(AD$69&lt;=$C98,0,IF(AD$69&gt;($F$67+$C98),INDEX($D$82:$W$82,,$C98)-SUM($D98:AC98),INDEX($D$82:$W$82,,$C98)/$F$67)))</f>
        <v>0</v>
      </c>
      <c r="AE98" s="2">
        <f>IF($F$67="n/a",0,IF(AE$69&lt;=$C98,0,IF(AE$69&gt;($F$67+$C98),INDEX($D$82:$W$82,,$C98)-SUM($D98:AD98),INDEX($D$82:$W$82,,$C98)/$F$67)))</f>
        <v>0</v>
      </c>
      <c r="AF98" s="2">
        <f>IF($F$67="n/a",0,IF(AF$69&lt;=$C98,0,IF(AF$69&gt;($F$67+$C98),INDEX($D$82:$W$82,,$C98)-SUM($D98:AE98),INDEX($D$82:$W$82,,$C98)/$F$67)))</f>
        <v>0</v>
      </c>
      <c r="AG98" s="2">
        <f>IF($F$67="n/a",0,IF(AG$69&lt;=$C98,0,IF(AG$69&gt;($F$67+$C98),INDEX($D$82:$W$82,,$C98)-SUM($D98:AF98),INDEX($D$82:$W$82,,$C98)/$F$67)))</f>
        <v>0</v>
      </c>
      <c r="AH98" s="2">
        <f>IF($F$67="n/a",0,IF(AH$69&lt;=$C98,0,IF(AH$69&gt;($F$67+$C98),INDEX($D$82:$W$82,,$C98)-SUM($D98:AG98),INDEX($D$82:$W$82,,$C98)/$F$67)))</f>
        <v>0</v>
      </c>
      <c r="AI98" s="2">
        <f>IF($F$67="n/a",0,IF(AI$69&lt;=$C98,0,IF(AI$69&gt;($F$67+$C98),INDEX($D$82:$W$82,,$C98)-SUM($D98:AH98),INDEX($D$82:$W$82,,$C98)/$F$67)))</f>
        <v>0</v>
      </c>
      <c r="AJ98" s="2">
        <f>IF($F$67="n/a",0,IF(AJ$69&lt;=$C98,0,IF(AJ$69&gt;($F$67+$C98),INDEX($D$82:$W$82,,$C98)-SUM($D98:AI98),INDEX($D$82:$W$82,,$C98)/$F$67)))</f>
        <v>0</v>
      </c>
      <c r="AK98" s="2">
        <f>IF($F$67="n/a",0,IF(AK$69&lt;=$C98,0,IF(AK$69&gt;($F$67+$C98),INDEX($D$82:$W$82,,$C98)-SUM($D98:AJ98),INDEX($D$82:$W$82,,$C98)/$F$67)))</f>
        <v>0</v>
      </c>
      <c r="AL98" s="2">
        <f>IF($F$67="n/a",0,IF(AL$69&lt;=$C98,0,IF(AL$69&gt;($F$67+$C98),INDEX($D$82:$W$82,,$C98)-SUM($D98:AK98),INDEX($D$82:$W$82,,$C98)/$F$67)))</f>
        <v>0</v>
      </c>
      <c r="AM98" s="2">
        <f>IF($F$67="n/a",0,IF(AM$69&lt;=$C98,0,IF(AM$69&gt;($F$67+$C98),INDEX($D$82:$W$82,,$C98)-SUM($D98:AL98),INDEX($D$82:$W$82,,$C98)/$F$67)))</f>
        <v>0</v>
      </c>
      <c r="AN98" s="2">
        <f>IF($F$67="n/a",0,IF(AN$69&lt;=$C98,0,IF(AN$69&gt;($F$67+$C98),INDEX($D$82:$W$82,,$C98)-SUM($D98:AM98),INDEX($D$82:$W$82,,$C98)/$F$67)))</f>
        <v>0</v>
      </c>
      <c r="AO98" s="2">
        <f>IF($F$67="n/a",0,IF(AO$69&lt;=$C98,0,IF(AO$69&gt;($F$67+$C98),INDEX($D$82:$W$82,,$C98)-SUM($D98:AN98),INDEX($D$82:$W$82,,$C98)/$F$67)))</f>
        <v>0</v>
      </c>
      <c r="AP98" s="2">
        <f>IF($F$67="n/a",0,IF(AP$69&lt;=$C98,0,IF(AP$69&gt;($F$67+$C98),INDEX($D$82:$W$82,,$C98)-SUM($D98:AO98),INDEX($D$82:$W$82,,$C98)/$F$67)))</f>
        <v>0</v>
      </c>
      <c r="AQ98" s="2">
        <f>IF($F$67="n/a",0,IF(AQ$69&lt;=$C98,0,IF(AQ$69&gt;($F$67+$C98),INDEX($D$82:$W$82,,$C98)-SUM($D98:AP98),INDEX($D$82:$W$82,,$C98)/$F$67)))</f>
        <v>0</v>
      </c>
      <c r="AR98" s="2">
        <f>IF($F$67="n/a",0,IF(AR$69&lt;=$C98,0,IF(AR$69&gt;($F$67+$C98),INDEX($D$82:$W$82,,$C98)-SUM($D98:AQ98),INDEX($D$82:$W$82,,$C98)/$F$67)))</f>
        <v>0</v>
      </c>
      <c r="AS98" s="2">
        <f>IF($F$67="n/a",0,IF(AS$69&lt;=$C98,0,IF(AS$69&gt;($F$67+$C98),INDEX($D$82:$W$82,,$C98)-SUM($D98:AR98),INDEX($D$82:$W$82,,$C98)/$F$67)))</f>
        <v>0</v>
      </c>
      <c r="AT98" s="2">
        <f>IF($F$67="n/a",0,IF(AT$69&lt;=$C98,0,IF(AT$69&gt;($F$67+$C98),INDEX($D$82:$W$82,,$C98)-SUM($D98:AS98),INDEX($D$82:$W$82,,$C98)/$F$67)))</f>
        <v>0</v>
      </c>
      <c r="AU98" s="2">
        <f>IF($F$67="n/a",0,IF(AU$69&lt;=$C98,0,IF(AU$69&gt;($F$67+$C98),INDEX($D$82:$W$82,,$C98)-SUM($D98:AT98),INDEX($D$82:$W$82,,$C98)/$F$67)))</f>
        <v>0</v>
      </c>
      <c r="AV98" s="2">
        <f>IF($F$67="n/a",0,IF(AV$69&lt;=$C98,0,IF(AV$69&gt;($F$67+$C98),INDEX($D$82:$W$82,,$C98)-SUM($D98:AU98),INDEX($D$82:$W$82,,$C98)/$F$67)))</f>
        <v>0</v>
      </c>
      <c r="AW98" s="2">
        <f>IF($F$67="n/a",0,IF(AW$69&lt;=$C98,0,IF(AW$69&gt;($F$67+$C98),INDEX($D$82:$W$82,,$C98)-SUM($D98:AV98),INDEX($D$82:$W$82,,$C98)/$F$67)))</f>
        <v>0</v>
      </c>
      <c r="AX98" s="2">
        <f>IF($F$67="n/a",0,IF(AX$69&lt;=$C98,0,IF(AX$69&gt;($F$67+$C98),INDEX($D$82:$W$82,,$C98)-SUM($D98:AW98),INDEX($D$82:$W$82,,$C98)/$F$67)))</f>
        <v>0</v>
      </c>
      <c r="AY98" s="2">
        <f>IF($F$67="n/a",0,IF(AY$69&lt;=$C98,0,IF(AY$69&gt;($F$67+$C98),INDEX($D$82:$W$82,,$C98)-SUM($D98:AX98),INDEX($D$82:$W$82,,$C98)/$F$67)))</f>
        <v>0</v>
      </c>
      <c r="AZ98" s="2">
        <f>IF($F$67="n/a",0,IF(AZ$69&lt;=$C98,0,IF(AZ$69&gt;($F$67+$C98),INDEX($D$82:$W$82,,$C98)-SUM($D98:AY98),INDEX($D$82:$W$82,,$C98)/$F$67)))</f>
        <v>0</v>
      </c>
      <c r="BA98" s="2">
        <f>IF($F$67="n/a",0,IF(BA$69&lt;=$C98,0,IF(BA$69&gt;($F$67+$C98),INDEX($D$82:$W$82,,$C98)-SUM($D98:AZ98),INDEX($D$82:$W$82,,$C98)/$F$67)))</f>
        <v>0</v>
      </c>
      <c r="BB98" s="2">
        <f>IF($F$67="n/a",0,IF(BB$69&lt;=$C98,0,IF(BB$69&gt;($F$67+$C98),INDEX($D$82:$W$82,,$C98)-SUM($D98:BA98),INDEX($D$82:$W$82,,$C98)/$F$67)))</f>
        <v>0</v>
      </c>
      <c r="BC98" s="2">
        <f>IF($F$67="n/a",0,IF(BC$69&lt;=$C98,0,IF(BC$69&gt;($F$67+$C98),INDEX($D$82:$W$82,,$C98)-SUM($D98:BB98),INDEX($D$82:$W$82,,$C98)/$F$67)))</f>
        <v>0</v>
      </c>
      <c r="BD98" s="2">
        <f>IF($F$67="n/a",0,IF(BD$69&lt;=$C98,0,IF(BD$69&gt;($F$67+$C98),INDEX($D$82:$W$82,,$C98)-SUM($D98:BC98),INDEX($D$82:$W$82,,$C98)/$F$67)))</f>
        <v>0</v>
      </c>
      <c r="BE98" s="2">
        <f>IF($F$67="n/a",0,IF(BE$69&lt;=$C98,0,IF(BE$69&gt;($F$67+$C98),INDEX($D$82:$W$82,,$C98)-SUM($D98:BD98),INDEX($D$82:$W$82,,$C98)/$F$67)))</f>
        <v>0</v>
      </c>
      <c r="BF98" s="2">
        <f>IF($F$67="n/a",0,IF(BF$69&lt;=$C98,0,IF(BF$69&gt;($F$67+$C98),INDEX($D$82:$W$82,,$C98)-SUM($D98:BE98),INDEX($D$82:$W$82,,$C98)/$F$67)))</f>
        <v>0</v>
      </c>
      <c r="BG98" s="2">
        <f>IF($F$67="n/a",0,IF(BG$69&lt;=$C98,0,IF(BG$69&gt;($F$67+$C98),INDEX($D$82:$W$82,,$C98)-SUM($D98:BF98),INDEX($D$82:$W$82,,$C98)/$F$67)))</f>
        <v>0</v>
      </c>
      <c r="BH98" s="2">
        <f>IF($F$67="n/a",0,IF(BH$69&lt;=$C98,0,IF(BH$69&gt;($F$67+$C98),INDEX($D$82:$W$82,,$C98)-SUM($D98:BG98),INDEX($D$82:$W$82,,$C98)/$F$67)))</f>
        <v>0</v>
      </c>
      <c r="BI98" s="2">
        <f>IF($F$67="n/a",0,IF(BI$69&lt;=$C98,0,IF(BI$69&gt;($F$67+$C98),INDEX($D$82:$W$82,,$C98)-SUM($D98:BH98),INDEX($D$82:$W$82,,$C98)/$F$67)))</f>
        <v>0</v>
      </c>
      <c r="BJ98" s="2">
        <f>IF($F$67="n/a",0,IF(BJ$69&lt;=$C98,0,IF(BJ$69&gt;($F$67+$C98),INDEX($D$82:$W$82,,$C98)-SUM($D98:BI98),INDEX($D$82:$W$82,,$C98)/$F$67)))</f>
        <v>0</v>
      </c>
      <c r="BK98" s="2">
        <f>IF($F$67="n/a",0,IF(BK$69&lt;=$C98,0,IF(BK$69&gt;($F$67+$C98),INDEX($D$82:$W$82,,$C98)-SUM($D98:BJ98),INDEX($D$82:$W$82,,$C98)/$F$67)))</f>
        <v>0</v>
      </c>
    </row>
    <row r="99" spans="2:63" hidden="1" outlineLevel="1" x14ac:dyDescent="0.25">
      <c r="B99" s="24">
        <v>2025</v>
      </c>
      <c r="C99" s="24">
        <v>15</v>
      </c>
      <c r="E99" s="2">
        <f>IF($F$67="n/a",0,IF(E$69&lt;=$C99,0,IF(E$69&gt;($F$67+$C99),INDEX($D$82:$W$82,,$C99)-SUM($D99:D99),INDEX($D$82:$W$82,,$C99)/$F$67)))</f>
        <v>0</v>
      </c>
      <c r="F99" s="2">
        <f>IF($F$67="n/a",0,IF(F$69&lt;=$C99,0,IF(F$69&gt;($F$67+$C99),INDEX($D$82:$W$82,,$C99)-SUM($D99:E99),INDEX($D$82:$W$82,,$C99)/$F$67)))</f>
        <v>0</v>
      </c>
      <c r="G99" s="2">
        <f>IF($F$67="n/a",0,IF(G$69&lt;=$C99,0,IF(G$69&gt;($F$67+$C99),INDEX($D$82:$W$82,,$C99)-SUM($D99:F99),INDEX($D$82:$W$82,,$C99)/$F$67)))</f>
        <v>0</v>
      </c>
      <c r="H99" s="2">
        <f>IF($F$67="n/a",0,IF(H$69&lt;=$C99,0,IF(H$69&gt;($F$67+$C99),INDEX($D$82:$W$82,,$C99)-SUM($D99:G99),INDEX($D$82:$W$82,,$C99)/$F$67)))</f>
        <v>0</v>
      </c>
      <c r="I99" s="2">
        <f>IF($F$67="n/a",0,IF(I$69&lt;=$C99,0,IF(I$69&gt;($F$67+$C99),INDEX($D$82:$W$82,,$C99)-SUM($D99:H99),INDEX($D$82:$W$82,,$C99)/$F$67)))</f>
        <v>0</v>
      </c>
      <c r="J99" s="2">
        <f>IF($F$67="n/a",0,IF(J$69&lt;=$C99,0,IF(J$69&gt;($F$67+$C99),INDEX($D$82:$W$82,,$C99)-SUM($D99:I99),INDEX($D$82:$W$82,,$C99)/$F$67)))</f>
        <v>0</v>
      </c>
      <c r="K99" s="2">
        <f>IF($F$67="n/a",0,IF(K$69&lt;=$C99,0,IF(K$69&gt;($F$67+$C99),INDEX($D$82:$W$82,,$C99)-SUM($D99:J99),INDEX($D$82:$W$82,,$C99)/$F$67)))</f>
        <v>0</v>
      </c>
      <c r="L99" s="2">
        <f>IF($F$67="n/a",0,IF(L$69&lt;=$C99,0,IF(L$69&gt;($F$67+$C99),INDEX($D$82:$W$82,,$C99)-SUM($D99:K99),INDEX($D$82:$W$82,,$C99)/$F$67)))</f>
        <v>0</v>
      </c>
      <c r="M99" s="2">
        <f>IF($F$67="n/a",0,IF(M$69&lt;=$C99,0,IF(M$69&gt;($F$67+$C99),INDEX($D$82:$W$82,,$C99)-SUM($D99:L99),INDEX($D$82:$W$82,,$C99)/$F$67)))</f>
        <v>0</v>
      </c>
      <c r="N99" s="2">
        <f>IF($F$67="n/a",0,IF(N$69&lt;=$C99,0,IF(N$69&gt;($F$67+$C99),INDEX($D$82:$W$82,,$C99)-SUM($D99:M99),INDEX($D$82:$W$82,,$C99)/$F$67)))</f>
        <v>0</v>
      </c>
      <c r="O99" s="2">
        <f>IF($F$67="n/a",0,IF(O$69&lt;=$C99,0,IF(O$69&gt;($F$67+$C99),INDEX($D$82:$W$82,,$C99)-SUM($D99:N99),INDEX($D$82:$W$82,,$C99)/$F$67)))</f>
        <v>0</v>
      </c>
      <c r="P99" s="2">
        <f>IF($F$67="n/a",0,IF(P$69&lt;=$C99,0,IF(P$69&gt;($F$67+$C99),INDEX($D$82:$W$82,,$C99)-SUM($D99:O99),INDEX($D$82:$W$82,,$C99)/$F$67)))</f>
        <v>0</v>
      </c>
      <c r="Q99" s="2">
        <f>IF($F$67="n/a",0,IF(Q$69&lt;=$C99,0,IF(Q$69&gt;($F$67+$C99),INDEX($D$82:$W$82,,$C99)-SUM($D99:P99),INDEX($D$82:$W$82,,$C99)/$F$67)))</f>
        <v>0</v>
      </c>
      <c r="R99" s="2">
        <f>IF($F$67="n/a",0,IF(R$69&lt;=$C99,0,IF(R$69&gt;($F$67+$C99),INDEX($D$82:$W$82,,$C99)-SUM($D99:Q99),INDEX($D$82:$W$82,,$C99)/$F$67)))</f>
        <v>0</v>
      </c>
      <c r="S99" s="2">
        <f>IF($F$67="n/a",0,IF(S$69&lt;=$C99,0,IF(S$69&gt;($F$67+$C99),INDEX($D$82:$W$82,,$C99)-SUM($D99:R99),INDEX($D$82:$W$82,,$C99)/$F$67)))</f>
        <v>0</v>
      </c>
      <c r="T99" s="2">
        <f>IF($F$67="n/a",0,IF(T$69&lt;=$C99,0,IF(T$69&gt;($F$67+$C99),INDEX($D$82:$W$82,,$C99)-SUM($D99:S99),INDEX($D$82:$W$82,,$C99)/$F$67)))</f>
        <v>0</v>
      </c>
      <c r="U99" s="2">
        <f>IF($F$67="n/a",0,IF(U$69&lt;=$C99,0,IF(U$69&gt;($F$67+$C99),INDEX($D$82:$W$82,,$C99)-SUM($D99:T99),INDEX($D$82:$W$82,,$C99)/$F$67)))</f>
        <v>0</v>
      </c>
      <c r="V99" s="2">
        <f>IF($F$67="n/a",0,IF(V$69&lt;=$C99,0,IF(V$69&gt;($F$67+$C99),INDEX($D$82:$W$82,,$C99)-SUM($D99:U99),INDEX($D$82:$W$82,,$C99)/$F$67)))</f>
        <v>0</v>
      </c>
      <c r="W99" s="2">
        <f>IF($F$67="n/a",0,IF(W$69&lt;=$C99,0,IF(W$69&gt;($F$67+$C99),INDEX($D$82:$W$82,,$C99)-SUM($D99:V99),INDEX($D$82:$W$82,,$C99)/$F$67)))</f>
        <v>0</v>
      </c>
      <c r="X99" s="2">
        <f>IF($F$67="n/a",0,IF(X$69&lt;=$C99,0,IF(X$69&gt;($F$67+$C99),INDEX($D$82:$W$82,,$C99)-SUM($D99:W99),INDEX($D$82:$W$82,,$C99)/$F$67)))</f>
        <v>0</v>
      </c>
      <c r="Y99" s="2">
        <f>IF($F$67="n/a",0,IF(Y$69&lt;=$C99,0,IF(Y$69&gt;($F$67+$C99),INDEX($D$82:$W$82,,$C99)-SUM($D99:X99),INDEX($D$82:$W$82,,$C99)/$F$67)))</f>
        <v>0</v>
      </c>
      <c r="Z99" s="2">
        <f>IF($F$67="n/a",0,IF(Z$69&lt;=$C99,0,IF(Z$69&gt;($F$67+$C99),INDEX($D$82:$W$82,,$C99)-SUM($D99:Y99),INDEX($D$82:$W$82,,$C99)/$F$67)))</f>
        <v>0</v>
      </c>
      <c r="AA99" s="2">
        <f>IF($F$67="n/a",0,IF(AA$69&lt;=$C99,0,IF(AA$69&gt;($F$67+$C99),INDEX($D$82:$W$82,,$C99)-SUM($D99:Z99),INDEX($D$82:$W$82,,$C99)/$F$67)))</f>
        <v>0</v>
      </c>
      <c r="AB99" s="2">
        <f>IF($F$67="n/a",0,IF(AB$69&lt;=$C99,0,IF(AB$69&gt;($F$67+$C99),INDEX($D$82:$W$82,,$C99)-SUM($D99:AA99),INDEX($D$82:$W$82,,$C99)/$F$67)))</f>
        <v>0</v>
      </c>
      <c r="AC99" s="2">
        <f>IF($F$67="n/a",0,IF(AC$69&lt;=$C99,0,IF(AC$69&gt;($F$67+$C99),INDEX($D$82:$W$82,,$C99)-SUM($D99:AB99),INDEX($D$82:$W$82,,$C99)/$F$67)))</f>
        <v>0</v>
      </c>
      <c r="AD99" s="2">
        <f>IF($F$67="n/a",0,IF(AD$69&lt;=$C99,0,IF(AD$69&gt;($F$67+$C99),INDEX($D$82:$W$82,,$C99)-SUM($D99:AC99),INDEX($D$82:$W$82,,$C99)/$F$67)))</f>
        <v>0</v>
      </c>
      <c r="AE99" s="2">
        <f>IF($F$67="n/a",0,IF(AE$69&lt;=$C99,0,IF(AE$69&gt;($F$67+$C99),INDEX($D$82:$W$82,,$C99)-SUM($D99:AD99),INDEX($D$82:$W$82,,$C99)/$F$67)))</f>
        <v>0</v>
      </c>
      <c r="AF99" s="2">
        <f>IF($F$67="n/a",0,IF(AF$69&lt;=$C99,0,IF(AF$69&gt;($F$67+$C99),INDEX($D$82:$W$82,,$C99)-SUM($D99:AE99),INDEX($D$82:$W$82,,$C99)/$F$67)))</f>
        <v>0</v>
      </c>
      <c r="AG99" s="2">
        <f>IF($F$67="n/a",0,IF(AG$69&lt;=$C99,0,IF(AG$69&gt;($F$67+$C99),INDEX($D$82:$W$82,,$C99)-SUM($D99:AF99),INDEX($D$82:$W$82,,$C99)/$F$67)))</f>
        <v>0</v>
      </c>
      <c r="AH99" s="2">
        <f>IF($F$67="n/a",0,IF(AH$69&lt;=$C99,0,IF(AH$69&gt;($F$67+$C99),INDEX($D$82:$W$82,,$C99)-SUM($D99:AG99),INDEX($D$82:$W$82,,$C99)/$F$67)))</f>
        <v>0</v>
      </c>
      <c r="AI99" s="2">
        <f>IF($F$67="n/a",0,IF(AI$69&lt;=$C99,0,IF(AI$69&gt;($F$67+$C99),INDEX($D$82:$W$82,,$C99)-SUM($D99:AH99),INDEX($D$82:$W$82,,$C99)/$F$67)))</f>
        <v>0</v>
      </c>
      <c r="AJ99" s="2">
        <f>IF($F$67="n/a",0,IF(AJ$69&lt;=$C99,0,IF(AJ$69&gt;($F$67+$C99),INDEX($D$82:$W$82,,$C99)-SUM($D99:AI99),INDEX($D$82:$W$82,,$C99)/$F$67)))</f>
        <v>0</v>
      </c>
      <c r="AK99" s="2">
        <f>IF($F$67="n/a",0,IF(AK$69&lt;=$C99,0,IF(AK$69&gt;($F$67+$C99),INDEX($D$82:$W$82,,$C99)-SUM($D99:AJ99),INDEX($D$82:$W$82,,$C99)/$F$67)))</f>
        <v>0</v>
      </c>
      <c r="AL99" s="2">
        <f>IF($F$67="n/a",0,IF(AL$69&lt;=$C99,0,IF(AL$69&gt;($F$67+$C99),INDEX($D$82:$W$82,,$C99)-SUM($D99:AK99),INDEX($D$82:$W$82,,$C99)/$F$67)))</f>
        <v>0</v>
      </c>
      <c r="AM99" s="2">
        <f>IF($F$67="n/a",0,IF(AM$69&lt;=$C99,0,IF(AM$69&gt;($F$67+$C99),INDEX($D$82:$W$82,,$C99)-SUM($D99:AL99),INDEX($D$82:$W$82,,$C99)/$F$67)))</f>
        <v>0</v>
      </c>
      <c r="AN99" s="2">
        <f>IF($F$67="n/a",0,IF(AN$69&lt;=$C99,0,IF(AN$69&gt;($F$67+$C99),INDEX($D$82:$W$82,,$C99)-SUM($D99:AM99),INDEX($D$82:$W$82,,$C99)/$F$67)))</f>
        <v>0</v>
      </c>
      <c r="AO99" s="2">
        <f>IF($F$67="n/a",0,IF(AO$69&lt;=$C99,0,IF(AO$69&gt;($F$67+$C99),INDEX($D$82:$W$82,,$C99)-SUM($D99:AN99),INDEX($D$82:$W$82,,$C99)/$F$67)))</f>
        <v>0</v>
      </c>
      <c r="AP99" s="2">
        <f>IF($F$67="n/a",0,IF(AP$69&lt;=$C99,0,IF(AP$69&gt;($F$67+$C99),INDEX($D$82:$W$82,,$C99)-SUM($D99:AO99),INDEX($D$82:$W$82,,$C99)/$F$67)))</f>
        <v>0</v>
      </c>
      <c r="AQ99" s="2">
        <f>IF($F$67="n/a",0,IF(AQ$69&lt;=$C99,0,IF(AQ$69&gt;($F$67+$C99),INDEX($D$82:$W$82,,$C99)-SUM($D99:AP99),INDEX($D$82:$W$82,,$C99)/$F$67)))</f>
        <v>0</v>
      </c>
      <c r="AR99" s="2">
        <f>IF($F$67="n/a",0,IF(AR$69&lt;=$C99,0,IF(AR$69&gt;($F$67+$C99),INDEX($D$82:$W$82,,$C99)-SUM($D99:AQ99),INDEX($D$82:$W$82,,$C99)/$F$67)))</f>
        <v>0</v>
      </c>
      <c r="AS99" s="2">
        <f>IF($F$67="n/a",0,IF(AS$69&lt;=$C99,0,IF(AS$69&gt;($F$67+$C99),INDEX($D$82:$W$82,,$C99)-SUM($D99:AR99),INDEX($D$82:$W$82,,$C99)/$F$67)))</f>
        <v>0</v>
      </c>
      <c r="AT99" s="2">
        <f>IF($F$67="n/a",0,IF(AT$69&lt;=$C99,0,IF(AT$69&gt;($F$67+$C99),INDEX($D$82:$W$82,,$C99)-SUM($D99:AS99),INDEX($D$82:$W$82,,$C99)/$F$67)))</f>
        <v>0</v>
      </c>
      <c r="AU99" s="2">
        <f>IF($F$67="n/a",0,IF(AU$69&lt;=$C99,0,IF(AU$69&gt;($F$67+$C99),INDEX($D$82:$W$82,,$C99)-SUM($D99:AT99),INDEX($D$82:$W$82,,$C99)/$F$67)))</f>
        <v>0</v>
      </c>
      <c r="AV99" s="2">
        <f>IF($F$67="n/a",0,IF(AV$69&lt;=$C99,0,IF(AV$69&gt;($F$67+$C99),INDEX($D$82:$W$82,,$C99)-SUM($D99:AU99),INDEX($D$82:$W$82,,$C99)/$F$67)))</f>
        <v>0</v>
      </c>
      <c r="AW99" s="2">
        <f>IF($F$67="n/a",0,IF(AW$69&lt;=$C99,0,IF(AW$69&gt;($F$67+$C99),INDEX($D$82:$W$82,,$C99)-SUM($D99:AV99),INDEX($D$82:$W$82,,$C99)/$F$67)))</f>
        <v>0</v>
      </c>
      <c r="AX99" s="2">
        <f>IF($F$67="n/a",0,IF(AX$69&lt;=$C99,0,IF(AX$69&gt;($F$67+$C99),INDEX($D$82:$W$82,,$C99)-SUM($D99:AW99),INDEX($D$82:$W$82,,$C99)/$F$67)))</f>
        <v>0</v>
      </c>
      <c r="AY99" s="2">
        <f>IF($F$67="n/a",0,IF(AY$69&lt;=$C99,0,IF(AY$69&gt;($F$67+$C99),INDEX($D$82:$W$82,,$C99)-SUM($D99:AX99),INDEX($D$82:$W$82,,$C99)/$F$67)))</f>
        <v>0</v>
      </c>
      <c r="AZ99" s="2">
        <f>IF($F$67="n/a",0,IF(AZ$69&lt;=$C99,0,IF(AZ$69&gt;($F$67+$C99),INDEX($D$82:$W$82,,$C99)-SUM($D99:AY99),INDEX($D$82:$W$82,,$C99)/$F$67)))</f>
        <v>0</v>
      </c>
      <c r="BA99" s="2">
        <f>IF($F$67="n/a",0,IF(BA$69&lt;=$C99,0,IF(BA$69&gt;($F$67+$C99),INDEX($D$82:$W$82,,$C99)-SUM($D99:AZ99),INDEX($D$82:$W$82,,$C99)/$F$67)))</f>
        <v>0</v>
      </c>
      <c r="BB99" s="2">
        <f>IF($F$67="n/a",0,IF(BB$69&lt;=$C99,0,IF(BB$69&gt;($F$67+$C99),INDEX($D$82:$W$82,,$C99)-SUM($D99:BA99),INDEX($D$82:$W$82,,$C99)/$F$67)))</f>
        <v>0</v>
      </c>
      <c r="BC99" s="2">
        <f>IF($F$67="n/a",0,IF(BC$69&lt;=$C99,0,IF(BC$69&gt;($F$67+$C99),INDEX($D$82:$W$82,,$C99)-SUM($D99:BB99),INDEX($D$82:$W$82,,$C99)/$F$67)))</f>
        <v>0</v>
      </c>
      <c r="BD99" s="2">
        <f>IF($F$67="n/a",0,IF(BD$69&lt;=$C99,0,IF(BD$69&gt;($F$67+$C99),INDEX($D$82:$W$82,,$C99)-SUM($D99:BC99),INDEX($D$82:$W$82,,$C99)/$F$67)))</f>
        <v>0</v>
      </c>
      <c r="BE99" s="2">
        <f>IF($F$67="n/a",0,IF(BE$69&lt;=$C99,0,IF(BE$69&gt;($F$67+$C99),INDEX($D$82:$W$82,,$C99)-SUM($D99:BD99),INDEX($D$82:$W$82,,$C99)/$F$67)))</f>
        <v>0</v>
      </c>
      <c r="BF99" s="2">
        <f>IF($F$67="n/a",0,IF(BF$69&lt;=$C99,0,IF(BF$69&gt;($F$67+$C99),INDEX($D$82:$W$82,,$C99)-SUM($D99:BE99),INDEX($D$82:$W$82,,$C99)/$F$67)))</f>
        <v>0</v>
      </c>
      <c r="BG99" s="2">
        <f>IF($F$67="n/a",0,IF(BG$69&lt;=$C99,0,IF(BG$69&gt;($F$67+$C99),INDEX($D$82:$W$82,,$C99)-SUM($D99:BF99),INDEX($D$82:$W$82,,$C99)/$F$67)))</f>
        <v>0</v>
      </c>
      <c r="BH99" s="2">
        <f>IF($F$67="n/a",0,IF(BH$69&lt;=$C99,0,IF(BH$69&gt;($F$67+$C99),INDEX($D$82:$W$82,,$C99)-SUM($D99:BG99),INDEX($D$82:$W$82,,$C99)/$F$67)))</f>
        <v>0</v>
      </c>
      <c r="BI99" s="2">
        <f>IF($F$67="n/a",0,IF(BI$69&lt;=$C99,0,IF(BI$69&gt;($F$67+$C99),INDEX($D$82:$W$82,,$C99)-SUM($D99:BH99),INDEX($D$82:$W$82,,$C99)/$F$67)))</f>
        <v>0</v>
      </c>
      <c r="BJ99" s="2">
        <f>IF($F$67="n/a",0,IF(BJ$69&lt;=$C99,0,IF(BJ$69&gt;($F$67+$C99),INDEX($D$82:$W$82,,$C99)-SUM($D99:BI99),INDEX($D$82:$W$82,,$C99)/$F$67)))</f>
        <v>0</v>
      </c>
      <c r="BK99" s="2">
        <f>IF($F$67="n/a",0,IF(BK$69&lt;=$C99,0,IF(BK$69&gt;($F$67+$C99),INDEX($D$82:$W$82,,$C99)-SUM($D99:BJ99),INDEX($D$82:$W$82,,$C99)/$F$67)))</f>
        <v>0</v>
      </c>
    </row>
    <row r="100" spans="2:63" hidden="1" outlineLevel="1" x14ac:dyDescent="0.25">
      <c r="B100" s="24">
        <v>2026</v>
      </c>
      <c r="C100" s="24">
        <v>16</v>
      </c>
      <c r="E100" s="2">
        <f>IF($F$67="n/a",0,IF(E$69&lt;=$C100,0,IF(E$69&gt;($F$67+$C100),INDEX($D$82:$W$82,,$C100)-SUM($D100:D100),INDEX($D$82:$W$82,,$C100)/$F$67)))</f>
        <v>0</v>
      </c>
      <c r="F100" s="2">
        <f>IF($F$67="n/a",0,IF(F$69&lt;=$C100,0,IF(F$69&gt;($F$67+$C100),INDEX($D$82:$W$82,,$C100)-SUM($D100:E100),INDEX($D$82:$W$82,,$C100)/$F$67)))</f>
        <v>0</v>
      </c>
      <c r="G100" s="2">
        <f>IF($F$67="n/a",0,IF(G$69&lt;=$C100,0,IF(G$69&gt;($F$67+$C100),INDEX($D$82:$W$82,,$C100)-SUM($D100:F100),INDEX($D$82:$W$82,,$C100)/$F$67)))</f>
        <v>0</v>
      </c>
      <c r="H100" s="2">
        <f>IF($F$67="n/a",0,IF(H$69&lt;=$C100,0,IF(H$69&gt;($F$67+$C100),INDEX($D$82:$W$82,,$C100)-SUM($D100:G100),INDEX($D$82:$W$82,,$C100)/$F$67)))</f>
        <v>0</v>
      </c>
      <c r="I100" s="2">
        <f>IF($F$67="n/a",0,IF(I$69&lt;=$C100,0,IF(I$69&gt;($F$67+$C100),INDEX($D$82:$W$82,,$C100)-SUM($D100:H100),INDEX($D$82:$W$82,,$C100)/$F$67)))</f>
        <v>0</v>
      </c>
      <c r="J100" s="2">
        <f>IF($F$67="n/a",0,IF(J$69&lt;=$C100,0,IF(J$69&gt;($F$67+$C100),INDEX($D$82:$W$82,,$C100)-SUM($D100:I100),INDEX($D$82:$W$82,,$C100)/$F$67)))</f>
        <v>0</v>
      </c>
      <c r="K100" s="2">
        <f>IF($F$67="n/a",0,IF(K$69&lt;=$C100,0,IF(K$69&gt;($F$67+$C100),INDEX($D$82:$W$82,,$C100)-SUM($D100:J100),INDEX($D$82:$W$82,,$C100)/$F$67)))</f>
        <v>0</v>
      </c>
      <c r="L100" s="2">
        <f>IF($F$67="n/a",0,IF(L$69&lt;=$C100,0,IF(L$69&gt;($F$67+$C100),INDEX($D$82:$W$82,,$C100)-SUM($D100:K100),INDEX($D$82:$W$82,,$C100)/$F$67)))</f>
        <v>0</v>
      </c>
      <c r="M100" s="2">
        <f>IF($F$67="n/a",0,IF(M$69&lt;=$C100,0,IF(M$69&gt;($F$67+$C100),INDEX($D$82:$W$82,,$C100)-SUM($D100:L100),INDEX($D$82:$W$82,,$C100)/$F$67)))</f>
        <v>0</v>
      </c>
      <c r="N100" s="2">
        <f>IF($F$67="n/a",0,IF(N$69&lt;=$C100,0,IF(N$69&gt;($F$67+$C100),INDEX($D$82:$W$82,,$C100)-SUM($D100:M100),INDEX($D$82:$W$82,,$C100)/$F$67)))</f>
        <v>0</v>
      </c>
      <c r="O100" s="2">
        <f>IF($F$67="n/a",0,IF(O$69&lt;=$C100,0,IF(O$69&gt;($F$67+$C100),INDEX($D$82:$W$82,,$C100)-SUM($D100:N100),INDEX($D$82:$W$82,,$C100)/$F$67)))</f>
        <v>0</v>
      </c>
      <c r="P100" s="2">
        <f>IF($F$67="n/a",0,IF(P$69&lt;=$C100,0,IF(P$69&gt;($F$67+$C100),INDEX($D$82:$W$82,,$C100)-SUM($D100:O100),INDEX($D$82:$W$82,,$C100)/$F$67)))</f>
        <v>0</v>
      </c>
      <c r="Q100" s="2">
        <f>IF($F$67="n/a",0,IF(Q$69&lt;=$C100,0,IF(Q$69&gt;($F$67+$C100),INDEX($D$82:$W$82,,$C100)-SUM($D100:P100),INDEX($D$82:$W$82,,$C100)/$F$67)))</f>
        <v>0</v>
      </c>
      <c r="R100" s="2">
        <f>IF($F$67="n/a",0,IF(R$69&lt;=$C100,0,IF(R$69&gt;($F$67+$C100),INDEX($D$82:$W$82,,$C100)-SUM($D100:Q100),INDEX($D$82:$W$82,,$C100)/$F$67)))</f>
        <v>0</v>
      </c>
      <c r="S100" s="2">
        <f>IF($F$67="n/a",0,IF(S$69&lt;=$C100,0,IF(S$69&gt;($F$67+$C100),INDEX($D$82:$W$82,,$C100)-SUM($D100:R100),INDEX($D$82:$W$82,,$C100)/$F$67)))</f>
        <v>0</v>
      </c>
      <c r="T100" s="2">
        <f>IF($F$67="n/a",0,IF(T$69&lt;=$C100,0,IF(T$69&gt;($F$67+$C100),INDEX($D$82:$W$82,,$C100)-SUM($D100:S100),INDEX($D$82:$W$82,,$C100)/$F$67)))</f>
        <v>0</v>
      </c>
      <c r="U100" s="2">
        <f>IF($F$67="n/a",0,IF(U$69&lt;=$C100,0,IF(U$69&gt;($F$67+$C100),INDEX($D$82:$W$82,,$C100)-SUM($D100:T100),INDEX($D$82:$W$82,,$C100)/$F$67)))</f>
        <v>0</v>
      </c>
      <c r="V100" s="2">
        <f>IF($F$67="n/a",0,IF(V$69&lt;=$C100,0,IF(V$69&gt;($F$67+$C100),INDEX($D$82:$W$82,,$C100)-SUM($D100:U100),INDEX($D$82:$W$82,,$C100)/$F$67)))</f>
        <v>0</v>
      </c>
      <c r="W100" s="2">
        <f>IF($F$67="n/a",0,IF(W$69&lt;=$C100,0,IF(W$69&gt;($F$67+$C100),INDEX($D$82:$W$82,,$C100)-SUM($D100:V100),INDEX($D$82:$W$82,,$C100)/$F$67)))</f>
        <v>0</v>
      </c>
      <c r="X100" s="2">
        <f>IF($F$67="n/a",0,IF(X$69&lt;=$C100,0,IF(X$69&gt;($F$67+$C100),INDEX($D$82:$W$82,,$C100)-SUM($D100:W100),INDEX($D$82:$W$82,,$C100)/$F$67)))</f>
        <v>0</v>
      </c>
      <c r="Y100" s="2">
        <f>IF($F$67="n/a",0,IF(Y$69&lt;=$C100,0,IF(Y$69&gt;($F$67+$C100),INDEX($D$82:$W$82,,$C100)-SUM($D100:X100),INDEX($D$82:$W$82,,$C100)/$F$67)))</f>
        <v>0</v>
      </c>
      <c r="Z100" s="2">
        <f>IF($F$67="n/a",0,IF(Z$69&lt;=$C100,0,IF(Z$69&gt;($F$67+$C100),INDEX($D$82:$W$82,,$C100)-SUM($D100:Y100),INDEX($D$82:$W$82,,$C100)/$F$67)))</f>
        <v>0</v>
      </c>
      <c r="AA100" s="2">
        <f>IF($F$67="n/a",0,IF(AA$69&lt;=$C100,0,IF(AA$69&gt;($F$67+$C100),INDEX($D$82:$W$82,,$C100)-SUM($D100:Z100),INDEX($D$82:$W$82,,$C100)/$F$67)))</f>
        <v>0</v>
      </c>
      <c r="AB100" s="2">
        <f>IF($F$67="n/a",0,IF(AB$69&lt;=$C100,0,IF(AB$69&gt;($F$67+$C100),INDEX($D$82:$W$82,,$C100)-SUM($D100:AA100),INDEX($D$82:$W$82,,$C100)/$F$67)))</f>
        <v>0</v>
      </c>
      <c r="AC100" s="2">
        <f>IF($F$67="n/a",0,IF(AC$69&lt;=$C100,0,IF(AC$69&gt;($F$67+$C100),INDEX($D$82:$W$82,,$C100)-SUM($D100:AB100),INDEX($D$82:$W$82,,$C100)/$F$67)))</f>
        <v>0</v>
      </c>
      <c r="AD100" s="2">
        <f>IF($F$67="n/a",0,IF(AD$69&lt;=$C100,0,IF(AD$69&gt;($F$67+$C100),INDEX($D$82:$W$82,,$C100)-SUM($D100:AC100),INDEX($D$82:$W$82,,$C100)/$F$67)))</f>
        <v>0</v>
      </c>
      <c r="AE100" s="2">
        <f>IF($F$67="n/a",0,IF(AE$69&lt;=$C100,0,IF(AE$69&gt;($F$67+$C100),INDEX($D$82:$W$82,,$C100)-SUM($D100:AD100),INDEX($D$82:$W$82,,$C100)/$F$67)))</f>
        <v>0</v>
      </c>
      <c r="AF100" s="2">
        <f>IF($F$67="n/a",0,IF(AF$69&lt;=$C100,0,IF(AF$69&gt;($F$67+$C100),INDEX($D$82:$W$82,,$C100)-SUM($D100:AE100),INDEX($D$82:$W$82,,$C100)/$F$67)))</f>
        <v>0</v>
      </c>
      <c r="AG100" s="2">
        <f>IF($F$67="n/a",0,IF(AG$69&lt;=$C100,0,IF(AG$69&gt;($F$67+$C100),INDEX($D$82:$W$82,,$C100)-SUM($D100:AF100),INDEX($D$82:$W$82,,$C100)/$F$67)))</f>
        <v>0</v>
      </c>
      <c r="AH100" s="2">
        <f>IF($F$67="n/a",0,IF(AH$69&lt;=$C100,0,IF(AH$69&gt;($F$67+$C100),INDEX($D$82:$W$82,,$C100)-SUM($D100:AG100),INDEX($D$82:$W$82,,$C100)/$F$67)))</f>
        <v>0</v>
      </c>
      <c r="AI100" s="2">
        <f>IF($F$67="n/a",0,IF(AI$69&lt;=$C100,0,IF(AI$69&gt;($F$67+$C100),INDEX($D$82:$W$82,,$C100)-SUM($D100:AH100),INDEX($D$82:$W$82,,$C100)/$F$67)))</f>
        <v>0</v>
      </c>
      <c r="AJ100" s="2">
        <f>IF($F$67="n/a",0,IF(AJ$69&lt;=$C100,0,IF(AJ$69&gt;($F$67+$C100),INDEX($D$82:$W$82,,$C100)-SUM($D100:AI100),INDEX($D$82:$W$82,,$C100)/$F$67)))</f>
        <v>0</v>
      </c>
      <c r="AK100" s="2">
        <f>IF($F$67="n/a",0,IF(AK$69&lt;=$C100,0,IF(AK$69&gt;($F$67+$C100),INDEX($D$82:$W$82,,$C100)-SUM($D100:AJ100),INDEX($D$82:$W$82,,$C100)/$F$67)))</f>
        <v>0</v>
      </c>
      <c r="AL100" s="2">
        <f>IF($F$67="n/a",0,IF(AL$69&lt;=$C100,0,IF(AL$69&gt;($F$67+$C100),INDEX($D$82:$W$82,,$C100)-SUM($D100:AK100),INDEX($D$82:$W$82,,$C100)/$F$67)))</f>
        <v>0</v>
      </c>
      <c r="AM100" s="2">
        <f>IF($F$67="n/a",0,IF(AM$69&lt;=$C100,0,IF(AM$69&gt;($F$67+$C100),INDEX($D$82:$W$82,,$C100)-SUM($D100:AL100),INDEX($D$82:$W$82,,$C100)/$F$67)))</f>
        <v>0</v>
      </c>
      <c r="AN100" s="2">
        <f>IF($F$67="n/a",0,IF(AN$69&lt;=$C100,0,IF(AN$69&gt;($F$67+$C100),INDEX($D$82:$W$82,,$C100)-SUM($D100:AM100),INDEX($D$82:$W$82,,$C100)/$F$67)))</f>
        <v>0</v>
      </c>
      <c r="AO100" s="2">
        <f>IF($F$67="n/a",0,IF(AO$69&lt;=$C100,0,IF(AO$69&gt;($F$67+$C100),INDEX($D$82:$W$82,,$C100)-SUM($D100:AN100),INDEX($D$82:$W$82,,$C100)/$F$67)))</f>
        <v>0</v>
      </c>
      <c r="AP100" s="2">
        <f>IF($F$67="n/a",0,IF(AP$69&lt;=$C100,0,IF(AP$69&gt;($F$67+$C100),INDEX($D$82:$W$82,,$C100)-SUM($D100:AO100),INDEX($D$82:$W$82,,$C100)/$F$67)))</f>
        <v>0</v>
      </c>
      <c r="AQ100" s="2">
        <f>IF($F$67="n/a",0,IF(AQ$69&lt;=$C100,0,IF(AQ$69&gt;($F$67+$C100),INDEX($D$82:$W$82,,$C100)-SUM($D100:AP100),INDEX($D$82:$W$82,,$C100)/$F$67)))</f>
        <v>0</v>
      </c>
      <c r="AR100" s="2">
        <f>IF($F$67="n/a",0,IF(AR$69&lt;=$C100,0,IF(AR$69&gt;($F$67+$C100),INDEX($D$82:$W$82,,$C100)-SUM($D100:AQ100),INDEX($D$82:$W$82,,$C100)/$F$67)))</f>
        <v>0</v>
      </c>
      <c r="AS100" s="2">
        <f>IF($F$67="n/a",0,IF(AS$69&lt;=$C100,0,IF(AS$69&gt;($F$67+$C100),INDEX($D$82:$W$82,,$C100)-SUM($D100:AR100),INDEX($D$82:$W$82,,$C100)/$F$67)))</f>
        <v>0</v>
      </c>
      <c r="AT100" s="2">
        <f>IF($F$67="n/a",0,IF(AT$69&lt;=$C100,0,IF(AT$69&gt;($F$67+$C100),INDEX($D$82:$W$82,,$C100)-SUM($D100:AS100),INDEX($D$82:$W$82,,$C100)/$F$67)))</f>
        <v>0</v>
      </c>
      <c r="AU100" s="2">
        <f>IF($F$67="n/a",0,IF(AU$69&lt;=$C100,0,IF(AU$69&gt;($F$67+$C100),INDEX($D$82:$W$82,,$C100)-SUM($D100:AT100),INDEX($D$82:$W$82,,$C100)/$F$67)))</f>
        <v>0</v>
      </c>
      <c r="AV100" s="2">
        <f>IF($F$67="n/a",0,IF(AV$69&lt;=$C100,0,IF(AV$69&gt;($F$67+$C100),INDEX($D$82:$W$82,,$C100)-SUM($D100:AU100),INDEX($D$82:$W$82,,$C100)/$F$67)))</f>
        <v>0</v>
      </c>
      <c r="AW100" s="2">
        <f>IF($F$67="n/a",0,IF(AW$69&lt;=$C100,0,IF(AW$69&gt;($F$67+$C100),INDEX($D$82:$W$82,,$C100)-SUM($D100:AV100),INDEX($D$82:$W$82,,$C100)/$F$67)))</f>
        <v>0</v>
      </c>
      <c r="AX100" s="2">
        <f>IF($F$67="n/a",0,IF(AX$69&lt;=$C100,0,IF(AX$69&gt;($F$67+$C100),INDEX($D$82:$W$82,,$C100)-SUM($D100:AW100),INDEX($D$82:$W$82,,$C100)/$F$67)))</f>
        <v>0</v>
      </c>
      <c r="AY100" s="2">
        <f>IF($F$67="n/a",0,IF(AY$69&lt;=$C100,0,IF(AY$69&gt;($F$67+$C100),INDEX($D$82:$W$82,,$C100)-SUM($D100:AX100),INDEX($D$82:$W$82,,$C100)/$F$67)))</f>
        <v>0</v>
      </c>
      <c r="AZ100" s="2">
        <f>IF($F$67="n/a",0,IF(AZ$69&lt;=$C100,0,IF(AZ$69&gt;($F$67+$C100),INDEX($D$82:$W$82,,$C100)-SUM($D100:AY100),INDEX($D$82:$W$82,,$C100)/$F$67)))</f>
        <v>0</v>
      </c>
      <c r="BA100" s="2">
        <f>IF($F$67="n/a",0,IF(BA$69&lt;=$C100,0,IF(BA$69&gt;($F$67+$C100),INDEX($D$82:$W$82,,$C100)-SUM($D100:AZ100),INDEX($D$82:$W$82,,$C100)/$F$67)))</f>
        <v>0</v>
      </c>
      <c r="BB100" s="2">
        <f>IF($F$67="n/a",0,IF(BB$69&lt;=$C100,0,IF(BB$69&gt;($F$67+$C100),INDEX($D$82:$W$82,,$C100)-SUM($D100:BA100),INDEX($D$82:$W$82,,$C100)/$F$67)))</f>
        <v>0</v>
      </c>
      <c r="BC100" s="2">
        <f>IF($F$67="n/a",0,IF(BC$69&lt;=$C100,0,IF(BC$69&gt;($F$67+$C100),INDEX($D$82:$W$82,,$C100)-SUM($D100:BB100),INDEX($D$82:$W$82,,$C100)/$F$67)))</f>
        <v>0</v>
      </c>
      <c r="BD100" s="2">
        <f>IF($F$67="n/a",0,IF(BD$69&lt;=$C100,0,IF(BD$69&gt;($F$67+$C100),INDEX($D$82:$W$82,,$C100)-SUM($D100:BC100),INDEX($D$82:$W$82,,$C100)/$F$67)))</f>
        <v>0</v>
      </c>
      <c r="BE100" s="2">
        <f>IF($F$67="n/a",0,IF(BE$69&lt;=$C100,0,IF(BE$69&gt;($F$67+$C100),INDEX($D$82:$W$82,,$C100)-SUM($D100:BD100),INDEX($D$82:$W$82,,$C100)/$F$67)))</f>
        <v>0</v>
      </c>
      <c r="BF100" s="2">
        <f>IF($F$67="n/a",0,IF(BF$69&lt;=$C100,0,IF(BF$69&gt;($F$67+$C100),INDEX($D$82:$W$82,,$C100)-SUM($D100:BE100),INDEX($D$82:$W$82,,$C100)/$F$67)))</f>
        <v>0</v>
      </c>
      <c r="BG100" s="2">
        <f>IF($F$67="n/a",0,IF(BG$69&lt;=$C100,0,IF(BG$69&gt;($F$67+$C100),INDEX($D$82:$W$82,,$C100)-SUM($D100:BF100),INDEX($D$82:$W$82,,$C100)/$F$67)))</f>
        <v>0</v>
      </c>
      <c r="BH100" s="2">
        <f>IF($F$67="n/a",0,IF(BH$69&lt;=$C100,0,IF(BH$69&gt;($F$67+$C100),INDEX($D$82:$W$82,,$C100)-SUM($D100:BG100),INDEX($D$82:$W$82,,$C100)/$F$67)))</f>
        <v>0</v>
      </c>
      <c r="BI100" s="2">
        <f>IF($F$67="n/a",0,IF(BI$69&lt;=$C100,0,IF(BI$69&gt;($F$67+$C100),INDEX($D$82:$W$82,,$C100)-SUM($D100:BH100),INDEX($D$82:$W$82,,$C100)/$F$67)))</f>
        <v>0</v>
      </c>
      <c r="BJ100" s="2">
        <f>IF($F$67="n/a",0,IF(BJ$69&lt;=$C100,0,IF(BJ$69&gt;($F$67+$C100),INDEX($D$82:$W$82,,$C100)-SUM($D100:BI100),INDEX($D$82:$W$82,,$C100)/$F$67)))</f>
        <v>0</v>
      </c>
      <c r="BK100" s="2">
        <f>IF($F$67="n/a",0,IF(BK$69&lt;=$C100,0,IF(BK$69&gt;($F$67+$C100),INDEX($D$82:$W$82,,$C100)-SUM($D100:BJ100),INDEX($D$82:$W$82,,$C100)/$F$67)))</f>
        <v>0</v>
      </c>
    </row>
    <row r="101" spans="2:63" hidden="1" outlineLevel="1" x14ac:dyDescent="0.25">
      <c r="B101" s="24">
        <v>2027</v>
      </c>
      <c r="C101" s="24">
        <v>17</v>
      </c>
      <c r="E101" s="2">
        <f>IF($F$67="n/a",0,IF(E$69&lt;=$C101,0,IF(E$69&gt;($F$67+$C101),INDEX($D$82:$W$82,,$C101)-SUM($D101:D101),INDEX($D$82:$W$82,,$C101)/$F$67)))</f>
        <v>0</v>
      </c>
      <c r="F101" s="2">
        <f>IF($F$67="n/a",0,IF(F$69&lt;=$C101,0,IF(F$69&gt;($F$67+$C101),INDEX($D$82:$W$82,,$C101)-SUM($D101:E101),INDEX($D$82:$W$82,,$C101)/$F$67)))</f>
        <v>0</v>
      </c>
      <c r="G101" s="2">
        <f>IF($F$67="n/a",0,IF(G$69&lt;=$C101,0,IF(G$69&gt;($F$67+$C101),INDEX($D$82:$W$82,,$C101)-SUM($D101:F101),INDEX($D$82:$W$82,,$C101)/$F$67)))</f>
        <v>0</v>
      </c>
      <c r="H101" s="2">
        <f>IF($F$67="n/a",0,IF(H$69&lt;=$C101,0,IF(H$69&gt;($F$67+$C101),INDEX($D$82:$W$82,,$C101)-SUM($D101:G101),INDEX($D$82:$W$82,,$C101)/$F$67)))</f>
        <v>0</v>
      </c>
      <c r="I101" s="2">
        <f>IF($F$67="n/a",0,IF(I$69&lt;=$C101,0,IF(I$69&gt;($F$67+$C101),INDEX($D$82:$W$82,,$C101)-SUM($D101:H101),INDEX($D$82:$W$82,,$C101)/$F$67)))</f>
        <v>0</v>
      </c>
      <c r="J101" s="2">
        <f>IF($F$67="n/a",0,IF(J$69&lt;=$C101,0,IF(J$69&gt;($F$67+$C101),INDEX($D$82:$W$82,,$C101)-SUM($D101:I101),INDEX($D$82:$W$82,,$C101)/$F$67)))</f>
        <v>0</v>
      </c>
      <c r="K101" s="2">
        <f>IF($F$67="n/a",0,IF(K$69&lt;=$C101,0,IF(K$69&gt;($F$67+$C101),INDEX($D$82:$W$82,,$C101)-SUM($D101:J101),INDEX($D$82:$W$82,,$C101)/$F$67)))</f>
        <v>0</v>
      </c>
      <c r="L101" s="2">
        <f>IF($F$67="n/a",0,IF(L$69&lt;=$C101,0,IF(L$69&gt;($F$67+$C101),INDEX($D$82:$W$82,,$C101)-SUM($D101:K101),INDEX($D$82:$W$82,,$C101)/$F$67)))</f>
        <v>0</v>
      </c>
      <c r="M101" s="2">
        <f>IF($F$67="n/a",0,IF(M$69&lt;=$C101,0,IF(M$69&gt;($F$67+$C101),INDEX($D$82:$W$82,,$C101)-SUM($D101:L101),INDEX($D$82:$W$82,,$C101)/$F$67)))</f>
        <v>0</v>
      </c>
      <c r="N101" s="2">
        <f>IF($F$67="n/a",0,IF(N$69&lt;=$C101,0,IF(N$69&gt;($F$67+$C101),INDEX($D$82:$W$82,,$C101)-SUM($D101:M101),INDEX($D$82:$W$82,,$C101)/$F$67)))</f>
        <v>0</v>
      </c>
      <c r="O101" s="2">
        <f>IF($F$67="n/a",0,IF(O$69&lt;=$C101,0,IF(O$69&gt;($F$67+$C101),INDEX($D$82:$W$82,,$C101)-SUM($D101:N101),INDEX($D$82:$W$82,,$C101)/$F$67)))</f>
        <v>0</v>
      </c>
      <c r="P101" s="2">
        <f>IF($F$67="n/a",0,IF(P$69&lt;=$C101,0,IF(P$69&gt;($F$67+$C101),INDEX($D$82:$W$82,,$C101)-SUM($D101:O101),INDEX($D$82:$W$82,,$C101)/$F$67)))</f>
        <v>0</v>
      </c>
      <c r="Q101" s="2">
        <f>IF($F$67="n/a",0,IF(Q$69&lt;=$C101,0,IF(Q$69&gt;($F$67+$C101),INDEX($D$82:$W$82,,$C101)-SUM($D101:P101),INDEX($D$82:$W$82,,$C101)/$F$67)))</f>
        <v>0</v>
      </c>
      <c r="R101" s="2">
        <f>IF($F$67="n/a",0,IF(R$69&lt;=$C101,0,IF(R$69&gt;($F$67+$C101),INDEX($D$82:$W$82,,$C101)-SUM($D101:Q101),INDEX($D$82:$W$82,,$C101)/$F$67)))</f>
        <v>0</v>
      </c>
      <c r="S101" s="2">
        <f>IF($F$67="n/a",0,IF(S$69&lt;=$C101,0,IF(S$69&gt;($F$67+$C101),INDEX($D$82:$W$82,,$C101)-SUM($D101:R101),INDEX($D$82:$W$82,,$C101)/$F$67)))</f>
        <v>0</v>
      </c>
      <c r="T101" s="2">
        <f>IF($F$67="n/a",0,IF(T$69&lt;=$C101,0,IF(T$69&gt;($F$67+$C101),INDEX($D$82:$W$82,,$C101)-SUM($D101:S101),INDEX($D$82:$W$82,,$C101)/$F$67)))</f>
        <v>0</v>
      </c>
      <c r="U101" s="2">
        <f>IF($F$67="n/a",0,IF(U$69&lt;=$C101,0,IF(U$69&gt;($F$67+$C101),INDEX($D$82:$W$82,,$C101)-SUM($D101:T101),INDEX($D$82:$W$82,,$C101)/$F$67)))</f>
        <v>0</v>
      </c>
      <c r="V101" s="2">
        <f>IF($F$67="n/a",0,IF(V$69&lt;=$C101,0,IF(V$69&gt;($F$67+$C101),INDEX($D$82:$W$82,,$C101)-SUM($D101:U101),INDEX($D$82:$W$82,,$C101)/$F$67)))</f>
        <v>0</v>
      </c>
      <c r="W101" s="2">
        <f>IF($F$67="n/a",0,IF(W$69&lt;=$C101,0,IF(W$69&gt;($F$67+$C101),INDEX($D$82:$W$82,,$C101)-SUM($D101:V101),INDEX($D$82:$W$82,,$C101)/$F$67)))</f>
        <v>0</v>
      </c>
      <c r="X101" s="2">
        <f>IF($F$67="n/a",0,IF(X$69&lt;=$C101,0,IF(X$69&gt;($F$67+$C101),INDEX($D$82:$W$82,,$C101)-SUM($D101:W101),INDEX($D$82:$W$82,,$C101)/$F$67)))</f>
        <v>0</v>
      </c>
      <c r="Y101" s="2">
        <f>IF($F$67="n/a",0,IF(Y$69&lt;=$C101,0,IF(Y$69&gt;($F$67+$C101),INDEX($D$82:$W$82,,$C101)-SUM($D101:X101),INDEX($D$82:$W$82,,$C101)/$F$67)))</f>
        <v>0</v>
      </c>
      <c r="Z101" s="2">
        <f>IF($F$67="n/a",0,IF(Z$69&lt;=$C101,0,IF(Z$69&gt;($F$67+$C101),INDEX($D$82:$W$82,,$C101)-SUM($D101:Y101),INDEX($D$82:$W$82,,$C101)/$F$67)))</f>
        <v>0</v>
      </c>
      <c r="AA101" s="2">
        <f>IF($F$67="n/a",0,IF(AA$69&lt;=$C101,0,IF(AA$69&gt;($F$67+$C101),INDEX($D$82:$W$82,,$C101)-SUM($D101:Z101),INDEX($D$82:$W$82,,$C101)/$F$67)))</f>
        <v>0</v>
      </c>
      <c r="AB101" s="2">
        <f>IF($F$67="n/a",0,IF(AB$69&lt;=$C101,0,IF(AB$69&gt;($F$67+$C101),INDEX($D$82:$W$82,,$C101)-SUM($D101:AA101),INDEX($D$82:$W$82,,$C101)/$F$67)))</f>
        <v>0</v>
      </c>
      <c r="AC101" s="2">
        <f>IF($F$67="n/a",0,IF(AC$69&lt;=$C101,0,IF(AC$69&gt;($F$67+$C101),INDEX($D$82:$W$82,,$C101)-SUM($D101:AB101),INDEX($D$82:$W$82,,$C101)/$F$67)))</f>
        <v>0</v>
      </c>
      <c r="AD101" s="2">
        <f>IF($F$67="n/a",0,IF(AD$69&lt;=$C101,0,IF(AD$69&gt;($F$67+$C101),INDEX($D$82:$W$82,,$C101)-SUM($D101:AC101),INDEX($D$82:$W$82,,$C101)/$F$67)))</f>
        <v>0</v>
      </c>
      <c r="AE101" s="2">
        <f>IF($F$67="n/a",0,IF(AE$69&lt;=$C101,0,IF(AE$69&gt;($F$67+$C101),INDEX($D$82:$W$82,,$C101)-SUM($D101:AD101),INDEX($D$82:$W$82,,$C101)/$F$67)))</f>
        <v>0</v>
      </c>
      <c r="AF101" s="2">
        <f>IF($F$67="n/a",0,IF(AF$69&lt;=$C101,0,IF(AF$69&gt;($F$67+$C101),INDEX($D$82:$W$82,,$C101)-SUM($D101:AE101),INDEX($D$82:$W$82,,$C101)/$F$67)))</f>
        <v>0</v>
      </c>
      <c r="AG101" s="2">
        <f>IF($F$67="n/a",0,IF(AG$69&lt;=$C101,0,IF(AG$69&gt;($F$67+$C101),INDEX($D$82:$W$82,,$C101)-SUM($D101:AF101),INDEX($D$82:$W$82,,$C101)/$F$67)))</f>
        <v>0</v>
      </c>
      <c r="AH101" s="2">
        <f>IF($F$67="n/a",0,IF(AH$69&lt;=$C101,0,IF(AH$69&gt;($F$67+$C101),INDEX($D$82:$W$82,,$C101)-SUM($D101:AG101),INDEX($D$82:$W$82,,$C101)/$F$67)))</f>
        <v>0</v>
      </c>
      <c r="AI101" s="2">
        <f>IF($F$67="n/a",0,IF(AI$69&lt;=$C101,0,IF(AI$69&gt;($F$67+$C101),INDEX($D$82:$W$82,,$C101)-SUM($D101:AH101),INDEX($D$82:$W$82,,$C101)/$F$67)))</f>
        <v>0</v>
      </c>
      <c r="AJ101" s="2">
        <f>IF($F$67="n/a",0,IF(AJ$69&lt;=$C101,0,IF(AJ$69&gt;($F$67+$C101),INDEX($D$82:$W$82,,$C101)-SUM($D101:AI101),INDEX($D$82:$W$82,,$C101)/$F$67)))</f>
        <v>0</v>
      </c>
      <c r="AK101" s="2">
        <f>IF($F$67="n/a",0,IF(AK$69&lt;=$C101,0,IF(AK$69&gt;($F$67+$C101),INDEX($D$82:$W$82,,$C101)-SUM($D101:AJ101),INDEX($D$82:$W$82,,$C101)/$F$67)))</f>
        <v>0</v>
      </c>
      <c r="AL101" s="2">
        <f>IF($F$67="n/a",0,IF(AL$69&lt;=$C101,0,IF(AL$69&gt;($F$67+$C101),INDEX($D$82:$W$82,,$C101)-SUM($D101:AK101),INDEX($D$82:$W$82,,$C101)/$F$67)))</f>
        <v>0</v>
      </c>
      <c r="AM101" s="2">
        <f>IF($F$67="n/a",0,IF(AM$69&lt;=$C101,0,IF(AM$69&gt;($F$67+$C101),INDEX($D$82:$W$82,,$C101)-SUM($D101:AL101),INDEX($D$82:$W$82,,$C101)/$F$67)))</f>
        <v>0</v>
      </c>
      <c r="AN101" s="2">
        <f>IF($F$67="n/a",0,IF(AN$69&lt;=$C101,0,IF(AN$69&gt;($F$67+$C101),INDEX($D$82:$W$82,,$C101)-SUM($D101:AM101),INDEX($D$82:$W$82,,$C101)/$F$67)))</f>
        <v>0</v>
      </c>
      <c r="AO101" s="2">
        <f>IF($F$67="n/a",0,IF(AO$69&lt;=$C101,0,IF(AO$69&gt;($F$67+$C101),INDEX($D$82:$W$82,,$C101)-SUM($D101:AN101),INDEX($D$82:$W$82,,$C101)/$F$67)))</f>
        <v>0</v>
      </c>
      <c r="AP101" s="2">
        <f>IF($F$67="n/a",0,IF(AP$69&lt;=$C101,0,IF(AP$69&gt;($F$67+$C101),INDEX($D$82:$W$82,,$C101)-SUM($D101:AO101),INDEX($D$82:$W$82,,$C101)/$F$67)))</f>
        <v>0</v>
      </c>
      <c r="AQ101" s="2">
        <f>IF($F$67="n/a",0,IF(AQ$69&lt;=$C101,0,IF(AQ$69&gt;($F$67+$C101),INDEX($D$82:$W$82,,$C101)-SUM($D101:AP101),INDEX($D$82:$W$82,,$C101)/$F$67)))</f>
        <v>0</v>
      </c>
      <c r="AR101" s="2">
        <f>IF($F$67="n/a",0,IF(AR$69&lt;=$C101,0,IF(AR$69&gt;($F$67+$C101),INDEX($D$82:$W$82,,$C101)-SUM($D101:AQ101),INDEX($D$82:$W$82,,$C101)/$F$67)))</f>
        <v>0</v>
      </c>
      <c r="AS101" s="2">
        <f>IF($F$67="n/a",0,IF(AS$69&lt;=$C101,0,IF(AS$69&gt;($F$67+$C101),INDEX($D$82:$W$82,,$C101)-SUM($D101:AR101),INDEX($D$82:$W$82,,$C101)/$F$67)))</f>
        <v>0</v>
      </c>
      <c r="AT101" s="2">
        <f>IF($F$67="n/a",0,IF(AT$69&lt;=$C101,0,IF(AT$69&gt;($F$67+$C101),INDEX($D$82:$W$82,,$C101)-SUM($D101:AS101),INDEX($D$82:$W$82,,$C101)/$F$67)))</f>
        <v>0</v>
      </c>
      <c r="AU101" s="2">
        <f>IF($F$67="n/a",0,IF(AU$69&lt;=$C101,0,IF(AU$69&gt;($F$67+$C101),INDEX($D$82:$W$82,,$C101)-SUM($D101:AT101),INDEX($D$82:$W$82,,$C101)/$F$67)))</f>
        <v>0</v>
      </c>
      <c r="AV101" s="2">
        <f>IF($F$67="n/a",0,IF(AV$69&lt;=$C101,0,IF(AV$69&gt;($F$67+$C101),INDEX($D$82:$W$82,,$C101)-SUM($D101:AU101),INDEX($D$82:$W$82,,$C101)/$F$67)))</f>
        <v>0</v>
      </c>
      <c r="AW101" s="2">
        <f>IF($F$67="n/a",0,IF(AW$69&lt;=$C101,0,IF(AW$69&gt;($F$67+$C101),INDEX($D$82:$W$82,,$C101)-SUM($D101:AV101),INDEX($D$82:$W$82,,$C101)/$F$67)))</f>
        <v>0</v>
      </c>
      <c r="AX101" s="2">
        <f>IF($F$67="n/a",0,IF(AX$69&lt;=$C101,0,IF(AX$69&gt;($F$67+$C101),INDEX($D$82:$W$82,,$C101)-SUM($D101:AW101),INDEX($D$82:$W$82,,$C101)/$F$67)))</f>
        <v>0</v>
      </c>
      <c r="AY101" s="2">
        <f>IF($F$67="n/a",0,IF(AY$69&lt;=$C101,0,IF(AY$69&gt;($F$67+$C101),INDEX($D$82:$W$82,,$C101)-SUM($D101:AX101),INDEX($D$82:$W$82,,$C101)/$F$67)))</f>
        <v>0</v>
      </c>
      <c r="AZ101" s="2">
        <f>IF($F$67="n/a",0,IF(AZ$69&lt;=$C101,0,IF(AZ$69&gt;($F$67+$C101),INDEX($D$82:$W$82,,$C101)-SUM($D101:AY101),INDEX($D$82:$W$82,,$C101)/$F$67)))</f>
        <v>0</v>
      </c>
      <c r="BA101" s="2">
        <f>IF($F$67="n/a",0,IF(BA$69&lt;=$C101,0,IF(BA$69&gt;($F$67+$C101),INDEX($D$82:$W$82,,$C101)-SUM($D101:AZ101),INDEX($D$82:$W$82,,$C101)/$F$67)))</f>
        <v>0</v>
      </c>
      <c r="BB101" s="2">
        <f>IF($F$67="n/a",0,IF(BB$69&lt;=$C101,0,IF(BB$69&gt;($F$67+$C101),INDEX($D$82:$W$82,,$C101)-SUM($D101:BA101),INDEX($D$82:$W$82,,$C101)/$F$67)))</f>
        <v>0</v>
      </c>
      <c r="BC101" s="2">
        <f>IF($F$67="n/a",0,IF(BC$69&lt;=$C101,0,IF(BC$69&gt;($F$67+$C101),INDEX($D$82:$W$82,,$C101)-SUM($D101:BB101),INDEX($D$82:$W$82,,$C101)/$F$67)))</f>
        <v>0</v>
      </c>
      <c r="BD101" s="2">
        <f>IF($F$67="n/a",0,IF(BD$69&lt;=$C101,0,IF(BD$69&gt;($F$67+$C101),INDEX($D$82:$W$82,,$C101)-SUM($D101:BC101),INDEX($D$82:$W$82,,$C101)/$F$67)))</f>
        <v>0</v>
      </c>
      <c r="BE101" s="2">
        <f>IF($F$67="n/a",0,IF(BE$69&lt;=$C101,0,IF(BE$69&gt;($F$67+$C101),INDEX($D$82:$W$82,,$C101)-SUM($D101:BD101),INDEX($D$82:$W$82,,$C101)/$F$67)))</f>
        <v>0</v>
      </c>
      <c r="BF101" s="2">
        <f>IF($F$67="n/a",0,IF(BF$69&lt;=$C101,0,IF(BF$69&gt;($F$67+$C101),INDEX($D$82:$W$82,,$C101)-SUM($D101:BE101),INDEX($D$82:$W$82,,$C101)/$F$67)))</f>
        <v>0</v>
      </c>
      <c r="BG101" s="2">
        <f>IF($F$67="n/a",0,IF(BG$69&lt;=$C101,0,IF(BG$69&gt;($F$67+$C101),INDEX($D$82:$W$82,,$C101)-SUM($D101:BF101),INDEX($D$82:$W$82,,$C101)/$F$67)))</f>
        <v>0</v>
      </c>
      <c r="BH101" s="2">
        <f>IF($F$67="n/a",0,IF(BH$69&lt;=$C101,0,IF(BH$69&gt;($F$67+$C101),INDEX($D$82:$W$82,,$C101)-SUM($D101:BG101),INDEX($D$82:$W$82,,$C101)/$F$67)))</f>
        <v>0</v>
      </c>
      <c r="BI101" s="2">
        <f>IF($F$67="n/a",0,IF(BI$69&lt;=$C101,0,IF(BI$69&gt;($F$67+$C101),INDEX($D$82:$W$82,,$C101)-SUM($D101:BH101),INDEX($D$82:$W$82,,$C101)/$F$67)))</f>
        <v>0</v>
      </c>
      <c r="BJ101" s="2">
        <f>IF($F$67="n/a",0,IF(BJ$69&lt;=$C101,0,IF(BJ$69&gt;($F$67+$C101),INDEX($D$82:$W$82,,$C101)-SUM($D101:BI101),INDEX($D$82:$W$82,,$C101)/$F$67)))</f>
        <v>0</v>
      </c>
      <c r="BK101" s="2">
        <f>IF($F$67="n/a",0,IF(BK$69&lt;=$C101,0,IF(BK$69&gt;($F$67+$C101),INDEX($D$82:$W$82,,$C101)-SUM($D101:BJ101),INDEX($D$82:$W$82,,$C101)/$F$67)))</f>
        <v>0</v>
      </c>
    </row>
    <row r="102" spans="2:63" hidden="1" outlineLevel="1" x14ac:dyDescent="0.25">
      <c r="B102" s="24">
        <v>2028</v>
      </c>
      <c r="C102" s="24">
        <v>18</v>
      </c>
      <c r="E102" s="2">
        <f>IF($F$67="n/a",0,IF(E$69&lt;=$C102,0,IF(E$69&gt;($F$67+$C102),INDEX($D$82:$W$82,,$C102)-SUM($D102:D102),INDEX($D$82:$W$82,,$C102)/$F$67)))</f>
        <v>0</v>
      </c>
      <c r="F102" s="2">
        <f>IF($F$67="n/a",0,IF(F$69&lt;=$C102,0,IF(F$69&gt;($F$67+$C102),INDEX($D$82:$W$82,,$C102)-SUM($D102:E102),INDEX($D$82:$W$82,,$C102)/$F$67)))</f>
        <v>0</v>
      </c>
      <c r="G102" s="2">
        <f>IF($F$67="n/a",0,IF(G$69&lt;=$C102,0,IF(G$69&gt;($F$67+$C102),INDEX($D$82:$W$82,,$C102)-SUM($D102:F102),INDEX($D$82:$W$82,,$C102)/$F$67)))</f>
        <v>0</v>
      </c>
      <c r="H102" s="2">
        <f>IF($F$67="n/a",0,IF(H$69&lt;=$C102,0,IF(H$69&gt;($F$67+$C102),INDEX($D$82:$W$82,,$C102)-SUM($D102:G102),INDEX($D$82:$W$82,,$C102)/$F$67)))</f>
        <v>0</v>
      </c>
      <c r="I102" s="2">
        <f>IF($F$67="n/a",0,IF(I$69&lt;=$C102,0,IF(I$69&gt;($F$67+$C102),INDEX($D$82:$W$82,,$C102)-SUM($D102:H102),INDEX($D$82:$W$82,,$C102)/$F$67)))</f>
        <v>0</v>
      </c>
      <c r="J102" s="2">
        <f>IF($F$67="n/a",0,IF(J$69&lt;=$C102,0,IF(J$69&gt;($F$67+$C102),INDEX($D$82:$W$82,,$C102)-SUM($D102:I102),INDEX($D$82:$W$82,,$C102)/$F$67)))</f>
        <v>0</v>
      </c>
      <c r="K102" s="2">
        <f>IF($F$67="n/a",0,IF(K$69&lt;=$C102,0,IF(K$69&gt;($F$67+$C102),INDEX($D$82:$W$82,,$C102)-SUM($D102:J102),INDEX($D$82:$W$82,,$C102)/$F$67)))</f>
        <v>0</v>
      </c>
      <c r="L102" s="2">
        <f>IF($F$67="n/a",0,IF(L$69&lt;=$C102,0,IF(L$69&gt;($F$67+$C102),INDEX($D$82:$W$82,,$C102)-SUM($D102:K102),INDEX($D$82:$W$82,,$C102)/$F$67)))</f>
        <v>0</v>
      </c>
      <c r="M102" s="2">
        <f>IF($F$67="n/a",0,IF(M$69&lt;=$C102,0,IF(M$69&gt;($F$67+$C102),INDEX($D$82:$W$82,,$C102)-SUM($D102:L102),INDEX($D$82:$W$82,,$C102)/$F$67)))</f>
        <v>0</v>
      </c>
      <c r="N102" s="2">
        <f>IF($F$67="n/a",0,IF(N$69&lt;=$C102,0,IF(N$69&gt;($F$67+$C102),INDEX($D$82:$W$82,,$C102)-SUM($D102:M102),INDEX($D$82:$W$82,,$C102)/$F$67)))</f>
        <v>0</v>
      </c>
      <c r="O102" s="2">
        <f>IF($F$67="n/a",0,IF(O$69&lt;=$C102,0,IF(O$69&gt;($F$67+$C102),INDEX($D$82:$W$82,,$C102)-SUM($D102:N102),INDEX($D$82:$W$82,,$C102)/$F$67)))</f>
        <v>0</v>
      </c>
      <c r="P102" s="2">
        <f>IF($F$67="n/a",0,IF(P$69&lt;=$C102,0,IF(P$69&gt;($F$67+$C102),INDEX($D$82:$W$82,,$C102)-SUM($D102:O102),INDEX($D$82:$W$82,,$C102)/$F$67)))</f>
        <v>0</v>
      </c>
      <c r="Q102" s="2">
        <f>IF($F$67="n/a",0,IF(Q$69&lt;=$C102,0,IF(Q$69&gt;($F$67+$C102),INDEX($D$82:$W$82,,$C102)-SUM($D102:P102),INDEX($D$82:$W$82,,$C102)/$F$67)))</f>
        <v>0</v>
      </c>
      <c r="R102" s="2">
        <f>IF($F$67="n/a",0,IF(R$69&lt;=$C102,0,IF(R$69&gt;($F$67+$C102),INDEX($D$82:$W$82,,$C102)-SUM($D102:Q102),INDEX($D$82:$W$82,,$C102)/$F$67)))</f>
        <v>0</v>
      </c>
      <c r="S102" s="2">
        <f>IF($F$67="n/a",0,IF(S$69&lt;=$C102,0,IF(S$69&gt;($F$67+$C102),INDEX($D$82:$W$82,,$C102)-SUM($D102:R102),INDEX($D$82:$W$82,,$C102)/$F$67)))</f>
        <v>0</v>
      </c>
      <c r="T102" s="2">
        <f>IF($F$67="n/a",0,IF(T$69&lt;=$C102,0,IF(T$69&gt;($F$67+$C102),INDEX($D$82:$W$82,,$C102)-SUM($D102:S102),INDEX($D$82:$W$82,,$C102)/$F$67)))</f>
        <v>0</v>
      </c>
      <c r="U102" s="2">
        <f>IF($F$67="n/a",0,IF(U$69&lt;=$C102,0,IF(U$69&gt;($F$67+$C102),INDEX($D$82:$W$82,,$C102)-SUM($D102:T102),INDEX($D$82:$W$82,,$C102)/$F$67)))</f>
        <v>0</v>
      </c>
      <c r="V102" s="2">
        <f>IF($F$67="n/a",0,IF(V$69&lt;=$C102,0,IF(V$69&gt;($F$67+$C102),INDEX($D$82:$W$82,,$C102)-SUM($D102:U102),INDEX($D$82:$W$82,,$C102)/$F$67)))</f>
        <v>0</v>
      </c>
      <c r="W102" s="2">
        <f>IF($F$67="n/a",0,IF(W$69&lt;=$C102,0,IF(W$69&gt;($F$67+$C102),INDEX($D$82:$W$82,,$C102)-SUM($D102:V102),INDEX($D$82:$W$82,,$C102)/$F$67)))</f>
        <v>0</v>
      </c>
      <c r="X102" s="2">
        <f>IF($F$67="n/a",0,IF(X$69&lt;=$C102,0,IF(X$69&gt;($F$67+$C102),INDEX($D$82:$W$82,,$C102)-SUM($D102:W102),INDEX($D$82:$W$82,,$C102)/$F$67)))</f>
        <v>0</v>
      </c>
      <c r="Y102" s="2">
        <f>IF($F$67="n/a",0,IF(Y$69&lt;=$C102,0,IF(Y$69&gt;($F$67+$C102),INDEX($D$82:$W$82,,$C102)-SUM($D102:X102),INDEX($D$82:$W$82,,$C102)/$F$67)))</f>
        <v>0</v>
      </c>
      <c r="Z102" s="2">
        <f>IF($F$67="n/a",0,IF(Z$69&lt;=$C102,0,IF(Z$69&gt;($F$67+$C102),INDEX($D$82:$W$82,,$C102)-SUM($D102:Y102),INDEX($D$82:$W$82,,$C102)/$F$67)))</f>
        <v>0</v>
      </c>
      <c r="AA102" s="2">
        <f>IF($F$67="n/a",0,IF(AA$69&lt;=$C102,0,IF(AA$69&gt;($F$67+$C102),INDEX($D$82:$W$82,,$C102)-SUM($D102:Z102),INDEX($D$82:$W$82,,$C102)/$F$67)))</f>
        <v>0</v>
      </c>
      <c r="AB102" s="2">
        <f>IF($F$67="n/a",0,IF(AB$69&lt;=$C102,0,IF(AB$69&gt;($F$67+$C102),INDEX($D$82:$W$82,,$C102)-SUM($D102:AA102),INDEX($D$82:$W$82,,$C102)/$F$67)))</f>
        <v>0</v>
      </c>
      <c r="AC102" s="2">
        <f>IF($F$67="n/a",0,IF(AC$69&lt;=$C102,0,IF(AC$69&gt;($F$67+$C102),INDEX($D$82:$W$82,,$C102)-SUM($D102:AB102),INDEX($D$82:$W$82,,$C102)/$F$67)))</f>
        <v>0</v>
      </c>
      <c r="AD102" s="2">
        <f>IF($F$67="n/a",0,IF(AD$69&lt;=$C102,0,IF(AD$69&gt;($F$67+$C102),INDEX($D$82:$W$82,,$C102)-SUM($D102:AC102),INDEX($D$82:$W$82,,$C102)/$F$67)))</f>
        <v>0</v>
      </c>
      <c r="AE102" s="2">
        <f>IF($F$67="n/a",0,IF(AE$69&lt;=$C102,0,IF(AE$69&gt;($F$67+$C102),INDEX($D$82:$W$82,,$C102)-SUM($D102:AD102),INDEX($D$82:$W$82,,$C102)/$F$67)))</f>
        <v>0</v>
      </c>
      <c r="AF102" s="2">
        <f>IF($F$67="n/a",0,IF(AF$69&lt;=$C102,0,IF(AF$69&gt;($F$67+$C102),INDEX($D$82:$W$82,,$C102)-SUM($D102:AE102),INDEX($D$82:$W$82,,$C102)/$F$67)))</f>
        <v>0</v>
      </c>
      <c r="AG102" s="2">
        <f>IF($F$67="n/a",0,IF(AG$69&lt;=$C102,0,IF(AG$69&gt;($F$67+$C102),INDEX($D$82:$W$82,,$C102)-SUM($D102:AF102),INDEX($D$82:$W$82,,$C102)/$F$67)))</f>
        <v>0</v>
      </c>
      <c r="AH102" s="2">
        <f>IF($F$67="n/a",0,IF(AH$69&lt;=$C102,0,IF(AH$69&gt;($F$67+$C102),INDEX($D$82:$W$82,,$C102)-SUM($D102:AG102),INDEX($D$82:$W$82,,$C102)/$F$67)))</f>
        <v>0</v>
      </c>
      <c r="AI102" s="2">
        <f>IF($F$67="n/a",0,IF(AI$69&lt;=$C102,0,IF(AI$69&gt;($F$67+$C102),INDEX($D$82:$W$82,,$C102)-SUM($D102:AH102),INDEX($D$82:$W$82,,$C102)/$F$67)))</f>
        <v>0</v>
      </c>
      <c r="AJ102" s="2">
        <f>IF($F$67="n/a",0,IF(AJ$69&lt;=$C102,0,IF(AJ$69&gt;($F$67+$C102),INDEX($D$82:$W$82,,$C102)-SUM($D102:AI102),INDEX($D$82:$W$82,,$C102)/$F$67)))</f>
        <v>0</v>
      </c>
      <c r="AK102" s="2">
        <f>IF($F$67="n/a",0,IF(AK$69&lt;=$C102,0,IF(AK$69&gt;($F$67+$C102),INDEX($D$82:$W$82,,$C102)-SUM($D102:AJ102),INDEX($D$82:$W$82,,$C102)/$F$67)))</f>
        <v>0</v>
      </c>
      <c r="AL102" s="2">
        <f>IF($F$67="n/a",0,IF(AL$69&lt;=$C102,0,IF(AL$69&gt;($F$67+$C102),INDEX($D$82:$W$82,,$C102)-SUM($D102:AK102),INDEX($D$82:$W$82,,$C102)/$F$67)))</f>
        <v>0</v>
      </c>
      <c r="AM102" s="2">
        <f>IF($F$67="n/a",0,IF(AM$69&lt;=$C102,0,IF(AM$69&gt;($F$67+$C102),INDEX($D$82:$W$82,,$C102)-SUM($D102:AL102),INDEX($D$82:$W$82,,$C102)/$F$67)))</f>
        <v>0</v>
      </c>
      <c r="AN102" s="2">
        <f>IF($F$67="n/a",0,IF(AN$69&lt;=$C102,0,IF(AN$69&gt;($F$67+$C102),INDEX($D$82:$W$82,,$C102)-SUM($D102:AM102),INDEX($D$82:$W$82,,$C102)/$F$67)))</f>
        <v>0</v>
      </c>
      <c r="AO102" s="2">
        <f>IF($F$67="n/a",0,IF(AO$69&lt;=$C102,0,IF(AO$69&gt;($F$67+$C102),INDEX($D$82:$W$82,,$C102)-SUM($D102:AN102),INDEX($D$82:$W$82,,$C102)/$F$67)))</f>
        <v>0</v>
      </c>
      <c r="AP102" s="2">
        <f>IF($F$67="n/a",0,IF(AP$69&lt;=$C102,0,IF(AP$69&gt;($F$67+$C102),INDEX($D$82:$W$82,,$C102)-SUM($D102:AO102),INDEX($D$82:$W$82,,$C102)/$F$67)))</f>
        <v>0</v>
      </c>
      <c r="AQ102" s="2">
        <f>IF($F$67="n/a",0,IF(AQ$69&lt;=$C102,0,IF(AQ$69&gt;($F$67+$C102),INDEX($D$82:$W$82,,$C102)-SUM($D102:AP102),INDEX($D$82:$W$82,,$C102)/$F$67)))</f>
        <v>0</v>
      </c>
      <c r="AR102" s="2">
        <f>IF($F$67="n/a",0,IF(AR$69&lt;=$C102,0,IF(AR$69&gt;($F$67+$C102),INDEX($D$82:$W$82,,$C102)-SUM($D102:AQ102),INDEX($D$82:$W$82,,$C102)/$F$67)))</f>
        <v>0</v>
      </c>
      <c r="AS102" s="2">
        <f>IF($F$67="n/a",0,IF(AS$69&lt;=$C102,0,IF(AS$69&gt;($F$67+$C102),INDEX($D$82:$W$82,,$C102)-SUM($D102:AR102),INDEX($D$82:$W$82,,$C102)/$F$67)))</f>
        <v>0</v>
      </c>
      <c r="AT102" s="2">
        <f>IF($F$67="n/a",0,IF(AT$69&lt;=$C102,0,IF(AT$69&gt;($F$67+$C102),INDEX($D$82:$W$82,,$C102)-SUM($D102:AS102),INDEX($D$82:$W$82,,$C102)/$F$67)))</f>
        <v>0</v>
      </c>
      <c r="AU102" s="2">
        <f>IF($F$67="n/a",0,IF(AU$69&lt;=$C102,0,IF(AU$69&gt;($F$67+$C102),INDEX($D$82:$W$82,,$C102)-SUM($D102:AT102),INDEX($D$82:$W$82,,$C102)/$F$67)))</f>
        <v>0</v>
      </c>
      <c r="AV102" s="2">
        <f>IF($F$67="n/a",0,IF(AV$69&lt;=$C102,0,IF(AV$69&gt;($F$67+$C102),INDEX($D$82:$W$82,,$C102)-SUM($D102:AU102),INDEX($D$82:$W$82,,$C102)/$F$67)))</f>
        <v>0</v>
      </c>
      <c r="AW102" s="2">
        <f>IF($F$67="n/a",0,IF(AW$69&lt;=$C102,0,IF(AW$69&gt;($F$67+$C102),INDEX($D$82:$W$82,,$C102)-SUM($D102:AV102),INDEX($D$82:$W$82,,$C102)/$F$67)))</f>
        <v>0</v>
      </c>
      <c r="AX102" s="2">
        <f>IF($F$67="n/a",0,IF(AX$69&lt;=$C102,0,IF(AX$69&gt;($F$67+$C102),INDEX($D$82:$W$82,,$C102)-SUM($D102:AW102),INDEX($D$82:$W$82,,$C102)/$F$67)))</f>
        <v>0</v>
      </c>
      <c r="AY102" s="2">
        <f>IF($F$67="n/a",0,IF(AY$69&lt;=$C102,0,IF(AY$69&gt;($F$67+$C102),INDEX($D$82:$W$82,,$C102)-SUM($D102:AX102),INDEX($D$82:$W$82,,$C102)/$F$67)))</f>
        <v>0</v>
      </c>
      <c r="AZ102" s="2">
        <f>IF($F$67="n/a",0,IF(AZ$69&lt;=$C102,0,IF(AZ$69&gt;($F$67+$C102),INDEX($D$82:$W$82,,$C102)-SUM($D102:AY102),INDEX($D$82:$W$82,,$C102)/$F$67)))</f>
        <v>0</v>
      </c>
      <c r="BA102" s="2">
        <f>IF($F$67="n/a",0,IF(BA$69&lt;=$C102,0,IF(BA$69&gt;($F$67+$C102),INDEX($D$82:$W$82,,$C102)-SUM($D102:AZ102),INDEX($D$82:$W$82,,$C102)/$F$67)))</f>
        <v>0</v>
      </c>
      <c r="BB102" s="2">
        <f>IF($F$67="n/a",0,IF(BB$69&lt;=$C102,0,IF(BB$69&gt;($F$67+$C102),INDEX($D$82:$W$82,,$C102)-SUM($D102:BA102),INDEX($D$82:$W$82,,$C102)/$F$67)))</f>
        <v>0</v>
      </c>
      <c r="BC102" s="2">
        <f>IF($F$67="n/a",0,IF(BC$69&lt;=$C102,0,IF(BC$69&gt;($F$67+$C102),INDEX($D$82:$W$82,,$C102)-SUM($D102:BB102),INDEX($D$82:$W$82,,$C102)/$F$67)))</f>
        <v>0</v>
      </c>
      <c r="BD102" s="2">
        <f>IF($F$67="n/a",0,IF(BD$69&lt;=$C102,0,IF(BD$69&gt;($F$67+$C102),INDEX($D$82:$W$82,,$C102)-SUM($D102:BC102),INDEX($D$82:$W$82,,$C102)/$F$67)))</f>
        <v>0</v>
      </c>
      <c r="BE102" s="2">
        <f>IF($F$67="n/a",0,IF(BE$69&lt;=$C102,0,IF(BE$69&gt;($F$67+$C102),INDEX($D$82:$W$82,,$C102)-SUM($D102:BD102),INDEX($D$82:$W$82,,$C102)/$F$67)))</f>
        <v>0</v>
      </c>
      <c r="BF102" s="2">
        <f>IF($F$67="n/a",0,IF(BF$69&lt;=$C102,0,IF(BF$69&gt;($F$67+$C102),INDEX($D$82:$W$82,,$C102)-SUM($D102:BE102),INDEX($D$82:$W$82,,$C102)/$F$67)))</f>
        <v>0</v>
      </c>
      <c r="BG102" s="2">
        <f>IF($F$67="n/a",0,IF(BG$69&lt;=$C102,0,IF(BG$69&gt;($F$67+$C102),INDEX($D$82:$W$82,,$C102)-SUM($D102:BF102),INDEX($D$82:$W$82,,$C102)/$F$67)))</f>
        <v>0</v>
      </c>
      <c r="BH102" s="2">
        <f>IF($F$67="n/a",0,IF(BH$69&lt;=$C102,0,IF(BH$69&gt;($F$67+$C102),INDEX($D$82:$W$82,,$C102)-SUM($D102:BG102),INDEX($D$82:$W$82,,$C102)/$F$67)))</f>
        <v>0</v>
      </c>
      <c r="BI102" s="2">
        <f>IF($F$67="n/a",0,IF(BI$69&lt;=$C102,0,IF(BI$69&gt;($F$67+$C102),INDEX($D$82:$W$82,,$C102)-SUM($D102:BH102),INDEX($D$82:$W$82,,$C102)/$F$67)))</f>
        <v>0</v>
      </c>
      <c r="BJ102" s="2">
        <f>IF($F$67="n/a",0,IF(BJ$69&lt;=$C102,0,IF(BJ$69&gt;($F$67+$C102),INDEX($D$82:$W$82,,$C102)-SUM($D102:BI102),INDEX($D$82:$W$82,,$C102)/$F$67)))</f>
        <v>0</v>
      </c>
      <c r="BK102" s="2">
        <f>IF($F$67="n/a",0,IF(BK$69&lt;=$C102,0,IF(BK$69&gt;($F$67+$C102),INDEX($D$82:$W$82,,$C102)-SUM($D102:BJ102),INDEX($D$82:$W$82,,$C102)/$F$67)))</f>
        <v>0</v>
      </c>
    </row>
    <row r="103" spans="2:63" hidden="1" outlineLevel="1" x14ac:dyDescent="0.25">
      <c r="B103" s="24">
        <v>2029</v>
      </c>
      <c r="C103" s="24">
        <v>19</v>
      </c>
      <c r="E103" s="2">
        <f>IF($F$67="n/a",0,IF(E$69&lt;=$C103,0,IF(E$69&gt;($F$67+$C103),INDEX($D$82:$W$82,,$C103)-SUM($D103:D103),INDEX($D$82:$W$82,,$C103)/$F$67)))</f>
        <v>0</v>
      </c>
      <c r="F103" s="2">
        <f>IF($F$67="n/a",0,IF(F$69&lt;=$C103,0,IF(F$69&gt;($F$67+$C103),INDEX($D$82:$W$82,,$C103)-SUM($D103:E103),INDEX($D$82:$W$82,,$C103)/$F$67)))</f>
        <v>0</v>
      </c>
      <c r="G103" s="2">
        <f>IF($F$67="n/a",0,IF(G$69&lt;=$C103,0,IF(G$69&gt;($F$67+$C103),INDEX($D$82:$W$82,,$C103)-SUM($D103:F103),INDEX($D$82:$W$82,,$C103)/$F$67)))</f>
        <v>0</v>
      </c>
      <c r="H103" s="2">
        <f>IF($F$67="n/a",0,IF(H$69&lt;=$C103,0,IF(H$69&gt;($F$67+$C103),INDEX($D$82:$W$82,,$C103)-SUM($D103:G103),INDEX($D$82:$W$82,,$C103)/$F$67)))</f>
        <v>0</v>
      </c>
      <c r="I103" s="2">
        <f>IF($F$67="n/a",0,IF(I$69&lt;=$C103,0,IF(I$69&gt;($F$67+$C103),INDEX($D$82:$W$82,,$C103)-SUM($D103:H103),INDEX($D$82:$W$82,,$C103)/$F$67)))</f>
        <v>0</v>
      </c>
      <c r="J103" s="2">
        <f>IF($F$67="n/a",0,IF(J$69&lt;=$C103,0,IF(J$69&gt;($F$67+$C103),INDEX($D$82:$W$82,,$C103)-SUM($D103:I103),INDEX($D$82:$W$82,,$C103)/$F$67)))</f>
        <v>0</v>
      </c>
      <c r="K103" s="2">
        <f>IF($F$67="n/a",0,IF(K$69&lt;=$C103,0,IF(K$69&gt;($F$67+$C103),INDEX($D$82:$W$82,,$C103)-SUM($D103:J103),INDEX($D$82:$W$82,,$C103)/$F$67)))</f>
        <v>0</v>
      </c>
      <c r="L103" s="2">
        <f>IF($F$67="n/a",0,IF(L$69&lt;=$C103,0,IF(L$69&gt;($F$67+$C103),INDEX($D$82:$W$82,,$C103)-SUM($D103:K103),INDEX($D$82:$W$82,,$C103)/$F$67)))</f>
        <v>0</v>
      </c>
      <c r="M103" s="2">
        <f>IF($F$67="n/a",0,IF(M$69&lt;=$C103,0,IF(M$69&gt;($F$67+$C103),INDEX($D$82:$W$82,,$C103)-SUM($D103:L103),INDEX($D$82:$W$82,,$C103)/$F$67)))</f>
        <v>0</v>
      </c>
      <c r="N103" s="2">
        <f>IF($F$67="n/a",0,IF(N$69&lt;=$C103,0,IF(N$69&gt;($F$67+$C103),INDEX($D$82:$W$82,,$C103)-SUM($D103:M103),INDEX($D$82:$W$82,,$C103)/$F$67)))</f>
        <v>0</v>
      </c>
      <c r="O103" s="2">
        <f>IF($F$67="n/a",0,IF(O$69&lt;=$C103,0,IF(O$69&gt;($F$67+$C103),INDEX($D$82:$W$82,,$C103)-SUM($D103:N103),INDEX($D$82:$W$82,,$C103)/$F$67)))</f>
        <v>0</v>
      </c>
      <c r="P103" s="2">
        <f>IF($F$67="n/a",0,IF(P$69&lt;=$C103,0,IF(P$69&gt;($F$67+$C103),INDEX($D$82:$W$82,,$C103)-SUM($D103:O103),INDEX($D$82:$W$82,,$C103)/$F$67)))</f>
        <v>0</v>
      </c>
      <c r="Q103" s="2">
        <f>IF($F$67="n/a",0,IF(Q$69&lt;=$C103,0,IF(Q$69&gt;($F$67+$C103),INDEX($D$82:$W$82,,$C103)-SUM($D103:P103),INDEX($D$82:$W$82,,$C103)/$F$67)))</f>
        <v>0</v>
      </c>
      <c r="R103" s="2">
        <f>IF($F$67="n/a",0,IF(R$69&lt;=$C103,0,IF(R$69&gt;($F$67+$C103),INDEX($D$82:$W$82,,$C103)-SUM($D103:Q103),INDEX($D$82:$W$82,,$C103)/$F$67)))</f>
        <v>0</v>
      </c>
      <c r="S103" s="2">
        <f>IF($F$67="n/a",0,IF(S$69&lt;=$C103,0,IF(S$69&gt;($F$67+$C103),INDEX($D$82:$W$82,,$C103)-SUM($D103:R103),INDEX($D$82:$W$82,,$C103)/$F$67)))</f>
        <v>0</v>
      </c>
      <c r="T103" s="2">
        <f>IF($F$67="n/a",0,IF(T$69&lt;=$C103,0,IF(T$69&gt;($F$67+$C103),INDEX($D$82:$W$82,,$C103)-SUM($D103:S103),INDEX($D$82:$W$82,,$C103)/$F$67)))</f>
        <v>0</v>
      </c>
      <c r="U103" s="2">
        <f>IF($F$67="n/a",0,IF(U$69&lt;=$C103,0,IF(U$69&gt;($F$67+$C103),INDEX($D$82:$W$82,,$C103)-SUM($D103:T103),INDEX($D$82:$W$82,,$C103)/$F$67)))</f>
        <v>0</v>
      </c>
      <c r="V103" s="2">
        <f>IF($F$67="n/a",0,IF(V$69&lt;=$C103,0,IF(V$69&gt;($F$67+$C103),INDEX($D$82:$W$82,,$C103)-SUM($D103:U103),INDEX($D$82:$W$82,,$C103)/$F$67)))</f>
        <v>0</v>
      </c>
      <c r="W103" s="2">
        <f>IF($F$67="n/a",0,IF(W$69&lt;=$C103,0,IF(W$69&gt;($F$67+$C103),INDEX($D$82:$W$82,,$C103)-SUM($D103:V103),INDEX($D$82:$W$82,,$C103)/$F$67)))</f>
        <v>0</v>
      </c>
      <c r="X103" s="2">
        <f>IF($F$67="n/a",0,IF(X$69&lt;=$C103,0,IF(X$69&gt;($F$67+$C103),INDEX($D$82:$W$82,,$C103)-SUM($D103:W103),INDEX($D$82:$W$82,,$C103)/$F$67)))</f>
        <v>0</v>
      </c>
      <c r="Y103" s="2">
        <f>IF($F$67="n/a",0,IF(Y$69&lt;=$C103,0,IF(Y$69&gt;($F$67+$C103),INDEX($D$82:$W$82,,$C103)-SUM($D103:X103),INDEX($D$82:$W$82,,$C103)/$F$67)))</f>
        <v>0</v>
      </c>
      <c r="Z103" s="2">
        <f>IF($F$67="n/a",0,IF(Z$69&lt;=$C103,0,IF(Z$69&gt;($F$67+$C103),INDEX($D$82:$W$82,,$C103)-SUM($D103:Y103),INDEX($D$82:$W$82,,$C103)/$F$67)))</f>
        <v>0</v>
      </c>
      <c r="AA103" s="2">
        <f>IF($F$67="n/a",0,IF(AA$69&lt;=$C103,0,IF(AA$69&gt;($F$67+$C103),INDEX($D$82:$W$82,,$C103)-SUM($D103:Z103),INDEX($D$82:$W$82,,$C103)/$F$67)))</f>
        <v>0</v>
      </c>
      <c r="AB103" s="2">
        <f>IF($F$67="n/a",0,IF(AB$69&lt;=$C103,0,IF(AB$69&gt;($F$67+$C103),INDEX($D$82:$W$82,,$C103)-SUM($D103:AA103),INDEX($D$82:$W$82,,$C103)/$F$67)))</f>
        <v>0</v>
      </c>
      <c r="AC103" s="2">
        <f>IF($F$67="n/a",0,IF(AC$69&lt;=$C103,0,IF(AC$69&gt;($F$67+$C103),INDEX($D$82:$W$82,,$C103)-SUM($D103:AB103),INDEX($D$82:$W$82,,$C103)/$F$67)))</f>
        <v>0</v>
      </c>
      <c r="AD103" s="2">
        <f>IF($F$67="n/a",0,IF(AD$69&lt;=$C103,0,IF(AD$69&gt;($F$67+$C103),INDEX($D$82:$W$82,,$C103)-SUM($D103:AC103),INDEX($D$82:$W$82,,$C103)/$F$67)))</f>
        <v>0</v>
      </c>
      <c r="AE103" s="2">
        <f>IF($F$67="n/a",0,IF(AE$69&lt;=$C103,0,IF(AE$69&gt;($F$67+$C103),INDEX($D$82:$W$82,,$C103)-SUM($D103:AD103),INDEX($D$82:$W$82,,$C103)/$F$67)))</f>
        <v>0</v>
      </c>
      <c r="AF103" s="2">
        <f>IF($F$67="n/a",0,IF(AF$69&lt;=$C103,0,IF(AF$69&gt;($F$67+$C103),INDEX($D$82:$W$82,,$C103)-SUM($D103:AE103),INDEX($D$82:$W$82,,$C103)/$F$67)))</f>
        <v>0</v>
      </c>
      <c r="AG103" s="2">
        <f>IF($F$67="n/a",0,IF(AG$69&lt;=$C103,0,IF(AG$69&gt;($F$67+$C103),INDEX($D$82:$W$82,,$C103)-SUM($D103:AF103),INDEX($D$82:$W$82,,$C103)/$F$67)))</f>
        <v>0</v>
      </c>
      <c r="AH103" s="2">
        <f>IF($F$67="n/a",0,IF(AH$69&lt;=$C103,0,IF(AH$69&gt;($F$67+$C103),INDEX($D$82:$W$82,,$C103)-SUM($D103:AG103),INDEX($D$82:$W$82,,$C103)/$F$67)))</f>
        <v>0</v>
      </c>
      <c r="AI103" s="2">
        <f>IF($F$67="n/a",0,IF(AI$69&lt;=$C103,0,IF(AI$69&gt;($F$67+$C103),INDEX($D$82:$W$82,,$C103)-SUM($D103:AH103),INDEX($D$82:$W$82,,$C103)/$F$67)))</f>
        <v>0</v>
      </c>
      <c r="AJ103" s="2">
        <f>IF($F$67="n/a",0,IF(AJ$69&lt;=$C103,0,IF(AJ$69&gt;($F$67+$C103),INDEX($D$82:$W$82,,$C103)-SUM($D103:AI103),INDEX($D$82:$W$82,,$C103)/$F$67)))</f>
        <v>0</v>
      </c>
      <c r="AK103" s="2">
        <f>IF($F$67="n/a",0,IF(AK$69&lt;=$C103,0,IF(AK$69&gt;($F$67+$C103),INDEX($D$82:$W$82,,$C103)-SUM($D103:AJ103),INDEX($D$82:$W$82,,$C103)/$F$67)))</f>
        <v>0</v>
      </c>
      <c r="AL103" s="2">
        <f>IF($F$67="n/a",0,IF(AL$69&lt;=$C103,0,IF(AL$69&gt;($F$67+$C103),INDEX($D$82:$W$82,,$C103)-SUM($D103:AK103),INDEX($D$82:$W$82,,$C103)/$F$67)))</f>
        <v>0</v>
      </c>
      <c r="AM103" s="2">
        <f>IF($F$67="n/a",0,IF(AM$69&lt;=$C103,0,IF(AM$69&gt;($F$67+$C103),INDEX($D$82:$W$82,,$C103)-SUM($D103:AL103),INDEX($D$82:$W$82,,$C103)/$F$67)))</f>
        <v>0</v>
      </c>
      <c r="AN103" s="2">
        <f>IF($F$67="n/a",0,IF(AN$69&lt;=$C103,0,IF(AN$69&gt;($F$67+$C103),INDEX($D$82:$W$82,,$C103)-SUM($D103:AM103),INDEX($D$82:$W$82,,$C103)/$F$67)))</f>
        <v>0</v>
      </c>
      <c r="AO103" s="2">
        <f>IF($F$67="n/a",0,IF(AO$69&lt;=$C103,0,IF(AO$69&gt;($F$67+$C103),INDEX($D$82:$W$82,,$C103)-SUM($D103:AN103),INDEX($D$82:$W$82,,$C103)/$F$67)))</f>
        <v>0</v>
      </c>
      <c r="AP103" s="2">
        <f>IF($F$67="n/a",0,IF(AP$69&lt;=$C103,0,IF(AP$69&gt;($F$67+$C103),INDEX($D$82:$W$82,,$C103)-SUM($D103:AO103),INDEX($D$82:$W$82,,$C103)/$F$67)))</f>
        <v>0</v>
      </c>
      <c r="AQ103" s="2">
        <f>IF($F$67="n/a",0,IF(AQ$69&lt;=$C103,0,IF(AQ$69&gt;($F$67+$C103),INDEX($D$82:$W$82,,$C103)-SUM($D103:AP103),INDEX($D$82:$W$82,,$C103)/$F$67)))</f>
        <v>0</v>
      </c>
      <c r="AR103" s="2">
        <f>IF($F$67="n/a",0,IF(AR$69&lt;=$C103,0,IF(AR$69&gt;($F$67+$C103),INDEX($D$82:$W$82,,$C103)-SUM($D103:AQ103),INDEX($D$82:$W$82,,$C103)/$F$67)))</f>
        <v>0</v>
      </c>
      <c r="AS103" s="2">
        <f>IF($F$67="n/a",0,IF(AS$69&lt;=$C103,0,IF(AS$69&gt;($F$67+$C103),INDEX($D$82:$W$82,,$C103)-SUM($D103:AR103),INDEX($D$82:$W$82,,$C103)/$F$67)))</f>
        <v>0</v>
      </c>
      <c r="AT103" s="2">
        <f>IF($F$67="n/a",0,IF(AT$69&lt;=$C103,0,IF(AT$69&gt;($F$67+$C103),INDEX($D$82:$W$82,,$C103)-SUM($D103:AS103),INDEX($D$82:$W$82,,$C103)/$F$67)))</f>
        <v>0</v>
      </c>
      <c r="AU103" s="2">
        <f>IF($F$67="n/a",0,IF(AU$69&lt;=$C103,0,IF(AU$69&gt;($F$67+$C103),INDEX($D$82:$W$82,,$C103)-SUM($D103:AT103),INDEX($D$82:$W$82,,$C103)/$F$67)))</f>
        <v>0</v>
      </c>
      <c r="AV103" s="2">
        <f>IF($F$67="n/a",0,IF(AV$69&lt;=$C103,0,IF(AV$69&gt;($F$67+$C103),INDEX($D$82:$W$82,,$C103)-SUM($D103:AU103),INDEX($D$82:$W$82,,$C103)/$F$67)))</f>
        <v>0</v>
      </c>
      <c r="AW103" s="2">
        <f>IF($F$67="n/a",0,IF(AW$69&lt;=$C103,0,IF(AW$69&gt;($F$67+$C103),INDEX($D$82:$W$82,,$C103)-SUM($D103:AV103),INDEX($D$82:$W$82,,$C103)/$F$67)))</f>
        <v>0</v>
      </c>
      <c r="AX103" s="2">
        <f>IF($F$67="n/a",0,IF(AX$69&lt;=$C103,0,IF(AX$69&gt;($F$67+$C103),INDEX($D$82:$W$82,,$C103)-SUM($D103:AW103),INDEX($D$82:$W$82,,$C103)/$F$67)))</f>
        <v>0</v>
      </c>
      <c r="AY103" s="2">
        <f>IF($F$67="n/a",0,IF(AY$69&lt;=$C103,0,IF(AY$69&gt;($F$67+$C103),INDEX($D$82:$W$82,,$C103)-SUM($D103:AX103),INDEX($D$82:$W$82,,$C103)/$F$67)))</f>
        <v>0</v>
      </c>
      <c r="AZ103" s="2">
        <f>IF($F$67="n/a",0,IF(AZ$69&lt;=$C103,0,IF(AZ$69&gt;($F$67+$C103),INDEX($D$82:$W$82,,$C103)-SUM($D103:AY103),INDEX($D$82:$W$82,,$C103)/$F$67)))</f>
        <v>0</v>
      </c>
      <c r="BA103" s="2">
        <f>IF($F$67="n/a",0,IF(BA$69&lt;=$C103,0,IF(BA$69&gt;($F$67+$C103),INDEX($D$82:$W$82,,$C103)-SUM($D103:AZ103),INDEX($D$82:$W$82,,$C103)/$F$67)))</f>
        <v>0</v>
      </c>
      <c r="BB103" s="2">
        <f>IF($F$67="n/a",0,IF(BB$69&lt;=$C103,0,IF(BB$69&gt;($F$67+$C103),INDEX($D$82:$W$82,,$C103)-SUM($D103:BA103),INDEX($D$82:$W$82,,$C103)/$F$67)))</f>
        <v>0</v>
      </c>
      <c r="BC103" s="2">
        <f>IF($F$67="n/a",0,IF(BC$69&lt;=$C103,0,IF(BC$69&gt;($F$67+$C103),INDEX($D$82:$W$82,,$C103)-SUM($D103:BB103),INDEX($D$82:$W$82,,$C103)/$F$67)))</f>
        <v>0</v>
      </c>
      <c r="BD103" s="2">
        <f>IF($F$67="n/a",0,IF(BD$69&lt;=$C103,0,IF(BD$69&gt;($F$67+$C103),INDEX($D$82:$W$82,,$C103)-SUM($D103:BC103),INDEX($D$82:$W$82,,$C103)/$F$67)))</f>
        <v>0</v>
      </c>
      <c r="BE103" s="2">
        <f>IF($F$67="n/a",0,IF(BE$69&lt;=$C103,0,IF(BE$69&gt;($F$67+$C103),INDEX($D$82:$W$82,,$C103)-SUM($D103:BD103),INDEX($D$82:$W$82,,$C103)/$F$67)))</f>
        <v>0</v>
      </c>
      <c r="BF103" s="2">
        <f>IF($F$67="n/a",0,IF(BF$69&lt;=$C103,0,IF(BF$69&gt;($F$67+$C103),INDEX($D$82:$W$82,,$C103)-SUM($D103:BE103),INDEX($D$82:$W$82,,$C103)/$F$67)))</f>
        <v>0</v>
      </c>
      <c r="BG103" s="2">
        <f>IF($F$67="n/a",0,IF(BG$69&lt;=$C103,0,IF(BG$69&gt;($F$67+$C103),INDEX($D$82:$W$82,,$C103)-SUM($D103:BF103),INDEX($D$82:$W$82,,$C103)/$F$67)))</f>
        <v>0</v>
      </c>
      <c r="BH103" s="2">
        <f>IF($F$67="n/a",0,IF(BH$69&lt;=$C103,0,IF(BH$69&gt;($F$67+$C103),INDEX($D$82:$W$82,,$C103)-SUM($D103:BG103),INDEX($D$82:$W$82,,$C103)/$F$67)))</f>
        <v>0</v>
      </c>
      <c r="BI103" s="2">
        <f>IF($F$67="n/a",0,IF(BI$69&lt;=$C103,0,IF(BI$69&gt;($F$67+$C103),INDEX($D$82:$W$82,,$C103)-SUM($D103:BH103),INDEX($D$82:$W$82,,$C103)/$F$67)))</f>
        <v>0</v>
      </c>
      <c r="BJ103" s="2">
        <f>IF($F$67="n/a",0,IF(BJ$69&lt;=$C103,0,IF(BJ$69&gt;($F$67+$C103),INDEX($D$82:$W$82,,$C103)-SUM($D103:BI103),INDEX($D$82:$W$82,,$C103)/$F$67)))</f>
        <v>0</v>
      </c>
      <c r="BK103" s="2">
        <f>IF($F$67="n/a",0,IF(BK$69&lt;=$C103,0,IF(BK$69&gt;($F$67+$C103),INDEX($D$82:$W$82,,$C103)-SUM($D103:BJ103),INDEX($D$82:$W$82,,$C103)/$F$67)))</f>
        <v>0</v>
      </c>
    </row>
    <row r="104" spans="2:63" hidden="1" outlineLevel="1" x14ac:dyDescent="0.25">
      <c r="B104" s="24">
        <v>2030</v>
      </c>
      <c r="C104" s="24">
        <v>20</v>
      </c>
      <c r="E104" s="2">
        <f>IF($F$67="n/a",0,IF(E$69&lt;=$C104,0,IF(E$69&gt;($F$67+$C104),INDEX($D$82:$W$82,,$C104)-SUM($D104:D104),INDEX($D$82:$W$82,,$C104)/$F$67)))</f>
        <v>0</v>
      </c>
      <c r="F104" s="2">
        <f>IF($F$67="n/a",0,IF(F$69&lt;=$C104,0,IF(F$69&gt;($F$67+$C104),INDEX($D$82:$W$82,,$C104)-SUM($D104:E104),INDEX($D$82:$W$82,,$C104)/$F$67)))</f>
        <v>0</v>
      </c>
      <c r="G104" s="2">
        <f>IF($F$67="n/a",0,IF(G$69&lt;=$C104,0,IF(G$69&gt;($F$67+$C104),INDEX($D$82:$W$82,,$C104)-SUM($D104:F104),INDEX($D$82:$W$82,,$C104)/$F$67)))</f>
        <v>0</v>
      </c>
      <c r="H104" s="2">
        <f>IF($F$67="n/a",0,IF(H$69&lt;=$C104,0,IF(H$69&gt;($F$67+$C104),INDEX($D$82:$W$82,,$C104)-SUM($D104:G104),INDEX($D$82:$W$82,,$C104)/$F$67)))</f>
        <v>0</v>
      </c>
      <c r="I104" s="2">
        <f>IF($F$67="n/a",0,IF(I$69&lt;=$C104,0,IF(I$69&gt;($F$67+$C104),INDEX($D$82:$W$82,,$C104)-SUM($D104:H104),INDEX($D$82:$W$82,,$C104)/$F$67)))</f>
        <v>0</v>
      </c>
      <c r="J104" s="2">
        <f>IF($F$67="n/a",0,IF(J$69&lt;=$C104,0,IF(J$69&gt;($F$67+$C104),INDEX($D$82:$W$82,,$C104)-SUM($D104:I104),INDEX($D$82:$W$82,,$C104)/$F$67)))</f>
        <v>0</v>
      </c>
      <c r="K104" s="2">
        <f>IF($F$67="n/a",0,IF(K$69&lt;=$C104,0,IF(K$69&gt;($F$67+$C104),INDEX($D$82:$W$82,,$C104)-SUM($D104:J104),INDEX($D$82:$W$82,,$C104)/$F$67)))</f>
        <v>0</v>
      </c>
      <c r="L104" s="2">
        <f>IF($F$67="n/a",0,IF(L$69&lt;=$C104,0,IF(L$69&gt;($F$67+$C104),INDEX($D$82:$W$82,,$C104)-SUM($D104:K104),INDEX($D$82:$W$82,,$C104)/$F$67)))</f>
        <v>0</v>
      </c>
      <c r="M104" s="2">
        <f>IF($F$67="n/a",0,IF(M$69&lt;=$C104,0,IF(M$69&gt;($F$67+$C104),INDEX($D$82:$W$82,,$C104)-SUM($D104:L104),INDEX($D$82:$W$82,,$C104)/$F$67)))</f>
        <v>0</v>
      </c>
      <c r="N104" s="2">
        <f>IF($F$67="n/a",0,IF(N$69&lt;=$C104,0,IF(N$69&gt;($F$67+$C104),INDEX($D$82:$W$82,,$C104)-SUM($D104:M104),INDEX($D$82:$W$82,,$C104)/$F$67)))</f>
        <v>0</v>
      </c>
      <c r="O104" s="2">
        <f>IF($F$67="n/a",0,IF(O$69&lt;=$C104,0,IF(O$69&gt;($F$67+$C104),INDEX($D$82:$W$82,,$C104)-SUM($D104:N104),INDEX($D$82:$W$82,,$C104)/$F$67)))</f>
        <v>0</v>
      </c>
      <c r="P104" s="2">
        <f>IF($F$67="n/a",0,IF(P$69&lt;=$C104,0,IF(P$69&gt;($F$67+$C104),INDEX($D$82:$W$82,,$C104)-SUM($D104:O104),INDEX($D$82:$W$82,,$C104)/$F$67)))</f>
        <v>0</v>
      </c>
      <c r="Q104" s="2">
        <f>IF($F$67="n/a",0,IF(Q$69&lt;=$C104,0,IF(Q$69&gt;($F$67+$C104),INDEX($D$82:$W$82,,$C104)-SUM($D104:P104),INDEX($D$82:$W$82,,$C104)/$F$67)))</f>
        <v>0</v>
      </c>
      <c r="R104" s="2">
        <f>IF($F$67="n/a",0,IF(R$69&lt;=$C104,0,IF(R$69&gt;($F$67+$C104),INDEX($D$82:$W$82,,$C104)-SUM($D104:Q104),INDEX($D$82:$W$82,,$C104)/$F$67)))</f>
        <v>0</v>
      </c>
      <c r="S104" s="2">
        <f>IF($F$67="n/a",0,IF(S$69&lt;=$C104,0,IF(S$69&gt;($F$67+$C104),INDEX($D$82:$W$82,,$C104)-SUM($D104:R104),INDEX($D$82:$W$82,,$C104)/$F$67)))</f>
        <v>0</v>
      </c>
      <c r="T104" s="2">
        <f>IF($F$67="n/a",0,IF(T$69&lt;=$C104,0,IF(T$69&gt;($F$67+$C104),INDEX($D$82:$W$82,,$C104)-SUM($D104:S104),INDEX($D$82:$W$82,,$C104)/$F$67)))</f>
        <v>0</v>
      </c>
      <c r="U104" s="2">
        <f>IF($F$67="n/a",0,IF(U$69&lt;=$C104,0,IF(U$69&gt;($F$67+$C104),INDEX($D$82:$W$82,,$C104)-SUM($D104:T104),INDEX($D$82:$W$82,,$C104)/$F$67)))</f>
        <v>0</v>
      </c>
      <c r="V104" s="2">
        <f>IF($F$67="n/a",0,IF(V$69&lt;=$C104,0,IF(V$69&gt;($F$67+$C104),INDEX($D$82:$W$82,,$C104)-SUM($D104:U104),INDEX($D$82:$W$82,,$C104)/$F$67)))</f>
        <v>0</v>
      </c>
      <c r="W104" s="2">
        <f>IF($F$67="n/a",0,IF(W$69&lt;=$C104,0,IF(W$69&gt;($F$67+$C104),INDEX($D$82:$W$82,,$C104)-SUM($D104:V104),INDEX($D$82:$W$82,,$C104)/$F$67)))</f>
        <v>0</v>
      </c>
      <c r="X104" s="2">
        <f>IF($F$67="n/a",0,IF(X$69&lt;=$C104,0,IF(X$69&gt;($F$67+$C104),INDEX($D$82:$W$82,,$C104)-SUM($D104:W104),INDEX($D$82:$W$82,,$C104)/$F$67)))</f>
        <v>0</v>
      </c>
      <c r="Y104" s="2">
        <f>IF($F$67="n/a",0,IF(Y$69&lt;=$C104,0,IF(Y$69&gt;($F$67+$C104),INDEX($D$82:$W$82,,$C104)-SUM($D104:X104),INDEX($D$82:$W$82,,$C104)/$F$67)))</f>
        <v>0</v>
      </c>
      <c r="Z104" s="2">
        <f>IF($F$67="n/a",0,IF(Z$69&lt;=$C104,0,IF(Z$69&gt;($F$67+$C104),INDEX($D$82:$W$82,,$C104)-SUM($D104:Y104),INDEX($D$82:$W$82,,$C104)/$F$67)))</f>
        <v>0</v>
      </c>
      <c r="AA104" s="2">
        <f>IF($F$67="n/a",0,IF(AA$69&lt;=$C104,0,IF(AA$69&gt;($F$67+$C104),INDEX($D$82:$W$82,,$C104)-SUM($D104:Z104),INDEX($D$82:$W$82,,$C104)/$F$67)))</f>
        <v>0</v>
      </c>
      <c r="AB104" s="2">
        <f>IF($F$67="n/a",0,IF(AB$69&lt;=$C104,0,IF(AB$69&gt;($F$67+$C104),INDEX($D$82:$W$82,,$C104)-SUM($D104:AA104),INDEX($D$82:$W$82,,$C104)/$F$67)))</f>
        <v>0</v>
      </c>
      <c r="AC104" s="2">
        <f>IF($F$67="n/a",0,IF(AC$69&lt;=$C104,0,IF(AC$69&gt;($F$67+$C104),INDEX($D$82:$W$82,,$C104)-SUM($D104:AB104),INDEX($D$82:$W$82,,$C104)/$F$67)))</f>
        <v>0</v>
      </c>
      <c r="AD104" s="2">
        <f>IF($F$67="n/a",0,IF(AD$69&lt;=$C104,0,IF(AD$69&gt;($F$67+$C104),INDEX($D$82:$W$82,,$C104)-SUM($D104:AC104),INDEX($D$82:$W$82,,$C104)/$F$67)))</f>
        <v>0</v>
      </c>
      <c r="AE104" s="2">
        <f>IF($F$67="n/a",0,IF(AE$69&lt;=$C104,0,IF(AE$69&gt;($F$67+$C104),INDEX($D$82:$W$82,,$C104)-SUM($D104:AD104),INDEX($D$82:$W$82,,$C104)/$F$67)))</f>
        <v>0</v>
      </c>
      <c r="AF104" s="2">
        <f>IF($F$67="n/a",0,IF(AF$69&lt;=$C104,0,IF(AF$69&gt;($F$67+$C104),INDEX($D$82:$W$82,,$C104)-SUM($D104:AE104),INDEX($D$82:$W$82,,$C104)/$F$67)))</f>
        <v>0</v>
      </c>
      <c r="AG104" s="2">
        <f>IF($F$67="n/a",0,IF(AG$69&lt;=$C104,0,IF(AG$69&gt;($F$67+$C104),INDEX($D$82:$W$82,,$C104)-SUM($D104:AF104),INDEX($D$82:$W$82,,$C104)/$F$67)))</f>
        <v>0</v>
      </c>
      <c r="AH104" s="2">
        <f>IF($F$67="n/a",0,IF(AH$69&lt;=$C104,0,IF(AH$69&gt;($F$67+$C104),INDEX($D$82:$W$82,,$C104)-SUM($D104:AG104),INDEX($D$82:$W$82,,$C104)/$F$67)))</f>
        <v>0</v>
      </c>
      <c r="AI104" s="2">
        <f>IF($F$67="n/a",0,IF(AI$69&lt;=$C104,0,IF(AI$69&gt;($F$67+$C104),INDEX($D$82:$W$82,,$C104)-SUM($D104:AH104),INDEX($D$82:$W$82,,$C104)/$F$67)))</f>
        <v>0</v>
      </c>
      <c r="AJ104" s="2">
        <f>IF($F$67="n/a",0,IF(AJ$69&lt;=$C104,0,IF(AJ$69&gt;($F$67+$C104),INDEX($D$82:$W$82,,$C104)-SUM($D104:AI104),INDEX($D$82:$W$82,,$C104)/$F$67)))</f>
        <v>0</v>
      </c>
      <c r="AK104" s="2">
        <f>IF($F$67="n/a",0,IF(AK$69&lt;=$C104,0,IF(AK$69&gt;($F$67+$C104),INDEX($D$82:$W$82,,$C104)-SUM($D104:AJ104),INDEX($D$82:$W$82,,$C104)/$F$67)))</f>
        <v>0</v>
      </c>
      <c r="AL104" s="2">
        <f>IF($F$67="n/a",0,IF(AL$69&lt;=$C104,0,IF(AL$69&gt;($F$67+$C104),INDEX($D$82:$W$82,,$C104)-SUM($D104:AK104),INDEX($D$82:$W$82,,$C104)/$F$67)))</f>
        <v>0</v>
      </c>
      <c r="AM104" s="2">
        <f>IF($F$67="n/a",0,IF(AM$69&lt;=$C104,0,IF(AM$69&gt;($F$67+$C104),INDEX($D$82:$W$82,,$C104)-SUM($D104:AL104),INDEX($D$82:$W$82,,$C104)/$F$67)))</f>
        <v>0</v>
      </c>
      <c r="AN104" s="2">
        <f>IF($F$67="n/a",0,IF(AN$69&lt;=$C104,0,IF(AN$69&gt;($F$67+$C104),INDEX($D$82:$W$82,,$C104)-SUM($D104:AM104),INDEX($D$82:$W$82,,$C104)/$F$67)))</f>
        <v>0</v>
      </c>
      <c r="AO104" s="2">
        <f>IF($F$67="n/a",0,IF(AO$69&lt;=$C104,0,IF(AO$69&gt;($F$67+$C104),INDEX($D$82:$W$82,,$C104)-SUM($D104:AN104),INDEX($D$82:$W$82,,$C104)/$F$67)))</f>
        <v>0</v>
      </c>
      <c r="AP104" s="2">
        <f>IF($F$67="n/a",0,IF(AP$69&lt;=$C104,0,IF(AP$69&gt;($F$67+$C104),INDEX($D$82:$W$82,,$C104)-SUM($D104:AO104),INDEX($D$82:$W$82,,$C104)/$F$67)))</f>
        <v>0</v>
      </c>
      <c r="AQ104" s="2">
        <f>IF($F$67="n/a",0,IF(AQ$69&lt;=$C104,0,IF(AQ$69&gt;($F$67+$C104),INDEX($D$82:$W$82,,$C104)-SUM($D104:AP104),INDEX($D$82:$W$82,,$C104)/$F$67)))</f>
        <v>0</v>
      </c>
      <c r="AR104" s="2">
        <f>IF($F$67="n/a",0,IF(AR$69&lt;=$C104,0,IF(AR$69&gt;($F$67+$C104),INDEX($D$82:$W$82,,$C104)-SUM($D104:AQ104),INDEX($D$82:$W$82,,$C104)/$F$67)))</f>
        <v>0</v>
      </c>
      <c r="AS104" s="2">
        <f>IF($F$67="n/a",0,IF(AS$69&lt;=$C104,0,IF(AS$69&gt;($F$67+$C104),INDEX($D$82:$W$82,,$C104)-SUM($D104:AR104),INDEX($D$82:$W$82,,$C104)/$F$67)))</f>
        <v>0</v>
      </c>
      <c r="AT104" s="2">
        <f>IF($F$67="n/a",0,IF(AT$69&lt;=$C104,0,IF(AT$69&gt;($F$67+$C104),INDEX($D$82:$W$82,,$C104)-SUM($D104:AS104),INDEX($D$82:$W$82,,$C104)/$F$67)))</f>
        <v>0</v>
      </c>
      <c r="AU104" s="2">
        <f>IF($F$67="n/a",0,IF(AU$69&lt;=$C104,0,IF(AU$69&gt;($F$67+$C104),INDEX($D$82:$W$82,,$C104)-SUM($D104:AT104),INDEX($D$82:$W$82,,$C104)/$F$67)))</f>
        <v>0</v>
      </c>
      <c r="AV104" s="2">
        <f>IF($F$67="n/a",0,IF(AV$69&lt;=$C104,0,IF(AV$69&gt;($F$67+$C104),INDEX($D$82:$W$82,,$C104)-SUM($D104:AU104),INDEX($D$82:$W$82,,$C104)/$F$67)))</f>
        <v>0</v>
      </c>
      <c r="AW104" s="2">
        <f>IF($F$67="n/a",0,IF(AW$69&lt;=$C104,0,IF(AW$69&gt;($F$67+$C104),INDEX($D$82:$W$82,,$C104)-SUM($D104:AV104),INDEX($D$82:$W$82,,$C104)/$F$67)))</f>
        <v>0</v>
      </c>
      <c r="AX104" s="2">
        <f>IF($F$67="n/a",0,IF(AX$69&lt;=$C104,0,IF(AX$69&gt;($F$67+$C104),INDEX($D$82:$W$82,,$C104)-SUM($D104:AW104),INDEX($D$82:$W$82,,$C104)/$F$67)))</f>
        <v>0</v>
      </c>
      <c r="AY104" s="2">
        <f>IF($F$67="n/a",0,IF(AY$69&lt;=$C104,0,IF(AY$69&gt;($F$67+$C104),INDEX($D$82:$W$82,,$C104)-SUM($D104:AX104),INDEX($D$82:$W$82,,$C104)/$F$67)))</f>
        <v>0</v>
      </c>
      <c r="AZ104" s="2">
        <f>IF($F$67="n/a",0,IF(AZ$69&lt;=$C104,0,IF(AZ$69&gt;($F$67+$C104),INDEX($D$82:$W$82,,$C104)-SUM($D104:AY104),INDEX($D$82:$W$82,,$C104)/$F$67)))</f>
        <v>0</v>
      </c>
      <c r="BA104" s="2">
        <f>IF($F$67="n/a",0,IF(BA$69&lt;=$C104,0,IF(BA$69&gt;($F$67+$C104),INDEX($D$82:$W$82,,$C104)-SUM($D104:AZ104),INDEX($D$82:$W$82,,$C104)/$F$67)))</f>
        <v>0</v>
      </c>
      <c r="BB104" s="2">
        <f>IF($F$67="n/a",0,IF(BB$69&lt;=$C104,0,IF(BB$69&gt;($F$67+$C104),INDEX($D$82:$W$82,,$C104)-SUM($D104:BA104),INDEX($D$82:$W$82,,$C104)/$F$67)))</f>
        <v>0</v>
      </c>
      <c r="BC104" s="2">
        <f>IF($F$67="n/a",0,IF(BC$69&lt;=$C104,0,IF(BC$69&gt;($F$67+$C104),INDEX($D$82:$W$82,,$C104)-SUM($D104:BB104),INDEX($D$82:$W$82,,$C104)/$F$67)))</f>
        <v>0</v>
      </c>
      <c r="BD104" s="2">
        <f>IF($F$67="n/a",0,IF(BD$69&lt;=$C104,0,IF(BD$69&gt;($F$67+$C104),INDEX($D$82:$W$82,,$C104)-SUM($D104:BC104),INDEX($D$82:$W$82,,$C104)/$F$67)))</f>
        <v>0</v>
      </c>
      <c r="BE104" s="2">
        <f>IF($F$67="n/a",0,IF(BE$69&lt;=$C104,0,IF(BE$69&gt;($F$67+$C104),INDEX($D$82:$W$82,,$C104)-SUM($D104:BD104),INDEX($D$82:$W$82,,$C104)/$F$67)))</f>
        <v>0</v>
      </c>
      <c r="BF104" s="2">
        <f>IF($F$67="n/a",0,IF(BF$69&lt;=$C104,0,IF(BF$69&gt;($F$67+$C104),INDEX($D$82:$W$82,,$C104)-SUM($D104:BE104),INDEX($D$82:$W$82,,$C104)/$F$67)))</f>
        <v>0</v>
      </c>
      <c r="BG104" s="2">
        <f>IF($F$67="n/a",0,IF(BG$69&lt;=$C104,0,IF(BG$69&gt;($F$67+$C104),INDEX($D$82:$W$82,,$C104)-SUM($D104:BF104),INDEX($D$82:$W$82,,$C104)/$F$67)))</f>
        <v>0</v>
      </c>
      <c r="BH104" s="2">
        <f>IF($F$67="n/a",0,IF(BH$69&lt;=$C104,0,IF(BH$69&gt;($F$67+$C104),INDEX($D$82:$W$82,,$C104)-SUM($D104:BG104),INDEX($D$82:$W$82,,$C104)/$F$67)))</f>
        <v>0</v>
      </c>
      <c r="BI104" s="2">
        <f>IF($F$67="n/a",0,IF(BI$69&lt;=$C104,0,IF(BI$69&gt;($F$67+$C104),INDEX($D$82:$W$82,,$C104)-SUM($D104:BH104),INDEX($D$82:$W$82,,$C104)/$F$67)))</f>
        <v>0</v>
      </c>
      <c r="BJ104" s="2">
        <f>IF($F$67="n/a",0,IF(BJ$69&lt;=$C104,0,IF(BJ$69&gt;($F$67+$C104),INDEX($D$82:$W$82,,$C104)-SUM($D104:BI104),INDEX($D$82:$W$82,,$C104)/$F$67)))</f>
        <v>0</v>
      </c>
      <c r="BK104" s="2">
        <f>IF($F$67="n/a",0,IF(BK$69&lt;=$C104,0,IF(BK$69&gt;($F$67+$C104),INDEX($D$82:$W$82,,$C104)-SUM($D104:BJ104),INDEX($D$82:$W$82,,$C104)/$F$67)))</f>
        <v>0</v>
      </c>
    </row>
    <row r="105" spans="2:63" collapsed="1" x14ac:dyDescent="0.25">
      <c r="B105" s="24"/>
      <c r="C105" s="24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</row>
    <row r="106" spans="2:63" x14ac:dyDescent="0.25">
      <c r="B106" t="s">
        <v>30</v>
      </c>
      <c r="D106" s="2">
        <f>SUM(D85:D104)</f>
        <v>0</v>
      </c>
      <c r="E106" s="2">
        <f t="shared" ref="E106:BK106" si="200">SUM(E85:E104)</f>
        <v>3.7668927769990246</v>
      </c>
      <c r="F106" s="2">
        <f t="shared" si="200"/>
        <v>7.8093857565324249</v>
      </c>
      <c r="G106" s="2">
        <f t="shared" si="200"/>
        <v>12.456586996585933</v>
      </c>
      <c r="H106" s="2">
        <f t="shared" si="200"/>
        <v>17.77075911844905</v>
      </c>
      <c r="I106" s="2">
        <f t="shared" si="200"/>
        <v>22.607299146400056</v>
      </c>
      <c r="J106" s="2">
        <f t="shared" si="200"/>
        <v>26.545055927884519</v>
      </c>
      <c r="K106" s="2">
        <f t="shared" si="200"/>
        <v>31.151391314168446</v>
      </c>
      <c r="L106" s="2">
        <f t="shared" si="200"/>
        <v>35.776869349771836</v>
      </c>
      <c r="M106" s="2">
        <f t="shared" si="200"/>
        <v>40.253926450132809</v>
      </c>
      <c r="N106" s="2">
        <f t="shared" si="200"/>
        <v>44.725259381925632</v>
      </c>
      <c r="O106" s="2">
        <f t="shared" si="200"/>
        <v>44.725259381925632</v>
      </c>
      <c r="P106" s="2">
        <f t="shared" si="200"/>
        <v>44.725259381925632</v>
      </c>
      <c r="Q106" s="2">
        <f t="shared" si="200"/>
        <v>44.725259381925632</v>
      </c>
      <c r="R106" s="2">
        <f t="shared" si="200"/>
        <v>44.725259381925632</v>
      </c>
      <c r="S106" s="2">
        <f t="shared" si="200"/>
        <v>44.725259381925632</v>
      </c>
      <c r="T106" s="2">
        <f t="shared" si="200"/>
        <v>44.725259381925632</v>
      </c>
      <c r="U106" s="2">
        <f t="shared" si="200"/>
        <v>44.725259381925632</v>
      </c>
      <c r="V106" s="2">
        <f t="shared" si="200"/>
        <v>44.725259381925632</v>
      </c>
      <c r="W106" s="2">
        <f t="shared" si="200"/>
        <v>44.725259381925632</v>
      </c>
      <c r="X106" s="2">
        <f t="shared" si="200"/>
        <v>44.725259381925632</v>
      </c>
      <c r="Y106" s="2">
        <f t="shared" si="200"/>
        <v>44.725259381925632</v>
      </c>
      <c r="Z106" s="2">
        <f t="shared" si="200"/>
        <v>44.725259381925632</v>
      </c>
      <c r="AA106" s="2">
        <f t="shared" si="200"/>
        <v>44.725259381925632</v>
      </c>
      <c r="AB106" s="2">
        <f t="shared" si="200"/>
        <v>44.725259381925632</v>
      </c>
      <c r="AC106" s="2">
        <f t="shared" si="200"/>
        <v>44.725259381925632</v>
      </c>
      <c r="AD106" s="2">
        <f t="shared" si="200"/>
        <v>44.725259381925632</v>
      </c>
      <c r="AE106" s="2">
        <f t="shared" si="200"/>
        <v>44.725259381925632</v>
      </c>
      <c r="AF106" s="2">
        <f t="shared" si="200"/>
        <v>44.725259381925632</v>
      </c>
      <c r="AG106" s="2">
        <f t="shared" si="200"/>
        <v>44.725259381925632</v>
      </c>
      <c r="AH106" s="2">
        <f t="shared" si="200"/>
        <v>44.725259381925632</v>
      </c>
      <c r="AI106" s="2">
        <f t="shared" si="200"/>
        <v>44.725259381925632</v>
      </c>
      <c r="AJ106" s="2">
        <f t="shared" si="200"/>
        <v>44.725259381925632</v>
      </c>
      <c r="AK106" s="2">
        <f t="shared" si="200"/>
        <v>44.725259381925632</v>
      </c>
      <c r="AL106" s="2">
        <f t="shared" si="200"/>
        <v>44.725259381925632</v>
      </c>
      <c r="AM106" s="2">
        <f t="shared" si="200"/>
        <v>44.725259381925632</v>
      </c>
      <c r="AN106" s="2">
        <f t="shared" si="200"/>
        <v>44.725259381925632</v>
      </c>
      <c r="AO106" s="2">
        <f t="shared" si="200"/>
        <v>44.725259381925632</v>
      </c>
      <c r="AP106" s="2">
        <f t="shared" si="200"/>
        <v>44.725259381925632</v>
      </c>
      <c r="AQ106" s="2">
        <f t="shared" si="200"/>
        <v>44.725259381925632</v>
      </c>
      <c r="AR106" s="2">
        <f t="shared" si="200"/>
        <v>44.725259381925632</v>
      </c>
      <c r="AS106" s="2">
        <f t="shared" si="200"/>
        <v>44.725259381925632</v>
      </c>
      <c r="AT106" s="2">
        <f t="shared" si="200"/>
        <v>44.725259381925632</v>
      </c>
      <c r="AU106" s="2">
        <f t="shared" si="200"/>
        <v>44.725259381925632</v>
      </c>
      <c r="AV106" s="2">
        <f t="shared" si="200"/>
        <v>44.725259381925632</v>
      </c>
      <c r="AW106" s="2">
        <f t="shared" si="200"/>
        <v>44.725259381925632</v>
      </c>
      <c r="AX106" s="2">
        <f t="shared" si="200"/>
        <v>44.725259381925632</v>
      </c>
      <c r="AY106" s="2">
        <f t="shared" si="200"/>
        <v>44.725259381925632</v>
      </c>
      <c r="AZ106" s="2">
        <f t="shared" si="200"/>
        <v>44.725259381925632</v>
      </c>
      <c r="BA106" s="2">
        <f t="shared" si="200"/>
        <v>44.725259381925632</v>
      </c>
      <c r="BB106" s="2">
        <f t="shared" si="200"/>
        <v>44.725259381925632</v>
      </c>
      <c r="BC106" s="2">
        <f t="shared" si="200"/>
        <v>40.958366604926688</v>
      </c>
      <c r="BD106" s="2">
        <f t="shared" si="200"/>
        <v>36.915873625393253</v>
      </c>
      <c r="BE106" s="2">
        <f t="shared" si="200"/>
        <v>32.268672385339805</v>
      </c>
      <c r="BF106" s="2">
        <f t="shared" si="200"/>
        <v>26.954500263476461</v>
      </c>
      <c r="BG106" s="2">
        <f t="shared" si="200"/>
        <v>22.117960235525658</v>
      </c>
      <c r="BH106" s="2">
        <f t="shared" si="200"/>
        <v>18.180203454041024</v>
      </c>
      <c r="BI106" s="2">
        <f t="shared" si="200"/>
        <v>13.573868067757408</v>
      </c>
      <c r="BJ106" s="2">
        <f t="shared" si="200"/>
        <v>8.9483900321538776</v>
      </c>
      <c r="BK106" s="2">
        <f t="shared" si="200"/>
        <v>4.4713329317926522</v>
      </c>
    </row>
    <row r="107" spans="2:63" x14ac:dyDescent="0.25"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</row>
    <row r="108" spans="2:63" x14ac:dyDescent="0.25">
      <c r="B108" t="s">
        <v>28</v>
      </c>
      <c r="D108" s="2">
        <f>D72+D106</f>
        <v>60.241413499651479</v>
      </c>
      <c r="E108" s="2">
        <f t="shared" ref="E108" si="201">E72+E106</f>
        <v>64.008306276650501</v>
      </c>
      <c r="F108" s="2">
        <f t="shared" ref="F108" si="202">F72+F106</f>
        <v>68.050799256183907</v>
      </c>
      <c r="G108" s="2">
        <f t="shared" ref="G108" si="203">G72+G106</f>
        <v>72.698000496237412</v>
      </c>
      <c r="H108" s="2">
        <f t="shared" ref="H108" si="204">H72+H106</f>
        <v>78.012172618100522</v>
      </c>
      <c r="I108" s="2">
        <f t="shared" ref="I108" si="205">I72+I106</f>
        <v>79.939067654396439</v>
      </c>
      <c r="J108" s="2">
        <f t="shared" ref="J108" si="206">J72+J106</f>
        <v>83.743013826538203</v>
      </c>
      <c r="K108" s="2">
        <f t="shared" ref="K108" si="207">K72+K106</f>
        <v>88.349349212822119</v>
      </c>
      <c r="L108" s="2">
        <f t="shared" ref="L108" si="208">L72+L106</f>
        <v>92.787796759099521</v>
      </c>
      <c r="M108" s="2">
        <f t="shared" ref="M108" si="209">M72+M106</f>
        <v>97.264853859460487</v>
      </c>
      <c r="N108" s="2">
        <f t="shared" ref="N108" si="210">N72+N106</f>
        <v>101.73618679125332</v>
      </c>
      <c r="O108" s="2">
        <f t="shared" ref="O108" si="211">O72+O106</f>
        <v>101.73618679125332</v>
      </c>
      <c r="P108" s="2">
        <f t="shared" ref="P108" si="212">P72+P106</f>
        <v>101.73618679125332</v>
      </c>
      <c r="Q108" s="2">
        <f t="shared" ref="Q108" si="213">Q72+Q106</f>
        <v>101.73618679125332</v>
      </c>
      <c r="R108" s="2">
        <f t="shared" ref="R108" si="214">R72+R106</f>
        <v>101.73618679125332</v>
      </c>
      <c r="S108" s="2">
        <f t="shared" ref="S108" si="215">S72+S106</f>
        <v>101.73618679125332</v>
      </c>
      <c r="T108" s="2">
        <f t="shared" ref="T108" si="216">T72+T106</f>
        <v>101.73618679125332</v>
      </c>
      <c r="U108" s="2">
        <f t="shared" ref="U108" si="217">U72+U106</f>
        <v>101.73618679125332</v>
      </c>
      <c r="V108" s="2">
        <f t="shared" ref="V108" si="218">V72+V106</f>
        <v>101.73618679125332</v>
      </c>
      <c r="W108" s="2">
        <f t="shared" ref="W108" si="219">W72+W106</f>
        <v>101.73618679125332</v>
      </c>
      <c r="X108" s="2">
        <f t="shared" ref="X108" si="220">X72+X106</f>
        <v>101.73618679125332</v>
      </c>
      <c r="Y108" s="2">
        <f t="shared" ref="Y108" si="221">Y72+Y106</f>
        <v>101.73618679125332</v>
      </c>
      <c r="Z108" s="2">
        <f t="shared" ref="Z108" si="222">Z72+Z106</f>
        <v>101.73618679125332</v>
      </c>
      <c r="AA108" s="2">
        <f t="shared" ref="AA108" si="223">AA72+AA106</f>
        <v>101.76691363767084</v>
      </c>
      <c r="AB108" s="2">
        <f t="shared" ref="AB108" si="224">AB72+AB106</f>
        <v>101.86999740059602</v>
      </c>
      <c r="AC108" s="2">
        <f t="shared" ref="AC108" si="225">AC72+AC106</f>
        <v>101.86999740059602</v>
      </c>
      <c r="AD108" s="2">
        <f t="shared" ref="AD108" si="226">AD72+AD106</f>
        <v>101.86999740059602</v>
      </c>
      <c r="AE108" s="2">
        <f t="shared" ref="AE108" si="227">AE72+AE106</f>
        <v>101.86999740059602</v>
      </c>
      <c r="AF108" s="2">
        <f t="shared" ref="AF108" si="228">AF72+AF106</f>
        <v>101.86999740059602</v>
      </c>
      <c r="AG108" s="2">
        <f t="shared" ref="AG108" si="229">AG72+AG106</f>
        <v>46.966748954375866</v>
      </c>
      <c r="AH108" s="2">
        <f t="shared" ref="AH108" si="230">AH72+AH106</f>
        <v>44.725259381925575</v>
      </c>
      <c r="AI108" s="2">
        <f t="shared" ref="AI108" si="231">AI72+AI106</f>
        <v>44.733591933558394</v>
      </c>
      <c r="AJ108" s="2">
        <f t="shared" ref="AJ108" si="232">AJ72+AJ106</f>
        <v>44.903957319618819</v>
      </c>
      <c r="AK108" s="2">
        <f t="shared" ref="AK108" si="233">AK72+AK106</f>
        <v>44.725259381925632</v>
      </c>
      <c r="AL108" s="2">
        <f t="shared" ref="AL108" si="234">AL72+AL106</f>
        <v>44.725259381925632</v>
      </c>
      <c r="AM108" s="2">
        <f t="shared" ref="AM108" si="235">AM72+AM106</f>
        <v>44.725259381925632</v>
      </c>
      <c r="AN108" s="2">
        <f t="shared" ref="AN108" si="236">AN72+AN106</f>
        <v>44.725259381925632</v>
      </c>
      <c r="AO108" s="2">
        <f t="shared" ref="AO108" si="237">AO72+AO106</f>
        <v>44.725259381925632</v>
      </c>
      <c r="AP108" s="2">
        <f t="shared" ref="AP108" si="238">AP72+AP106</f>
        <v>44.725259381925632</v>
      </c>
      <c r="AQ108" s="2">
        <f t="shared" ref="AQ108" si="239">AQ72+AQ106</f>
        <v>44.725259381925632</v>
      </c>
      <c r="AR108" s="2">
        <f t="shared" ref="AR108" si="240">AR72+AR106</f>
        <v>44.725259381925632</v>
      </c>
      <c r="AS108" s="2">
        <f t="shared" ref="AS108" si="241">AS72+AS106</f>
        <v>44.725259381925632</v>
      </c>
      <c r="AT108" s="2">
        <f t="shared" ref="AT108" si="242">AT72+AT106</f>
        <v>44.725259381925632</v>
      </c>
      <c r="AU108" s="2">
        <f t="shared" ref="AU108" si="243">AU72+AU106</f>
        <v>44.725259381925632</v>
      </c>
      <c r="AV108" s="2">
        <f t="shared" ref="AV108" si="244">AV72+AV106</f>
        <v>44.725259381925632</v>
      </c>
      <c r="AW108" s="2">
        <f t="shared" ref="AW108" si="245">AW72+AW106</f>
        <v>44.725259381925632</v>
      </c>
      <c r="AX108" s="2">
        <f t="shared" ref="AX108" si="246">AX72+AX106</f>
        <v>44.725259381925632</v>
      </c>
      <c r="AY108" s="2">
        <f t="shared" ref="AY108" si="247">AY72+AY106</f>
        <v>44.725259381925632</v>
      </c>
      <c r="AZ108" s="2">
        <f t="shared" ref="AZ108" si="248">AZ72+AZ106</f>
        <v>44.725259381925632</v>
      </c>
      <c r="BA108" s="2">
        <f t="shared" ref="BA108:BK108" si="249">BA72+BA106</f>
        <v>44.725259381925632</v>
      </c>
      <c r="BB108" s="2">
        <f t="shared" si="249"/>
        <v>44.725259381925632</v>
      </c>
      <c r="BC108" s="2">
        <f t="shared" si="249"/>
        <v>40.958366604926688</v>
      </c>
      <c r="BD108" s="2">
        <f t="shared" si="249"/>
        <v>36.915873625393253</v>
      </c>
      <c r="BE108" s="2">
        <f t="shared" si="249"/>
        <v>32.268672385339805</v>
      </c>
      <c r="BF108" s="2">
        <f t="shared" si="249"/>
        <v>26.954500263476461</v>
      </c>
      <c r="BG108" s="2">
        <f t="shared" si="249"/>
        <v>22.117960235525658</v>
      </c>
      <c r="BH108" s="2">
        <f t="shared" si="249"/>
        <v>18.180203454041024</v>
      </c>
      <c r="BI108" s="2">
        <f t="shared" si="249"/>
        <v>13.573868067757408</v>
      </c>
      <c r="BJ108" s="2">
        <f t="shared" si="249"/>
        <v>8.9483900321538776</v>
      </c>
      <c r="BK108" s="2">
        <f t="shared" si="249"/>
        <v>4.4713329317926522</v>
      </c>
    </row>
    <row r="109" spans="2:63" x14ac:dyDescent="0.25">
      <c r="B109" t="s">
        <v>29</v>
      </c>
      <c r="D109" s="2">
        <f>D82-D106</f>
        <v>188.34463884995122</v>
      </c>
      <c r="E109" s="2">
        <f>E82-E106+D109</f>
        <v>386.70239504962223</v>
      </c>
      <c r="F109" s="2">
        <f t="shared" ref="F109:BA109" si="250">F82-F106+E109</f>
        <v>611.25307129576515</v>
      </c>
      <c r="G109" s="2">
        <f t="shared" si="250"/>
        <v>864.50509039233498</v>
      </c>
      <c r="H109" s="2">
        <f t="shared" si="250"/>
        <v>1088.561332671436</v>
      </c>
      <c r="I109" s="2">
        <f t="shared" si="250"/>
        <v>1262.8418725992592</v>
      </c>
      <c r="J109" s="2">
        <f t="shared" si="250"/>
        <v>1466.613585985571</v>
      </c>
      <c r="K109" s="2">
        <f t="shared" si="250"/>
        <v>1666.7360964515719</v>
      </c>
      <c r="L109" s="2">
        <f t="shared" si="250"/>
        <v>1854.8120821198486</v>
      </c>
      <c r="M109" s="2">
        <f t="shared" si="250"/>
        <v>2038.124802259357</v>
      </c>
      <c r="N109" s="2">
        <f t="shared" si="250"/>
        <v>1993.3995428774315</v>
      </c>
      <c r="O109" s="2">
        <f t="shared" si="250"/>
        <v>1948.674283495506</v>
      </c>
      <c r="P109" s="2">
        <f t="shared" si="250"/>
        <v>1903.9490241135804</v>
      </c>
      <c r="Q109" s="2">
        <f t="shared" si="250"/>
        <v>1859.2237647316549</v>
      </c>
      <c r="R109" s="2">
        <f t="shared" si="250"/>
        <v>1814.4985053497294</v>
      </c>
      <c r="S109" s="2">
        <f t="shared" si="250"/>
        <v>1769.7732459678039</v>
      </c>
      <c r="T109" s="2">
        <f t="shared" si="250"/>
        <v>1725.0479865858783</v>
      </c>
      <c r="U109" s="2">
        <f t="shared" si="250"/>
        <v>1680.3227272039528</v>
      </c>
      <c r="V109" s="2">
        <f t="shared" si="250"/>
        <v>1635.5974678220273</v>
      </c>
      <c r="W109" s="2">
        <f t="shared" si="250"/>
        <v>1590.8722084401018</v>
      </c>
      <c r="X109" s="2">
        <f t="shared" si="250"/>
        <v>1546.1469490581762</v>
      </c>
      <c r="Y109" s="2">
        <f t="shared" si="250"/>
        <v>1501.4216896762507</v>
      </c>
      <c r="Z109" s="2">
        <f t="shared" si="250"/>
        <v>1456.6964302943252</v>
      </c>
      <c r="AA109" s="2">
        <f t="shared" si="250"/>
        <v>1411.9711709123997</v>
      </c>
      <c r="AB109" s="2">
        <f t="shared" si="250"/>
        <v>1367.2459115304741</v>
      </c>
      <c r="AC109" s="2">
        <f t="shared" si="250"/>
        <v>1322.5206521485486</v>
      </c>
      <c r="AD109" s="2">
        <f t="shared" si="250"/>
        <v>1277.7953927666231</v>
      </c>
      <c r="AE109" s="2">
        <f t="shared" si="250"/>
        <v>1233.0701333846976</v>
      </c>
      <c r="AF109" s="2">
        <f t="shared" si="250"/>
        <v>1188.344874002772</v>
      </c>
      <c r="AG109" s="2">
        <f t="shared" si="250"/>
        <v>1143.6196146208465</v>
      </c>
      <c r="AH109" s="2">
        <f t="shared" si="250"/>
        <v>1098.894355238921</v>
      </c>
      <c r="AI109" s="2">
        <f t="shared" si="250"/>
        <v>1054.1690958569955</v>
      </c>
      <c r="AJ109" s="2">
        <f t="shared" si="250"/>
        <v>1009.4438364750698</v>
      </c>
      <c r="AK109" s="2">
        <f t="shared" si="250"/>
        <v>964.71857709314418</v>
      </c>
      <c r="AL109" s="2">
        <f t="shared" si="250"/>
        <v>919.99331771121854</v>
      </c>
      <c r="AM109" s="2">
        <f t="shared" si="250"/>
        <v>875.2680583292929</v>
      </c>
      <c r="AN109" s="2">
        <f t="shared" si="250"/>
        <v>830.54279894736726</v>
      </c>
      <c r="AO109" s="2">
        <f t="shared" si="250"/>
        <v>785.81753956544162</v>
      </c>
      <c r="AP109" s="2">
        <f t="shared" si="250"/>
        <v>741.09228018351598</v>
      </c>
      <c r="AQ109" s="2">
        <f t="shared" si="250"/>
        <v>696.36702080159034</v>
      </c>
      <c r="AR109" s="2">
        <f t="shared" si="250"/>
        <v>651.6417614196647</v>
      </c>
      <c r="AS109" s="2">
        <f t="shared" si="250"/>
        <v>606.91650203773906</v>
      </c>
      <c r="AT109" s="2">
        <f t="shared" si="250"/>
        <v>562.19124265581343</v>
      </c>
      <c r="AU109" s="2">
        <f t="shared" si="250"/>
        <v>517.46598327388779</v>
      </c>
      <c r="AV109" s="2">
        <f t="shared" si="250"/>
        <v>472.74072389196215</v>
      </c>
      <c r="AW109" s="2">
        <f t="shared" si="250"/>
        <v>428.01546451003651</v>
      </c>
      <c r="AX109" s="2">
        <f t="shared" si="250"/>
        <v>383.29020512811087</v>
      </c>
      <c r="AY109" s="2">
        <f t="shared" si="250"/>
        <v>338.56494574618523</v>
      </c>
      <c r="AZ109" s="2">
        <f t="shared" si="250"/>
        <v>293.83968636425959</v>
      </c>
      <c r="BA109" s="2">
        <f t="shared" si="250"/>
        <v>249.11442698233395</v>
      </c>
      <c r="BB109" s="2">
        <f t="shared" ref="BB109" si="251">BB82-BB106+BA109</f>
        <v>204.38916760040831</v>
      </c>
      <c r="BC109" s="2">
        <f t="shared" ref="BC109" si="252">BC82-BC106+BB109</f>
        <v>163.43080099548163</v>
      </c>
      <c r="BD109" s="2">
        <f t="shared" ref="BD109" si="253">BD82-BD106+BC109</f>
        <v>126.51492737008837</v>
      </c>
      <c r="BE109" s="2">
        <f t="shared" ref="BE109" si="254">BE82-BE106+BD109</f>
        <v>94.24625498474856</v>
      </c>
      <c r="BF109" s="2">
        <f t="shared" ref="BF109" si="255">BF82-BF106+BE109</f>
        <v>67.291754721272099</v>
      </c>
      <c r="BG109" s="2">
        <f t="shared" ref="BG109" si="256">BG82-BG106+BF109</f>
        <v>45.173794485746441</v>
      </c>
      <c r="BH109" s="2">
        <f t="shared" ref="BH109" si="257">BH82-BH106+BG109</f>
        <v>26.993591031705417</v>
      </c>
      <c r="BI109" s="2">
        <f t="shared" ref="BI109" si="258">BI82-BI106+BH109</f>
        <v>13.41972296394801</v>
      </c>
      <c r="BJ109" s="2">
        <f t="shared" ref="BJ109" si="259">BJ82-BJ106+BI109</f>
        <v>4.4713329317941319</v>
      </c>
      <c r="BK109" s="2">
        <f t="shared" ref="BK109" si="260">BK82-BK106+BJ109</f>
        <v>1.4797052472204086E-12</v>
      </c>
    </row>
    <row r="110" spans="2:63" x14ac:dyDescent="0.25">
      <c r="B110" t="s">
        <v>31</v>
      </c>
      <c r="D110" s="2">
        <f>D78+D109</f>
        <v>1879.9050256619873</v>
      </c>
      <c r="E110" s="2">
        <f t="shared" ref="E110" si="261">E78+E109</f>
        <v>2018.0213683620068</v>
      </c>
      <c r="F110" s="2">
        <f t="shared" ref="F110" si="262">F78+F109</f>
        <v>2182.330631108498</v>
      </c>
      <c r="G110" s="2">
        <f t="shared" ref="G110" si="263">G78+G109</f>
        <v>2375.3412367054161</v>
      </c>
      <c r="H110" s="2">
        <f t="shared" ref="H110" si="264">H78+H109</f>
        <v>2467.5050558414705</v>
      </c>
      <c r="I110" s="2">
        <f t="shared" ref="I110" si="265">I78+I109</f>
        <v>2582.0759631395458</v>
      </c>
      <c r="J110" s="2">
        <f t="shared" ref="J110" si="266">J78+J109</f>
        <v>2728.649718627204</v>
      </c>
      <c r="K110" s="2">
        <f t="shared" ref="K110" si="267">K78+K109</f>
        <v>2867.0938720023605</v>
      </c>
      <c r="L110" s="2">
        <f t="shared" ref="L110" si="268">L78+L109</f>
        <v>2998.1589302613093</v>
      </c>
      <c r="M110" s="2">
        <f t="shared" ref="M110" si="269">M78+M109</f>
        <v>3124.46072299149</v>
      </c>
      <c r="N110" s="2">
        <f t="shared" ref="N110" si="270">N78+N109</f>
        <v>3022.7245362002368</v>
      </c>
      <c r="O110" s="2">
        <f t="shared" ref="O110" si="271">O78+O109</f>
        <v>2920.9883494089836</v>
      </c>
      <c r="P110" s="2">
        <f t="shared" ref="P110" si="272">P78+P109</f>
        <v>2819.2521626177304</v>
      </c>
      <c r="Q110" s="2">
        <f t="shared" ref="Q110" si="273">Q78+Q109</f>
        <v>2717.5159758264772</v>
      </c>
      <c r="R110" s="2">
        <f t="shared" ref="R110" si="274">R78+R109</f>
        <v>2615.779789035224</v>
      </c>
      <c r="S110" s="2">
        <f t="shared" ref="S110" si="275">S78+S109</f>
        <v>2514.0436022439708</v>
      </c>
      <c r="T110" s="2">
        <f t="shared" ref="T110" si="276">T78+T109</f>
        <v>2412.3074154527176</v>
      </c>
      <c r="U110" s="2">
        <f t="shared" ref="U110" si="277">U78+U109</f>
        <v>2310.5712286614644</v>
      </c>
      <c r="V110" s="2">
        <f t="shared" ref="V110" si="278">V78+V109</f>
        <v>2208.8350418702112</v>
      </c>
      <c r="W110" s="2">
        <f t="shared" ref="W110" si="279">W78+W109</f>
        <v>2107.098855078958</v>
      </c>
      <c r="X110" s="2">
        <f t="shared" ref="X110" si="280">X78+X109</f>
        <v>2005.3626682877048</v>
      </c>
      <c r="Y110" s="2">
        <f t="shared" ref="Y110" si="281">Y78+Y109</f>
        <v>1903.6264814964516</v>
      </c>
      <c r="Z110" s="2">
        <f t="shared" ref="Z110" si="282">Z78+Z109</f>
        <v>1801.8902947051984</v>
      </c>
      <c r="AA110" s="2">
        <f t="shared" ref="AA110" si="283">AA78+AA109</f>
        <v>1700.1233810675276</v>
      </c>
      <c r="AB110" s="2">
        <f t="shared" ref="AB110" si="284">AB78+AB109</f>
        <v>1598.2533836669318</v>
      </c>
      <c r="AC110" s="2">
        <f t="shared" ref="AC110" si="285">AC78+AC109</f>
        <v>1496.3833862663357</v>
      </c>
      <c r="AD110" s="2">
        <f t="shared" ref="AD110" si="286">AD78+AD109</f>
        <v>1394.5133888657399</v>
      </c>
      <c r="AE110" s="2">
        <f t="shared" ref="AE110" si="287">AE78+AE109</f>
        <v>1292.6433914651438</v>
      </c>
      <c r="AF110" s="2">
        <f t="shared" ref="AF110" si="288">AF78+AF109</f>
        <v>1190.773394064548</v>
      </c>
      <c r="AG110" s="2">
        <f t="shared" ref="AG110" si="289">AG78+AG109</f>
        <v>1143.8066451101722</v>
      </c>
      <c r="AH110" s="2">
        <f t="shared" ref="AH110" si="290">AH78+AH109</f>
        <v>1099.0813857282467</v>
      </c>
      <c r="AI110" s="2">
        <f t="shared" ref="AI110" si="291">AI78+AI109</f>
        <v>1054.3477937946884</v>
      </c>
      <c r="AJ110" s="2">
        <f t="shared" ref="AJ110" si="292">AJ78+AJ109</f>
        <v>1009.4438364750697</v>
      </c>
      <c r="AK110" s="2">
        <f t="shared" ref="AK110" si="293">AK78+AK109</f>
        <v>964.71857709314406</v>
      </c>
      <c r="AL110" s="2">
        <f t="shared" ref="AL110" si="294">AL78+AL109</f>
        <v>919.99331771121842</v>
      </c>
      <c r="AM110" s="2">
        <f t="shared" ref="AM110" si="295">AM78+AM109</f>
        <v>875.26805832929278</v>
      </c>
      <c r="AN110" s="2">
        <f t="shared" ref="AN110" si="296">AN78+AN109</f>
        <v>830.54279894736715</v>
      </c>
      <c r="AO110" s="2">
        <f t="shared" ref="AO110" si="297">AO78+AO109</f>
        <v>785.81753956544151</v>
      </c>
      <c r="AP110" s="2">
        <f t="shared" ref="AP110" si="298">AP78+AP109</f>
        <v>741.09228018351587</v>
      </c>
      <c r="AQ110" s="2">
        <f t="shared" ref="AQ110" si="299">AQ78+AQ109</f>
        <v>696.36702080159023</v>
      </c>
      <c r="AR110" s="2">
        <f t="shared" ref="AR110" si="300">AR78+AR109</f>
        <v>651.64176141966459</v>
      </c>
      <c r="AS110" s="2">
        <f t="shared" ref="AS110" si="301">AS78+AS109</f>
        <v>606.91650203773895</v>
      </c>
      <c r="AT110" s="2">
        <f t="shared" ref="AT110" si="302">AT78+AT109</f>
        <v>562.19124265581331</v>
      </c>
      <c r="AU110" s="2">
        <f t="shared" ref="AU110" si="303">AU78+AU109</f>
        <v>517.46598327388767</v>
      </c>
      <c r="AV110" s="2">
        <f t="shared" ref="AV110" si="304">AV78+AV109</f>
        <v>472.74072389196198</v>
      </c>
      <c r="AW110" s="2">
        <f t="shared" ref="AW110" si="305">AW78+AW109</f>
        <v>428.01546451003634</v>
      </c>
      <c r="AX110" s="2">
        <f t="shared" ref="AX110" si="306">AX78+AX109</f>
        <v>383.2902051281107</v>
      </c>
      <c r="AY110" s="2">
        <f t="shared" ref="AY110" si="307">AY78+AY109</f>
        <v>338.56494574618506</v>
      </c>
      <c r="AZ110" s="2">
        <f t="shared" ref="AZ110" si="308">AZ78+AZ109</f>
        <v>293.83968636425942</v>
      </c>
      <c r="BA110" s="2">
        <f t="shared" ref="BA110:BK110" si="309">BA78+BA109</f>
        <v>249.11442698233381</v>
      </c>
      <c r="BB110" s="2">
        <f t="shared" si="309"/>
        <v>204.38916760040817</v>
      </c>
      <c r="BC110" s="2">
        <f t="shared" si="309"/>
        <v>163.43080099548149</v>
      </c>
      <c r="BD110" s="2">
        <f t="shared" si="309"/>
        <v>126.51492737008823</v>
      </c>
      <c r="BE110" s="2">
        <f t="shared" si="309"/>
        <v>94.246254984748418</v>
      </c>
      <c r="BF110" s="2">
        <f t="shared" si="309"/>
        <v>67.291754721271957</v>
      </c>
      <c r="BG110" s="2">
        <f t="shared" si="309"/>
        <v>45.173794485746292</v>
      </c>
      <c r="BH110" s="2">
        <f t="shared" si="309"/>
        <v>26.993591031705272</v>
      </c>
      <c r="BI110" s="2">
        <f t="shared" si="309"/>
        <v>13.419722963947862</v>
      </c>
      <c r="BJ110" s="2">
        <f t="shared" si="309"/>
        <v>4.4713329317939854</v>
      </c>
      <c r="BK110" s="2">
        <f t="shared" si="309"/>
        <v>1.3329892745161942E-12</v>
      </c>
    </row>
    <row r="112" spans="2:63" s="3" customFormat="1" x14ac:dyDescent="0.25">
      <c r="B112" s="3" t="s">
        <v>12</v>
      </c>
    </row>
    <row r="113" spans="2:63" s="4" customFormat="1" x14ac:dyDescent="0.25"/>
    <row r="114" spans="2:63" x14ac:dyDescent="0.25">
      <c r="D114" s="1" t="s">
        <v>2</v>
      </c>
      <c r="E114" s="1" t="s">
        <v>1</v>
      </c>
      <c r="F114" s="1" t="s">
        <v>3</v>
      </c>
    </row>
    <row r="115" spans="2:63" x14ac:dyDescent="0.25">
      <c r="B115" t="s">
        <v>20</v>
      </c>
      <c r="D115" s="2">
        <f>'OAV 2011'!C7</f>
        <v>15.790380770985777</v>
      </c>
      <c r="E115" s="2">
        <f>'OAV 2011'!D7</f>
        <v>1</v>
      </c>
      <c r="F115" s="2" t="str">
        <f>'OAV 2011'!E7</f>
        <v>n/a</v>
      </c>
      <c r="I115" s="53">
        <f>IF(OR(E115&lt;I117,E115="n/a"),0,(E115-5)*(H126-H124)/H126+(F115-5)*H124/H126)</f>
        <v>0</v>
      </c>
      <c r="J115" s="54" t="s">
        <v>98</v>
      </c>
      <c r="K115" s="41" t="s">
        <v>99</v>
      </c>
      <c r="L115" s="41"/>
      <c r="M115" s="41"/>
      <c r="N115" s="41"/>
    </row>
    <row r="117" spans="2:63" x14ac:dyDescent="0.25">
      <c r="D117" s="1">
        <v>1</v>
      </c>
      <c r="E117" s="1">
        <v>2</v>
      </c>
      <c r="F117" s="1">
        <v>3</v>
      </c>
      <c r="G117" s="1">
        <v>4</v>
      </c>
      <c r="H117" s="1">
        <v>5</v>
      </c>
      <c r="I117" s="1">
        <v>6</v>
      </c>
      <c r="J117" s="1">
        <v>7</v>
      </c>
      <c r="K117" s="1">
        <v>8</v>
      </c>
      <c r="L117" s="1">
        <v>9</v>
      </c>
      <c r="M117" s="1">
        <v>10</v>
      </c>
      <c r="N117" s="1">
        <v>11</v>
      </c>
      <c r="O117" s="1">
        <v>12</v>
      </c>
      <c r="P117" s="1">
        <v>13</v>
      </c>
      <c r="Q117" s="1">
        <v>14</v>
      </c>
      <c r="R117" s="1">
        <v>15</v>
      </c>
      <c r="S117" s="1">
        <v>16</v>
      </c>
      <c r="T117" s="1">
        <v>17</v>
      </c>
      <c r="U117" s="1">
        <v>18</v>
      </c>
      <c r="V117" s="1">
        <v>19</v>
      </c>
      <c r="W117" s="1">
        <v>20</v>
      </c>
      <c r="X117" s="1">
        <v>21</v>
      </c>
      <c r="Y117" s="1">
        <v>22</v>
      </c>
      <c r="Z117" s="1">
        <v>23</v>
      </c>
      <c r="AA117" s="1">
        <v>24</v>
      </c>
      <c r="AB117" s="1">
        <v>25</v>
      </c>
      <c r="AC117" s="1">
        <v>26</v>
      </c>
      <c r="AD117" s="1">
        <v>27</v>
      </c>
      <c r="AE117" s="1">
        <v>28</v>
      </c>
      <c r="AF117" s="1">
        <v>29</v>
      </c>
      <c r="AG117" s="1">
        <v>30</v>
      </c>
      <c r="AH117" s="1">
        <v>31</v>
      </c>
      <c r="AI117" s="1">
        <v>32</v>
      </c>
      <c r="AJ117" s="1">
        <v>33</v>
      </c>
      <c r="AK117" s="1">
        <v>34</v>
      </c>
      <c r="AL117" s="1">
        <v>35</v>
      </c>
      <c r="AM117" s="1">
        <v>36</v>
      </c>
      <c r="AN117" s="1">
        <v>37</v>
      </c>
      <c r="AO117" s="1">
        <v>38</v>
      </c>
      <c r="AP117" s="1">
        <v>39</v>
      </c>
      <c r="AQ117" s="1">
        <v>40</v>
      </c>
      <c r="AR117" s="1">
        <v>41</v>
      </c>
      <c r="AS117" s="1">
        <v>42</v>
      </c>
      <c r="AT117" s="1">
        <v>43</v>
      </c>
      <c r="AU117" s="1">
        <v>44</v>
      </c>
      <c r="AV117" s="1">
        <v>45</v>
      </c>
      <c r="AW117" s="1">
        <v>46</v>
      </c>
      <c r="AX117" s="1">
        <v>47</v>
      </c>
      <c r="AY117" s="1">
        <v>48</v>
      </c>
      <c r="AZ117" s="1">
        <v>49</v>
      </c>
      <c r="BA117" s="1">
        <v>50</v>
      </c>
      <c r="BB117" s="1">
        <v>51</v>
      </c>
      <c r="BC117" s="1">
        <v>52</v>
      </c>
      <c r="BD117" s="1">
        <v>53</v>
      </c>
      <c r="BE117" s="1">
        <v>54</v>
      </c>
      <c r="BF117" s="1">
        <v>55</v>
      </c>
      <c r="BG117" s="1">
        <v>56</v>
      </c>
      <c r="BH117" s="1">
        <v>57</v>
      </c>
      <c r="BI117" s="1">
        <v>58</v>
      </c>
      <c r="BJ117" s="1">
        <v>59</v>
      </c>
      <c r="BK117" s="1">
        <v>60</v>
      </c>
    </row>
    <row r="118" spans="2:63" x14ac:dyDescent="0.25">
      <c r="D118" s="1">
        <v>2011</v>
      </c>
      <c r="E118" s="1">
        <v>2012</v>
      </c>
      <c r="F118" s="1">
        <v>2013</v>
      </c>
      <c r="G118" s="1">
        <v>2014</v>
      </c>
      <c r="H118" s="1">
        <v>2015</v>
      </c>
      <c r="I118" s="1">
        <v>2016</v>
      </c>
      <c r="J118" s="1">
        <v>2017</v>
      </c>
      <c r="K118" s="1">
        <v>2018</v>
      </c>
      <c r="L118" s="1">
        <v>2019</v>
      </c>
      <c r="M118" s="1">
        <v>2020</v>
      </c>
      <c r="N118" s="1">
        <v>2021</v>
      </c>
      <c r="O118" s="1">
        <v>2022</v>
      </c>
      <c r="P118" s="1">
        <v>2023</v>
      </c>
      <c r="Q118" s="1">
        <v>2024</v>
      </c>
      <c r="R118" s="1">
        <v>2025</v>
      </c>
      <c r="S118" s="1">
        <v>2026</v>
      </c>
      <c r="T118" s="1">
        <v>2027</v>
      </c>
      <c r="U118" s="1">
        <v>2028</v>
      </c>
      <c r="V118" s="1">
        <v>2029</v>
      </c>
      <c r="W118" s="1">
        <v>2030</v>
      </c>
      <c r="X118" s="1">
        <v>2031</v>
      </c>
      <c r="Y118" s="1">
        <v>2032</v>
      </c>
      <c r="Z118" s="1">
        <v>2033</v>
      </c>
      <c r="AA118" s="1">
        <v>2034</v>
      </c>
      <c r="AB118" s="1">
        <v>2035</v>
      </c>
      <c r="AC118" s="1">
        <v>2036</v>
      </c>
      <c r="AD118" s="1">
        <v>2037</v>
      </c>
      <c r="AE118" s="1">
        <v>2038</v>
      </c>
      <c r="AF118" s="1">
        <v>2039</v>
      </c>
      <c r="AG118" s="1">
        <v>2040</v>
      </c>
      <c r="AH118" s="1">
        <v>2041</v>
      </c>
      <c r="AI118" s="1">
        <v>2042</v>
      </c>
      <c r="AJ118" s="1">
        <v>2043</v>
      </c>
      <c r="AK118" s="1">
        <v>2044</v>
      </c>
      <c r="AL118" s="1">
        <v>2045</v>
      </c>
      <c r="AM118" s="1">
        <v>2046</v>
      </c>
      <c r="AN118" s="1">
        <v>2047</v>
      </c>
      <c r="AO118" s="1">
        <v>2048</v>
      </c>
      <c r="AP118" s="1">
        <v>2049</v>
      </c>
      <c r="AQ118" s="1">
        <v>2050</v>
      </c>
      <c r="AR118" s="1">
        <v>2051</v>
      </c>
      <c r="AS118" s="1">
        <v>2052</v>
      </c>
      <c r="AT118" s="1">
        <v>2053</v>
      </c>
      <c r="AU118" s="1">
        <v>2054</v>
      </c>
      <c r="AV118" s="1">
        <v>2055</v>
      </c>
      <c r="AW118" s="1">
        <v>2056</v>
      </c>
      <c r="AX118" s="1">
        <v>2057</v>
      </c>
      <c r="AY118" s="1">
        <v>2058</v>
      </c>
      <c r="AZ118" s="1">
        <v>2059</v>
      </c>
      <c r="BA118" s="1">
        <v>2060</v>
      </c>
      <c r="BB118" s="1">
        <v>2061</v>
      </c>
      <c r="BC118" s="1">
        <v>2062</v>
      </c>
      <c r="BD118" s="1">
        <v>2063</v>
      </c>
      <c r="BE118" s="1">
        <v>2064</v>
      </c>
      <c r="BF118" s="1">
        <v>2065</v>
      </c>
      <c r="BG118" s="1">
        <v>2066</v>
      </c>
      <c r="BH118" s="1">
        <v>2067</v>
      </c>
      <c r="BI118" s="1">
        <v>2068</v>
      </c>
      <c r="BJ118" s="1">
        <v>2069</v>
      </c>
      <c r="BK118" s="1">
        <v>2070</v>
      </c>
    </row>
    <row r="120" spans="2:63" x14ac:dyDescent="0.25">
      <c r="B120" t="s">
        <v>25</v>
      </c>
      <c r="D120" s="2">
        <f>IF(AND($E115&lt;1,D117=1),$D115,IF(D117=1,$D115/$E115,IF(D117&gt;$E115,($D115+SUM(C124:$C124))-SUM(C120:$C120),($D115+SUM(C124:$C124))/$E115)))</f>
        <v>15.790380770985777</v>
      </c>
      <c r="E120" s="2">
        <f>IF(AND($E115&lt;1,E117=1),$D115,IF(E117=1,$D115/$E115,IF(E117&gt;$E115,($D115+SUM($C124:D124))-SUM($C120:D120),($D115+SUM($C124:D124))/$E115)))</f>
        <v>0</v>
      </c>
      <c r="F120" s="2">
        <f>IF(AND($E115&lt;1,F117=1),$D115,IF(F117=1,$D115/$E115,IF(F117&gt;$E115,($D115+SUM($C124:E124))-SUM($C120:E120),($D115+SUM($C124:E124))/$E115)))</f>
        <v>0</v>
      </c>
      <c r="G120" s="2">
        <f>IF(AND($E115&lt;1,G117=1),$D115,IF(G117=1,$D115/$E115,IF(G117&gt;$E115,($D115+SUM($C124:F124))-SUM($C120:F120),($D115+SUM($C124:F124))/$E115)))</f>
        <v>0</v>
      </c>
      <c r="H120" s="2">
        <f>IF(AND($E115&lt;1,H117=1),$D115,IF(H117=1,$D115/$E115,IF(H117&gt;$E115,($D115+SUM($C124:G124))-SUM($C120:G120),($D115+SUM($C124:G124))/$E115)))</f>
        <v>0</v>
      </c>
      <c r="I120" s="55">
        <f>IF(I115&gt;0,IF(AND(I117=1,$I115&lt;1),0,IF(I117-5&gt;$I115,$H126,$H126/$I115)),IF(OR(AND(I117=1,$E115&lt;1),$E115="n/a"),0,IF(I117&gt;$E115,($D115+SUM($C124:H125))-SUM($C120:H120),($D115+SUM($C124:H125))/$E115)))</f>
        <v>0</v>
      </c>
      <c r="J120" s="55">
        <f>IF(AND(J117=1,$I115&lt;1),0,IF(J117-5&gt;$I115,$H126-SUM($I120:I120),$H126/$I115))</f>
        <v>0</v>
      </c>
      <c r="K120" s="55">
        <f>IF(AND(K117=1,$I115&lt;1),0,IF(K117-5&gt;$I115,$H126-SUM($I120:J120),$H126/$I115))</f>
        <v>0</v>
      </c>
      <c r="L120" s="55">
        <f>IF(AND(L117=1,$I115&lt;1),0,IF(L117-5&gt;$I115,$H126-SUM($I120:K120),$H126/$I115))</f>
        <v>0</v>
      </c>
      <c r="M120" s="55">
        <f>IF(AND(M117=1,$I115&lt;1),0,IF(M117-5&gt;$I115,$H126-SUM($I120:L120),$H126/$I115))</f>
        <v>0</v>
      </c>
      <c r="N120" s="55">
        <f>IF(AND(N117=1,$I115&lt;1),0,IF(N117-5&gt;$I115,$H126-SUM($I120:M120),$H126/$I115))</f>
        <v>0</v>
      </c>
      <c r="O120" s="55">
        <f>IF(AND(O117=1,$I115&lt;1),0,IF(O117-5&gt;$I115,$H126-SUM($I120:N120),$H126/$I115))</f>
        <v>0</v>
      </c>
      <c r="P120" s="55">
        <f>IF(AND(P117=1,$I115&lt;1),0,IF(P117-5&gt;$I115,$H126-SUM($I120:O120),$H126/$I115))</f>
        <v>0</v>
      </c>
      <c r="Q120" s="55">
        <f>IF(AND(Q117=1,$I115&lt;1),0,IF(Q117-5&gt;$I115,$H126-SUM($I120:P120),$H126/$I115))</f>
        <v>0</v>
      </c>
      <c r="R120" s="55">
        <f>IF(AND(R117=1,$I115&lt;1),0,IF(R117-5&gt;$I115,$H126-SUM($I120:Q120),$H126/$I115))</f>
        <v>0</v>
      </c>
      <c r="S120" s="55">
        <f>IF(AND(S117=1,$I115&lt;1),0,IF(S117-5&gt;$I115,$H126-SUM($I120:R120),$H126/$I115))</f>
        <v>0</v>
      </c>
      <c r="T120" s="55">
        <f>IF(AND(T117=1,$I115&lt;1),0,IF(T117-5&gt;$I115,$H126-SUM($I120:S120),$H126/$I115))</f>
        <v>0</v>
      </c>
      <c r="U120" s="55">
        <f>IF(AND(U117=1,$I115&lt;1),0,IF(U117-5&gt;$I115,$H126-SUM($I120:T120),$H126/$I115))</f>
        <v>0</v>
      </c>
      <c r="V120" s="55">
        <f>IF(AND(V117=1,$I115&lt;1),0,IF(V117-5&gt;$I115,$H126-SUM($I120:U120),$H126/$I115))</f>
        <v>0</v>
      </c>
      <c r="W120" s="55">
        <f>IF(AND(W117=1,$I115&lt;1),0,IF(W117-5&gt;$I115,$H126-SUM($I120:V120),$H126/$I115))</f>
        <v>0</v>
      </c>
      <c r="X120" s="55">
        <f>IF(AND(X117=1,$I115&lt;1),0,IF(X117-5&gt;$I115,$H126-SUM($I120:W120),$H126/$I115))</f>
        <v>0</v>
      </c>
      <c r="Y120" s="55">
        <f>IF(AND(Y117=1,$I115&lt;1),0,IF(Y117-5&gt;$I115,$H126-SUM($I120:X120),$H126/$I115))</f>
        <v>0</v>
      </c>
      <c r="Z120" s="55">
        <f>IF(AND(Z117=1,$I115&lt;1),0,IF(Z117-5&gt;$I115,$H126-SUM($I120:Y120),$H126/$I115))</f>
        <v>0</v>
      </c>
      <c r="AA120" s="55">
        <f>IF(AND(AA117=1,$I115&lt;1),0,IF(AA117-5&gt;$I115,$H126-SUM($I120:Z120),$H126/$I115))</f>
        <v>0</v>
      </c>
      <c r="AB120" s="55">
        <f>IF(AND(AB117=1,$I115&lt;1),0,IF(AB117-5&gt;$I115,$H126-SUM($I120:AA120),$H126/$I115))</f>
        <v>0</v>
      </c>
      <c r="AC120" s="55">
        <f>IF(AND(AC117=1,$I115&lt;1),0,IF(AC117-5&gt;$I115,$H126-SUM($I120:AB120),$H126/$I115))</f>
        <v>0</v>
      </c>
      <c r="AD120" s="55">
        <f>IF(AND(AD117=1,$I115&lt;1),0,IF(AD117-5&gt;$I115,$H126-SUM($I120:AC120),$H126/$I115))</f>
        <v>0</v>
      </c>
      <c r="AE120" s="55">
        <f>IF(AND(AE117=1,$I115&lt;1),0,IF(AE117-5&gt;$I115,$H126-SUM($I120:AD120),$H126/$I115))</f>
        <v>0</v>
      </c>
      <c r="AF120" s="55">
        <f>IF(AND(AF117=1,$I115&lt;1),0,IF(AF117-5&gt;$I115,$H126-SUM($I120:AE120),$H126/$I115))</f>
        <v>0</v>
      </c>
      <c r="AG120" s="55">
        <f>IF(AND(AG117=1,$I115&lt;1),0,IF(AG117-5&gt;$I115,$H126-SUM($I120:AF120),$H126/$I115))</f>
        <v>0</v>
      </c>
      <c r="AH120" s="55">
        <f>IF(AND(AH117=1,$I115&lt;1),0,IF(AH117-5&gt;$I115,$H126-SUM($I120:AG120),$H126/$I115))</f>
        <v>0</v>
      </c>
      <c r="AI120" s="55">
        <f>IF(AND(AI117=1,$I115&lt;1),0,IF(AI117-5&gt;$I115,$H126-SUM($I120:AH120),$H126/$I115))</f>
        <v>0</v>
      </c>
      <c r="AJ120" s="55">
        <f>IF(AND(AJ117=1,$I115&lt;1),0,IF(AJ117-5&gt;$I115,$H126-SUM($I120:AI120),$H126/$I115))</f>
        <v>0</v>
      </c>
      <c r="AK120" s="55">
        <f>IF(AND(AK117=1,$I115&lt;1),0,IF(AK117-5&gt;$I115,$H126-SUM($I120:AJ120),$H126/$I115))</f>
        <v>0</v>
      </c>
      <c r="AL120" s="55">
        <f>IF(AND(AL117=1,$I115&lt;1),0,IF(AL117-5&gt;$I115,$H126-SUM($I120:AK120),$H126/$I115))</f>
        <v>0</v>
      </c>
      <c r="AM120" s="55">
        <f>IF(AND(AM117=1,$I115&lt;1),0,IF(AM117-5&gt;$I115,$H126-SUM($I120:AL120),$H126/$I115))</f>
        <v>0</v>
      </c>
      <c r="AN120" s="55">
        <f>IF(AND(AN117=1,$I115&lt;1),0,IF(AN117-5&gt;$I115,$H126-SUM($I120:AM120),$H126/$I115))</f>
        <v>0</v>
      </c>
      <c r="AO120" s="55">
        <f>IF(AND(AO117=1,$I115&lt;1),0,IF(AO117-5&gt;$I115,$H126-SUM($I120:AN120),$H126/$I115))</f>
        <v>0</v>
      </c>
      <c r="AP120" s="55">
        <f>IF(AND(AP117=1,$I115&lt;1),0,IF(AP117-5&gt;$I115,$H126-SUM($I120:AO120),$H126/$I115))</f>
        <v>0</v>
      </c>
      <c r="AQ120" s="55">
        <f>IF(AND(AQ117=1,$I115&lt;1),0,IF(AQ117-5&gt;$I115,$H126-SUM($I120:AP120),$H126/$I115))</f>
        <v>0</v>
      </c>
      <c r="AR120" s="55">
        <f>IF(AND(AR117=1,$I115&lt;1),0,IF(AR117-5&gt;$I115,$H126-SUM($I120:AQ120),$H126/$I115))</f>
        <v>0</v>
      </c>
      <c r="AS120" s="55">
        <f>IF(AND(AS117=1,$I115&lt;1),0,IF(AS117-5&gt;$I115,$H126-SUM($I120:AR120),$H126/$I115))</f>
        <v>0</v>
      </c>
      <c r="AT120" s="55">
        <f>IF(AND(AT117=1,$I115&lt;1),0,IF(AT117-5&gt;$I115,$H126-SUM($I120:AS120),$H126/$I115))</f>
        <v>0</v>
      </c>
      <c r="AU120" s="55">
        <f>IF(AND(AU117=1,$I115&lt;1),0,IF(AU117-5&gt;$I115,$H126-SUM($I120:AT120),$H126/$I115))</f>
        <v>0</v>
      </c>
      <c r="AV120" s="55">
        <f>IF(AND(AV117=1,$I115&lt;1),0,IF(AV117-5&gt;$I115,$H126-SUM($I120:AU120),$H126/$I115))</f>
        <v>0</v>
      </c>
      <c r="AW120" s="55">
        <f>IF(AND(AW117=1,$I115&lt;1),0,IF(AW117-5&gt;$I115,$H126-SUM($I120:AV120),$H126/$I115))</f>
        <v>0</v>
      </c>
      <c r="AX120" s="55">
        <f>IF(AND(AX117=1,$I115&lt;1),0,IF(AX117-5&gt;$I115,$H126-SUM($I120:AW120),$H126/$I115))</f>
        <v>0</v>
      </c>
      <c r="AY120" s="55">
        <f>IF(AND(AY117=1,$I115&lt;1),0,IF(AY117-5&gt;$I115,$H126-SUM($I120:AX120),$H126/$I115))</f>
        <v>0</v>
      </c>
      <c r="AZ120" s="55">
        <f>IF(AND(AZ117=1,$I115&lt;1),0,IF(AZ117-5&gt;$I115,$H126-SUM($I120:AY120),$H126/$I115))</f>
        <v>0</v>
      </c>
      <c r="BA120" s="55">
        <f>IF(AND(BA117=1,$I115&lt;1),0,IF(BA117-5&gt;$I115,$H126-SUM($I120:AZ120),$H126/$I115))</f>
        <v>0</v>
      </c>
      <c r="BB120" s="55">
        <f>IF(AND(BB117=1,$I115&lt;1),0,IF(BB117-5&gt;$I115,$H126-SUM($I120:BA120),$H126/$I115))</f>
        <v>0</v>
      </c>
      <c r="BC120" s="55">
        <f>IF(AND(BC117=1,$I115&lt;1),0,IF(BC117-5&gt;$I115,$H126-SUM($I120:BB120),$H126/$I115))</f>
        <v>0</v>
      </c>
      <c r="BD120" s="55">
        <f>IF(AND(BD117=1,$I115&lt;1),0,IF(BD117-5&gt;$I115,$H126-SUM($I120:BC120),$H126/$I115))</f>
        <v>0</v>
      </c>
      <c r="BE120" s="55">
        <f>IF(AND(BE117=1,$I115&lt;1),0,IF(BE117-5&gt;$I115,$H126-SUM($I120:BD120),$H126/$I115))</f>
        <v>0</v>
      </c>
      <c r="BF120" s="55">
        <f>IF(AND(BF117=1,$I115&lt;1),0,IF(BF117-5&gt;$I115,$H126-SUM($I120:BE120),$H126/$I115))</f>
        <v>0</v>
      </c>
      <c r="BG120" s="55">
        <f>IF(AND(BG117=1,$I115&lt;1),0,IF(BG117-5&gt;$I115,$H126-SUM($I120:BF120),$H126/$I115))</f>
        <v>0</v>
      </c>
      <c r="BH120" s="55">
        <f>IF(AND(BH117=1,$I115&lt;1),0,IF(BH117-5&gt;$I115,$H126-SUM($I120:BG120),$H126/$I115))</f>
        <v>0</v>
      </c>
      <c r="BI120" s="55">
        <f>IF(AND(BI117=1,$I115&lt;1),0,IF(BI117-5&gt;$I115,$H126-SUM($I120:BH120),$H126/$I115))</f>
        <v>0</v>
      </c>
      <c r="BJ120" s="55">
        <f>IF(AND(BJ117=1,$I115&lt;1),0,IF(BJ117-5&gt;$I115,$H126-SUM($I120:BI120),$H126/$I115))</f>
        <v>0</v>
      </c>
      <c r="BK120" s="55">
        <f>IF(AND(BK117=1,$I115&lt;1),0,IF(BK117-5&gt;$I115,$H126-SUM($I120:BJ120),$H126/$I115))</f>
        <v>0</v>
      </c>
    </row>
    <row r="121" spans="2:63" x14ac:dyDescent="0.25">
      <c r="B121" t="s">
        <v>21</v>
      </c>
    </row>
    <row r="122" spans="2:63" x14ac:dyDescent="0.25">
      <c r="B122" s="10" t="s">
        <v>22</v>
      </c>
      <c r="C122" s="10"/>
      <c r="H122" s="49">
        <f>VLOOKUP($B112,Inputs!$B$54:$I$61,8,FALSE)/Inputs!$I$5</f>
        <v>0</v>
      </c>
    </row>
    <row r="123" spans="2:63" x14ac:dyDescent="0.25">
      <c r="B123" s="10" t="s">
        <v>23</v>
      </c>
      <c r="C123" s="10"/>
      <c r="D123" s="12"/>
      <c r="E123" s="12"/>
      <c r="F123" s="12"/>
      <c r="G123" s="12"/>
      <c r="H123" s="13">
        <f>VLOOKUP($B112,Inputs!$B$65:$I$72,8,FALSE)/Inputs!$I$5</f>
        <v>0</v>
      </c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</row>
    <row r="124" spans="2:63" x14ac:dyDescent="0.25">
      <c r="B124" s="10" t="s">
        <v>81</v>
      </c>
      <c r="C124" s="10"/>
      <c r="D124" s="2">
        <f t="shared" ref="D124:AI124" si="310">SUM(D122:D123)</f>
        <v>0</v>
      </c>
      <c r="E124" s="2">
        <f t="shared" si="310"/>
        <v>0</v>
      </c>
      <c r="F124" s="2">
        <f t="shared" si="310"/>
        <v>0</v>
      </c>
      <c r="G124" s="2">
        <f t="shared" si="310"/>
        <v>0</v>
      </c>
      <c r="H124" s="2">
        <f t="shared" si="310"/>
        <v>0</v>
      </c>
      <c r="I124" s="2">
        <f t="shared" si="310"/>
        <v>0</v>
      </c>
      <c r="J124" s="2">
        <f t="shared" si="310"/>
        <v>0</v>
      </c>
      <c r="K124" s="2">
        <f t="shared" si="310"/>
        <v>0</v>
      </c>
      <c r="L124" s="2">
        <f t="shared" si="310"/>
        <v>0</v>
      </c>
      <c r="M124" s="2">
        <f t="shared" si="310"/>
        <v>0</v>
      </c>
      <c r="N124" s="2">
        <f t="shared" si="310"/>
        <v>0</v>
      </c>
      <c r="O124" s="2">
        <f t="shared" si="310"/>
        <v>0</v>
      </c>
      <c r="P124" s="2">
        <f t="shared" si="310"/>
        <v>0</v>
      </c>
      <c r="Q124" s="2">
        <f t="shared" si="310"/>
        <v>0</v>
      </c>
      <c r="R124" s="2">
        <f t="shared" si="310"/>
        <v>0</v>
      </c>
      <c r="S124" s="2">
        <f t="shared" si="310"/>
        <v>0</v>
      </c>
      <c r="T124" s="2">
        <f t="shared" si="310"/>
        <v>0</v>
      </c>
      <c r="U124" s="2">
        <f t="shared" si="310"/>
        <v>0</v>
      </c>
      <c r="V124" s="2">
        <f t="shared" si="310"/>
        <v>0</v>
      </c>
      <c r="W124" s="2">
        <f t="shared" si="310"/>
        <v>0</v>
      </c>
      <c r="X124" s="2">
        <f t="shared" si="310"/>
        <v>0</v>
      </c>
      <c r="Y124" s="2">
        <f t="shared" si="310"/>
        <v>0</v>
      </c>
      <c r="Z124" s="2">
        <f t="shared" si="310"/>
        <v>0</v>
      </c>
      <c r="AA124" s="2">
        <f t="shared" si="310"/>
        <v>0</v>
      </c>
      <c r="AB124" s="2">
        <f t="shared" si="310"/>
        <v>0</v>
      </c>
      <c r="AC124" s="2">
        <f t="shared" si="310"/>
        <v>0</v>
      </c>
      <c r="AD124" s="2">
        <f t="shared" si="310"/>
        <v>0</v>
      </c>
      <c r="AE124" s="2">
        <f t="shared" si="310"/>
        <v>0</v>
      </c>
      <c r="AF124" s="2">
        <f t="shared" si="310"/>
        <v>0</v>
      </c>
      <c r="AG124" s="2">
        <f t="shared" si="310"/>
        <v>0</v>
      </c>
      <c r="AH124" s="2">
        <f t="shared" si="310"/>
        <v>0</v>
      </c>
      <c r="AI124" s="2">
        <f t="shared" si="310"/>
        <v>0</v>
      </c>
      <c r="AJ124" s="2">
        <f t="shared" ref="AJ124:BK124" si="311">SUM(AJ122:AJ123)</f>
        <v>0</v>
      </c>
      <c r="AK124" s="2">
        <f t="shared" si="311"/>
        <v>0</v>
      </c>
      <c r="AL124" s="2">
        <f t="shared" si="311"/>
        <v>0</v>
      </c>
      <c r="AM124" s="2">
        <f t="shared" si="311"/>
        <v>0</v>
      </c>
      <c r="AN124" s="2">
        <f t="shared" si="311"/>
        <v>0</v>
      </c>
      <c r="AO124" s="2">
        <f t="shared" si="311"/>
        <v>0</v>
      </c>
      <c r="AP124" s="2">
        <f t="shared" si="311"/>
        <v>0</v>
      </c>
      <c r="AQ124" s="2">
        <f t="shared" si="311"/>
        <v>0</v>
      </c>
      <c r="AR124" s="2">
        <f t="shared" si="311"/>
        <v>0</v>
      </c>
      <c r="AS124" s="2">
        <f t="shared" si="311"/>
        <v>0</v>
      </c>
      <c r="AT124" s="2">
        <f t="shared" si="311"/>
        <v>0</v>
      </c>
      <c r="AU124" s="2">
        <f t="shared" si="311"/>
        <v>0</v>
      </c>
      <c r="AV124" s="2">
        <f t="shared" si="311"/>
        <v>0</v>
      </c>
      <c r="AW124" s="2">
        <f t="shared" si="311"/>
        <v>0</v>
      </c>
      <c r="AX124" s="2">
        <f t="shared" si="311"/>
        <v>0</v>
      </c>
      <c r="AY124" s="2">
        <f t="shared" si="311"/>
        <v>0</v>
      </c>
      <c r="AZ124" s="2">
        <f t="shared" si="311"/>
        <v>0</v>
      </c>
      <c r="BA124" s="2">
        <f t="shared" si="311"/>
        <v>0</v>
      </c>
      <c r="BB124" s="2">
        <f t="shared" si="311"/>
        <v>0</v>
      </c>
      <c r="BC124" s="2">
        <f t="shared" si="311"/>
        <v>0</v>
      </c>
      <c r="BD124" s="2">
        <f t="shared" si="311"/>
        <v>0</v>
      </c>
      <c r="BE124" s="2">
        <f t="shared" si="311"/>
        <v>0</v>
      </c>
      <c r="BF124" s="2">
        <f t="shared" si="311"/>
        <v>0</v>
      </c>
      <c r="BG124" s="2">
        <f t="shared" si="311"/>
        <v>0</v>
      </c>
      <c r="BH124" s="2">
        <f t="shared" si="311"/>
        <v>0</v>
      </c>
      <c r="BI124" s="2">
        <f t="shared" si="311"/>
        <v>0</v>
      </c>
      <c r="BJ124" s="2">
        <f t="shared" si="311"/>
        <v>0</v>
      </c>
      <c r="BK124" s="2">
        <f t="shared" si="311"/>
        <v>0</v>
      </c>
    </row>
    <row r="125" spans="2:63" x14ac:dyDescent="0.25">
      <c r="B125" s="10"/>
      <c r="C125" s="10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</row>
    <row r="126" spans="2:63" x14ac:dyDescent="0.25">
      <c r="B126" t="s">
        <v>26</v>
      </c>
      <c r="C126" s="53">
        <f>D115</f>
        <v>15.790380770985777</v>
      </c>
      <c r="D126" s="49">
        <f t="shared" ref="D126" si="312">C126-D120+D124+D125</f>
        <v>0</v>
      </c>
      <c r="E126" s="2">
        <f t="shared" ref="E126:AJ126" si="313">D126-E120+E124</f>
        <v>0</v>
      </c>
      <c r="F126" s="2">
        <f t="shared" si="313"/>
        <v>0</v>
      </c>
      <c r="G126" s="2">
        <f t="shared" si="313"/>
        <v>0</v>
      </c>
      <c r="H126" s="2">
        <f t="shared" si="313"/>
        <v>0</v>
      </c>
      <c r="I126" s="2">
        <f t="shared" si="313"/>
        <v>0</v>
      </c>
      <c r="J126" s="2">
        <f t="shared" si="313"/>
        <v>0</v>
      </c>
      <c r="K126" s="2">
        <f t="shared" si="313"/>
        <v>0</v>
      </c>
      <c r="L126" s="2">
        <f t="shared" si="313"/>
        <v>0</v>
      </c>
      <c r="M126" s="2">
        <f t="shared" si="313"/>
        <v>0</v>
      </c>
      <c r="N126" s="2">
        <f t="shared" si="313"/>
        <v>0</v>
      </c>
      <c r="O126" s="2">
        <f t="shared" si="313"/>
        <v>0</v>
      </c>
      <c r="P126" s="2">
        <f t="shared" si="313"/>
        <v>0</v>
      </c>
      <c r="Q126" s="2">
        <f t="shared" si="313"/>
        <v>0</v>
      </c>
      <c r="R126" s="2">
        <f t="shared" si="313"/>
        <v>0</v>
      </c>
      <c r="S126" s="2">
        <f t="shared" si="313"/>
        <v>0</v>
      </c>
      <c r="T126" s="2">
        <f t="shared" si="313"/>
        <v>0</v>
      </c>
      <c r="U126" s="2">
        <f t="shared" si="313"/>
        <v>0</v>
      </c>
      <c r="V126" s="2">
        <f t="shared" si="313"/>
        <v>0</v>
      </c>
      <c r="W126" s="2">
        <f t="shared" si="313"/>
        <v>0</v>
      </c>
      <c r="X126" s="2">
        <f t="shared" si="313"/>
        <v>0</v>
      </c>
      <c r="Y126" s="2">
        <f t="shared" si="313"/>
        <v>0</v>
      </c>
      <c r="Z126" s="2">
        <f t="shared" si="313"/>
        <v>0</v>
      </c>
      <c r="AA126" s="2">
        <f t="shared" si="313"/>
        <v>0</v>
      </c>
      <c r="AB126" s="2">
        <f t="shared" si="313"/>
        <v>0</v>
      </c>
      <c r="AC126" s="2">
        <f t="shared" si="313"/>
        <v>0</v>
      </c>
      <c r="AD126" s="2">
        <f t="shared" si="313"/>
        <v>0</v>
      </c>
      <c r="AE126" s="2">
        <f t="shared" si="313"/>
        <v>0</v>
      </c>
      <c r="AF126" s="2">
        <f t="shared" si="313"/>
        <v>0</v>
      </c>
      <c r="AG126" s="2">
        <f t="shared" si="313"/>
        <v>0</v>
      </c>
      <c r="AH126" s="2">
        <f t="shared" si="313"/>
        <v>0</v>
      </c>
      <c r="AI126" s="2">
        <f t="shared" si="313"/>
        <v>0</v>
      </c>
      <c r="AJ126" s="2">
        <f t="shared" si="313"/>
        <v>0</v>
      </c>
      <c r="AK126" s="2">
        <f t="shared" ref="AK126:BK126" si="314">AJ126-AK120+AK124</f>
        <v>0</v>
      </c>
      <c r="AL126" s="2">
        <f t="shared" si="314"/>
        <v>0</v>
      </c>
      <c r="AM126" s="2">
        <f t="shared" si="314"/>
        <v>0</v>
      </c>
      <c r="AN126" s="2">
        <f t="shared" si="314"/>
        <v>0</v>
      </c>
      <c r="AO126" s="2">
        <f t="shared" si="314"/>
        <v>0</v>
      </c>
      <c r="AP126" s="2">
        <f t="shared" si="314"/>
        <v>0</v>
      </c>
      <c r="AQ126" s="2">
        <f t="shared" si="314"/>
        <v>0</v>
      </c>
      <c r="AR126" s="2">
        <f t="shared" si="314"/>
        <v>0</v>
      </c>
      <c r="AS126" s="2">
        <f t="shared" si="314"/>
        <v>0</v>
      </c>
      <c r="AT126" s="2">
        <f t="shared" si="314"/>
        <v>0</v>
      </c>
      <c r="AU126" s="2">
        <f t="shared" si="314"/>
        <v>0</v>
      </c>
      <c r="AV126" s="2">
        <f t="shared" si="314"/>
        <v>0</v>
      </c>
      <c r="AW126" s="2">
        <f t="shared" si="314"/>
        <v>0</v>
      </c>
      <c r="AX126" s="2">
        <f t="shared" si="314"/>
        <v>0</v>
      </c>
      <c r="AY126" s="2">
        <f t="shared" si="314"/>
        <v>0</v>
      </c>
      <c r="AZ126" s="2">
        <f t="shared" si="314"/>
        <v>0</v>
      </c>
      <c r="BA126" s="2">
        <f t="shared" si="314"/>
        <v>0</v>
      </c>
      <c r="BB126" s="2">
        <f t="shared" si="314"/>
        <v>0</v>
      </c>
      <c r="BC126" s="2">
        <f t="shared" si="314"/>
        <v>0</v>
      </c>
      <c r="BD126" s="2">
        <f t="shared" si="314"/>
        <v>0</v>
      </c>
      <c r="BE126" s="2">
        <f t="shared" si="314"/>
        <v>0</v>
      </c>
      <c r="BF126" s="2">
        <f t="shared" si="314"/>
        <v>0</v>
      </c>
      <c r="BG126" s="2">
        <f t="shared" si="314"/>
        <v>0</v>
      </c>
      <c r="BH126" s="2">
        <f t="shared" si="314"/>
        <v>0</v>
      </c>
      <c r="BI126" s="2">
        <f t="shared" si="314"/>
        <v>0</v>
      </c>
      <c r="BJ126" s="2">
        <f t="shared" si="314"/>
        <v>0</v>
      </c>
      <c r="BK126" s="2">
        <f t="shared" si="314"/>
        <v>0</v>
      </c>
    </row>
    <row r="129" spans="2:63" x14ac:dyDescent="0.25">
      <c r="B129" t="s">
        <v>74</v>
      </c>
      <c r="D129" s="2">
        <f>INDEX(Inputs!$E$29:$X$37,MATCH('Depr schedule'!$B112,Inputs!$B$29:$B$37,0),MATCH('Depr schedule'!D118,Inputs!$E$15:$X$15,0))*IF(D117&gt;5,(1+D$3)^0.5,(1+D$4)^0.5)</f>
        <v>0</v>
      </c>
      <c r="E129" s="2">
        <f>INDEX(Inputs!$E$29:$X$37,MATCH('Depr schedule'!$B112,Inputs!$B$29:$B$37,0),MATCH('Depr schedule'!E118,Inputs!$E$15:$X$15,0))*IF(E117&gt;5,(1+E$3)^0.5,(1+E$4)^0.5)</f>
        <v>0</v>
      </c>
      <c r="F129" s="2">
        <f>INDEX(Inputs!$E$29:$X$37,MATCH('Depr schedule'!$B112,Inputs!$B$29:$B$37,0),MATCH('Depr schedule'!F118,Inputs!$E$15:$X$15,0))*IF(F117&gt;5,(1+F$3)^0.5,(1+F$4)^0.5)</f>
        <v>0</v>
      </c>
      <c r="G129" s="2">
        <f>INDEX(Inputs!$E$29:$X$37,MATCH('Depr schedule'!$B112,Inputs!$B$29:$B$37,0),MATCH('Depr schedule'!G118,Inputs!$E$15:$X$15,0))*IF(G117&gt;5,(1+G$3)^0.5,(1+G$4)^0.5)</f>
        <v>0</v>
      </c>
      <c r="H129" s="2">
        <f>INDEX(Inputs!$E$29:$X$37,MATCH('Depr schedule'!$B112,Inputs!$B$29:$B$37,0),MATCH('Depr schedule'!H118,Inputs!$E$15:$X$15,0))*IF(H117&gt;5,(1+H$3)^0.5,(1+H$4)^0.5)</f>
        <v>0</v>
      </c>
      <c r="I129" s="2">
        <f>INDEX(Inputs!$E$29:$X$37,MATCH('Depr schedule'!$B112,Inputs!$B$29:$B$37,0),MATCH('Depr schedule'!I118,Inputs!$E$15:$X$15,0))*IF(I117&gt;5,(1+I$3)^0.5,(1+I$4)^0.5)</f>
        <v>0</v>
      </c>
      <c r="J129" s="2">
        <f>INDEX(Inputs!$E$29:$X$37,MATCH('Depr schedule'!$B112,Inputs!$B$29:$B$37,0),MATCH('Depr schedule'!J118,Inputs!$E$15:$X$15,0))*IF(J117&gt;5,(1+J$3)^0.5,(1+J$4)^0.5)</f>
        <v>0</v>
      </c>
      <c r="K129" s="2">
        <f>INDEX(Inputs!$E$29:$X$37,MATCH('Depr schedule'!$B112,Inputs!$B$29:$B$37,0),MATCH('Depr schedule'!K118,Inputs!$E$15:$X$15,0))*IF(K117&gt;5,(1+K$3)^0.5,(1+K$4)^0.5)</f>
        <v>0</v>
      </c>
      <c r="L129" s="2">
        <f>INDEX(Inputs!$E$29:$X$37,MATCH('Depr schedule'!$B112,Inputs!$B$29:$B$37,0),MATCH('Depr schedule'!L118,Inputs!$E$15:$X$15,0))*IF(L117&gt;5,(1+L$3)^0.5,(1+L$4)^0.5)</f>
        <v>0</v>
      </c>
      <c r="M129" s="2">
        <f>INDEX(Inputs!$E$29:$X$37,MATCH('Depr schedule'!$B112,Inputs!$B$29:$B$37,0),MATCH('Depr schedule'!M118,Inputs!$E$15:$X$15,0))*IF(M117&gt;5,(1+M$3)^0.5,(1+M$4)^0.5)</f>
        <v>0</v>
      </c>
      <c r="N129" s="2">
        <f>INDEX(Inputs!$E$29:$X$37,MATCH('Depr schedule'!$B112,Inputs!$B$29:$B$37,0),MATCH('Depr schedule'!N118,Inputs!$E$15:$X$15,0))*IF(N117&gt;5,(1+N$3)^0.5,(1+N$4)^0.5)</f>
        <v>0</v>
      </c>
      <c r="O129" s="2">
        <f>INDEX(Inputs!$E$29:$X$37,MATCH('Depr schedule'!$B112,Inputs!$B$29:$B$37,0),MATCH('Depr schedule'!O118,Inputs!$E$15:$X$15,0))*IF(O117&gt;5,(1+O$3)^0.5,(1+O$4)^0.5)</f>
        <v>0</v>
      </c>
      <c r="P129" s="2">
        <f>INDEX(Inputs!$E$29:$X$37,MATCH('Depr schedule'!$B112,Inputs!$B$29:$B$37,0),MATCH('Depr schedule'!P118,Inputs!$E$15:$X$15,0))*IF(P117&gt;5,(1+P$3)^0.5,(1+P$4)^0.5)</f>
        <v>0</v>
      </c>
      <c r="Q129" s="2">
        <f>INDEX(Inputs!$E$29:$X$37,MATCH('Depr schedule'!$B112,Inputs!$B$29:$B$37,0),MATCH('Depr schedule'!Q118,Inputs!$E$15:$X$15,0))*IF(Q117&gt;5,(1+Q$3)^0.5,(1+Q$4)^0.5)</f>
        <v>0</v>
      </c>
      <c r="R129" s="2">
        <f>INDEX(Inputs!$E$29:$X$37,MATCH('Depr schedule'!$B112,Inputs!$B$29:$B$37,0),MATCH('Depr schedule'!R118,Inputs!$E$15:$X$15,0))*IF(R117&gt;5,(1+R$3)^0.5,(1+R$4)^0.5)</f>
        <v>0</v>
      </c>
      <c r="S129" s="2">
        <f>INDEX(Inputs!$E$29:$X$37,MATCH('Depr schedule'!$B112,Inputs!$B$29:$B$37,0),MATCH('Depr schedule'!S118,Inputs!$E$15:$X$15,0))*IF(S117&gt;5,(1+S$3)^0.5,(1+S$4)^0.5)</f>
        <v>0</v>
      </c>
      <c r="T129" s="2">
        <f>INDEX(Inputs!$E$29:$X$37,MATCH('Depr schedule'!$B112,Inputs!$B$29:$B$37,0),MATCH('Depr schedule'!T118,Inputs!$E$15:$X$15,0))*IF(T117&gt;5,(1+T$3)^0.5,(1+T$4)^0.5)</f>
        <v>0</v>
      </c>
      <c r="U129" s="2">
        <f>INDEX(Inputs!$E$29:$X$37,MATCH('Depr schedule'!$B112,Inputs!$B$29:$B$37,0),MATCH('Depr schedule'!U118,Inputs!$E$15:$X$15,0))*IF(U117&gt;5,(1+U$3)^0.5,(1+U$4)^0.5)</f>
        <v>0</v>
      </c>
      <c r="V129" s="2">
        <f>INDEX(Inputs!$E$29:$X$37,MATCH('Depr schedule'!$B112,Inputs!$B$29:$B$37,0),MATCH('Depr schedule'!V118,Inputs!$E$15:$X$15,0))*IF(V117&gt;5,(1+V$3)^0.5,(1+V$4)^0.5)</f>
        <v>0</v>
      </c>
      <c r="W129" s="2">
        <f>INDEX(Inputs!$E$29:$X$37,MATCH('Depr schedule'!$B112,Inputs!$B$29:$B$37,0),MATCH('Depr schedule'!W118,Inputs!$E$15:$X$15,0))*IF(W117&gt;5,(1+W$3)^0.5,(1+W$4)^0.5)</f>
        <v>0</v>
      </c>
    </row>
    <row r="131" spans="2:63" x14ac:dyDescent="0.25">
      <c r="B131" t="s">
        <v>27</v>
      </c>
    </row>
    <row r="132" spans="2:63" x14ac:dyDescent="0.25">
      <c r="B132" s="24">
        <v>2011</v>
      </c>
      <c r="C132" s="24">
        <v>1</v>
      </c>
      <c r="E132" s="2">
        <f>IF($F$115="n/a",0,IF(E$117&lt;=$C132,0,IF(E$117&gt;($F$115+$C132),INDEX($D$129:$W$129,,$C132)-SUM($D132:D132),INDEX($D$129:$W$129,,$C132)/$F$115)))</f>
        <v>0</v>
      </c>
      <c r="F132" s="2">
        <f>IF($F$115="n/a",0,IF(F$117&lt;=$C132,0,IF(F$117&gt;($F$115+$C132),INDEX($D$129:$W$129,,$C132)-SUM($D132:E132),INDEX($D$129:$W$129,,$C132)/$F$115)))</f>
        <v>0</v>
      </c>
      <c r="G132" s="2">
        <f>IF($F$115="n/a",0,IF(G$117&lt;=$C132,0,IF(G$117&gt;($F$115+$C132),INDEX($D$129:$W$129,,$C132)-SUM($D132:F132),INDEX($D$129:$W$129,,$C132)/$F$115)))</f>
        <v>0</v>
      </c>
      <c r="H132" s="2">
        <f>IF($F$115="n/a",0,IF(H$117&lt;=$C132,0,IF(H$117&gt;($F$115+$C132),INDEX($D$129:$W$129,,$C132)-SUM($D132:G132),INDEX($D$129:$W$129,,$C132)/$F$115)))</f>
        <v>0</v>
      </c>
      <c r="I132" s="2">
        <f>IF($F$115="n/a",0,IF(I$117&lt;=$C132,0,IF(I$117&gt;($F$115+$C132),INDEX($D$129:$W$129,,$C132)-SUM($D132:H132),INDEX($D$129:$W$129,,$C132)/$F$115)))</f>
        <v>0</v>
      </c>
      <c r="J132" s="2">
        <f>IF($F$115="n/a",0,IF(J$117&lt;=$C132,0,IF(J$117&gt;($F$115+$C132),INDEX($D$129:$W$129,,$C132)-SUM($D132:I132),INDEX($D$129:$W$129,,$C132)/$F$115)))</f>
        <v>0</v>
      </c>
      <c r="K132" s="2">
        <f>IF($F$115="n/a",0,IF(K$117&lt;=$C132,0,IF(K$117&gt;($F$115+$C132),INDEX($D$129:$W$129,,$C132)-SUM($D132:J132),INDEX($D$129:$W$129,,$C132)/$F$115)))</f>
        <v>0</v>
      </c>
      <c r="L132" s="2">
        <f>IF($F$115="n/a",0,IF(L$117&lt;=$C132,0,IF(L$117&gt;($F$115+$C132),INDEX($D$129:$W$129,,$C132)-SUM($D132:K132),INDEX($D$129:$W$129,,$C132)/$F$115)))</f>
        <v>0</v>
      </c>
      <c r="M132" s="2">
        <f>IF($F$115="n/a",0,IF(M$117&lt;=$C132,0,IF(M$117&gt;($F$115+$C132),INDEX($D$129:$W$129,,$C132)-SUM($D132:L132),INDEX($D$129:$W$129,,$C132)/$F$115)))</f>
        <v>0</v>
      </c>
      <c r="N132" s="2">
        <f>IF($F$115="n/a",0,IF(N$117&lt;=$C132,0,IF(N$117&gt;($F$115+$C132),INDEX($D$129:$W$129,,$C132)-SUM($D132:M132),INDEX($D$129:$W$129,,$C132)/$F$115)))</f>
        <v>0</v>
      </c>
      <c r="O132" s="2">
        <f>IF($F$115="n/a",0,IF(O$117&lt;=$C132,0,IF(O$117&gt;($F$115+$C132),INDEX($D$129:$W$129,,$C132)-SUM($D132:N132),INDEX($D$129:$W$129,,$C132)/$F$115)))</f>
        <v>0</v>
      </c>
      <c r="P132" s="2">
        <f>IF($F$115="n/a",0,IF(P$117&lt;=$C132,0,IF(P$117&gt;($F$115+$C132),INDEX($D$129:$W$129,,$C132)-SUM($D132:O132),INDEX($D$129:$W$129,,$C132)/$F$115)))</f>
        <v>0</v>
      </c>
      <c r="Q132" s="2">
        <f>IF($F$115="n/a",0,IF(Q$117&lt;=$C132,0,IF(Q$117&gt;($F$115+$C132),INDEX($D$129:$W$129,,$C132)-SUM($D132:P132),INDEX($D$129:$W$129,,$C132)/$F$115)))</f>
        <v>0</v>
      </c>
      <c r="R132" s="2">
        <f>IF($F$115="n/a",0,IF(R$117&lt;=$C132,0,IF(R$117&gt;($F$115+$C132),INDEX($D$129:$W$129,,$C132)-SUM($D132:Q132),INDEX($D$129:$W$129,,$C132)/$F$115)))</f>
        <v>0</v>
      </c>
      <c r="S132" s="2">
        <f>IF($F$115="n/a",0,IF(S$117&lt;=$C132,0,IF(S$117&gt;($F$115+$C132),INDEX($D$129:$W$129,,$C132)-SUM($D132:R132),INDEX($D$129:$W$129,,$C132)/$F$115)))</f>
        <v>0</v>
      </c>
      <c r="T132" s="2">
        <f>IF($F$115="n/a",0,IF(T$117&lt;=$C132,0,IF(T$117&gt;($F$115+$C132),INDEX($D$129:$W$129,,$C132)-SUM($D132:S132),INDEX($D$129:$W$129,,$C132)/$F$115)))</f>
        <v>0</v>
      </c>
      <c r="U132" s="2">
        <f>IF($F$115="n/a",0,IF(U$117&lt;=$C132,0,IF(U$117&gt;($F$115+$C132),INDEX($D$129:$W$129,,$C132)-SUM($D132:T132),INDEX($D$129:$W$129,,$C132)/$F$115)))</f>
        <v>0</v>
      </c>
      <c r="V132" s="2">
        <f>IF($F$115="n/a",0,IF(V$117&lt;=$C132,0,IF(V$117&gt;($F$115+$C132),INDEX($D$129:$W$129,,$C132)-SUM($D132:U132),INDEX($D$129:$W$129,,$C132)/$F$115)))</f>
        <v>0</v>
      </c>
      <c r="W132" s="2">
        <f>IF($F$115="n/a",0,IF(W$117&lt;=$C132,0,IF(W$117&gt;($F$115+$C132),INDEX($D$129:$W$129,,$C132)-SUM($D132:V132),INDEX($D$129:$W$129,,$C132)/$F$115)))</f>
        <v>0</v>
      </c>
      <c r="X132" s="2">
        <f>IF($F$115="n/a",0,IF(X$117&lt;=$C132,0,IF(X$117&gt;($F$115+$C132),INDEX($D$129:$W$129,,$C132)-SUM($D132:W132),INDEX($D$129:$W$129,,$C132)/$F$115)))</f>
        <v>0</v>
      </c>
      <c r="Y132" s="2">
        <f>IF($F$115="n/a",0,IF(Y$117&lt;=$C132,0,IF(Y$117&gt;($F$115+$C132),INDEX($D$129:$W$129,,$C132)-SUM($D132:X132),INDEX($D$129:$W$129,,$C132)/$F$115)))</f>
        <v>0</v>
      </c>
      <c r="Z132" s="2">
        <f>IF($F$115="n/a",0,IF(Z$117&lt;=$C132,0,IF(Z$117&gt;($F$115+$C132),INDEX($D$129:$W$129,,$C132)-SUM($D132:Y132),INDEX($D$129:$W$129,,$C132)/$F$115)))</f>
        <v>0</v>
      </c>
      <c r="AA132" s="2">
        <f>IF($F$115="n/a",0,IF(AA$117&lt;=$C132,0,IF(AA$117&gt;($F$115+$C132),INDEX($D$129:$W$129,,$C132)-SUM($D132:Z132),INDEX($D$129:$W$129,,$C132)/$F$115)))</f>
        <v>0</v>
      </c>
      <c r="AB132" s="2">
        <f>IF($F$115="n/a",0,IF(AB$117&lt;=$C132,0,IF(AB$117&gt;($F$115+$C132),INDEX($D$129:$W$129,,$C132)-SUM($D132:AA132),INDEX($D$129:$W$129,,$C132)/$F$115)))</f>
        <v>0</v>
      </c>
      <c r="AC132" s="2">
        <f>IF($F$115="n/a",0,IF(AC$117&lt;=$C132,0,IF(AC$117&gt;($F$115+$C132),INDEX($D$129:$W$129,,$C132)-SUM($D132:AB132),INDEX($D$129:$W$129,,$C132)/$F$115)))</f>
        <v>0</v>
      </c>
      <c r="AD132" s="2">
        <f>IF($F$115="n/a",0,IF(AD$117&lt;=$C132,0,IF(AD$117&gt;($F$115+$C132),INDEX($D$129:$W$129,,$C132)-SUM($D132:AC132),INDEX($D$129:$W$129,,$C132)/$F$115)))</f>
        <v>0</v>
      </c>
      <c r="AE132" s="2">
        <f>IF($F$115="n/a",0,IF(AE$117&lt;=$C132,0,IF(AE$117&gt;($F$115+$C132),INDEX($D$129:$W$129,,$C132)-SUM($D132:AD132),INDEX($D$129:$W$129,,$C132)/$F$115)))</f>
        <v>0</v>
      </c>
      <c r="AF132" s="2">
        <f>IF($F$115="n/a",0,IF(AF$117&lt;=$C132,0,IF(AF$117&gt;($F$115+$C132),INDEX($D$129:$W$129,,$C132)-SUM($D132:AE132),INDEX($D$129:$W$129,,$C132)/$F$115)))</f>
        <v>0</v>
      </c>
      <c r="AG132" s="2">
        <f>IF($F$115="n/a",0,IF(AG$117&lt;=$C132,0,IF(AG$117&gt;($F$115+$C132),INDEX($D$129:$W$129,,$C132)-SUM($D132:AF132),INDEX($D$129:$W$129,,$C132)/$F$115)))</f>
        <v>0</v>
      </c>
      <c r="AH132" s="2">
        <f>IF($F$115="n/a",0,IF(AH$117&lt;=$C132,0,IF(AH$117&gt;($F$115+$C132),INDEX($D$129:$W$129,,$C132)-SUM($D132:AG132),INDEX($D$129:$W$129,,$C132)/$F$115)))</f>
        <v>0</v>
      </c>
      <c r="AI132" s="2">
        <f>IF($F$115="n/a",0,IF(AI$117&lt;=$C132,0,IF(AI$117&gt;($F$115+$C132),INDEX($D$129:$W$129,,$C132)-SUM($D132:AH132),INDEX($D$129:$W$129,,$C132)/$F$115)))</f>
        <v>0</v>
      </c>
      <c r="AJ132" s="2">
        <f>IF($F$115="n/a",0,IF(AJ$117&lt;=$C132,0,IF(AJ$117&gt;($F$115+$C132),INDEX($D$129:$W$129,,$C132)-SUM($D132:AI132),INDEX($D$129:$W$129,,$C132)/$F$115)))</f>
        <v>0</v>
      </c>
      <c r="AK132" s="2">
        <f>IF($F$115="n/a",0,IF(AK$117&lt;=$C132,0,IF(AK$117&gt;($F$115+$C132),INDEX($D$129:$W$129,,$C132)-SUM($D132:AJ132),INDEX($D$129:$W$129,,$C132)/$F$115)))</f>
        <v>0</v>
      </c>
      <c r="AL132" s="2">
        <f>IF($F$115="n/a",0,IF(AL$117&lt;=$C132,0,IF(AL$117&gt;($F$115+$C132),INDEX($D$129:$W$129,,$C132)-SUM($D132:AK132),INDEX($D$129:$W$129,,$C132)/$F$115)))</f>
        <v>0</v>
      </c>
      <c r="AM132" s="2">
        <f>IF($F$115="n/a",0,IF(AM$117&lt;=$C132,0,IF(AM$117&gt;($F$115+$C132),INDEX($D$129:$W$129,,$C132)-SUM($D132:AL132),INDEX($D$129:$W$129,,$C132)/$F$115)))</f>
        <v>0</v>
      </c>
      <c r="AN132" s="2">
        <f>IF($F$115="n/a",0,IF(AN$117&lt;=$C132,0,IF(AN$117&gt;($F$115+$C132),INDEX($D$129:$W$129,,$C132)-SUM($D132:AM132),INDEX($D$129:$W$129,,$C132)/$F$115)))</f>
        <v>0</v>
      </c>
      <c r="AO132" s="2">
        <f>IF($F$115="n/a",0,IF(AO$117&lt;=$C132,0,IF(AO$117&gt;($F$115+$C132),INDEX($D$129:$W$129,,$C132)-SUM($D132:AN132),INDEX($D$129:$W$129,,$C132)/$F$115)))</f>
        <v>0</v>
      </c>
      <c r="AP132" s="2">
        <f>IF($F$115="n/a",0,IF(AP$117&lt;=$C132,0,IF(AP$117&gt;($F$115+$C132),INDEX($D$129:$W$129,,$C132)-SUM($D132:AO132),INDEX($D$129:$W$129,,$C132)/$F$115)))</f>
        <v>0</v>
      </c>
      <c r="AQ132" s="2">
        <f>IF($F$115="n/a",0,IF(AQ$117&lt;=$C132,0,IF(AQ$117&gt;($F$115+$C132),INDEX($D$129:$W$129,,$C132)-SUM($D132:AP132),INDEX($D$129:$W$129,,$C132)/$F$115)))</f>
        <v>0</v>
      </c>
      <c r="AR132" s="2">
        <f>IF($F$115="n/a",0,IF(AR$117&lt;=$C132,0,IF(AR$117&gt;($F$115+$C132),INDEX($D$129:$W$129,,$C132)-SUM($D132:AQ132),INDEX($D$129:$W$129,,$C132)/$F$115)))</f>
        <v>0</v>
      </c>
      <c r="AS132" s="2">
        <f>IF($F$115="n/a",0,IF(AS$117&lt;=$C132,0,IF(AS$117&gt;($F$115+$C132),INDEX($D$129:$W$129,,$C132)-SUM($D132:AR132),INDEX($D$129:$W$129,,$C132)/$F$115)))</f>
        <v>0</v>
      </c>
      <c r="AT132" s="2">
        <f>IF($F$115="n/a",0,IF(AT$117&lt;=$C132,0,IF(AT$117&gt;($F$115+$C132),INDEX($D$129:$W$129,,$C132)-SUM($D132:AS132),INDEX($D$129:$W$129,,$C132)/$F$115)))</f>
        <v>0</v>
      </c>
      <c r="AU132" s="2">
        <f>IF($F$115="n/a",0,IF(AU$117&lt;=$C132,0,IF(AU$117&gt;($F$115+$C132),INDEX($D$129:$W$129,,$C132)-SUM($D132:AT132),INDEX($D$129:$W$129,,$C132)/$F$115)))</f>
        <v>0</v>
      </c>
      <c r="AV132" s="2">
        <f>IF($F$115="n/a",0,IF(AV$117&lt;=$C132,0,IF(AV$117&gt;($F$115+$C132),INDEX($D$129:$W$129,,$C132)-SUM($D132:AU132),INDEX($D$129:$W$129,,$C132)/$F$115)))</f>
        <v>0</v>
      </c>
      <c r="AW132" s="2">
        <f>IF($F$115="n/a",0,IF(AW$117&lt;=$C132,0,IF(AW$117&gt;($F$115+$C132),INDEX($D$129:$W$129,,$C132)-SUM($D132:AV132),INDEX($D$129:$W$129,,$C132)/$F$115)))</f>
        <v>0</v>
      </c>
      <c r="AX132" s="2">
        <f>IF($F$115="n/a",0,IF(AX$117&lt;=$C132,0,IF(AX$117&gt;($F$115+$C132),INDEX($D$129:$W$129,,$C132)-SUM($D132:AW132),INDEX($D$129:$W$129,,$C132)/$F$115)))</f>
        <v>0</v>
      </c>
      <c r="AY132" s="2">
        <f>IF($F$115="n/a",0,IF(AY$117&lt;=$C132,0,IF(AY$117&gt;($F$115+$C132),INDEX($D$129:$W$129,,$C132)-SUM($D132:AX132),INDEX($D$129:$W$129,,$C132)/$F$115)))</f>
        <v>0</v>
      </c>
      <c r="AZ132" s="2">
        <f>IF($F$115="n/a",0,IF(AZ$117&lt;=$C132,0,IF(AZ$117&gt;($F$115+$C132),INDEX($D$129:$W$129,,$C132)-SUM($D132:AY132),INDEX($D$129:$W$129,,$C132)/$F$115)))</f>
        <v>0</v>
      </c>
      <c r="BA132" s="2">
        <f>IF($F$115="n/a",0,IF(BA$117&lt;=$C132,0,IF(BA$117&gt;($F$115+$C132),INDEX($D$129:$W$129,,$C132)-SUM($D132:AZ132),INDEX($D$129:$W$129,,$C132)/$F$115)))</f>
        <v>0</v>
      </c>
      <c r="BB132" s="2">
        <f>IF($F$115="n/a",0,IF(BB$117&lt;=$C132,0,IF(BB$117&gt;($F$115+$C132),INDEX($D$129:$W$129,,$C132)-SUM($D132:BA132),INDEX($D$129:$W$129,,$C132)/$F$115)))</f>
        <v>0</v>
      </c>
      <c r="BC132" s="2">
        <f>IF($F$115="n/a",0,IF(BC$117&lt;=$C132,0,IF(BC$117&gt;($F$115+$C132),INDEX($D$129:$W$129,,$C132)-SUM($D132:BB132),INDEX($D$129:$W$129,,$C132)/$F$115)))</f>
        <v>0</v>
      </c>
      <c r="BD132" s="2">
        <f>IF($F$115="n/a",0,IF(BD$117&lt;=$C132,0,IF(BD$117&gt;($F$115+$C132),INDEX($D$129:$W$129,,$C132)-SUM($D132:BC132),INDEX($D$129:$W$129,,$C132)/$F$115)))</f>
        <v>0</v>
      </c>
      <c r="BE132" s="2">
        <f>IF($F$115="n/a",0,IF(BE$117&lt;=$C132,0,IF(BE$117&gt;($F$115+$C132),INDEX($D$129:$W$129,,$C132)-SUM($D132:BD132),INDEX($D$129:$W$129,,$C132)/$F$115)))</f>
        <v>0</v>
      </c>
      <c r="BF132" s="2">
        <f>IF($F$115="n/a",0,IF(BF$117&lt;=$C132,0,IF(BF$117&gt;($F$115+$C132),INDEX($D$129:$W$129,,$C132)-SUM($D132:BE132),INDEX($D$129:$W$129,,$C132)/$F$115)))</f>
        <v>0</v>
      </c>
      <c r="BG132" s="2">
        <f>IF($F$115="n/a",0,IF(BG$117&lt;=$C132,0,IF(BG$117&gt;($F$115+$C132),INDEX($D$129:$W$129,,$C132)-SUM($D132:BF132),INDEX($D$129:$W$129,,$C132)/$F$115)))</f>
        <v>0</v>
      </c>
      <c r="BH132" s="2">
        <f>IF($F$115="n/a",0,IF(BH$117&lt;=$C132,0,IF(BH$117&gt;($F$115+$C132),INDEX($D$129:$W$129,,$C132)-SUM($D132:BG132),INDEX($D$129:$W$129,,$C132)/$F$115)))</f>
        <v>0</v>
      </c>
      <c r="BI132" s="2">
        <f>IF($F$115="n/a",0,IF(BI$117&lt;=$C132,0,IF(BI$117&gt;($F$115+$C132),INDEX($D$129:$W$129,,$C132)-SUM($D132:BH132),INDEX($D$129:$W$129,,$C132)/$F$115)))</f>
        <v>0</v>
      </c>
      <c r="BJ132" s="2">
        <f>IF($F$115="n/a",0,IF(BJ$117&lt;=$C132,0,IF(BJ$117&gt;($F$115+$C132),INDEX($D$129:$W$129,,$C132)-SUM($D132:BI132),INDEX($D$129:$W$129,,$C132)/$F$115)))</f>
        <v>0</v>
      </c>
      <c r="BK132" s="2">
        <f>IF($F$115="n/a",0,IF(BK$117&lt;=$C132,0,IF(BK$117&gt;($F$115+$C132),INDEX($D$129:$W$129,,$C132)-SUM($D132:BJ132),INDEX($D$129:$W$129,,$C132)/$F$115)))</f>
        <v>0</v>
      </c>
    </row>
    <row r="133" spans="2:63" x14ac:dyDescent="0.25">
      <c r="B133" s="24">
        <v>2012</v>
      </c>
      <c r="C133" s="24">
        <v>2</v>
      </c>
      <c r="E133" s="2">
        <f>IF($F$115="n/a",0,IF(E$117&lt;=$C133,0,IF(E$117&gt;($F$115+$C133),INDEX($D$129:$W$129,,$C133)-SUM($D133:D133),INDEX($D$129:$W$129,,$C133)/$F$115)))</f>
        <v>0</v>
      </c>
      <c r="F133" s="2">
        <f>IF($F$115="n/a",0,IF(F$117&lt;=$C133,0,IF(F$117&gt;($F$115+$C133),INDEX($D$129:$W$129,,$C133)-SUM($D133:E133),INDEX($D$129:$W$129,,$C133)/$F$115)))</f>
        <v>0</v>
      </c>
      <c r="G133" s="2">
        <f>IF($F$115="n/a",0,IF(G$117&lt;=$C133,0,IF(G$117&gt;($F$115+$C133),INDEX($D$129:$W$129,,$C133)-SUM($D133:F133),INDEX($D$129:$W$129,,$C133)/$F$115)))</f>
        <v>0</v>
      </c>
      <c r="H133" s="2">
        <f>IF($F$115="n/a",0,IF(H$117&lt;=$C133,0,IF(H$117&gt;($F$115+$C133),INDEX($D$129:$W$129,,$C133)-SUM($D133:G133),INDEX($D$129:$W$129,,$C133)/$F$115)))</f>
        <v>0</v>
      </c>
      <c r="I133" s="2">
        <f>IF($F$115="n/a",0,IF(I$117&lt;=$C133,0,IF(I$117&gt;($F$115+$C133),INDEX($D$129:$W$129,,$C133)-SUM($D133:H133),INDEX($D$129:$W$129,,$C133)/$F$115)))</f>
        <v>0</v>
      </c>
      <c r="J133" s="2">
        <f>IF($F$115="n/a",0,IF(J$117&lt;=$C133,0,IF(J$117&gt;($F$115+$C133),INDEX($D$129:$W$129,,$C133)-SUM($D133:I133),INDEX($D$129:$W$129,,$C133)/$F$115)))</f>
        <v>0</v>
      </c>
      <c r="K133" s="2">
        <f>IF($F$115="n/a",0,IF(K$117&lt;=$C133,0,IF(K$117&gt;($F$115+$C133),INDEX($D$129:$W$129,,$C133)-SUM($D133:J133),INDEX($D$129:$W$129,,$C133)/$F$115)))</f>
        <v>0</v>
      </c>
      <c r="L133" s="2">
        <f>IF($F$115="n/a",0,IF(L$117&lt;=$C133,0,IF(L$117&gt;($F$115+$C133),INDEX($D$129:$W$129,,$C133)-SUM($D133:K133),INDEX($D$129:$W$129,,$C133)/$F$115)))</f>
        <v>0</v>
      </c>
      <c r="M133" s="2">
        <f>IF($F$115="n/a",0,IF(M$117&lt;=$C133,0,IF(M$117&gt;($F$115+$C133),INDEX($D$129:$W$129,,$C133)-SUM($D133:L133),INDEX($D$129:$W$129,,$C133)/$F$115)))</f>
        <v>0</v>
      </c>
      <c r="N133" s="2">
        <f>IF($F$115="n/a",0,IF(N$117&lt;=$C133,0,IF(N$117&gt;($F$115+$C133),INDEX($D$129:$W$129,,$C133)-SUM($D133:M133),INDEX($D$129:$W$129,,$C133)/$F$115)))</f>
        <v>0</v>
      </c>
      <c r="O133" s="2">
        <f>IF($F$115="n/a",0,IF(O$117&lt;=$C133,0,IF(O$117&gt;($F$115+$C133),INDEX($D$129:$W$129,,$C133)-SUM($D133:N133),INDEX($D$129:$W$129,,$C133)/$F$115)))</f>
        <v>0</v>
      </c>
      <c r="P133" s="2">
        <f>IF($F$115="n/a",0,IF(P$117&lt;=$C133,0,IF(P$117&gt;($F$115+$C133),INDEX($D$129:$W$129,,$C133)-SUM($D133:O133),INDEX($D$129:$W$129,,$C133)/$F$115)))</f>
        <v>0</v>
      </c>
      <c r="Q133" s="2">
        <f>IF($F$115="n/a",0,IF(Q$117&lt;=$C133,0,IF(Q$117&gt;($F$115+$C133),INDEX($D$129:$W$129,,$C133)-SUM($D133:P133),INDEX($D$129:$W$129,,$C133)/$F$115)))</f>
        <v>0</v>
      </c>
      <c r="R133" s="2">
        <f>IF($F$115="n/a",0,IF(R$117&lt;=$C133,0,IF(R$117&gt;($F$115+$C133),INDEX($D$129:$W$129,,$C133)-SUM($D133:Q133),INDEX($D$129:$W$129,,$C133)/$F$115)))</f>
        <v>0</v>
      </c>
      <c r="S133" s="2">
        <f>IF($F$115="n/a",0,IF(S$117&lt;=$C133,0,IF(S$117&gt;($F$115+$C133),INDEX($D$129:$W$129,,$C133)-SUM($D133:R133),INDEX($D$129:$W$129,,$C133)/$F$115)))</f>
        <v>0</v>
      </c>
      <c r="T133" s="2">
        <f>IF($F$115="n/a",0,IF(T$117&lt;=$C133,0,IF(T$117&gt;($F$115+$C133),INDEX($D$129:$W$129,,$C133)-SUM($D133:S133),INDEX($D$129:$W$129,,$C133)/$F$115)))</f>
        <v>0</v>
      </c>
      <c r="U133" s="2">
        <f>IF($F$115="n/a",0,IF(U$117&lt;=$C133,0,IF(U$117&gt;($F$115+$C133),INDEX($D$129:$W$129,,$C133)-SUM($D133:T133),INDEX($D$129:$W$129,,$C133)/$F$115)))</f>
        <v>0</v>
      </c>
      <c r="V133" s="2">
        <f>IF($F$115="n/a",0,IF(V$117&lt;=$C133,0,IF(V$117&gt;($F$115+$C133),INDEX($D$129:$W$129,,$C133)-SUM($D133:U133),INDEX($D$129:$W$129,,$C133)/$F$115)))</f>
        <v>0</v>
      </c>
      <c r="W133" s="2">
        <f>IF($F$115="n/a",0,IF(W$117&lt;=$C133,0,IF(W$117&gt;($F$115+$C133),INDEX($D$129:$W$129,,$C133)-SUM($D133:V133),INDEX($D$129:$W$129,,$C133)/$F$115)))</f>
        <v>0</v>
      </c>
      <c r="X133" s="2">
        <f>IF($F$115="n/a",0,IF(X$117&lt;=$C133,0,IF(X$117&gt;($F$115+$C133),INDEX($D$129:$W$129,,$C133)-SUM($D133:W133),INDEX($D$129:$W$129,,$C133)/$F$115)))</f>
        <v>0</v>
      </c>
      <c r="Y133" s="2">
        <f>IF($F$115="n/a",0,IF(Y$117&lt;=$C133,0,IF(Y$117&gt;($F$115+$C133),INDEX($D$129:$W$129,,$C133)-SUM($D133:X133),INDEX($D$129:$W$129,,$C133)/$F$115)))</f>
        <v>0</v>
      </c>
      <c r="Z133" s="2">
        <f>IF($F$115="n/a",0,IF(Z$117&lt;=$C133,0,IF(Z$117&gt;($F$115+$C133),INDEX($D$129:$W$129,,$C133)-SUM($D133:Y133),INDEX($D$129:$W$129,,$C133)/$F$115)))</f>
        <v>0</v>
      </c>
      <c r="AA133" s="2">
        <f>IF($F$115="n/a",0,IF(AA$117&lt;=$C133,0,IF(AA$117&gt;($F$115+$C133),INDEX($D$129:$W$129,,$C133)-SUM($D133:Z133),INDEX($D$129:$W$129,,$C133)/$F$115)))</f>
        <v>0</v>
      </c>
      <c r="AB133" s="2">
        <f>IF($F$115="n/a",0,IF(AB$117&lt;=$C133,0,IF(AB$117&gt;($F$115+$C133),INDEX($D$129:$W$129,,$C133)-SUM($D133:AA133),INDEX($D$129:$W$129,,$C133)/$F$115)))</f>
        <v>0</v>
      </c>
      <c r="AC133" s="2">
        <f>IF($F$115="n/a",0,IF(AC$117&lt;=$C133,0,IF(AC$117&gt;($F$115+$C133),INDEX($D$129:$W$129,,$C133)-SUM($D133:AB133),INDEX($D$129:$W$129,,$C133)/$F$115)))</f>
        <v>0</v>
      </c>
      <c r="AD133" s="2">
        <f>IF($F$115="n/a",0,IF(AD$117&lt;=$C133,0,IF(AD$117&gt;($F$115+$C133),INDEX($D$129:$W$129,,$C133)-SUM($D133:AC133),INDEX($D$129:$W$129,,$C133)/$F$115)))</f>
        <v>0</v>
      </c>
      <c r="AE133" s="2">
        <f>IF($F$115="n/a",0,IF(AE$117&lt;=$C133,0,IF(AE$117&gt;($F$115+$C133),INDEX($D$129:$W$129,,$C133)-SUM($D133:AD133),INDEX($D$129:$W$129,,$C133)/$F$115)))</f>
        <v>0</v>
      </c>
      <c r="AF133" s="2">
        <f>IF($F$115="n/a",0,IF(AF$117&lt;=$C133,0,IF(AF$117&gt;($F$115+$C133),INDEX($D$129:$W$129,,$C133)-SUM($D133:AE133),INDEX($D$129:$W$129,,$C133)/$F$115)))</f>
        <v>0</v>
      </c>
      <c r="AG133" s="2">
        <f>IF($F$115="n/a",0,IF(AG$117&lt;=$C133,0,IF(AG$117&gt;($F$115+$C133),INDEX($D$129:$W$129,,$C133)-SUM($D133:AF133),INDEX($D$129:$W$129,,$C133)/$F$115)))</f>
        <v>0</v>
      </c>
      <c r="AH133" s="2">
        <f>IF($F$115="n/a",0,IF(AH$117&lt;=$C133,0,IF(AH$117&gt;($F$115+$C133),INDEX($D$129:$W$129,,$C133)-SUM($D133:AG133),INDEX($D$129:$W$129,,$C133)/$F$115)))</f>
        <v>0</v>
      </c>
      <c r="AI133" s="2">
        <f>IF($F$115="n/a",0,IF(AI$117&lt;=$C133,0,IF(AI$117&gt;($F$115+$C133),INDEX($D$129:$W$129,,$C133)-SUM($D133:AH133),INDEX($D$129:$W$129,,$C133)/$F$115)))</f>
        <v>0</v>
      </c>
      <c r="AJ133" s="2">
        <f>IF($F$115="n/a",0,IF(AJ$117&lt;=$C133,0,IF(AJ$117&gt;($F$115+$C133),INDEX($D$129:$W$129,,$C133)-SUM($D133:AI133),INDEX($D$129:$W$129,,$C133)/$F$115)))</f>
        <v>0</v>
      </c>
      <c r="AK133" s="2">
        <f>IF($F$115="n/a",0,IF(AK$117&lt;=$C133,0,IF(AK$117&gt;($F$115+$C133),INDEX($D$129:$W$129,,$C133)-SUM($D133:AJ133),INDEX($D$129:$W$129,,$C133)/$F$115)))</f>
        <v>0</v>
      </c>
      <c r="AL133" s="2">
        <f>IF($F$115="n/a",0,IF(AL$117&lt;=$C133,0,IF(AL$117&gt;($F$115+$C133),INDEX($D$129:$W$129,,$C133)-SUM($D133:AK133),INDEX($D$129:$W$129,,$C133)/$F$115)))</f>
        <v>0</v>
      </c>
      <c r="AM133" s="2">
        <f>IF($F$115="n/a",0,IF(AM$117&lt;=$C133,0,IF(AM$117&gt;($F$115+$C133),INDEX($D$129:$W$129,,$C133)-SUM($D133:AL133),INDEX($D$129:$W$129,,$C133)/$F$115)))</f>
        <v>0</v>
      </c>
      <c r="AN133" s="2">
        <f>IF($F$115="n/a",0,IF(AN$117&lt;=$C133,0,IF(AN$117&gt;($F$115+$C133),INDEX($D$129:$W$129,,$C133)-SUM($D133:AM133),INDEX($D$129:$W$129,,$C133)/$F$115)))</f>
        <v>0</v>
      </c>
      <c r="AO133" s="2">
        <f>IF($F$115="n/a",0,IF(AO$117&lt;=$C133,0,IF(AO$117&gt;($F$115+$C133),INDEX($D$129:$W$129,,$C133)-SUM($D133:AN133),INDEX($D$129:$W$129,,$C133)/$F$115)))</f>
        <v>0</v>
      </c>
      <c r="AP133" s="2">
        <f>IF($F$115="n/a",0,IF(AP$117&lt;=$C133,0,IF(AP$117&gt;($F$115+$C133),INDEX($D$129:$W$129,,$C133)-SUM($D133:AO133),INDEX($D$129:$W$129,,$C133)/$F$115)))</f>
        <v>0</v>
      </c>
      <c r="AQ133" s="2">
        <f>IF($F$115="n/a",0,IF(AQ$117&lt;=$C133,0,IF(AQ$117&gt;($F$115+$C133),INDEX($D$129:$W$129,,$C133)-SUM($D133:AP133),INDEX($D$129:$W$129,,$C133)/$F$115)))</f>
        <v>0</v>
      </c>
      <c r="AR133" s="2">
        <f>IF($F$115="n/a",0,IF(AR$117&lt;=$C133,0,IF(AR$117&gt;($F$115+$C133),INDEX($D$129:$W$129,,$C133)-SUM($D133:AQ133),INDEX($D$129:$W$129,,$C133)/$F$115)))</f>
        <v>0</v>
      </c>
      <c r="AS133" s="2">
        <f>IF($F$115="n/a",0,IF(AS$117&lt;=$C133,0,IF(AS$117&gt;($F$115+$C133),INDEX($D$129:$W$129,,$C133)-SUM($D133:AR133),INDEX($D$129:$W$129,,$C133)/$F$115)))</f>
        <v>0</v>
      </c>
      <c r="AT133" s="2">
        <f>IF($F$115="n/a",0,IF(AT$117&lt;=$C133,0,IF(AT$117&gt;($F$115+$C133),INDEX($D$129:$W$129,,$C133)-SUM($D133:AS133),INDEX($D$129:$W$129,,$C133)/$F$115)))</f>
        <v>0</v>
      </c>
      <c r="AU133" s="2">
        <f>IF($F$115="n/a",0,IF(AU$117&lt;=$C133,0,IF(AU$117&gt;($F$115+$C133),INDEX($D$129:$W$129,,$C133)-SUM($D133:AT133),INDEX($D$129:$W$129,,$C133)/$F$115)))</f>
        <v>0</v>
      </c>
      <c r="AV133" s="2">
        <f>IF($F$115="n/a",0,IF(AV$117&lt;=$C133,0,IF(AV$117&gt;($F$115+$C133),INDEX($D$129:$W$129,,$C133)-SUM($D133:AU133),INDEX($D$129:$W$129,,$C133)/$F$115)))</f>
        <v>0</v>
      </c>
      <c r="AW133" s="2">
        <f>IF($F$115="n/a",0,IF(AW$117&lt;=$C133,0,IF(AW$117&gt;($F$115+$C133),INDEX($D$129:$W$129,,$C133)-SUM($D133:AV133),INDEX($D$129:$W$129,,$C133)/$F$115)))</f>
        <v>0</v>
      </c>
      <c r="AX133" s="2">
        <f>IF($F$115="n/a",0,IF(AX$117&lt;=$C133,0,IF(AX$117&gt;($F$115+$C133),INDEX($D$129:$W$129,,$C133)-SUM($D133:AW133),INDEX($D$129:$W$129,,$C133)/$F$115)))</f>
        <v>0</v>
      </c>
      <c r="AY133" s="2">
        <f>IF($F$115="n/a",0,IF(AY$117&lt;=$C133,0,IF(AY$117&gt;($F$115+$C133),INDEX($D$129:$W$129,,$C133)-SUM($D133:AX133),INDEX($D$129:$W$129,,$C133)/$F$115)))</f>
        <v>0</v>
      </c>
      <c r="AZ133" s="2">
        <f>IF($F$115="n/a",0,IF(AZ$117&lt;=$C133,0,IF(AZ$117&gt;($F$115+$C133),INDEX($D$129:$W$129,,$C133)-SUM($D133:AY133),INDEX($D$129:$W$129,,$C133)/$F$115)))</f>
        <v>0</v>
      </c>
      <c r="BA133" s="2">
        <f>IF($F$115="n/a",0,IF(BA$117&lt;=$C133,0,IF(BA$117&gt;($F$115+$C133),INDEX($D$129:$W$129,,$C133)-SUM($D133:AZ133),INDEX($D$129:$W$129,,$C133)/$F$115)))</f>
        <v>0</v>
      </c>
      <c r="BB133" s="2">
        <f>IF($F$115="n/a",0,IF(BB$117&lt;=$C133,0,IF(BB$117&gt;($F$115+$C133),INDEX($D$129:$W$129,,$C133)-SUM($D133:BA133),INDEX($D$129:$W$129,,$C133)/$F$115)))</f>
        <v>0</v>
      </c>
      <c r="BC133" s="2">
        <f>IF($F$115="n/a",0,IF(BC$117&lt;=$C133,0,IF(BC$117&gt;($F$115+$C133),INDEX($D$129:$W$129,,$C133)-SUM($D133:BB133),INDEX($D$129:$W$129,,$C133)/$F$115)))</f>
        <v>0</v>
      </c>
      <c r="BD133" s="2">
        <f>IF($F$115="n/a",0,IF(BD$117&lt;=$C133,0,IF(BD$117&gt;($F$115+$C133),INDEX($D$129:$W$129,,$C133)-SUM($D133:BC133),INDEX($D$129:$W$129,,$C133)/$F$115)))</f>
        <v>0</v>
      </c>
      <c r="BE133" s="2">
        <f>IF($F$115="n/a",0,IF(BE$117&lt;=$C133,0,IF(BE$117&gt;($F$115+$C133),INDEX($D$129:$W$129,,$C133)-SUM($D133:BD133),INDEX($D$129:$W$129,,$C133)/$F$115)))</f>
        <v>0</v>
      </c>
      <c r="BF133" s="2">
        <f>IF($F$115="n/a",0,IF(BF$117&lt;=$C133,0,IF(BF$117&gt;($F$115+$C133),INDEX($D$129:$W$129,,$C133)-SUM($D133:BE133),INDEX($D$129:$W$129,,$C133)/$F$115)))</f>
        <v>0</v>
      </c>
      <c r="BG133" s="2">
        <f>IF($F$115="n/a",0,IF(BG$117&lt;=$C133,0,IF(BG$117&gt;($F$115+$C133),INDEX($D$129:$W$129,,$C133)-SUM($D133:BF133),INDEX($D$129:$W$129,,$C133)/$F$115)))</f>
        <v>0</v>
      </c>
      <c r="BH133" s="2">
        <f>IF($F$115="n/a",0,IF(BH$117&lt;=$C133,0,IF(BH$117&gt;($F$115+$C133),INDEX($D$129:$W$129,,$C133)-SUM($D133:BG133),INDEX($D$129:$W$129,,$C133)/$F$115)))</f>
        <v>0</v>
      </c>
      <c r="BI133" s="2">
        <f>IF($F$115="n/a",0,IF(BI$117&lt;=$C133,0,IF(BI$117&gt;($F$115+$C133),INDEX($D$129:$W$129,,$C133)-SUM($D133:BH133),INDEX($D$129:$W$129,,$C133)/$F$115)))</f>
        <v>0</v>
      </c>
      <c r="BJ133" s="2">
        <f>IF($F$115="n/a",0,IF(BJ$117&lt;=$C133,0,IF(BJ$117&gt;($F$115+$C133),INDEX($D$129:$W$129,,$C133)-SUM($D133:BI133),INDEX($D$129:$W$129,,$C133)/$F$115)))</f>
        <v>0</v>
      </c>
      <c r="BK133" s="2">
        <f>IF($F$115="n/a",0,IF(BK$117&lt;=$C133,0,IF(BK$117&gt;($F$115+$C133),INDEX($D$129:$W$129,,$C133)-SUM($D133:BJ133),INDEX($D$129:$W$129,,$C133)/$F$115)))</f>
        <v>0</v>
      </c>
    </row>
    <row r="134" spans="2:63" x14ac:dyDescent="0.25">
      <c r="B134" s="24">
        <v>2013</v>
      </c>
      <c r="C134" s="24">
        <v>3</v>
      </c>
      <c r="E134" s="2">
        <f>IF($F$115="n/a",0,IF(E$117&lt;=$C134,0,IF(E$117&gt;($F$115+$C134),INDEX($D$129:$W$129,,$C134)-SUM($D134:D134),INDEX($D$129:$W$129,,$C134)/$F$115)))</f>
        <v>0</v>
      </c>
      <c r="F134" s="2">
        <f>IF($F$115="n/a",0,IF(F$117&lt;=$C134,0,IF(F$117&gt;($F$115+$C134),INDEX($D$129:$W$129,,$C134)-SUM($D134:E134),INDEX($D$129:$W$129,,$C134)/$F$115)))</f>
        <v>0</v>
      </c>
      <c r="G134" s="2">
        <f>IF($F$115="n/a",0,IF(G$117&lt;=$C134,0,IF(G$117&gt;($F$115+$C134),INDEX($D$129:$W$129,,$C134)-SUM($D134:F134),INDEX($D$129:$W$129,,$C134)/$F$115)))</f>
        <v>0</v>
      </c>
      <c r="H134" s="2">
        <f>IF($F$115="n/a",0,IF(H$117&lt;=$C134,0,IF(H$117&gt;($F$115+$C134),INDEX($D$129:$W$129,,$C134)-SUM($D134:G134),INDEX($D$129:$W$129,,$C134)/$F$115)))</f>
        <v>0</v>
      </c>
      <c r="I134" s="2">
        <f>IF($F$115="n/a",0,IF(I$117&lt;=$C134,0,IF(I$117&gt;($F$115+$C134),INDEX($D$129:$W$129,,$C134)-SUM($D134:H134),INDEX($D$129:$W$129,,$C134)/$F$115)))</f>
        <v>0</v>
      </c>
      <c r="J134" s="2">
        <f>IF($F$115="n/a",0,IF(J$117&lt;=$C134,0,IF(J$117&gt;($F$115+$C134),INDEX($D$129:$W$129,,$C134)-SUM($D134:I134),INDEX($D$129:$W$129,,$C134)/$F$115)))</f>
        <v>0</v>
      </c>
      <c r="K134" s="2">
        <f>IF($F$115="n/a",0,IF(K$117&lt;=$C134,0,IF(K$117&gt;($F$115+$C134),INDEX($D$129:$W$129,,$C134)-SUM($D134:J134),INDEX($D$129:$W$129,,$C134)/$F$115)))</f>
        <v>0</v>
      </c>
      <c r="L134" s="2">
        <f>IF($F$115="n/a",0,IF(L$117&lt;=$C134,0,IF(L$117&gt;($F$115+$C134),INDEX($D$129:$W$129,,$C134)-SUM($D134:K134),INDEX($D$129:$W$129,,$C134)/$F$115)))</f>
        <v>0</v>
      </c>
      <c r="M134" s="2">
        <f>IF($F$115="n/a",0,IF(M$117&lt;=$C134,0,IF(M$117&gt;($F$115+$C134),INDEX($D$129:$W$129,,$C134)-SUM($D134:L134),INDEX($D$129:$W$129,,$C134)/$F$115)))</f>
        <v>0</v>
      </c>
      <c r="N134" s="2">
        <f>IF($F$115="n/a",0,IF(N$117&lt;=$C134,0,IF(N$117&gt;($F$115+$C134),INDEX($D$129:$W$129,,$C134)-SUM($D134:M134),INDEX($D$129:$W$129,,$C134)/$F$115)))</f>
        <v>0</v>
      </c>
      <c r="O134" s="2">
        <f>IF($F$115="n/a",0,IF(O$117&lt;=$C134,0,IF(O$117&gt;($F$115+$C134),INDEX($D$129:$W$129,,$C134)-SUM($D134:N134),INDEX($D$129:$W$129,,$C134)/$F$115)))</f>
        <v>0</v>
      </c>
      <c r="P134" s="2">
        <f>IF($F$115="n/a",0,IF(P$117&lt;=$C134,0,IF(P$117&gt;($F$115+$C134),INDEX($D$129:$W$129,,$C134)-SUM($D134:O134),INDEX($D$129:$W$129,,$C134)/$F$115)))</f>
        <v>0</v>
      </c>
      <c r="Q134" s="2">
        <f>IF($F$115="n/a",0,IF(Q$117&lt;=$C134,0,IF(Q$117&gt;($F$115+$C134),INDEX($D$129:$W$129,,$C134)-SUM($D134:P134),INDEX($D$129:$W$129,,$C134)/$F$115)))</f>
        <v>0</v>
      </c>
      <c r="R134" s="2">
        <f>IF($F$115="n/a",0,IF(R$117&lt;=$C134,0,IF(R$117&gt;($F$115+$C134),INDEX($D$129:$W$129,,$C134)-SUM($D134:Q134),INDEX($D$129:$W$129,,$C134)/$F$115)))</f>
        <v>0</v>
      </c>
      <c r="S134" s="2">
        <f>IF($F$115="n/a",0,IF(S$117&lt;=$C134,0,IF(S$117&gt;($F$115+$C134),INDEX($D$129:$W$129,,$C134)-SUM($D134:R134),INDEX($D$129:$W$129,,$C134)/$F$115)))</f>
        <v>0</v>
      </c>
      <c r="T134" s="2">
        <f>IF($F$115="n/a",0,IF(T$117&lt;=$C134,0,IF(T$117&gt;($F$115+$C134),INDEX($D$129:$W$129,,$C134)-SUM($D134:S134),INDEX($D$129:$W$129,,$C134)/$F$115)))</f>
        <v>0</v>
      </c>
      <c r="U134" s="2">
        <f>IF($F$115="n/a",0,IF(U$117&lt;=$C134,0,IF(U$117&gt;($F$115+$C134),INDEX($D$129:$W$129,,$C134)-SUM($D134:T134),INDEX($D$129:$W$129,,$C134)/$F$115)))</f>
        <v>0</v>
      </c>
      <c r="V134" s="2">
        <f>IF($F$115="n/a",0,IF(V$117&lt;=$C134,0,IF(V$117&gt;($F$115+$C134),INDEX($D$129:$W$129,,$C134)-SUM($D134:U134),INDEX($D$129:$W$129,,$C134)/$F$115)))</f>
        <v>0</v>
      </c>
      <c r="W134" s="2">
        <f>IF($F$115="n/a",0,IF(W$117&lt;=$C134,0,IF(W$117&gt;($F$115+$C134),INDEX($D$129:$W$129,,$C134)-SUM($D134:V134),INDEX($D$129:$W$129,,$C134)/$F$115)))</f>
        <v>0</v>
      </c>
      <c r="X134" s="2">
        <f>IF($F$115="n/a",0,IF(X$117&lt;=$C134,0,IF(X$117&gt;($F$115+$C134),INDEX($D$129:$W$129,,$C134)-SUM($D134:W134),INDEX($D$129:$W$129,,$C134)/$F$115)))</f>
        <v>0</v>
      </c>
      <c r="Y134" s="2">
        <f>IF($F$115="n/a",0,IF(Y$117&lt;=$C134,0,IF(Y$117&gt;($F$115+$C134),INDEX($D$129:$W$129,,$C134)-SUM($D134:X134),INDEX($D$129:$W$129,,$C134)/$F$115)))</f>
        <v>0</v>
      </c>
      <c r="Z134" s="2">
        <f>IF($F$115="n/a",0,IF(Z$117&lt;=$C134,0,IF(Z$117&gt;($F$115+$C134),INDEX($D$129:$W$129,,$C134)-SUM($D134:Y134),INDEX($D$129:$W$129,,$C134)/$F$115)))</f>
        <v>0</v>
      </c>
      <c r="AA134" s="2">
        <f>IF($F$115="n/a",0,IF(AA$117&lt;=$C134,0,IF(AA$117&gt;($F$115+$C134),INDEX($D$129:$W$129,,$C134)-SUM($D134:Z134),INDEX($D$129:$W$129,,$C134)/$F$115)))</f>
        <v>0</v>
      </c>
      <c r="AB134" s="2">
        <f>IF($F$115="n/a",0,IF(AB$117&lt;=$C134,0,IF(AB$117&gt;($F$115+$C134),INDEX($D$129:$W$129,,$C134)-SUM($D134:AA134),INDEX($D$129:$W$129,,$C134)/$F$115)))</f>
        <v>0</v>
      </c>
      <c r="AC134" s="2">
        <f>IF($F$115="n/a",0,IF(AC$117&lt;=$C134,0,IF(AC$117&gt;($F$115+$C134),INDEX($D$129:$W$129,,$C134)-SUM($D134:AB134),INDEX($D$129:$W$129,,$C134)/$F$115)))</f>
        <v>0</v>
      </c>
      <c r="AD134" s="2">
        <f>IF($F$115="n/a",0,IF(AD$117&lt;=$C134,0,IF(AD$117&gt;($F$115+$C134),INDEX($D$129:$W$129,,$C134)-SUM($D134:AC134),INDEX($D$129:$W$129,,$C134)/$F$115)))</f>
        <v>0</v>
      </c>
      <c r="AE134" s="2">
        <f>IF($F$115="n/a",0,IF(AE$117&lt;=$C134,0,IF(AE$117&gt;($F$115+$C134),INDEX($D$129:$W$129,,$C134)-SUM($D134:AD134),INDEX($D$129:$W$129,,$C134)/$F$115)))</f>
        <v>0</v>
      </c>
      <c r="AF134" s="2">
        <f>IF($F$115="n/a",0,IF(AF$117&lt;=$C134,0,IF(AF$117&gt;($F$115+$C134),INDEX($D$129:$W$129,,$C134)-SUM($D134:AE134),INDEX($D$129:$W$129,,$C134)/$F$115)))</f>
        <v>0</v>
      </c>
      <c r="AG134" s="2">
        <f>IF($F$115="n/a",0,IF(AG$117&lt;=$C134,0,IF(AG$117&gt;($F$115+$C134),INDEX($D$129:$W$129,,$C134)-SUM($D134:AF134),INDEX($D$129:$W$129,,$C134)/$F$115)))</f>
        <v>0</v>
      </c>
      <c r="AH134" s="2">
        <f>IF($F$115="n/a",0,IF(AH$117&lt;=$C134,0,IF(AH$117&gt;($F$115+$C134),INDEX($D$129:$W$129,,$C134)-SUM($D134:AG134),INDEX($D$129:$W$129,,$C134)/$F$115)))</f>
        <v>0</v>
      </c>
      <c r="AI134" s="2">
        <f>IF($F$115="n/a",0,IF(AI$117&lt;=$C134,0,IF(AI$117&gt;($F$115+$C134),INDEX($D$129:$W$129,,$C134)-SUM($D134:AH134),INDEX($D$129:$W$129,,$C134)/$F$115)))</f>
        <v>0</v>
      </c>
      <c r="AJ134" s="2">
        <f>IF($F$115="n/a",0,IF(AJ$117&lt;=$C134,0,IF(AJ$117&gt;($F$115+$C134),INDEX($D$129:$W$129,,$C134)-SUM($D134:AI134),INDEX($D$129:$W$129,,$C134)/$F$115)))</f>
        <v>0</v>
      </c>
      <c r="AK134" s="2">
        <f>IF($F$115="n/a",0,IF(AK$117&lt;=$C134,0,IF(AK$117&gt;($F$115+$C134),INDEX($D$129:$W$129,,$C134)-SUM($D134:AJ134),INDEX($D$129:$W$129,,$C134)/$F$115)))</f>
        <v>0</v>
      </c>
      <c r="AL134" s="2">
        <f>IF($F$115="n/a",0,IF(AL$117&lt;=$C134,0,IF(AL$117&gt;($F$115+$C134),INDEX($D$129:$W$129,,$C134)-SUM($D134:AK134),INDEX($D$129:$W$129,,$C134)/$F$115)))</f>
        <v>0</v>
      </c>
      <c r="AM134" s="2">
        <f>IF($F$115="n/a",0,IF(AM$117&lt;=$C134,0,IF(AM$117&gt;($F$115+$C134),INDEX($D$129:$W$129,,$C134)-SUM($D134:AL134),INDEX($D$129:$W$129,,$C134)/$F$115)))</f>
        <v>0</v>
      </c>
      <c r="AN134" s="2">
        <f>IF($F$115="n/a",0,IF(AN$117&lt;=$C134,0,IF(AN$117&gt;($F$115+$C134),INDEX($D$129:$W$129,,$C134)-SUM($D134:AM134),INDEX($D$129:$W$129,,$C134)/$F$115)))</f>
        <v>0</v>
      </c>
      <c r="AO134" s="2">
        <f>IF($F$115="n/a",0,IF(AO$117&lt;=$C134,0,IF(AO$117&gt;($F$115+$C134),INDEX($D$129:$W$129,,$C134)-SUM($D134:AN134),INDEX($D$129:$W$129,,$C134)/$F$115)))</f>
        <v>0</v>
      </c>
      <c r="AP134" s="2">
        <f>IF($F$115="n/a",0,IF(AP$117&lt;=$C134,0,IF(AP$117&gt;($F$115+$C134),INDEX($D$129:$W$129,,$C134)-SUM($D134:AO134),INDEX($D$129:$W$129,,$C134)/$F$115)))</f>
        <v>0</v>
      </c>
      <c r="AQ134" s="2">
        <f>IF($F$115="n/a",0,IF(AQ$117&lt;=$C134,0,IF(AQ$117&gt;($F$115+$C134),INDEX($D$129:$W$129,,$C134)-SUM($D134:AP134),INDEX($D$129:$W$129,,$C134)/$F$115)))</f>
        <v>0</v>
      </c>
      <c r="AR134" s="2">
        <f>IF($F$115="n/a",0,IF(AR$117&lt;=$C134,0,IF(AR$117&gt;($F$115+$C134),INDEX($D$129:$W$129,,$C134)-SUM($D134:AQ134),INDEX($D$129:$W$129,,$C134)/$F$115)))</f>
        <v>0</v>
      </c>
      <c r="AS134" s="2">
        <f>IF($F$115="n/a",0,IF(AS$117&lt;=$C134,0,IF(AS$117&gt;($F$115+$C134),INDEX($D$129:$W$129,,$C134)-SUM($D134:AR134),INDEX($D$129:$W$129,,$C134)/$F$115)))</f>
        <v>0</v>
      </c>
      <c r="AT134" s="2">
        <f>IF($F$115="n/a",0,IF(AT$117&lt;=$C134,0,IF(AT$117&gt;($F$115+$C134),INDEX($D$129:$W$129,,$C134)-SUM($D134:AS134),INDEX($D$129:$W$129,,$C134)/$F$115)))</f>
        <v>0</v>
      </c>
      <c r="AU134" s="2">
        <f>IF($F$115="n/a",0,IF(AU$117&lt;=$C134,0,IF(AU$117&gt;($F$115+$C134),INDEX($D$129:$W$129,,$C134)-SUM($D134:AT134),INDEX($D$129:$W$129,,$C134)/$F$115)))</f>
        <v>0</v>
      </c>
      <c r="AV134" s="2">
        <f>IF($F$115="n/a",0,IF(AV$117&lt;=$C134,0,IF(AV$117&gt;($F$115+$C134),INDEX($D$129:$W$129,,$C134)-SUM($D134:AU134),INDEX($D$129:$W$129,,$C134)/$F$115)))</f>
        <v>0</v>
      </c>
      <c r="AW134" s="2">
        <f>IF($F$115="n/a",0,IF(AW$117&lt;=$C134,0,IF(AW$117&gt;($F$115+$C134),INDEX($D$129:$W$129,,$C134)-SUM($D134:AV134),INDEX($D$129:$W$129,,$C134)/$F$115)))</f>
        <v>0</v>
      </c>
      <c r="AX134" s="2">
        <f>IF($F$115="n/a",0,IF(AX$117&lt;=$C134,0,IF(AX$117&gt;($F$115+$C134),INDEX($D$129:$W$129,,$C134)-SUM($D134:AW134),INDEX($D$129:$W$129,,$C134)/$F$115)))</f>
        <v>0</v>
      </c>
      <c r="AY134" s="2">
        <f>IF($F$115="n/a",0,IF(AY$117&lt;=$C134,0,IF(AY$117&gt;($F$115+$C134),INDEX($D$129:$W$129,,$C134)-SUM($D134:AX134),INDEX($D$129:$W$129,,$C134)/$F$115)))</f>
        <v>0</v>
      </c>
      <c r="AZ134" s="2">
        <f>IF($F$115="n/a",0,IF(AZ$117&lt;=$C134,0,IF(AZ$117&gt;($F$115+$C134),INDEX($D$129:$W$129,,$C134)-SUM($D134:AY134),INDEX($D$129:$W$129,,$C134)/$F$115)))</f>
        <v>0</v>
      </c>
      <c r="BA134" s="2">
        <f>IF($F$115="n/a",0,IF(BA$117&lt;=$C134,0,IF(BA$117&gt;($F$115+$C134),INDEX($D$129:$W$129,,$C134)-SUM($D134:AZ134),INDEX($D$129:$W$129,,$C134)/$F$115)))</f>
        <v>0</v>
      </c>
      <c r="BB134" s="2">
        <f>IF($F$115="n/a",0,IF(BB$117&lt;=$C134,0,IF(BB$117&gt;($F$115+$C134),INDEX($D$129:$W$129,,$C134)-SUM($D134:BA134),INDEX($D$129:$W$129,,$C134)/$F$115)))</f>
        <v>0</v>
      </c>
      <c r="BC134" s="2">
        <f>IF($F$115="n/a",0,IF(BC$117&lt;=$C134,0,IF(BC$117&gt;($F$115+$C134),INDEX($D$129:$W$129,,$C134)-SUM($D134:BB134),INDEX($D$129:$W$129,,$C134)/$F$115)))</f>
        <v>0</v>
      </c>
      <c r="BD134" s="2">
        <f>IF($F$115="n/a",0,IF(BD$117&lt;=$C134,0,IF(BD$117&gt;($F$115+$C134),INDEX($D$129:$W$129,,$C134)-SUM($D134:BC134),INDEX($D$129:$W$129,,$C134)/$F$115)))</f>
        <v>0</v>
      </c>
      <c r="BE134" s="2">
        <f>IF($F$115="n/a",0,IF(BE$117&lt;=$C134,0,IF(BE$117&gt;($F$115+$C134),INDEX($D$129:$W$129,,$C134)-SUM($D134:BD134),INDEX($D$129:$W$129,,$C134)/$F$115)))</f>
        <v>0</v>
      </c>
      <c r="BF134" s="2">
        <f>IF($F$115="n/a",0,IF(BF$117&lt;=$C134,0,IF(BF$117&gt;($F$115+$C134),INDEX($D$129:$W$129,,$C134)-SUM($D134:BE134),INDEX($D$129:$W$129,,$C134)/$F$115)))</f>
        <v>0</v>
      </c>
      <c r="BG134" s="2">
        <f>IF($F$115="n/a",0,IF(BG$117&lt;=$C134,0,IF(BG$117&gt;($F$115+$C134),INDEX($D$129:$W$129,,$C134)-SUM($D134:BF134),INDEX($D$129:$W$129,,$C134)/$F$115)))</f>
        <v>0</v>
      </c>
      <c r="BH134" s="2">
        <f>IF($F$115="n/a",0,IF(BH$117&lt;=$C134,0,IF(BH$117&gt;($F$115+$C134),INDEX($D$129:$W$129,,$C134)-SUM($D134:BG134),INDEX($D$129:$W$129,,$C134)/$F$115)))</f>
        <v>0</v>
      </c>
      <c r="BI134" s="2">
        <f>IF($F$115="n/a",0,IF(BI$117&lt;=$C134,0,IF(BI$117&gt;($F$115+$C134),INDEX($D$129:$W$129,,$C134)-SUM($D134:BH134),INDEX($D$129:$W$129,,$C134)/$F$115)))</f>
        <v>0</v>
      </c>
      <c r="BJ134" s="2">
        <f>IF($F$115="n/a",0,IF(BJ$117&lt;=$C134,0,IF(BJ$117&gt;($F$115+$C134),INDEX($D$129:$W$129,,$C134)-SUM($D134:BI134),INDEX($D$129:$W$129,,$C134)/$F$115)))</f>
        <v>0</v>
      </c>
      <c r="BK134" s="2">
        <f>IF($F$115="n/a",0,IF(BK$117&lt;=$C134,0,IF(BK$117&gt;($F$115+$C134),INDEX($D$129:$W$129,,$C134)-SUM($D134:BJ134),INDEX($D$129:$W$129,,$C134)/$F$115)))</f>
        <v>0</v>
      </c>
    </row>
    <row r="135" spans="2:63" x14ac:dyDescent="0.25">
      <c r="B135" s="24">
        <v>2014</v>
      </c>
      <c r="C135" s="24">
        <v>4</v>
      </c>
      <c r="E135" s="2">
        <f>IF($F$115="n/a",0,IF(E$117&lt;=$C135,0,IF(E$117&gt;($F$115+$C135),INDEX($D$129:$W$129,,$C135)-SUM($D135:D135),INDEX($D$129:$W$129,,$C135)/$F$115)))</f>
        <v>0</v>
      </c>
      <c r="F135" s="2">
        <f>IF($F$115="n/a",0,IF(F$117&lt;=$C135,0,IF(F$117&gt;($F$115+$C135),INDEX($D$129:$W$129,,$C135)-SUM($D135:E135),INDEX($D$129:$W$129,,$C135)/$F$115)))</f>
        <v>0</v>
      </c>
      <c r="G135" s="2">
        <f>IF($F$115="n/a",0,IF(G$117&lt;=$C135,0,IF(G$117&gt;($F$115+$C135),INDEX($D$129:$W$129,,$C135)-SUM($D135:F135),INDEX($D$129:$W$129,,$C135)/$F$115)))</f>
        <v>0</v>
      </c>
      <c r="H135" s="2">
        <f>IF($F$115="n/a",0,IF(H$117&lt;=$C135,0,IF(H$117&gt;($F$115+$C135),INDEX($D$129:$W$129,,$C135)-SUM($D135:G135),INDEX($D$129:$W$129,,$C135)/$F$115)))</f>
        <v>0</v>
      </c>
      <c r="I135" s="2">
        <f>IF($F$115="n/a",0,IF(I$117&lt;=$C135,0,IF(I$117&gt;($F$115+$C135),INDEX($D$129:$W$129,,$C135)-SUM($D135:H135),INDEX($D$129:$W$129,,$C135)/$F$115)))</f>
        <v>0</v>
      </c>
      <c r="J135" s="2">
        <f>IF($F$115="n/a",0,IF(J$117&lt;=$C135,0,IF(J$117&gt;($F$115+$C135),INDEX($D$129:$W$129,,$C135)-SUM($D135:I135),INDEX($D$129:$W$129,,$C135)/$F$115)))</f>
        <v>0</v>
      </c>
      <c r="K135" s="2">
        <f>IF($F$115="n/a",0,IF(K$117&lt;=$C135,0,IF(K$117&gt;($F$115+$C135),INDEX($D$129:$W$129,,$C135)-SUM($D135:J135),INDEX($D$129:$W$129,,$C135)/$F$115)))</f>
        <v>0</v>
      </c>
      <c r="L135" s="2">
        <f>IF($F$115="n/a",0,IF(L$117&lt;=$C135,0,IF(L$117&gt;($F$115+$C135),INDEX($D$129:$W$129,,$C135)-SUM($D135:K135),INDEX($D$129:$W$129,,$C135)/$F$115)))</f>
        <v>0</v>
      </c>
      <c r="M135" s="2">
        <f>IF($F$115="n/a",0,IF(M$117&lt;=$C135,0,IF(M$117&gt;($F$115+$C135),INDEX($D$129:$W$129,,$C135)-SUM($D135:L135),INDEX($D$129:$W$129,,$C135)/$F$115)))</f>
        <v>0</v>
      </c>
      <c r="N135" s="2">
        <f>IF($F$115="n/a",0,IF(N$117&lt;=$C135,0,IF(N$117&gt;($F$115+$C135),INDEX($D$129:$W$129,,$C135)-SUM($D135:M135),INDEX($D$129:$W$129,,$C135)/$F$115)))</f>
        <v>0</v>
      </c>
      <c r="O135" s="2">
        <f>IF($F$115="n/a",0,IF(O$117&lt;=$C135,0,IF(O$117&gt;($F$115+$C135),INDEX($D$129:$W$129,,$C135)-SUM($D135:N135),INDEX($D$129:$W$129,,$C135)/$F$115)))</f>
        <v>0</v>
      </c>
      <c r="P135" s="2">
        <f>IF($F$115="n/a",0,IF(P$117&lt;=$C135,0,IF(P$117&gt;($F$115+$C135),INDEX($D$129:$W$129,,$C135)-SUM($D135:O135),INDEX($D$129:$W$129,,$C135)/$F$115)))</f>
        <v>0</v>
      </c>
      <c r="Q135" s="2">
        <f>IF($F$115="n/a",0,IF(Q$117&lt;=$C135,0,IF(Q$117&gt;($F$115+$C135),INDEX($D$129:$W$129,,$C135)-SUM($D135:P135),INDEX($D$129:$W$129,,$C135)/$F$115)))</f>
        <v>0</v>
      </c>
      <c r="R135" s="2">
        <f>IF($F$115="n/a",0,IF(R$117&lt;=$C135,0,IF(R$117&gt;($F$115+$C135),INDEX($D$129:$W$129,,$C135)-SUM($D135:Q135),INDEX($D$129:$W$129,,$C135)/$F$115)))</f>
        <v>0</v>
      </c>
      <c r="S135" s="2">
        <f>IF($F$115="n/a",0,IF(S$117&lt;=$C135,0,IF(S$117&gt;($F$115+$C135),INDEX($D$129:$W$129,,$C135)-SUM($D135:R135),INDEX($D$129:$W$129,,$C135)/$F$115)))</f>
        <v>0</v>
      </c>
      <c r="T135" s="2">
        <f>IF($F$115="n/a",0,IF(T$117&lt;=$C135,0,IF(T$117&gt;($F$115+$C135),INDEX($D$129:$W$129,,$C135)-SUM($D135:S135),INDEX($D$129:$W$129,,$C135)/$F$115)))</f>
        <v>0</v>
      </c>
      <c r="U135" s="2">
        <f>IF($F$115="n/a",0,IF(U$117&lt;=$C135,0,IF(U$117&gt;($F$115+$C135),INDEX($D$129:$W$129,,$C135)-SUM($D135:T135),INDEX($D$129:$W$129,,$C135)/$F$115)))</f>
        <v>0</v>
      </c>
      <c r="V135" s="2">
        <f>IF($F$115="n/a",0,IF(V$117&lt;=$C135,0,IF(V$117&gt;($F$115+$C135),INDEX($D$129:$W$129,,$C135)-SUM($D135:U135),INDEX($D$129:$W$129,,$C135)/$F$115)))</f>
        <v>0</v>
      </c>
      <c r="W135" s="2">
        <f>IF($F$115="n/a",0,IF(W$117&lt;=$C135,0,IF(W$117&gt;($F$115+$C135),INDEX($D$129:$W$129,,$C135)-SUM($D135:V135),INDEX($D$129:$W$129,,$C135)/$F$115)))</f>
        <v>0</v>
      </c>
      <c r="X135" s="2">
        <f>IF($F$115="n/a",0,IF(X$117&lt;=$C135,0,IF(X$117&gt;($F$115+$C135),INDEX($D$129:$W$129,,$C135)-SUM($D135:W135),INDEX($D$129:$W$129,,$C135)/$F$115)))</f>
        <v>0</v>
      </c>
      <c r="Y135" s="2">
        <f>IF($F$115="n/a",0,IF(Y$117&lt;=$C135,0,IF(Y$117&gt;($F$115+$C135),INDEX($D$129:$W$129,,$C135)-SUM($D135:X135),INDEX($D$129:$W$129,,$C135)/$F$115)))</f>
        <v>0</v>
      </c>
      <c r="Z135" s="2">
        <f>IF($F$115="n/a",0,IF(Z$117&lt;=$C135,0,IF(Z$117&gt;($F$115+$C135),INDEX($D$129:$W$129,,$C135)-SUM($D135:Y135),INDEX($D$129:$W$129,,$C135)/$F$115)))</f>
        <v>0</v>
      </c>
      <c r="AA135" s="2">
        <f>IF($F$115="n/a",0,IF(AA$117&lt;=$C135,0,IF(AA$117&gt;($F$115+$C135),INDEX($D$129:$W$129,,$C135)-SUM($D135:Z135),INDEX($D$129:$W$129,,$C135)/$F$115)))</f>
        <v>0</v>
      </c>
      <c r="AB135" s="2">
        <f>IF($F$115="n/a",0,IF(AB$117&lt;=$C135,0,IF(AB$117&gt;($F$115+$C135),INDEX($D$129:$W$129,,$C135)-SUM($D135:AA135),INDEX($D$129:$W$129,,$C135)/$F$115)))</f>
        <v>0</v>
      </c>
      <c r="AC135" s="2">
        <f>IF($F$115="n/a",0,IF(AC$117&lt;=$C135,0,IF(AC$117&gt;($F$115+$C135),INDEX($D$129:$W$129,,$C135)-SUM($D135:AB135),INDEX($D$129:$W$129,,$C135)/$F$115)))</f>
        <v>0</v>
      </c>
      <c r="AD135" s="2">
        <f>IF($F$115="n/a",0,IF(AD$117&lt;=$C135,0,IF(AD$117&gt;($F$115+$C135),INDEX($D$129:$W$129,,$C135)-SUM($D135:AC135),INDEX($D$129:$W$129,,$C135)/$F$115)))</f>
        <v>0</v>
      </c>
      <c r="AE135" s="2">
        <f>IF($F$115="n/a",0,IF(AE$117&lt;=$C135,0,IF(AE$117&gt;($F$115+$C135),INDEX($D$129:$W$129,,$C135)-SUM($D135:AD135),INDEX($D$129:$W$129,,$C135)/$F$115)))</f>
        <v>0</v>
      </c>
      <c r="AF135" s="2">
        <f>IF($F$115="n/a",0,IF(AF$117&lt;=$C135,0,IF(AF$117&gt;($F$115+$C135),INDEX($D$129:$W$129,,$C135)-SUM($D135:AE135),INDEX($D$129:$W$129,,$C135)/$F$115)))</f>
        <v>0</v>
      </c>
      <c r="AG135" s="2">
        <f>IF($F$115="n/a",0,IF(AG$117&lt;=$C135,0,IF(AG$117&gt;($F$115+$C135),INDEX($D$129:$W$129,,$C135)-SUM($D135:AF135),INDEX($D$129:$W$129,,$C135)/$F$115)))</f>
        <v>0</v>
      </c>
      <c r="AH135" s="2">
        <f>IF($F$115="n/a",0,IF(AH$117&lt;=$C135,0,IF(AH$117&gt;($F$115+$C135),INDEX($D$129:$W$129,,$C135)-SUM($D135:AG135),INDEX($D$129:$W$129,,$C135)/$F$115)))</f>
        <v>0</v>
      </c>
      <c r="AI135" s="2">
        <f>IF($F$115="n/a",0,IF(AI$117&lt;=$C135,0,IF(AI$117&gt;($F$115+$C135),INDEX($D$129:$W$129,,$C135)-SUM($D135:AH135),INDEX($D$129:$W$129,,$C135)/$F$115)))</f>
        <v>0</v>
      </c>
      <c r="AJ135" s="2">
        <f>IF($F$115="n/a",0,IF(AJ$117&lt;=$C135,0,IF(AJ$117&gt;($F$115+$C135),INDEX($D$129:$W$129,,$C135)-SUM($D135:AI135),INDEX($D$129:$W$129,,$C135)/$F$115)))</f>
        <v>0</v>
      </c>
      <c r="AK135" s="2">
        <f>IF($F$115="n/a",0,IF(AK$117&lt;=$C135,0,IF(AK$117&gt;($F$115+$C135),INDEX($D$129:$W$129,,$C135)-SUM($D135:AJ135),INDEX($D$129:$W$129,,$C135)/$F$115)))</f>
        <v>0</v>
      </c>
      <c r="AL135" s="2">
        <f>IF($F$115="n/a",0,IF(AL$117&lt;=$C135,0,IF(AL$117&gt;($F$115+$C135),INDEX($D$129:$W$129,,$C135)-SUM($D135:AK135),INDEX($D$129:$W$129,,$C135)/$F$115)))</f>
        <v>0</v>
      </c>
      <c r="AM135" s="2">
        <f>IF($F$115="n/a",0,IF(AM$117&lt;=$C135,0,IF(AM$117&gt;($F$115+$C135),INDEX($D$129:$W$129,,$C135)-SUM($D135:AL135),INDEX($D$129:$W$129,,$C135)/$F$115)))</f>
        <v>0</v>
      </c>
      <c r="AN135" s="2">
        <f>IF($F$115="n/a",0,IF(AN$117&lt;=$C135,0,IF(AN$117&gt;($F$115+$C135),INDEX($D$129:$W$129,,$C135)-SUM($D135:AM135),INDEX($D$129:$W$129,,$C135)/$F$115)))</f>
        <v>0</v>
      </c>
      <c r="AO135" s="2">
        <f>IF($F$115="n/a",0,IF(AO$117&lt;=$C135,0,IF(AO$117&gt;($F$115+$C135),INDEX($D$129:$W$129,,$C135)-SUM($D135:AN135),INDEX($D$129:$W$129,,$C135)/$F$115)))</f>
        <v>0</v>
      </c>
      <c r="AP135" s="2">
        <f>IF($F$115="n/a",0,IF(AP$117&lt;=$C135,0,IF(AP$117&gt;($F$115+$C135),INDEX($D$129:$W$129,,$C135)-SUM($D135:AO135),INDEX($D$129:$W$129,,$C135)/$F$115)))</f>
        <v>0</v>
      </c>
      <c r="AQ135" s="2">
        <f>IF($F$115="n/a",0,IF(AQ$117&lt;=$C135,0,IF(AQ$117&gt;($F$115+$C135),INDEX($D$129:$W$129,,$C135)-SUM($D135:AP135),INDEX($D$129:$W$129,,$C135)/$F$115)))</f>
        <v>0</v>
      </c>
      <c r="AR135" s="2">
        <f>IF($F$115="n/a",0,IF(AR$117&lt;=$C135,0,IF(AR$117&gt;($F$115+$C135),INDEX($D$129:$W$129,,$C135)-SUM($D135:AQ135),INDEX($D$129:$W$129,,$C135)/$F$115)))</f>
        <v>0</v>
      </c>
      <c r="AS135" s="2">
        <f>IF($F$115="n/a",0,IF(AS$117&lt;=$C135,0,IF(AS$117&gt;($F$115+$C135),INDEX($D$129:$W$129,,$C135)-SUM($D135:AR135),INDEX($D$129:$W$129,,$C135)/$F$115)))</f>
        <v>0</v>
      </c>
      <c r="AT135" s="2">
        <f>IF($F$115="n/a",0,IF(AT$117&lt;=$C135,0,IF(AT$117&gt;($F$115+$C135),INDEX($D$129:$W$129,,$C135)-SUM($D135:AS135),INDEX($D$129:$W$129,,$C135)/$F$115)))</f>
        <v>0</v>
      </c>
      <c r="AU135" s="2">
        <f>IF($F$115="n/a",0,IF(AU$117&lt;=$C135,0,IF(AU$117&gt;($F$115+$C135),INDEX($D$129:$W$129,,$C135)-SUM($D135:AT135),INDEX($D$129:$W$129,,$C135)/$F$115)))</f>
        <v>0</v>
      </c>
      <c r="AV135" s="2">
        <f>IF($F$115="n/a",0,IF(AV$117&lt;=$C135,0,IF(AV$117&gt;($F$115+$C135),INDEX($D$129:$W$129,,$C135)-SUM($D135:AU135),INDEX($D$129:$W$129,,$C135)/$F$115)))</f>
        <v>0</v>
      </c>
      <c r="AW135" s="2">
        <f>IF($F$115="n/a",0,IF(AW$117&lt;=$C135,0,IF(AW$117&gt;($F$115+$C135),INDEX($D$129:$W$129,,$C135)-SUM($D135:AV135),INDEX($D$129:$W$129,,$C135)/$F$115)))</f>
        <v>0</v>
      </c>
      <c r="AX135" s="2">
        <f>IF($F$115="n/a",0,IF(AX$117&lt;=$C135,0,IF(AX$117&gt;($F$115+$C135),INDEX($D$129:$W$129,,$C135)-SUM($D135:AW135),INDEX($D$129:$W$129,,$C135)/$F$115)))</f>
        <v>0</v>
      </c>
      <c r="AY135" s="2">
        <f>IF($F$115="n/a",0,IF(AY$117&lt;=$C135,0,IF(AY$117&gt;($F$115+$C135),INDEX($D$129:$W$129,,$C135)-SUM($D135:AX135),INDEX($D$129:$W$129,,$C135)/$F$115)))</f>
        <v>0</v>
      </c>
      <c r="AZ135" s="2">
        <f>IF($F$115="n/a",0,IF(AZ$117&lt;=$C135,0,IF(AZ$117&gt;($F$115+$C135),INDEX($D$129:$W$129,,$C135)-SUM($D135:AY135),INDEX($D$129:$W$129,,$C135)/$F$115)))</f>
        <v>0</v>
      </c>
      <c r="BA135" s="2">
        <f>IF($F$115="n/a",0,IF(BA$117&lt;=$C135,0,IF(BA$117&gt;($F$115+$C135),INDEX($D$129:$W$129,,$C135)-SUM($D135:AZ135),INDEX($D$129:$W$129,,$C135)/$F$115)))</f>
        <v>0</v>
      </c>
      <c r="BB135" s="2">
        <f>IF($F$115="n/a",0,IF(BB$117&lt;=$C135,0,IF(BB$117&gt;($F$115+$C135),INDEX($D$129:$W$129,,$C135)-SUM($D135:BA135),INDEX($D$129:$W$129,,$C135)/$F$115)))</f>
        <v>0</v>
      </c>
      <c r="BC135" s="2">
        <f>IF($F$115="n/a",0,IF(BC$117&lt;=$C135,0,IF(BC$117&gt;($F$115+$C135),INDEX($D$129:$W$129,,$C135)-SUM($D135:BB135),INDEX($D$129:$W$129,,$C135)/$F$115)))</f>
        <v>0</v>
      </c>
      <c r="BD135" s="2">
        <f>IF($F$115="n/a",0,IF(BD$117&lt;=$C135,0,IF(BD$117&gt;($F$115+$C135),INDEX($D$129:$W$129,,$C135)-SUM($D135:BC135),INDEX($D$129:$W$129,,$C135)/$F$115)))</f>
        <v>0</v>
      </c>
      <c r="BE135" s="2">
        <f>IF($F$115="n/a",0,IF(BE$117&lt;=$C135,0,IF(BE$117&gt;($F$115+$C135),INDEX($D$129:$W$129,,$C135)-SUM($D135:BD135),INDEX($D$129:$W$129,,$C135)/$F$115)))</f>
        <v>0</v>
      </c>
      <c r="BF135" s="2">
        <f>IF($F$115="n/a",0,IF(BF$117&lt;=$C135,0,IF(BF$117&gt;($F$115+$C135),INDEX($D$129:$W$129,,$C135)-SUM($D135:BE135),INDEX($D$129:$W$129,,$C135)/$F$115)))</f>
        <v>0</v>
      </c>
      <c r="BG135" s="2">
        <f>IF($F$115="n/a",0,IF(BG$117&lt;=$C135,0,IF(BG$117&gt;($F$115+$C135),INDEX($D$129:$W$129,,$C135)-SUM($D135:BF135),INDEX($D$129:$W$129,,$C135)/$F$115)))</f>
        <v>0</v>
      </c>
      <c r="BH135" s="2">
        <f>IF($F$115="n/a",0,IF(BH$117&lt;=$C135,0,IF(BH$117&gt;($F$115+$C135),INDEX($D$129:$W$129,,$C135)-SUM($D135:BG135),INDEX($D$129:$W$129,,$C135)/$F$115)))</f>
        <v>0</v>
      </c>
      <c r="BI135" s="2">
        <f>IF($F$115="n/a",0,IF(BI$117&lt;=$C135,0,IF(BI$117&gt;($F$115+$C135),INDEX($D$129:$W$129,,$C135)-SUM($D135:BH135),INDEX($D$129:$W$129,,$C135)/$F$115)))</f>
        <v>0</v>
      </c>
      <c r="BJ135" s="2">
        <f>IF($F$115="n/a",0,IF(BJ$117&lt;=$C135,0,IF(BJ$117&gt;($F$115+$C135),INDEX($D$129:$W$129,,$C135)-SUM($D135:BI135),INDEX($D$129:$W$129,,$C135)/$F$115)))</f>
        <v>0</v>
      </c>
      <c r="BK135" s="2">
        <f>IF($F$115="n/a",0,IF(BK$117&lt;=$C135,0,IF(BK$117&gt;($F$115+$C135),INDEX($D$129:$W$129,,$C135)-SUM($D135:BJ135),INDEX($D$129:$W$129,,$C135)/$F$115)))</f>
        <v>0</v>
      </c>
    </row>
    <row r="136" spans="2:63" x14ac:dyDescent="0.25">
      <c r="B136" s="24">
        <v>2015</v>
      </c>
      <c r="C136" s="24">
        <v>5</v>
      </c>
      <c r="E136" s="2">
        <f>IF($F$115="n/a",0,IF(E$117&lt;=$C136,0,IF(E$117&gt;($F$115+$C136),INDEX($D$129:$W$129,,$C136)-SUM($D136:D136),INDEX($D$129:$W$129,,$C136)/$F$115)))</f>
        <v>0</v>
      </c>
      <c r="F136" s="2">
        <f>IF($F$115="n/a",0,IF(F$117&lt;=$C136,0,IF(F$117&gt;($F$115+$C136),INDEX($D$129:$W$129,,$C136)-SUM($D136:E136),INDEX($D$129:$W$129,,$C136)/$F$115)))</f>
        <v>0</v>
      </c>
      <c r="G136" s="2">
        <f>IF($F$115="n/a",0,IF(G$117&lt;=$C136,0,IF(G$117&gt;($F$115+$C136),INDEX($D$129:$W$129,,$C136)-SUM($D136:F136),INDEX($D$129:$W$129,,$C136)/$F$115)))</f>
        <v>0</v>
      </c>
      <c r="H136" s="2">
        <f>IF($F$115="n/a",0,IF(H$117&lt;=$C136,0,IF(H$117&gt;($F$115+$C136),INDEX($D$129:$W$129,,$C136)-SUM($D136:G136),INDEX($D$129:$W$129,,$C136)/$F$115)))</f>
        <v>0</v>
      </c>
      <c r="I136" s="2">
        <f>IF($F$115="n/a",0,IF(I$117&lt;=$C136,0,IF(I$117&gt;($F$115+$C136),INDEX($D$129:$W$129,,$C136)-SUM($D136:H136),INDEX($D$129:$W$129,,$C136)/$F$115)))</f>
        <v>0</v>
      </c>
      <c r="J136" s="2">
        <f>IF($F$115="n/a",0,IF(J$117&lt;=$C136,0,IF(J$117&gt;($F$115+$C136),INDEX($D$129:$W$129,,$C136)-SUM($D136:I136),INDEX($D$129:$W$129,,$C136)/$F$115)))</f>
        <v>0</v>
      </c>
      <c r="K136" s="2">
        <f>IF($F$115="n/a",0,IF(K$117&lt;=$C136,0,IF(K$117&gt;($F$115+$C136),INDEX($D$129:$W$129,,$C136)-SUM($D136:J136),INDEX($D$129:$W$129,,$C136)/$F$115)))</f>
        <v>0</v>
      </c>
      <c r="L136" s="2">
        <f>IF($F$115="n/a",0,IF(L$117&lt;=$C136,0,IF(L$117&gt;($F$115+$C136),INDEX($D$129:$W$129,,$C136)-SUM($D136:K136),INDEX($D$129:$W$129,,$C136)/$F$115)))</f>
        <v>0</v>
      </c>
      <c r="M136" s="2">
        <f>IF($F$115="n/a",0,IF(M$117&lt;=$C136,0,IF(M$117&gt;($F$115+$C136),INDEX($D$129:$W$129,,$C136)-SUM($D136:L136),INDEX($D$129:$W$129,,$C136)/$F$115)))</f>
        <v>0</v>
      </c>
      <c r="N136" s="2">
        <f>IF($F$115="n/a",0,IF(N$117&lt;=$C136,0,IF(N$117&gt;($F$115+$C136),INDEX($D$129:$W$129,,$C136)-SUM($D136:M136),INDEX($D$129:$W$129,,$C136)/$F$115)))</f>
        <v>0</v>
      </c>
      <c r="O136" s="2">
        <f>IF($F$115="n/a",0,IF(O$117&lt;=$C136,0,IF(O$117&gt;($F$115+$C136),INDEX($D$129:$W$129,,$C136)-SUM($D136:N136),INDEX($D$129:$W$129,,$C136)/$F$115)))</f>
        <v>0</v>
      </c>
      <c r="P136" s="2">
        <f>IF($F$115="n/a",0,IF(P$117&lt;=$C136,0,IF(P$117&gt;($F$115+$C136),INDEX($D$129:$W$129,,$C136)-SUM($D136:O136),INDEX($D$129:$W$129,,$C136)/$F$115)))</f>
        <v>0</v>
      </c>
      <c r="Q136" s="2">
        <f>IF($F$115="n/a",0,IF(Q$117&lt;=$C136,0,IF(Q$117&gt;($F$115+$C136),INDEX($D$129:$W$129,,$C136)-SUM($D136:P136),INDEX($D$129:$W$129,,$C136)/$F$115)))</f>
        <v>0</v>
      </c>
      <c r="R136" s="2">
        <f>IF($F$115="n/a",0,IF(R$117&lt;=$C136,0,IF(R$117&gt;($F$115+$C136),INDEX($D$129:$W$129,,$C136)-SUM($D136:Q136),INDEX($D$129:$W$129,,$C136)/$F$115)))</f>
        <v>0</v>
      </c>
      <c r="S136" s="2">
        <f>IF($F$115="n/a",0,IF(S$117&lt;=$C136,0,IF(S$117&gt;($F$115+$C136),INDEX($D$129:$W$129,,$C136)-SUM($D136:R136),INDEX($D$129:$W$129,,$C136)/$F$115)))</f>
        <v>0</v>
      </c>
      <c r="T136" s="2">
        <f>IF($F$115="n/a",0,IF(T$117&lt;=$C136,0,IF(T$117&gt;($F$115+$C136),INDEX($D$129:$W$129,,$C136)-SUM($D136:S136),INDEX($D$129:$W$129,,$C136)/$F$115)))</f>
        <v>0</v>
      </c>
      <c r="U136" s="2">
        <f>IF($F$115="n/a",0,IF(U$117&lt;=$C136,0,IF(U$117&gt;($F$115+$C136),INDEX($D$129:$W$129,,$C136)-SUM($D136:T136),INDEX($D$129:$W$129,,$C136)/$F$115)))</f>
        <v>0</v>
      </c>
      <c r="V136" s="2">
        <f>IF($F$115="n/a",0,IF(V$117&lt;=$C136,0,IF(V$117&gt;($F$115+$C136),INDEX($D$129:$W$129,,$C136)-SUM($D136:U136),INDEX($D$129:$W$129,,$C136)/$F$115)))</f>
        <v>0</v>
      </c>
      <c r="W136" s="2">
        <f>IF($F$115="n/a",0,IF(W$117&lt;=$C136,0,IF(W$117&gt;($F$115+$C136),INDEX($D$129:$W$129,,$C136)-SUM($D136:V136),INDEX($D$129:$W$129,,$C136)/$F$115)))</f>
        <v>0</v>
      </c>
      <c r="X136" s="2">
        <f>IF($F$115="n/a",0,IF(X$117&lt;=$C136,0,IF(X$117&gt;($F$115+$C136),INDEX($D$129:$W$129,,$C136)-SUM($D136:W136),INDEX($D$129:$W$129,,$C136)/$F$115)))</f>
        <v>0</v>
      </c>
      <c r="Y136" s="2">
        <f>IF($F$115="n/a",0,IF(Y$117&lt;=$C136,0,IF(Y$117&gt;($F$115+$C136),INDEX($D$129:$W$129,,$C136)-SUM($D136:X136),INDEX($D$129:$W$129,,$C136)/$F$115)))</f>
        <v>0</v>
      </c>
      <c r="Z136" s="2">
        <f>IF($F$115="n/a",0,IF(Z$117&lt;=$C136,0,IF(Z$117&gt;($F$115+$C136),INDEX($D$129:$W$129,,$C136)-SUM($D136:Y136),INDEX($D$129:$W$129,,$C136)/$F$115)))</f>
        <v>0</v>
      </c>
      <c r="AA136" s="2">
        <f>IF($F$115="n/a",0,IF(AA$117&lt;=$C136,0,IF(AA$117&gt;($F$115+$C136),INDEX($D$129:$W$129,,$C136)-SUM($D136:Z136),INDEX($D$129:$W$129,,$C136)/$F$115)))</f>
        <v>0</v>
      </c>
      <c r="AB136" s="2">
        <f>IF($F$115="n/a",0,IF(AB$117&lt;=$C136,0,IF(AB$117&gt;($F$115+$C136),INDEX($D$129:$W$129,,$C136)-SUM($D136:AA136),INDEX($D$129:$W$129,,$C136)/$F$115)))</f>
        <v>0</v>
      </c>
      <c r="AC136" s="2">
        <f>IF($F$115="n/a",0,IF(AC$117&lt;=$C136,0,IF(AC$117&gt;($F$115+$C136),INDEX($D$129:$W$129,,$C136)-SUM($D136:AB136),INDEX($D$129:$W$129,,$C136)/$F$115)))</f>
        <v>0</v>
      </c>
      <c r="AD136" s="2">
        <f>IF($F$115="n/a",0,IF(AD$117&lt;=$C136,0,IF(AD$117&gt;($F$115+$C136),INDEX($D$129:$W$129,,$C136)-SUM($D136:AC136),INDEX($D$129:$W$129,,$C136)/$F$115)))</f>
        <v>0</v>
      </c>
      <c r="AE136" s="2">
        <f>IF($F$115="n/a",0,IF(AE$117&lt;=$C136,0,IF(AE$117&gt;($F$115+$C136),INDEX($D$129:$W$129,,$C136)-SUM($D136:AD136),INDEX($D$129:$W$129,,$C136)/$F$115)))</f>
        <v>0</v>
      </c>
      <c r="AF136" s="2">
        <f>IF($F$115="n/a",0,IF(AF$117&lt;=$C136,0,IF(AF$117&gt;($F$115+$C136),INDEX($D$129:$W$129,,$C136)-SUM($D136:AE136),INDEX($D$129:$W$129,,$C136)/$F$115)))</f>
        <v>0</v>
      </c>
      <c r="AG136" s="2">
        <f>IF($F$115="n/a",0,IF(AG$117&lt;=$C136,0,IF(AG$117&gt;($F$115+$C136),INDEX($D$129:$W$129,,$C136)-SUM($D136:AF136),INDEX($D$129:$W$129,,$C136)/$F$115)))</f>
        <v>0</v>
      </c>
      <c r="AH136" s="2">
        <f>IF($F$115="n/a",0,IF(AH$117&lt;=$C136,0,IF(AH$117&gt;($F$115+$C136),INDEX($D$129:$W$129,,$C136)-SUM($D136:AG136),INDEX($D$129:$W$129,,$C136)/$F$115)))</f>
        <v>0</v>
      </c>
      <c r="AI136" s="2">
        <f>IF($F$115="n/a",0,IF(AI$117&lt;=$C136,0,IF(AI$117&gt;($F$115+$C136),INDEX($D$129:$W$129,,$C136)-SUM($D136:AH136),INDEX($D$129:$W$129,,$C136)/$F$115)))</f>
        <v>0</v>
      </c>
      <c r="AJ136" s="2">
        <f>IF($F$115="n/a",0,IF(AJ$117&lt;=$C136,0,IF(AJ$117&gt;($F$115+$C136),INDEX($D$129:$W$129,,$C136)-SUM($D136:AI136),INDEX($D$129:$W$129,,$C136)/$F$115)))</f>
        <v>0</v>
      </c>
      <c r="AK136" s="2">
        <f>IF($F$115="n/a",0,IF(AK$117&lt;=$C136,0,IF(AK$117&gt;($F$115+$C136),INDEX($D$129:$W$129,,$C136)-SUM($D136:AJ136),INDEX($D$129:$W$129,,$C136)/$F$115)))</f>
        <v>0</v>
      </c>
      <c r="AL136" s="2">
        <f>IF($F$115="n/a",0,IF(AL$117&lt;=$C136,0,IF(AL$117&gt;($F$115+$C136),INDEX($D$129:$W$129,,$C136)-SUM($D136:AK136),INDEX($D$129:$W$129,,$C136)/$F$115)))</f>
        <v>0</v>
      </c>
      <c r="AM136" s="2">
        <f>IF($F$115="n/a",0,IF(AM$117&lt;=$C136,0,IF(AM$117&gt;($F$115+$C136),INDEX($D$129:$W$129,,$C136)-SUM($D136:AL136),INDEX($D$129:$W$129,,$C136)/$F$115)))</f>
        <v>0</v>
      </c>
      <c r="AN136" s="2">
        <f>IF($F$115="n/a",0,IF(AN$117&lt;=$C136,0,IF(AN$117&gt;($F$115+$C136),INDEX($D$129:$W$129,,$C136)-SUM($D136:AM136),INDEX($D$129:$W$129,,$C136)/$F$115)))</f>
        <v>0</v>
      </c>
      <c r="AO136" s="2">
        <f>IF($F$115="n/a",0,IF(AO$117&lt;=$C136,0,IF(AO$117&gt;($F$115+$C136),INDEX($D$129:$W$129,,$C136)-SUM($D136:AN136),INDEX($D$129:$W$129,,$C136)/$F$115)))</f>
        <v>0</v>
      </c>
      <c r="AP136" s="2">
        <f>IF($F$115="n/a",0,IF(AP$117&lt;=$C136,0,IF(AP$117&gt;($F$115+$C136),INDEX($D$129:$W$129,,$C136)-SUM($D136:AO136),INDEX($D$129:$W$129,,$C136)/$F$115)))</f>
        <v>0</v>
      </c>
      <c r="AQ136" s="2">
        <f>IF($F$115="n/a",0,IF(AQ$117&lt;=$C136,0,IF(AQ$117&gt;($F$115+$C136),INDEX($D$129:$W$129,,$C136)-SUM($D136:AP136),INDEX($D$129:$W$129,,$C136)/$F$115)))</f>
        <v>0</v>
      </c>
      <c r="AR136" s="2">
        <f>IF($F$115="n/a",0,IF(AR$117&lt;=$C136,0,IF(AR$117&gt;($F$115+$C136),INDEX($D$129:$W$129,,$C136)-SUM($D136:AQ136),INDEX($D$129:$W$129,,$C136)/$F$115)))</f>
        <v>0</v>
      </c>
      <c r="AS136" s="2">
        <f>IF($F$115="n/a",0,IF(AS$117&lt;=$C136,0,IF(AS$117&gt;($F$115+$C136),INDEX($D$129:$W$129,,$C136)-SUM($D136:AR136),INDEX($D$129:$W$129,,$C136)/$F$115)))</f>
        <v>0</v>
      </c>
      <c r="AT136" s="2">
        <f>IF($F$115="n/a",0,IF(AT$117&lt;=$C136,0,IF(AT$117&gt;($F$115+$C136),INDEX($D$129:$W$129,,$C136)-SUM($D136:AS136),INDEX($D$129:$W$129,,$C136)/$F$115)))</f>
        <v>0</v>
      </c>
      <c r="AU136" s="2">
        <f>IF($F$115="n/a",0,IF(AU$117&lt;=$C136,0,IF(AU$117&gt;($F$115+$C136),INDEX($D$129:$W$129,,$C136)-SUM($D136:AT136),INDEX($D$129:$W$129,,$C136)/$F$115)))</f>
        <v>0</v>
      </c>
      <c r="AV136" s="2">
        <f>IF($F$115="n/a",0,IF(AV$117&lt;=$C136,0,IF(AV$117&gt;($F$115+$C136),INDEX($D$129:$W$129,,$C136)-SUM($D136:AU136),INDEX($D$129:$W$129,,$C136)/$F$115)))</f>
        <v>0</v>
      </c>
      <c r="AW136" s="2">
        <f>IF($F$115="n/a",0,IF(AW$117&lt;=$C136,0,IF(AW$117&gt;($F$115+$C136),INDEX($D$129:$W$129,,$C136)-SUM($D136:AV136),INDEX($D$129:$W$129,,$C136)/$F$115)))</f>
        <v>0</v>
      </c>
      <c r="AX136" s="2">
        <f>IF($F$115="n/a",0,IF(AX$117&lt;=$C136,0,IF(AX$117&gt;($F$115+$C136),INDEX($D$129:$W$129,,$C136)-SUM($D136:AW136),INDEX($D$129:$W$129,,$C136)/$F$115)))</f>
        <v>0</v>
      </c>
      <c r="AY136" s="2">
        <f>IF($F$115="n/a",0,IF(AY$117&lt;=$C136,0,IF(AY$117&gt;($F$115+$C136),INDEX($D$129:$W$129,,$C136)-SUM($D136:AX136),INDEX($D$129:$W$129,,$C136)/$F$115)))</f>
        <v>0</v>
      </c>
      <c r="AZ136" s="2">
        <f>IF($F$115="n/a",0,IF(AZ$117&lt;=$C136,0,IF(AZ$117&gt;($F$115+$C136),INDEX($D$129:$W$129,,$C136)-SUM($D136:AY136),INDEX($D$129:$W$129,,$C136)/$F$115)))</f>
        <v>0</v>
      </c>
      <c r="BA136" s="2">
        <f>IF($F$115="n/a",0,IF(BA$117&lt;=$C136,0,IF(BA$117&gt;($F$115+$C136),INDEX($D$129:$W$129,,$C136)-SUM($D136:AZ136),INDEX($D$129:$W$129,,$C136)/$F$115)))</f>
        <v>0</v>
      </c>
      <c r="BB136" s="2">
        <f>IF($F$115="n/a",0,IF(BB$117&lt;=$C136,0,IF(BB$117&gt;($F$115+$C136),INDEX($D$129:$W$129,,$C136)-SUM($D136:BA136),INDEX($D$129:$W$129,,$C136)/$F$115)))</f>
        <v>0</v>
      </c>
      <c r="BC136" s="2">
        <f>IF($F$115="n/a",0,IF(BC$117&lt;=$C136,0,IF(BC$117&gt;($F$115+$C136),INDEX($D$129:$W$129,,$C136)-SUM($D136:BB136),INDEX($D$129:$W$129,,$C136)/$F$115)))</f>
        <v>0</v>
      </c>
      <c r="BD136" s="2">
        <f>IF($F$115="n/a",0,IF(BD$117&lt;=$C136,0,IF(BD$117&gt;($F$115+$C136),INDEX($D$129:$W$129,,$C136)-SUM($D136:BC136),INDEX($D$129:$W$129,,$C136)/$F$115)))</f>
        <v>0</v>
      </c>
      <c r="BE136" s="2">
        <f>IF($F$115="n/a",0,IF(BE$117&lt;=$C136,0,IF(BE$117&gt;($F$115+$C136),INDEX($D$129:$W$129,,$C136)-SUM($D136:BD136),INDEX($D$129:$W$129,,$C136)/$F$115)))</f>
        <v>0</v>
      </c>
      <c r="BF136" s="2">
        <f>IF($F$115="n/a",0,IF(BF$117&lt;=$C136,0,IF(BF$117&gt;($F$115+$C136),INDEX($D$129:$W$129,,$C136)-SUM($D136:BE136),INDEX($D$129:$W$129,,$C136)/$F$115)))</f>
        <v>0</v>
      </c>
      <c r="BG136" s="2">
        <f>IF($F$115="n/a",0,IF(BG$117&lt;=$C136,0,IF(BG$117&gt;($F$115+$C136),INDEX($D$129:$W$129,,$C136)-SUM($D136:BF136),INDEX($D$129:$W$129,,$C136)/$F$115)))</f>
        <v>0</v>
      </c>
      <c r="BH136" s="2">
        <f>IF($F$115="n/a",0,IF(BH$117&lt;=$C136,0,IF(BH$117&gt;($F$115+$C136),INDEX($D$129:$W$129,,$C136)-SUM($D136:BG136),INDEX($D$129:$W$129,,$C136)/$F$115)))</f>
        <v>0</v>
      </c>
      <c r="BI136" s="2">
        <f>IF($F$115="n/a",0,IF(BI$117&lt;=$C136,0,IF(BI$117&gt;($F$115+$C136),INDEX($D$129:$W$129,,$C136)-SUM($D136:BH136),INDEX($D$129:$W$129,,$C136)/$F$115)))</f>
        <v>0</v>
      </c>
      <c r="BJ136" s="2">
        <f>IF($F$115="n/a",0,IF(BJ$117&lt;=$C136,0,IF(BJ$117&gt;($F$115+$C136),INDEX($D$129:$W$129,,$C136)-SUM($D136:BI136),INDEX($D$129:$W$129,,$C136)/$F$115)))</f>
        <v>0</v>
      </c>
      <c r="BK136" s="2">
        <f>IF($F$115="n/a",0,IF(BK$117&lt;=$C136,0,IF(BK$117&gt;($F$115+$C136),INDEX($D$129:$W$129,,$C136)-SUM($D136:BJ136),INDEX($D$129:$W$129,,$C136)/$F$115)))</f>
        <v>0</v>
      </c>
    </row>
    <row r="137" spans="2:63" x14ac:dyDescent="0.25">
      <c r="B137" s="24">
        <v>2016</v>
      </c>
      <c r="C137" s="24">
        <v>6</v>
      </c>
      <c r="E137" s="2">
        <f>IF($F$115="n/a",0,IF(E$117&lt;=$C137,0,IF(E$117&gt;($F$115+$C137),INDEX($D$129:$W$129,,$C137)-SUM($D137:D137),INDEX($D$129:$W$129,,$C137)/$F$115)))</f>
        <v>0</v>
      </c>
      <c r="F137" s="2">
        <f>IF($F$115="n/a",0,IF(F$117&lt;=$C137,0,IF(F$117&gt;($F$115+$C137),INDEX($D$129:$W$129,,$C137)-SUM($D137:E137),INDEX($D$129:$W$129,,$C137)/$F$115)))</f>
        <v>0</v>
      </c>
      <c r="G137" s="2">
        <f>IF($F$115="n/a",0,IF(G$117&lt;=$C137,0,IF(G$117&gt;($F$115+$C137),INDEX($D$129:$W$129,,$C137)-SUM($D137:F137),INDEX($D$129:$W$129,,$C137)/$F$115)))</f>
        <v>0</v>
      </c>
      <c r="H137" s="2">
        <f>IF($F$115="n/a",0,IF(H$117&lt;=$C137,0,IF(H$117&gt;($F$115+$C137),INDEX($D$129:$W$129,,$C137)-SUM($D137:G137),INDEX($D$129:$W$129,,$C137)/$F$115)))</f>
        <v>0</v>
      </c>
      <c r="I137" s="2">
        <f>IF($F$115="n/a",0,IF(I$117&lt;=$C137,0,IF(I$117&gt;($F$115+$C137),INDEX($D$129:$W$129,,$C137)-SUM($D137:H137),INDEX($D$129:$W$129,,$C137)/$F$115)))</f>
        <v>0</v>
      </c>
      <c r="J137" s="2">
        <f>IF($F$115="n/a",0,IF(J$117&lt;=$C137,0,IF(J$117&gt;($F$115+$C137),INDEX($D$129:$W$129,,$C137)-SUM($D137:I137),INDEX($D$129:$W$129,,$C137)/$F$115)))</f>
        <v>0</v>
      </c>
      <c r="K137" s="2">
        <f>IF($F$115="n/a",0,IF(K$117&lt;=$C137,0,IF(K$117&gt;($F$115+$C137),INDEX($D$129:$W$129,,$C137)-SUM($D137:J137),INDEX($D$129:$W$129,,$C137)/$F$115)))</f>
        <v>0</v>
      </c>
      <c r="L137" s="2">
        <f>IF($F$115="n/a",0,IF(L$117&lt;=$C137,0,IF(L$117&gt;($F$115+$C137),INDEX($D$129:$W$129,,$C137)-SUM($D137:K137),INDEX($D$129:$W$129,,$C137)/$F$115)))</f>
        <v>0</v>
      </c>
      <c r="M137" s="2">
        <f>IF($F$115="n/a",0,IF(M$117&lt;=$C137,0,IF(M$117&gt;($F$115+$C137),INDEX($D$129:$W$129,,$C137)-SUM($D137:L137),INDEX($D$129:$W$129,,$C137)/$F$115)))</f>
        <v>0</v>
      </c>
      <c r="N137" s="2">
        <f>IF($F$115="n/a",0,IF(N$117&lt;=$C137,0,IF(N$117&gt;($F$115+$C137),INDEX($D$129:$W$129,,$C137)-SUM($D137:M137),INDEX($D$129:$W$129,,$C137)/$F$115)))</f>
        <v>0</v>
      </c>
      <c r="O137" s="2">
        <f>IF($F$115="n/a",0,IF(O$117&lt;=$C137,0,IF(O$117&gt;($F$115+$C137),INDEX($D$129:$W$129,,$C137)-SUM($D137:N137),INDEX($D$129:$W$129,,$C137)/$F$115)))</f>
        <v>0</v>
      </c>
      <c r="P137" s="2">
        <f>IF($F$115="n/a",0,IF(P$117&lt;=$C137,0,IF(P$117&gt;($F$115+$C137),INDEX($D$129:$W$129,,$C137)-SUM($D137:O137),INDEX($D$129:$W$129,,$C137)/$F$115)))</f>
        <v>0</v>
      </c>
      <c r="Q137" s="2">
        <f>IF($F$115="n/a",0,IF(Q$117&lt;=$C137,0,IF(Q$117&gt;($F$115+$C137),INDEX($D$129:$W$129,,$C137)-SUM($D137:P137),INDEX($D$129:$W$129,,$C137)/$F$115)))</f>
        <v>0</v>
      </c>
      <c r="R137" s="2">
        <f>IF($F$115="n/a",0,IF(R$117&lt;=$C137,0,IF(R$117&gt;($F$115+$C137),INDEX($D$129:$W$129,,$C137)-SUM($D137:Q137),INDEX($D$129:$W$129,,$C137)/$F$115)))</f>
        <v>0</v>
      </c>
      <c r="S137" s="2">
        <f>IF($F$115="n/a",0,IF(S$117&lt;=$C137,0,IF(S$117&gt;($F$115+$C137),INDEX($D$129:$W$129,,$C137)-SUM($D137:R137),INDEX($D$129:$W$129,,$C137)/$F$115)))</f>
        <v>0</v>
      </c>
      <c r="T137" s="2">
        <f>IF($F$115="n/a",0,IF(T$117&lt;=$C137,0,IF(T$117&gt;($F$115+$C137),INDEX($D$129:$W$129,,$C137)-SUM($D137:S137),INDEX($D$129:$W$129,,$C137)/$F$115)))</f>
        <v>0</v>
      </c>
      <c r="U137" s="2">
        <f>IF($F$115="n/a",0,IF(U$117&lt;=$C137,0,IF(U$117&gt;($F$115+$C137),INDEX($D$129:$W$129,,$C137)-SUM($D137:T137),INDEX($D$129:$W$129,,$C137)/$F$115)))</f>
        <v>0</v>
      </c>
      <c r="V137" s="2">
        <f>IF($F$115="n/a",0,IF(V$117&lt;=$C137,0,IF(V$117&gt;($F$115+$C137),INDEX($D$129:$W$129,,$C137)-SUM($D137:U137),INDEX($D$129:$W$129,,$C137)/$F$115)))</f>
        <v>0</v>
      </c>
      <c r="W137" s="2">
        <f>IF($F$115="n/a",0,IF(W$117&lt;=$C137,0,IF(W$117&gt;($F$115+$C137),INDEX($D$129:$W$129,,$C137)-SUM($D137:V137),INDEX($D$129:$W$129,,$C137)/$F$115)))</f>
        <v>0</v>
      </c>
      <c r="X137" s="2">
        <f>IF($F$115="n/a",0,IF(X$117&lt;=$C137,0,IF(X$117&gt;($F$115+$C137),INDEX($D$129:$W$129,,$C137)-SUM($D137:W137),INDEX($D$129:$W$129,,$C137)/$F$115)))</f>
        <v>0</v>
      </c>
      <c r="Y137" s="2">
        <f>IF($F$115="n/a",0,IF(Y$117&lt;=$C137,0,IF(Y$117&gt;($F$115+$C137),INDEX($D$129:$W$129,,$C137)-SUM($D137:X137),INDEX($D$129:$W$129,,$C137)/$F$115)))</f>
        <v>0</v>
      </c>
      <c r="Z137" s="2">
        <f>IF($F$115="n/a",0,IF(Z$117&lt;=$C137,0,IF(Z$117&gt;($F$115+$C137),INDEX($D$129:$W$129,,$C137)-SUM($D137:Y137),INDEX($D$129:$W$129,,$C137)/$F$115)))</f>
        <v>0</v>
      </c>
      <c r="AA137" s="2">
        <f>IF($F$115="n/a",0,IF(AA$117&lt;=$C137,0,IF(AA$117&gt;($F$115+$C137),INDEX($D$129:$W$129,,$C137)-SUM($D137:Z137),INDEX($D$129:$W$129,,$C137)/$F$115)))</f>
        <v>0</v>
      </c>
      <c r="AB137" s="2">
        <f>IF($F$115="n/a",0,IF(AB$117&lt;=$C137,0,IF(AB$117&gt;($F$115+$C137),INDEX($D$129:$W$129,,$C137)-SUM($D137:AA137),INDEX($D$129:$W$129,,$C137)/$F$115)))</f>
        <v>0</v>
      </c>
      <c r="AC137" s="2">
        <f>IF($F$115="n/a",0,IF(AC$117&lt;=$C137,0,IF(AC$117&gt;($F$115+$C137),INDEX($D$129:$W$129,,$C137)-SUM($D137:AB137),INDEX($D$129:$W$129,,$C137)/$F$115)))</f>
        <v>0</v>
      </c>
      <c r="AD137" s="2">
        <f>IF($F$115="n/a",0,IF(AD$117&lt;=$C137,0,IF(AD$117&gt;($F$115+$C137),INDEX($D$129:$W$129,,$C137)-SUM($D137:AC137),INDEX($D$129:$W$129,,$C137)/$F$115)))</f>
        <v>0</v>
      </c>
      <c r="AE137" s="2">
        <f>IF($F$115="n/a",0,IF(AE$117&lt;=$C137,0,IF(AE$117&gt;($F$115+$C137),INDEX($D$129:$W$129,,$C137)-SUM($D137:AD137),INDEX($D$129:$W$129,,$C137)/$F$115)))</f>
        <v>0</v>
      </c>
      <c r="AF137" s="2">
        <f>IF($F$115="n/a",0,IF(AF$117&lt;=$C137,0,IF(AF$117&gt;($F$115+$C137),INDEX($D$129:$W$129,,$C137)-SUM($D137:AE137),INDEX($D$129:$W$129,,$C137)/$F$115)))</f>
        <v>0</v>
      </c>
      <c r="AG137" s="2">
        <f>IF($F$115="n/a",0,IF(AG$117&lt;=$C137,0,IF(AG$117&gt;($F$115+$C137),INDEX($D$129:$W$129,,$C137)-SUM($D137:AF137),INDEX($D$129:$W$129,,$C137)/$F$115)))</f>
        <v>0</v>
      </c>
      <c r="AH137" s="2">
        <f>IF($F$115="n/a",0,IF(AH$117&lt;=$C137,0,IF(AH$117&gt;($F$115+$C137),INDEX($D$129:$W$129,,$C137)-SUM($D137:AG137),INDEX($D$129:$W$129,,$C137)/$F$115)))</f>
        <v>0</v>
      </c>
      <c r="AI137" s="2">
        <f>IF($F$115="n/a",0,IF(AI$117&lt;=$C137,0,IF(AI$117&gt;($F$115+$C137),INDEX($D$129:$W$129,,$C137)-SUM($D137:AH137),INDEX($D$129:$W$129,,$C137)/$F$115)))</f>
        <v>0</v>
      </c>
      <c r="AJ137" s="2">
        <f>IF($F$115="n/a",0,IF(AJ$117&lt;=$C137,0,IF(AJ$117&gt;($F$115+$C137),INDEX($D$129:$W$129,,$C137)-SUM($D137:AI137),INDEX($D$129:$W$129,,$C137)/$F$115)))</f>
        <v>0</v>
      </c>
      <c r="AK137" s="2">
        <f>IF($F$115="n/a",0,IF(AK$117&lt;=$C137,0,IF(AK$117&gt;($F$115+$C137),INDEX($D$129:$W$129,,$C137)-SUM($D137:AJ137),INDEX($D$129:$W$129,,$C137)/$F$115)))</f>
        <v>0</v>
      </c>
      <c r="AL137" s="2">
        <f>IF($F$115="n/a",0,IF(AL$117&lt;=$C137,0,IF(AL$117&gt;($F$115+$C137),INDEX($D$129:$W$129,,$C137)-SUM($D137:AK137),INDEX($D$129:$W$129,,$C137)/$F$115)))</f>
        <v>0</v>
      </c>
      <c r="AM137" s="2">
        <f>IF($F$115="n/a",0,IF(AM$117&lt;=$C137,0,IF(AM$117&gt;($F$115+$C137),INDEX($D$129:$W$129,,$C137)-SUM($D137:AL137),INDEX($D$129:$W$129,,$C137)/$F$115)))</f>
        <v>0</v>
      </c>
      <c r="AN137" s="2">
        <f>IF($F$115="n/a",0,IF(AN$117&lt;=$C137,0,IF(AN$117&gt;($F$115+$C137),INDEX($D$129:$W$129,,$C137)-SUM($D137:AM137),INDEX($D$129:$W$129,,$C137)/$F$115)))</f>
        <v>0</v>
      </c>
      <c r="AO137" s="2">
        <f>IF($F$115="n/a",0,IF(AO$117&lt;=$C137,0,IF(AO$117&gt;($F$115+$C137),INDEX($D$129:$W$129,,$C137)-SUM($D137:AN137),INDEX($D$129:$W$129,,$C137)/$F$115)))</f>
        <v>0</v>
      </c>
      <c r="AP137" s="2">
        <f>IF($F$115="n/a",0,IF(AP$117&lt;=$C137,0,IF(AP$117&gt;($F$115+$C137),INDEX($D$129:$W$129,,$C137)-SUM($D137:AO137),INDEX($D$129:$W$129,,$C137)/$F$115)))</f>
        <v>0</v>
      </c>
      <c r="AQ137" s="2">
        <f>IF($F$115="n/a",0,IF(AQ$117&lt;=$C137,0,IF(AQ$117&gt;($F$115+$C137),INDEX($D$129:$W$129,,$C137)-SUM($D137:AP137),INDEX($D$129:$W$129,,$C137)/$F$115)))</f>
        <v>0</v>
      </c>
      <c r="AR137" s="2">
        <f>IF($F$115="n/a",0,IF(AR$117&lt;=$C137,0,IF(AR$117&gt;($F$115+$C137),INDEX($D$129:$W$129,,$C137)-SUM($D137:AQ137),INDEX($D$129:$W$129,,$C137)/$F$115)))</f>
        <v>0</v>
      </c>
      <c r="AS137" s="2">
        <f>IF($F$115="n/a",0,IF(AS$117&lt;=$C137,0,IF(AS$117&gt;($F$115+$C137),INDEX($D$129:$W$129,,$C137)-SUM($D137:AR137),INDEX($D$129:$W$129,,$C137)/$F$115)))</f>
        <v>0</v>
      </c>
      <c r="AT137" s="2">
        <f>IF($F$115="n/a",0,IF(AT$117&lt;=$C137,0,IF(AT$117&gt;($F$115+$C137),INDEX($D$129:$W$129,,$C137)-SUM($D137:AS137),INDEX($D$129:$W$129,,$C137)/$F$115)))</f>
        <v>0</v>
      </c>
      <c r="AU137" s="2">
        <f>IF($F$115="n/a",0,IF(AU$117&lt;=$C137,0,IF(AU$117&gt;($F$115+$C137),INDEX($D$129:$W$129,,$C137)-SUM($D137:AT137),INDEX($D$129:$W$129,,$C137)/$F$115)))</f>
        <v>0</v>
      </c>
      <c r="AV137" s="2">
        <f>IF($F$115="n/a",0,IF(AV$117&lt;=$C137,0,IF(AV$117&gt;($F$115+$C137),INDEX($D$129:$W$129,,$C137)-SUM($D137:AU137),INDEX($D$129:$W$129,,$C137)/$F$115)))</f>
        <v>0</v>
      </c>
      <c r="AW137" s="2">
        <f>IF($F$115="n/a",0,IF(AW$117&lt;=$C137,0,IF(AW$117&gt;($F$115+$C137),INDEX($D$129:$W$129,,$C137)-SUM($D137:AV137),INDEX($D$129:$W$129,,$C137)/$F$115)))</f>
        <v>0</v>
      </c>
      <c r="AX137" s="2">
        <f>IF($F$115="n/a",0,IF(AX$117&lt;=$C137,0,IF(AX$117&gt;($F$115+$C137),INDEX($D$129:$W$129,,$C137)-SUM($D137:AW137),INDEX($D$129:$W$129,,$C137)/$F$115)))</f>
        <v>0</v>
      </c>
      <c r="AY137" s="2">
        <f>IF($F$115="n/a",0,IF(AY$117&lt;=$C137,0,IF(AY$117&gt;($F$115+$C137),INDEX($D$129:$W$129,,$C137)-SUM($D137:AX137),INDEX($D$129:$W$129,,$C137)/$F$115)))</f>
        <v>0</v>
      </c>
      <c r="AZ137" s="2">
        <f>IF($F$115="n/a",0,IF(AZ$117&lt;=$C137,0,IF(AZ$117&gt;($F$115+$C137),INDEX($D$129:$W$129,,$C137)-SUM($D137:AY137),INDEX($D$129:$W$129,,$C137)/$F$115)))</f>
        <v>0</v>
      </c>
      <c r="BA137" s="2">
        <f>IF($F$115="n/a",0,IF(BA$117&lt;=$C137,0,IF(BA$117&gt;($F$115+$C137),INDEX($D$129:$W$129,,$C137)-SUM($D137:AZ137),INDEX($D$129:$W$129,,$C137)/$F$115)))</f>
        <v>0</v>
      </c>
      <c r="BB137" s="2">
        <f>IF($F$115="n/a",0,IF(BB$117&lt;=$C137,0,IF(BB$117&gt;($F$115+$C137),INDEX($D$129:$W$129,,$C137)-SUM($D137:BA137),INDEX($D$129:$W$129,,$C137)/$F$115)))</f>
        <v>0</v>
      </c>
      <c r="BC137" s="2">
        <f>IF($F$115="n/a",0,IF(BC$117&lt;=$C137,0,IF(BC$117&gt;($F$115+$C137),INDEX($D$129:$W$129,,$C137)-SUM($D137:BB137),INDEX($D$129:$W$129,,$C137)/$F$115)))</f>
        <v>0</v>
      </c>
      <c r="BD137" s="2">
        <f>IF($F$115="n/a",0,IF(BD$117&lt;=$C137,0,IF(BD$117&gt;($F$115+$C137),INDEX($D$129:$W$129,,$C137)-SUM($D137:BC137),INDEX($D$129:$W$129,,$C137)/$F$115)))</f>
        <v>0</v>
      </c>
      <c r="BE137" s="2">
        <f>IF($F$115="n/a",0,IF(BE$117&lt;=$C137,0,IF(BE$117&gt;($F$115+$C137),INDEX($D$129:$W$129,,$C137)-SUM($D137:BD137),INDEX($D$129:$W$129,,$C137)/$F$115)))</f>
        <v>0</v>
      </c>
      <c r="BF137" s="2">
        <f>IF($F$115="n/a",0,IF(BF$117&lt;=$C137,0,IF(BF$117&gt;($F$115+$C137),INDEX($D$129:$W$129,,$C137)-SUM($D137:BE137),INDEX($D$129:$W$129,,$C137)/$F$115)))</f>
        <v>0</v>
      </c>
      <c r="BG137" s="2">
        <f>IF($F$115="n/a",0,IF(BG$117&lt;=$C137,0,IF(BG$117&gt;($F$115+$C137),INDEX($D$129:$W$129,,$C137)-SUM($D137:BF137),INDEX($D$129:$W$129,,$C137)/$F$115)))</f>
        <v>0</v>
      </c>
      <c r="BH137" s="2">
        <f>IF($F$115="n/a",0,IF(BH$117&lt;=$C137,0,IF(BH$117&gt;($F$115+$C137),INDEX($D$129:$W$129,,$C137)-SUM($D137:BG137),INDEX($D$129:$W$129,,$C137)/$F$115)))</f>
        <v>0</v>
      </c>
      <c r="BI137" s="2">
        <f>IF($F$115="n/a",0,IF(BI$117&lt;=$C137,0,IF(BI$117&gt;($F$115+$C137),INDEX($D$129:$W$129,,$C137)-SUM($D137:BH137),INDEX($D$129:$W$129,,$C137)/$F$115)))</f>
        <v>0</v>
      </c>
      <c r="BJ137" s="2">
        <f>IF($F$115="n/a",0,IF(BJ$117&lt;=$C137,0,IF(BJ$117&gt;($F$115+$C137),INDEX($D$129:$W$129,,$C137)-SUM($D137:BI137),INDEX($D$129:$W$129,,$C137)/$F$115)))</f>
        <v>0</v>
      </c>
      <c r="BK137" s="2">
        <f>IF($F$115="n/a",0,IF(BK$117&lt;=$C137,0,IF(BK$117&gt;($F$115+$C137),INDEX($D$129:$W$129,,$C137)-SUM($D137:BJ137),INDEX($D$129:$W$129,,$C137)/$F$115)))</f>
        <v>0</v>
      </c>
    </row>
    <row r="138" spans="2:63" x14ac:dyDescent="0.25">
      <c r="B138" s="24">
        <v>2017</v>
      </c>
      <c r="C138" s="24">
        <v>7</v>
      </c>
      <c r="E138" s="2">
        <f>IF($F$115="n/a",0,IF(E$117&lt;=$C138,0,IF(E$117&gt;($F$115+$C138),INDEX($D$129:$W$129,,$C138)-SUM($D138:D138),INDEX($D$129:$W$129,,$C138)/$F$115)))</f>
        <v>0</v>
      </c>
      <c r="F138" s="2">
        <f>IF($F$115="n/a",0,IF(F$117&lt;=$C138,0,IF(F$117&gt;($F$115+$C138),INDEX($D$129:$W$129,,$C138)-SUM($D138:E138),INDEX($D$129:$W$129,,$C138)/$F$115)))</f>
        <v>0</v>
      </c>
      <c r="G138" s="2">
        <f>IF($F$115="n/a",0,IF(G$117&lt;=$C138,0,IF(G$117&gt;($F$115+$C138),INDEX($D$129:$W$129,,$C138)-SUM($D138:F138),INDEX($D$129:$W$129,,$C138)/$F$115)))</f>
        <v>0</v>
      </c>
      <c r="H138" s="2">
        <f>IF($F$115="n/a",0,IF(H$117&lt;=$C138,0,IF(H$117&gt;($F$115+$C138),INDEX($D$129:$W$129,,$C138)-SUM($D138:G138),INDEX($D$129:$W$129,,$C138)/$F$115)))</f>
        <v>0</v>
      </c>
      <c r="I138" s="2">
        <f>IF($F$115="n/a",0,IF(I$117&lt;=$C138,0,IF(I$117&gt;($F$115+$C138),INDEX($D$129:$W$129,,$C138)-SUM($D138:H138),INDEX($D$129:$W$129,,$C138)/$F$115)))</f>
        <v>0</v>
      </c>
      <c r="J138" s="2">
        <f>IF($F$115="n/a",0,IF(J$117&lt;=$C138,0,IF(J$117&gt;($F$115+$C138),INDEX($D$129:$W$129,,$C138)-SUM($D138:I138),INDEX($D$129:$W$129,,$C138)/$F$115)))</f>
        <v>0</v>
      </c>
      <c r="K138" s="2">
        <f>IF($F$115="n/a",0,IF(K$117&lt;=$C138,0,IF(K$117&gt;($F$115+$C138),INDEX($D$129:$W$129,,$C138)-SUM($D138:J138),INDEX($D$129:$W$129,,$C138)/$F$115)))</f>
        <v>0</v>
      </c>
      <c r="L138" s="2">
        <f>IF($F$115="n/a",0,IF(L$117&lt;=$C138,0,IF(L$117&gt;($F$115+$C138),INDEX($D$129:$W$129,,$C138)-SUM($D138:K138),INDEX($D$129:$W$129,,$C138)/$F$115)))</f>
        <v>0</v>
      </c>
      <c r="M138" s="2">
        <f>IF($F$115="n/a",0,IF(M$117&lt;=$C138,0,IF(M$117&gt;($F$115+$C138),INDEX($D$129:$W$129,,$C138)-SUM($D138:L138),INDEX($D$129:$W$129,,$C138)/$F$115)))</f>
        <v>0</v>
      </c>
      <c r="N138" s="2">
        <f>IF($F$115="n/a",0,IF(N$117&lt;=$C138,0,IF(N$117&gt;($F$115+$C138),INDEX($D$129:$W$129,,$C138)-SUM($D138:M138),INDEX($D$129:$W$129,,$C138)/$F$115)))</f>
        <v>0</v>
      </c>
      <c r="O138" s="2">
        <f>IF($F$115="n/a",0,IF(O$117&lt;=$C138,0,IF(O$117&gt;($F$115+$C138),INDEX($D$129:$W$129,,$C138)-SUM($D138:N138),INDEX($D$129:$W$129,,$C138)/$F$115)))</f>
        <v>0</v>
      </c>
      <c r="P138" s="2">
        <f>IF($F$115="n/a",0,IF(P$117&lt;=$C138,0,IF(P$117&gt;($F$115+$C138),INDEX($D$129:$W$129,,$C138)-SUM($D138:O138),INDEX($D$129:$W$129,,$C138)/$F$115)))</f>
        <v>0</v>
      </c>
      <c r="Q138" s="2">
        <f>IF($F$115="n/a",0,IF(Q$117&lt;=$C138,0,IF(Q$117&gt;($F$115+$C138),INDEX($D$129:$W$129,,$C138)-SUM($D138:P138),INDEX($D$129:$W$129,,$C138)/$F$115)))</f>
        <v>0</v>
      </c>
      <c r="R138" s="2">
        <f>IF($F$115="n/a",0,IF(R$117&lt;=$C138,0,IF(R$117&gt;($F$115+$C138),INDEX($D$129:$W$129,,$C138)-SUM($D138:Q138),INDEX($D$129:$W$129,,$C138)/$F$115)))</f>
        <v>0</v>
      </c>
      <c r="S138" s="2">
        <f>IF($F$115="n/a",0,IF(S$117&lt;=$C138,0,IF(S$117&gt;($F$115+$C138),INDEX($D$129:$W$129,,$C138)-SUM($D138:R138),INDEX($D$129:$W$129,,$C138)/$F$115)))</f>
        <v>0</v>
      </c>
      <c r="T138" s="2">
        <f>IF($F$115="n/a",0,IF(T$117&lt;=$C138,0,IF(T$117&gt;($F$115+$C138),INDEX($D$129:$W$129,,$C138)-SUM($D138:S138),INDEX($D$129:$W$129,,$C138)/$F$115)))</f>
        <v>0</v>
      </c>
      <c r="U138" s="2">
        <f>IF($F$115="n/a",0,IF(U$117&lt;=$C138,0,IF(U$117&gt;($F$115+$C138),INDEX($D$129:$W$129,,$C138)-SUM($D138:T138),INDEX($D$129:$W$129,,$C138)/$F$115)))</f>
        <v>0</v>
      </c>
      <c r="V138" s="2">
        <f>IF($F$115="n/a",0,IF(V$117&lt;=$C138,0,IF(V$117&gt;($F$115+$C138),INDEX($D$129:$W$129,,$C138)-SUM($D138:U138),INDEX($D$129:$W$129,,$C138)/$F$115)))</f>
        <v>0</v>
      </c>
      <c r="W138" s="2">
        <f>IF($F$115="n/a",0,IF(W$117&lt;=$C138,0,IF(W$117&gt;($F$115+$C138),INDEX($D$129:$W$129,,$C138)-SUM($D138:V138),INDEX($D$129:$W$129,,$C138)/$F$115)))</f>
        <v>0</v>
      </c>
      <c r="X138" s="2">
        <f>IF($F$115="n/a",0,IF(X$117&lt;=$C138,0,IF(X$117&gt;($F$115+$C138),INDEX($D$129:$W$129,,$C138)-SUM($D138:W138),INDEX($D$129:$W$129,,$C138)/$F$115)))</f>
        <v>0</v>
      </c>
      <c r="Y138" s="2">
        <f>IF($F$115="n/a",0,IF(Y$117&lt;=$C138,0,IF(Y$117&gt;($F$115+$C138),INDEX($D$129:$W$129,,$C138)-SUM($D138:X138),INDEX($D$129:$W$129,,$C138)/$F$115)))</f>
        <v>0</v>
      </c>
      <c r="Z138" s="2">
        <f>IF($F$115="n/a",0,IF(Z$117&lt;=$C138,0,IF(Z$117&gt;($F$115+$C138),INDEX($D$129:$W$129,,$C138)-SUM($D138:Y138),INDEX($D$129:$W$129,,$C138)/$F$115)))</f>
        <v>0</v>
      </c>
      <c r="AA138" s="2">
        <f>IF($F$115="n/a",0,IF(AA$117&lt;=$C138,0,IF(AA$117&gt;($F$115+$C138),INDEX($D$129:$W$129,,$C138)-SUM($D138:Z138),INDEX($D$129:$W$129,,$C138)/$F$115)))</f>
        <v>0</v>
      </c>
      <c r="AB138" s="2">
        <f>IF($F$115="n/a",0,IF(AB$117&lt;=$C138,0,IF(AB$117&gt;($F$115+$C138),INDEX($D$129:$W$129,,$C138)-SUM($D138:AA138),INDEX($D$129:$W$129,,$C138)/$F$115)))</f>
        <v>0</v>
      </c>
      <c r="AC138" s="2">
        <f>IF($F$115="n/a",0,IF(AC$117&lt;=$C138,0,IF(AC$117&gt;($F$115+$C138),INDEX($D$129:$W$129,,$C138)-SUM($D138:AB138),INDEX($D$129:$W$129,,$C138)/$F$115)))</f>
        <v>0</v>
      </c>
      <c r="AD138" s="2">
        <f>IF($F$115="n/a",0,IF(AD$117&lt;=$C138,0,IF(AD$117&gt;($F$115+$C138),INDEX($D$129:$W$129,,$C138)-SUM($D138:AC138),INDEX($D$129:$W$129,,$C138)/$F$115)))</f>
        <v>0</v>
      </c>
      <c r="AE138" s="2">
        <f>IF($F$115="n/a",0,IF(AE$117&lt;=$C138,0,IF(AE$117&gt;($F$115+$C138),INDEX($D$129:$W$129,,$C138)-SUM($D138:AD138),INDEX($D$129:$W$129,,$C138)/$F$115)))</f>
        <v>0</v>
      </c>
      <c r="AF138" s="2">
        <f>IF($F$115="n/a",0,IF(AF$117&lt;=$C138,0,IF(AF$117&gt;($F$115+$C138),INDEX($D$129:$W$129,,$C138)-SUM($D138:AE138),INDEX($D$129:$W$129,,$C138)/$F$115)))</f>
        <v>0</v>
      </c>
      <c r="AG138" s="2">
        <f>IF($F$115="n/a",0,IF(AG$117&lt;=$C138,0,IF(AG$117&gt;($F$115+$C138),INDEX($D$129:$W$129,,$C138)-SUM($D138:AF138),INDEX($D$129:$W$129,,$C138)/$F$115)))</f>
        <v>0</v>
      </c>
      <c r="AH138" s="2">
        <f>IF($F$115="n/a",0,IF(AH$117&lt;=$C138,0,IF(AH$117&gt;($F$115+$C138),INDEX($D$129:$W$129,,$C138)-SUM($D138:AG138),INDEX($D$129:$W$129,,$C138)/$F$115)))</f>
        <v>0</v>
      </c>
      <c r="AI138" s="2">
        <f>IF($F$115="n/a",0,IF(AI$117&lt;=$C138,0,IF(AI$117&gt;($F$115+$C138),INDEX($D$129:$W$129,,$C138)-SUM($D138:AH138),INDEX($D$129:$W$129,,$C138)/$F$115)))</f>
        <v>0</v>
      </c>
      <c r="AJ138" s="2">
        <f>IF($F$115="n/a",0,IF(AJ$117&lt;=$C138,0,IF(AJ$117&gt;($F$115+$C138),INDEX($D$129:$W$129,,$C138)-SUM($D138:AI138),INDEX($D$129:$W$129,,$C138)/$F$115)))</f>
        <v>0</v>
      </c>
      <c r="AK138" s="2">
        <f>IF($F$115="n/a",0,IF(AK$117&lt;=$C138,0,IF(AK$117&gt;($F$115+$C138),INDEX($D$129:$W$129,,$C138)-SUM($D138:AJ138),INDEX($D$129:$W$129,,$C138)/$F$115)))</f>
        <v>0</v>
      </c>
      <c r="AL138" s="2">
        <f>IF($F$115="n/a",0,IF(AL$117&lt;=$C138,0,IF(AL$117&gt;($F$115+$C138),INDEX($D$129:$W$129,,$C138)-SUM($D138:AK138),INDEX($D$129:$W$129,,$C138)/$F$115)))</f>
        <v>0</v>
      </c>
      <c r="AM138" s="2">
        <f>IF($F$115="n/a",0,IF(AM$117&lt;=$C138,0,IF(AM$117&gt;($F$115+$C138),INDEX($D$129:$W$129,,$C138)-SUM($D138:AL138),INDEX($D$129:$W$129,,$C138)/$F$115)))</f>
        <v>0</v>
      </c>
      <c r="AN138" s="2">
        <f>IF($F$115="n/a",0,IF(AN$117&lt;=$C138,0,IF(AN$117&gt;($F$115+$C138),INDEX($D$129:$W$129,,$C138)-SUM($D138:AM138),INDEX($D$129:$W$129,,$C138)/$F$115)))</f>
        <v>0</v>
      </c>
      <c r="AO138" s="2">
        <f>IF($F$115="n/a",0,IF(AO$117&lt;=$C138,0,IF(AO$117&gt;($F$115+$C138),INDEX($D$129:$W$129,,$C138)-SUM($D138:AN138),INDEX($D$129:$W$129,,$C138)/$F$115)))</f>
        <v>0</v>
      </c>
      <c r="AP138" s="2">
        <f>IF($F$115="n/a",0,IF(AP$117&lt;=$C138,0,IF(AP$117&gt;($F$115+$C138),INDEX($D$129:$W$129,,$C138)-SUM($D138:AO138),INDEX($D$129:$W$129,,$C138)/$F$115)))</f>
        <v>0</v>
      </c>
      <c r="AQ138" s="2">
        <f>IF($F$115="n/a",0,IF(AQ$117&lt;=$C138,0,IF(AQ$117&gt;($F$115+$C138),INDEX($D$129:$W$129,,$C138)-SUM($D138:AP138),INDEX($D$129:$W$129,,$C138)/$F$115)))</f>
        <v>0</v>
      </c>
      <c r="AR138" s="2">
        <f>IF($F$115="n/a",0,IF(AR$117&lt;=$C138,0,IF(AR$117&gt;($F$115+$C138),INDEX($D$129:$W$129,,$C138)-SUM($D138:AQ138),INDEX($D$129:$W$129,,$C138)/$F$115)))</f>
        <v>0</v>
      </c>
      <c r="AS138" s="2">
        <f>IF($F$115="n/a",0,IF(AS$117&lt;=$C138,0,IF(AS$117&gt;($F$115+$C138),INDEX($D$129:$W$129,,$C138)-SUM($D138:AR138),INDEX($D$129:$W$129,,$C138)/$F$115)))</f>
        <v>0</v>
      </c>
      <c r="AT138" s="2">
        <f>IF($F$115="n/a",0,IF(AT$117&lt;=$C138,0,IF(AT$117&gt;($F$115+$C138),INDEX($D$129:$W$129,,$C138)-SUM($D138:AS138),INDEX($D$129:$W$129,,$C138)/$F$115)))</f>
        <v>0</v>
      </c>
      <c r="AU138" s="2">
        <f>IF($F$115="n/a",0,IF(AU$117&lt;=$C138,0,IF(AU$117&gt;($F$115+$C138),INDEX($D$129:$W$129,,$C138)-SUM($D138:AT138),INDEX($D$129:$W$129,,$C138)/$F$115)))</f>
        <v>0</v>
      </c>
      <c r="AV138" s="2">
        <f>IF($F$115="n/a",0,IF(AV$117&lt;=$C138,0,IF(AV$117&gt;($F$115+$C138),INDEX($D$129:$W$129,,$C138)-SUM($D138:AU138),INDEX($D$129:$W$129,,$C138)/$F$115)))</f>
        <v>0</v>
      </c>
      <c r="AW138" s="2">
        <f>IF($F$115="n/a",0,IF(AW$117&lt;=$C138,0,IF(AW$117&gt;($F$115+$C138),INDEX($D$129:$W$129,,$C138)-SUM($D138:AV138),INDEX($D$129:$W$129,,$C138)/$F$115)))</f>
        <v>0</v>
      </c>
      <c r="AX138" s="2">
        <f>IF($F$115="n/a",0,IF(AX$117&lt;=$C138,0,IF(AX$117&gt;($F$115+$C138),INDEX($D$129:$W$129,,$C138)-SUM($D138:AW138),INDEX($D$129:$W$129,,$C138)/$F$115)))</f>
        <v>0</v>
      </c>
      <c r="AY138" s="2">
        <f>IF($F$115="n/a",0,IF(AY$117&lt;=$C138,0,IF(AY$117&gt;($F$115+$C138),INDEX($D$129:$W$129,,$C138)-SUM($D138:AX138),INDEX($D$129:$W$129,,$C138)/$F$115)))</f>
        <v>0</v>
      </c>
      <c r="AZ138" s="2">
        <f>IF($F$115="n/a",0,IF(AZ$117&lt;=$C138,0,IF(AZ$117&gt;($F$115+$C138),INDEX($D$129:$W$129,,$C138)-SUM($D138:AY138),INDEX($D$129:$W$129,,$C138)/$F$115)))</f>
        <v>0</v>
      </c>
      <c r="BA138" s="2">
        <f>IF($F$115="n/a",0,IF(BA$117&lt;=$C138,0,IF(BA$117&gt;($F$115+$C138),INDEX($D$129:$W$129,,$C138)-SUM($D138:AZ138),INDEX($D$129:$W$129,,$C138)/$F$115)))</f>
        <v>0</v>
      </c>
      <c r="BB138" s="2">
        <f>IF($F$115="n/a",0,IF(BB$117&lt;=$C138,0,IF(BB$117&gt;($F$115+$C138),INDEX($D$129:$W$129,,$C138)-SUM($D138:BA138),INDEX($D$129:$W$129,,$C138)/$F$115)))</f>
        <v>0</v>
      </c>
      <c r="BC138" s="2">
        <f>IF($F$115="n/a",0,IF(BC$117&lt;=$C138,0,IF(BC$117&gt;($F$115+$C138),INDEX($D$129:$W$129,,$C138)-SUM($D138:BB138),INDEX($D$129:$W$129,,$C138)/$F$115)))</f>
        <v>0</v>
      </c>
      <c r="BD138" s="2">
        <f>IF($F$115="n/a",0,IF(BD$117&lt;=$C138,0,IF(BD$117&gt;($F$115+$C138),INDEX($D$129:$W$129,,$C138)-SUM($D138:BC138),INDEX($D$129:$W$129,,$C138)/$F$115)))</f>
        <v>0</v>
      </c>
      <c r="BE138" s="2">
        <f>IF($F$115="n/a",0,IF(BE$117&lt;=$C138,0,IF(BE$117&gt;($F$115+$C138),INDEX($D$129:$W$129,,$C138)-SUM($D138:BD138),INDEX($D$129:$W$129,,$C138)/$F$115)))</f>
        <v>0</v>
      </c>
      <c r="BF138" s="2">
        <f>IF($F$115="n/a",0,IF(BF$117&lt;=$C138,0,IF(BF$117&gt;($F$115+$C138),INDEX($D$129:$W$129,,$C138)-SUM($D138:BE138),INDEX($D$129:$W$129,,$C138)/$F$115)))</f>
        <v>0</v>
      </c>
      <c r="BG138" s="2">
        <f>IF($F$115="n/a",0,IF(BG$117&lt;=$C138,0,IF(BG$117&gt;($F$115+$C138),INDEX($D$129:$W$129,,$C138)-SUM($D138:BF138),INDEX($D$129:$W$129,,$C138)/$F$115)))</f>
        <v>0</v>
      </c>
      <c r="BH138" s="2">
        <f>IF($F$115="n/a",0,IF(BH$117&lt;=$C138,0,IF(BH$117&gt;($F$115+$C138),INDEX($D$129:$W$129,,$C138)-SUM($D138:BG138),INDEX($D$129:$W$129,,$C138)/$F$115)))</f>
        <v>0</v>
      </c>
      <c r="BI138" s="2">
        <f>IF($F$115="n/a",0,IF(BI$117&lt;=$C138,0,IF(BI$117&gt;($F$115+$C138),INDEX($D$129:$W$129,,$C138)-SUM($D138:BH138),INDEX($D$129:$W$129,,$C138)/$F$115)))</f>
        <v>0</v>
      </c>
      <c r="BJ138" s="2">
        <f>IF($F$115="n/a",0,IF(BJ$117&lt;=$C138,0,IF(BJ$117&gt;($F$115+$C138),INDEX($D$129:$W$129,,$C138)-SUM($D138:BI138),INDEX($D$129:$W$129,,$C138)/$F$115)))</f>
        <v>0</v>
      </c>
      <c r="BK138" s="2">
        <f>IF($F$115="n/a",0,IF(BK$117&lt;=$C138,0,IF(BK$117&gt;($F$115+$C138),INDEX($D$129:$W$129,,$C138)-SUM($D138:BJ138),INDEX($D$129:$W$129,,$C138)/$F$115)))</f>
        <v>0</v>
      </c>
    </row>
    <row r="139" spans="2:63" x14ac:dyDescent="0.25">
      <c r="B139" s="24">
        <v>2018</v>
      </c>
      <c r="C139" s="24">
        <v>8</v>
      </c>
      <c r="E139" s="2">
        <f>IF($F$115="n/a",0,IF(E$117&lt;=$C139,0,IF(E$117&gt;($F$115+$C139),INDEX($D$129:$W$129,,$C139)-SUM($D139:D139),INDEX($D$129:$W$129,,$C139)/$F$115)))</f>
        <v>0</v>
      </c>
      <c r="F139" s="2">
        <f>IF($F$115="n/a",0,IF(F$117&lt;=$C139,0,IF(F$117&gt;($F$115+$C139),INDEX($D$129:$W$129,,$C139)-SUM($D139:E139),INDEX($D$129:$W$129,,$C139)/$F$115)))</f>
        <v>0</v>
      </c>
      <c r="G139" s="2">
        <f>IF($F$115="n/a",0,IF(G$117&lt;=$C139,0,IF(G$117&gt;($F$115+$C139),INDEX($D$129:$W$129,,$C139)-SUM($D139:F139),INDEX($D$129:$W$129,,$C139)/$F$115)))</f>
        <v>0</v>
      </c>
      <c r="H139" s="2">
        <f>IF($F$115="n/a",0,IF(H$117&lt;=$C139,0,IF(H$117&gt;($F$115+$C139),INDEX($D$129:$W$129,,$C139)-SUM($D139:G139),INDEX($D$129:$W$129,,$C139)/$F$115)))</f>
        <v>0</v>
      </c>
      <c r="I139" s="2">
        <f>IF($F$115="n/a",0,IF(I$117&lt;=$C139,0,IF(I$117&gt;($F$115+$C139),INDEX($D$129:$W$129,,$C139)-SUM($D139:H139),INDEX($D$129:$W$129,,$C139)/$F$115)))</f>
        <v>0</v>
      </c>
      <c r="J139" s="2">
        <f>IF($F$115="n/a",0,IF(J$117&lt;=$C139,0,IF(J$117&gt;($F$115+$C139),INDEX($D$129:$W$129,,$C139)-SUM($D139:I139),INDEX($D$129:$W$129,,$C139)/$F$115)))</f>
        <v>0</v>
      </c>
      <c r="K139" s="2">
        <f>IF($F$115="n/a",0,IF(K$117&lt;=$C139,0,IF(K$117&gt;($F$115+$C139),INDEX($D$129:$W$129,,$C139)-SUM($D139:J139),INDEX($D$129:$W$129,,$C139)/$F$115)))</f>
        <v>0</v>
      </c>
      <c r="L139" s="2">
        <f>IF($F$115="n/a",0,IF(L$117&lt;=$C139,0,IF(L$117&gt;($F$115+$C139),INDEX($D$129:$W$129,,$C139)-SUM($D139:K139),INDEX($D$129:$W$129,,$C139)/$F$115)))</f>
        <v>0</v>
      </c>
      <c r="M139" s="2">
        <f>IF($F$115="n/a",0,IF(M$117&lt;=$C139,0,IF(M$117&gt;($F$115+$C139),INDEX($D$129:$W$129,,$C139)-SUM($D139:L139),INDEX($D$129:$W$129,,$C139)/$F$115)))</f>
        <v>0</v>
      </c>
      <c r="N139" s="2">
        <f>IF($F$115="n/a",0,IF(N$117&lt;=$C139,0,IF(N$117&gt;($F$115+$C139),INDEX($D$129:$W$129,,$C139)-SUM($D139:M139),INDEX($D$129:$W$129,,$C139)/$F$115)))</f>
        <v>0</v>
      </c>
      <c r="O139" s="2">
        <f>IF($F$115="n/a",0,IF(O$117&lt;=$C139,0,IF(O$117&gt;($F$115+$C139),INDEX($D$129:$W$129,,$C139)-SUM($D139:N139),INDEX($D$129:$W$129,,$C139)/$F$115)))</f>
        <v>0</v>
      </c>
      <c r="P139" s="2">
        <f>IF($F$115="n/a",0,IF(P$117&lt;=$C139,0,IF(P$117&gt;($F$115+$C139),INDEX($D$129:$W$129,,$C139)-SUM($D139:O139),INDEX($D$129:$W$129,,$C139)/$F$115)))</f>
        <v>0</v>
      </c>
      <c r="Q139" s="2">
        <f>IF($F$115="n/a",0,IF(Q$117&lt;=$C139,0,IF(Q$117&gt;($F$115+$C139),INDEX($D$129:$W$129,,$C139)-SUM($D139:P139),INDEX($D$129:$W$129,,$C139)/$F$115)))</f>
        <v>0</v>
      </c>
      <c r="R139" s="2">
        <f>IF($F$115="n/a",0,IF(R$117&lt;=$C139,0,IF(R$117&gt;($F$115+$C139),INDEX($D$129:$W$129,,$C139)-SUM($D139:Q139),INDEX($D$129:$W$129,,$C139)/$F$115)))</f>
        <v>0</v>
      </c>
      <c r="S139" s="2">
        <f>IF($F$115="n/a",0,IF(S$117&lt;=$C139,0,IF(S$117&gt;($F$115+$C139),INDEX($D$129:$W$129,,$C139)-SUM($D139:R139),INDEX($D$129:$W$129,,$C139)/$F$115)))</f>
        <v>0</v>
      </c>
      <c r="T139" s="2">
        <f>IF($F$115="n/a",0,IF(T$117&lt;=$C139,0,IF(T$117&gt;($F$115+$C139),INDEX($D$129:$W$129,,$C139)-SUM($D139:S139),INDEX($D$129:$W$129,,$C139)/$F$115)))</f>
        <v>0</v>
      </c>
      <c r="U139" s="2">
        <f>IF($F$115="n/a",0,IF(U$117&lt;=$C139,0,IF(U$117&gt;($F$115+$C139),INDEX($D$129:$W$129,,$C139)-SUM($D139:T139),INDEX($D$129:$W$129,,$C139)/$F$115)))</f>
        <v>0</v>
      </c>
      <c r="V139" s="2">
        <f>IF($F$115="n/a",0,IF(V$117&lt;=$C139,0,IF(V$117&gt;($F$115+$C139),INDEX($D$129:$W$129,,$C139)-SUM($D139:U139),INDEX($D$129:$W$129,,$C139)/$F$115)))</f>
        <v>0</v>
      </c>
      <c r="W139" s="2">
        <f>IF($F$115="n/a",0,IF(W$117&lt;=$C139,0,IF(W$117&gt;($F$115+$C139),INDEX($D$129:$W$129,,$C139)-SUM($D139:V139),INDEX($D$129:$W$129,,$C139)/$F$115)))</f>
        <v>0</v>
      </c>
      <c r="X139" s="2">
        <f>IF($F$115="n/a",0,IF(X$117&lt;=$C139,0,IF(X$117&gt;($F$115+$C139),INDEX($D$129:$W$129,,$C139)-SUM($D139:W139),INDEX($D$129:$W$129,,$C139)/$F$115)))</f>
        <v>0</v>
      </c>
      <c r="Y139" s="2">
        <f>IF($F$115="n/a",0,IF(Y$117&lt;=$C139,0,IF(Y$117&gt;($F$115+$C139),INDEX($D$129:$W$129,,$C139)-SUM($D139:X139),INDEX($D$129:$W$129,,$C139)/$F$115)))</f>
        <v>0</v>
      </c>
      <c r="Z139" s="2">
        <f>IF($F$115="n/a",0,IF(Z$117&lt;=$C139,0,IF(Z$117&gt;($F$115+$C139),INDEX($D$129:$W$129,,$C139)-SUM($D139:Y139),INDEX($D$129:$W$129,,$C139)/$F$115)))</f>
        <v>0</v>
      </c>
      <c r="AA139" s="2">
        <f>IF($F$115="n/a",0,IF(AA$117&lt;=$C139,0,IF(AA$117&gt;($F$115+$C139),INDEX($D$129:$W$129,,$C139)-SUM($D139:Z139),INDEX($D$129:$W$129,,$C139)/$F$115)))</f>
        <v>0</v>
      </c>
      <c r="AB139" s="2">
        <f>IF($F$115="n/a",0,IF(AB$117&lt;=$C139,0,IF(AB$117&gt;($F$115+$C139),INDEX($D$129:$W$129,,$C139)-SUM($D139:AA139),INDEX($D$129:$W$129,,$C139)/$F$115)))</f>
        <v>0</v>
      </c>
      <c r="AC139" s="2">
        <f>IF($F$115="n/a",0,IF(AC$117&lt;=$C139,0,IF(AC$117&gt;($F$115+$C139),INDEX($D$129:$W$129,,$C139)-SUM($D139:AB139),INDEX($D$129:$W$129,,$C139)/$F$115)))</f>
        <v>0</v>
      </c>
      <c r="AD139" s="2">
        <f>IF($F$115="n/a",0,IF(AD$117&lt;=$C139,0,IF(AD$117&gt;($F$115+$C139),INDEX($D$129:$W$129,,$C139)-SUM($D139:AC139),INDEX($D$129:$W$129,,$C139)/$F$115)))</f>
        <v>0</v>
      </c>
      <c r="AE139" s="2">
        <f>IF($F$115="n/a",0,IF(AE$117&lt;=$C139,0,IF(AE$117&gt;($F$115+$C139),INDEX($D$129:$W$129,,$C139)-SUM($D139:AD139),INDEX($D$129:$W$129,,$C139)/$F$115)))</f>
        <v>0</v>
      </c>
      <c r="AF139" s="2">
        <f>IF($F$115="n/a",0,IF(AF$117&lt;=$C139,0,IF(AF$117&gt;($F$115+$C139),INDEX($D$129:$W$129,,$C139)-SUM($D139:AE139),INDEX($D$129:$W$129,,$C139)/$F$115)))</f>
        <v>0</v>
      </c>
      <c r="AG139" s="2">
        <f>IF($F$115="n/a",0,IF(AG$117&lt;=$C139,0,IF(AG$117&gt;($F$115+$C139),INDEX($D$129:$W$129,,$C139)-SUM($D139:AF139),INDEX($D$129:$W$129,,$C139)/$F$115)))</f>
        <v>0</v>
      </c>
      <c r="AH139" s="2">
        <f>IF($F$115="n/a",0,IF(AH$117&lt;=$C139,0,IF(AH$117&gt;($F$115+$C139),INDEX($D$129:$W$129,,$C139)-SUM($D139:AG139),INDEX($D$129:$W$129,,$C139)/$F$115)))</f>
        <v>0</v>
      </c>
      <c r="AI139" s="2">
        <f>IF($F$115="n/a",0,IF(AI$117&lt;=$C139,0,IF(AI$117&gt;($F$115+$C139),INDEX($D$129:$W$129,,$C139)-SUM($D139:AH139),INDEX($D$129:$W$129,,$C139)/$F$115)))</f>
        <v>0</v>
      </c>
      <c r="AJ139" s="2">
        <f>IF($F$115="n/a",0,IF(AJ$117&lt;=$C139,0,IF(AJ$117&gt;($F$115+$C139),INDEX($D$129:$W$129,,$C139)-SUM($D139:AI139),INDEX($D$129:$W$129,,$C139)/$F$115)))</f>
        <v>0</v>
      </c>
      <c r="AK139" s="2">
        <f>IF($F$115="n/a",0,IF(AK$117&lt;=$C139,0,IF(AK$117&gt;($F$115+$C139),INDEX($D$129:$W$129,,$C139)-SUM($D139:AJ139),INDEX($D$129:$W$129,,$C139)/$F$115)))</f>
        <v>0</v>
      </c>
      <c r="AL139" s="2">
        <f>IF($F$115="n/a",0,IF(AL$117&lt;=$C139,0,IF(AL$117&gt;($F$115+$C139),INDEX($D$129:$W$129,,$C139)-SUM($D139:AK139),INDEX($D$129:$W$129,,$C139)/$F$115)))</f>
        <v>0</v>
      </c>
      <c r="AM139" s="2">
        <f>IF($F$115="n/a",0,IF(AM$117&lt;=$C139,0,IF(AM$117&gt;($F$115+$C139),INDEX($D$129:$W$129,,$C139)-SUM($D139:AL139),INDEX($D$129:$W$129,,$C139)/$F$115)))</f>
        <v>0</v>
      </c>
      <c r="AN139" s="2">
        <f>IF($F$115="n/a",0,IF(AN$117&lt;=$C139,0,IF(AN$117&gt;($F$115+$C139),INDEX($D$129:$W$129,,$C139)-SUM($D139:AM139),INDEX($D$129:$W$129,,$C139)/$F$115)))</f>
        <v>0</v>
      </c>
      <c r="AO139" s="2">
        <f>IF($F$115="n/a",0,IF(AO$117&lt;=$C139,0,IF(AO$117&gt;($F$115+$C139),INDEX($D$129:$W$129,,$C139)-SUM($D139:AN139),INDEX($D$129:$W$129,,$C139)/$F$115)))</f>
        <v>0</v>
      </c>
      <c r="AP139" s="2">
        <f>IF($F$115="n/a",0,IF(AP$117&lt;=$C139,0,IF(AP$117&gt;($F$115+$C139),INDEX($D$129:$W$129,,$C139)-SUM($D139:AO139),INDEX($D$129:$W$129,,$C139)/$F$115)))</f>
        <v>0</v>
      </c>
      <c r="AQ139" s="2">
        <f>IF($F$115="n/a",0,IF(AQ$117&lt;=$C139,0,IF(AQ$117&gt;($F$115+$C139),INDEX($D$129:$W$129,,$C139)-SUM($D139:AP139),INDEX($D$129:$W$129,,$C139)/$F$115)))</f>
        <v>0</v>
      </c>
      <c r="AR139" s="2">
        <f>IF($F$115="n/a",0,IF(AR$117&lt;=$C139,0,IF(AR$117&gt;($F$115+$C139),INDEX($D$129:$W$129,,$C139)-SUM($D139:AQ139),INDEX($D$129:$W$129,,$C139)/$F$115)))</f>
        <v>0</v>
      </c>
      <c r="AS139" s="2">
        <f>IF($F$115="n/a",0,IF(AS$117&lt;=$C139,0,IF(AS$117&gt;($F$115+$C139),INDEX($D$129:$W$129,,$C139)-SUM($D139:AR139),INDEX($D$129:$W$129,,$C139)/$F$115)))</f>
        <v>0</v>
      </c>
      <c r="AT139" s="2">
        <f>IF($F$115="n/a",0,IF(AT$117&lt;=$C139,0,IF(AT$117&gt;($F$115+$C139),INDEX($D$129:$W$129,,$C139)-SUM($D139:AS139),INDEX($D$129:$W$129,,$C139)/$F$115)))</f>
        <v>0</v>
      </c>
      <c r="AU139" s="2">
        <f>IF($F$115="n/a",0,IF(AU$117&lt;=$C139,0,IF(AU$117&gt;($F$115+$C139),INDEX($D$129:$W$129,,$C139)-SUM($D139:AT139),INDEX($D$129:$W$129,,$C139)/$F$115)))</f>
        <v>0</v>
      </c>
      <c r="AV139" s="2">
        <f>IF($F$115="n/a",0,IF(AV$117&lt;=$C139,0,IF(AV$117&gt;($F$115+$C139),INDEX($D$129:$W$129,,$C139)-SUM($D139:AU139),INDEX($D$129:$W$129,,$C139)/$F$115)))</f>
        <v>0</v>
      </c>
      <c r="AW139" s="2">
        <f>IF($F$115="n/a",0,IF(AW$117&lt;=$C139,0,IF(AW$117&gt;($F$115+$C139),INDEX($D$129:$W$129,,$C139)-SUM($D139:AV139),INDEX($D$129:$W$129,,$C139)/$F$115)))</f>
        <v>0</v>
      </c>
      <c r="AX139" s="2">
        <f>IF($F$115="n/a",0,IF(AX$117&lt;=$C139,0,IF(AX$117&gt;($F$115+$C139),INDEX($D$129:$W$129,,$C139)-SUM($D139:AW139),INDEX($D$129:$W$129,,$C139)/$F$115)))</f>
        <v>0</v>
      </c>
      <c r="AY139" s="2">
        <f>IF($F$115="n/a",0,IF(AY$117&lt;=$C139,0,IF(AY$117&gt;($F$115+$C139),INDEX($D$129:$W$129,,$C139)-SUM($D139:AX139),INDEX($D$129:$W$129,,$C139)/$F$115)))</f>
        <v>0</v>
      </c>
      <c r="AZ139" s="2">
        <f>IF($F$115="n/a",0,IF(AZ$117&lt;=$C139,0,IF(AZ$117&gt;($F$115+$C139),INDEX($D$129:$W$129,,$C139)-SUM($D139:AY139),INDEX($D$129:$W$129,,$C139)/$F$115)))</f>
        <v>0</v>
      </c>
      <c r="BA139" s="2">
        <f>IF($F$115="n/a",0,IF(BA$117&lt;=$C139,0,IF(BA$117&gt;($F$115+$C139),INDEX($D$129:$W$129,,$C139)-SUM($D139:AZ139),INDEX($D$129:$W$129,,$C139)/$F$115)))</f>
        <v>0</v>
      </c>
      <c r="BB139" s="2">
        <f>IF($F$115="n/a",0,IF(BB$117&lt;=$C139,0,IF(BB$117&gt;($F$115+$C139),INDEX($D$129:$W$129,,$C139)-SUM($D139:BA139),INDEX($D$129:$W$129,,$C139)/$F$115)))</f>
        <v>0</v>
      </c>
      <c r="BC139" s="2">
        <f>IF($F$115="n/a",0,IF(BC$117&lt;=$C139,0,IF(BC$117&gt;($F$115+$C139),INDEX($D$129:$W$129,,$C139)-SUM($D139:BB139),INDEX($D$129:$W$129,,$C139)/$F$115)))</f>
        <v>0</v>
      </c>
      <c r="BD139" s="2">
        <f>IF($F$115="n/a",0,IF(BD$117&lt;=$C139,0,IF(BD$117&gt;($F$115+$C139),INDEX($D$129:$W$129,,$C139)-SUM($D139:BC139),INDEX($D$129:$W$129,,$C139)/$F$115)))</f>
        <v>0</v>
      </c>
      <c r="BE139" s="2">
        <f>IF($F$115="n/a",0,IF(BE$117&lt;=$C139,0,IF(BE$117&gt;($F$115+$C139),INDEX($D$129:$W$129,,$C139)-SUM($D139:BD139),INDEX($D$129:$W$129,,$C139)/$F$115)))</f>
        <v>0</v>
      </c>
      <c r="BF139" s="2">
        <f>IF($F$115="n/a",0,IF(BF$117&lt;=$C139,0,IF(BF$117&gt;($F$115+$C139),INDEX($D$129:$W$129,,$C139)-SUM($D139:BE139),INDEX($D$129:$W$129,,$C139)/$F$115)))</f>
        <v>0</v>
      </c>
      <c r="BG139" s="2">
        <f>IF($F$115="n/a",0,IF(BG$117&lt;=$C139,0,IF(BG$117&gt;($F$115+$C139),INDEX($D$129:$W$129,,$C139)-SUM($D139:BF139),INDEX($D$129:$W$129,,$C139)/$F$115)))</f>
        <v>0</v>
      </c>
      <c r="BH139" s="2">
        <f>IF($F$115="n/a",0,IF(BH$117&lt;=$C139,0,IF(BH$117&gt;($F$115+$C139),INDEX($D$129:$W$129,,$C139)-SUM($D139:BG139),INDEX($D$129:$W$129,,$C139)/$F$115)))</f>
        <v>0</v>
      </c>
      <c r="BI139" s="2">
        <f>IF($F$115="n/a",0,IF(BI$117&lt;=$C139,0,IF(BI$117&gt;($F$115+$C139),INDEX($D$129:$W$129,,$C139)-SUM($D139:BH139),INDEX($D$129:$W$129,,$C139)/$F$115)))</f>
        <v>0</v>
      </c>
      <c r="BJ139" s="2">
        <f>IF($F$115="n/a",0,IF(BJ$117&lt;=$C139,0,IF(BJ$117&gt;($F$115+$C139),INDEX($D$129:$W$129,,$C139)-SUM($D139:BI139),INDEX($D$129:$W$129,,$C139)/$F$115)))</f>
        <v>0</v>
      </c>
      <c r="BK139" s="2">
        <f>IF($F$115="n/a",0,IF(BK$117&lt;=$C139,0,IF(BK$117&gt;($F$115+$C139),INDEX($D$129:$W$129,,$C139)-SUM($D139:BJ139),INDEX($D$129:$W$129,,$C139)/$F$115)))</f>
        <v>0</v>
      </c>
    </row>
    <row r="140" spans="2:63" x14ac:dyDescent="0.25">
      <c r="B140" s="24">
        <v>2019</v>
      </c>
      <c r="C140" s="24">
        <v>9</v>
      </c>
      <c r="E140" s="2">
        <f>IF($F$115="n/a",0,IF(E$117&lt;=$C140,0,IF(E$117&gt;($F$115+$C140),INDEX($D$129:$W$129,,$C140)-SUM($D140:D140),INDEX($D$129:$W$129,,$C140)/$F$115)))</f>
        <v>0</v>
      </c>
      <c r="F140" s="2">
        <f>IF($F$115="n/a",0,IF(F$117&lt;=$C140,0,IF(F$117&gt;($F$115+$C140),INDEX($D$129:$W$129,,$C140)-SUM($D140:E140),INDEX($D$129:$W$129,,$C140)/$F$115)))</f>
        <v>0</v>
      </c>
      <c r="G140" s="2">
        <f>IF($F$115="n/a",0,IF(G$117&lt;=$C140,0,IF(G$117&gt;($F$115+$C140),INDEX($D$129:$W$129,,$C140)-SUM($D140:F140),INDEX($D$129:$W$129,,$C140)/$F$115)))</f>
        <v>0</v>
      </c>
      <c r="H140" s="2">
        <f>IF($F$115="n/a",0,IF(H$117&lt;=$C140,0,IF(H$117&gt;($F$115+$C140),INDEX($D$129:$W$129,,$C140)-SUM($D140:G140),INDEX($D$129:$W$129,,$C140)/$F$115)))</f>
        <v>0</v>
      </c>
      <c r="I140" s="2">
        <f>IF($F$115="n/a",0,IF(I$117&lt;=$C140,0,IF(I$117&gt;($F$115+$C140),INDEX($D$129:$W$129,,$C140)-SUM($D140:H140),INDEX($D$129:$W$129,,$C140)/$F$115)))</f>
        <v>0</v>
      </c>
      <c r="J140" s="2">
        <f>IF($F$115="n/a",0,IF(J$117&lt;=$C140,0,IF(J$117&gt;($F$115+$C140),INDEX($D$129:$W$129,,$C140)-SUM($D140:I140),INDEX($D$129:$W$129,,$C140)/$F$115)))</f>
        <v>0</v>
      </c>
      <c r="K140" s="2">
        <f>IF($F$115="n/a",0,IF(K$117&lt;=$C140,0,IF(K$117&gt;($F$115+$C140),INDEX($D$129:$W$129,,$C140)-SUM($D140:J140),INDEX($D$129:$W$129,,$C140)/$F$115)))</f>
        <v>0</v>
      </c>
      <c r="L140" s="2">
        <f>IF($F$115="n/a",0,IF(L$117&lt;=$C140,0,IF(L$117&gt;($F$115+$C140),INDEX($D$129:$W$129,,$C140)-SUM($D140:K140),INDEX($D$129:$W$129,,$C140)/$F$115)))</f>
        <v>0</v>
      </c>
      <c r="M140" s="2">
        <f>IF($F$115="n/a",0,IF(M$117&lt;=$C140,0,IF(M$117&gt;($F$115+$C140),INDEX($D$129:$W$129,,$C140)-SUM($D140:L140),INDEX($D$129:$W$129,,$C140)/$F$115)))</f>
        <v>0</v>
      </c>
      <c r="N140" s="2">
        <f>IF($F$115="n/a",0,IF(N$117&lt;=$C140,0,IF(N$117&gt;($F$115+$C140),INDEX($D$129:$W$129,,$C140)-SUM($D140:M140),INDEX($D$129:$W$129,,$C140)/$F$115)))</f>
        <v>0</v>
      </c>
      <c r="O140" s="2">
        <f>IF($F$115="n/a",0,IF(O$117&lt;=$C140,0,IF(O$117&gt;($F$115+$C140),INDEX($D$129:$W$129,,$C140)-SUM($D140:N140),INDEX($D$129:$W$129,,$C140)/$F$115)))</f>
        <v>0</v>
      </c>
      <c r="P140" s="2">
        <f>IF($F$115="n/a",0,IF(P$117&lt;=$C140,0,IF(P$117&gt;($F$115+$C140),INDEX($D$129:$W$129,,$C140)-SUM($D140:O140),INDEX($D$129:$W$129,,$C140)/$F$115)))</f>
        <v>0</v>
      </c>
      <c r="Q140" s="2">
        <f>IF($F$115="n/a",0,IF(Q$117&lt;=$C140,0,IF(Q$117&gt;($F$115+$C140),INDEX($D$129:$W$129,,$C140)-SUM($D140:P140),INDEX($D$129:$W$129,,$C140)/$F$115)))</f>
        <v>0</v>
      </c>
      <c r="R140" s="2">
        <f>IF($F$115="n/a",0,IF(R$117&lt;=$C140,0,IF(R$117&gt;($F$115+$C140),INDEX($D$129:$W$129,,$C140)-SUM($D140:Q140),INDEX($D$129:$W$129,,$C140)/$F$115)))</f>
        <v>0</v>
      </c>
      <c r="S140" s="2">
        <f>IF($F$115="n/a",0,IF(S$117&lt;=$C140,0,IF(S$117&gt;($F$115+$C140),INDEX($D$129:$W$129,,$C140)-SUM($D140:R140),INDEX($D$129:$W$129,,$C140)/$F$115)))</f>
        <v>0</v>
      </c>
      <c r="T140" s="2">
        <f>IF($F$115="n/a",0,IF(T$117&lt;=$C140,0,IF(T$117&gt;($F$115+$C140),INDEX($D$129:$W$129,,$C140)-SUM($D140:S140),INDEX($D$129:$W$129,,$C140)/$F$115)))</f>
        <v>0</v>
      </c>
      <c r="U140" s="2">
        <f>IF($F$115="n/a",0,IF(U$117&lt;=$C140,0,IF(U$117&gt;($F$115+$C140),INDEX($D$129:$W$129,,$C140)-SUM($D140:T140),INDEX($D$129:$W$129,,$C140)/$F$115)))</f>
        <v>0</v>
      </c>
      <c r="V140" s="2">
        <f>IF($F$115="n/a",0,IF(V$117&lt;=$C140,0,IF(V$117&gt;($F$115+$C140),INDEX($D$129:$W$129,,$C140)-SUM($D140:U140),INDEX($D$129:$W$129,,$C140)/$F$115)))</f>
        <v>0</v>
      </c>
      <c r="W140" s="2">
        <f>IF($F$115="n/a",0,IF(W$117&lt;=$C140,0,IF(W$117&gt;($F$115+$C140),INDEX($D$129:$W$129,,$C140)-SUM($D140:V140),INDEX($D$129:$W$129,,$C140)/$F$115)))</f>
        <v>0</v>
      </c>
      <c r="X140" s="2">
        <f>IF($F$115="n/a",0,IF(X$117&lt;=$C140,0,IF(X$117&gt;($F$115+$C140),INDEX($D$129:$W$129,,$C140)-SUM($D140:W140),INDEX($D$129:$W$129,,$C140)/$F$115)))</f>
        <v>0</v>
      </c>
      <c r="Y140" s="2">
        <f>IF($F$115="n/a",0,IF(Y$117&lt;=$C140,0,IF(Y$117&gt;($F$115+$C140),INDEX($D$129:$W$129,,$C140)-SUM($D140:X140),INDEX($D$129:$W$129,,$C140)/$F$115)))</f>
        <v>0</v>
      </c>
      <c r="Z140" s="2">
        <f>IF($F$115="n/a",0,IF(Z$117&lt;=$C140,0,IF(Z$117&gt;($F$115+$C140),INDEX($D$129:$W$129,,$C140)-SUM($D140:Y140),INDEX($D$129:$W$129,,$C140)/$F$115)))</f>
        <v>0</v>
      </c>
      <c r="AA140" s="2">
        <f>IF($F$115="n/a",0,IF(AA$117&lt;=$C140,0,IF(AA$117&gt;($F$115+$C140),INDEX($D$129:$W$129,,$C140)-SUM($D140:Z140),INDEX($D$129:$W$129,,$C140)/$F$115)))</f>
        <v>0</v>
      </c>
      <c r="AB140" s="2">
        <f>IF($F$115="n/a",0,IF(AB$117&lt;=$C140,0,IF(AB$117&gt;($F$115+$C140),INDEX($D$129:$W$129,,$C140)-SUM($D140:AA140),INDEX($D$129:$W$129,,$C140)/$F$115)))</f>
        <v>0</v>
      </c>
      <c r="AC140" s="2">
        <f>IF($F$115="n/a",0,IF(AC$117&lt;=$C140,0,IF(AC$117&gt;($F$115+$C140),INDEX($D$129:$W$129,,$C140)-SUM($D140:AB140),INDEX($D$129:$W$129,,$C140)/$F$115)))</f>
        <v>0</v>
      </c>
      <c r="AD140" s="2">
        <f>IF($F$115="n/a",0,IF(AD$117&lt;=$C140,0,IF(AD$117&gt;($F$115+$C140),INDEX($D$129:$W$129,,$C140)-SUM($D140:AC140),INDEX($D$129:$W$129,,$C140)/$F$115)))</f>
        <v>0</v>
      </c>
      <c r="AE140" s="2">
        <f>IF($F$115="n/a",0,IF(AE$117&lt;=$C140,0,IF(AE$117&gt;($F$115+$C140),INDEX($D$129:$W$129,,$C140)-SUM($D140:AD140),INDEX($D$129:$W$129,,$C140)/$F$115)))</f>
        <v>0</v>
      </c>
      <c r="AF140" s="2">
        <f>IF($F$115="n/a",0,IF(AF$117&lt;=$C140,0,IF(AF$117&gt;($F$115+$C140),INDEX($D$129:$W$129,,$C140)-SUM($D140:AE140),INDEX($D$129:$W$129,,$C140)/$F$115)))</f>
        <v>0</v>
      </c>
      <c r="AG140" s="2">
        <f>IF($F$115="n/a",0,IF(AG$117&lt;=$C140,0,IF(AG$117&gt;($F$115+$C140),INDEX($D$129:$W$129,,$C140)-SUM($D140:AF140),INDEX($D$129:$W$129,,$C140)/$F$115)))</f>
        <v>0</v>
      </c>
      <c r="AH140" s="2">
        <f>IF($F$115="n/a",0,IF(AH$117&lt;=$C140,0,IF(AH$117&gt;($F$115+$C140),INDEX($D$129:$W$129,,$C140)-SUM($D140:AG140),INDEX($D$129:$W$129,,$C140)/$F$115)))</f>
        <v>0</v>
      </c>
      <c r="AI140" s="2">
        <f>IF($F$115="n/a",0,IF(AI$117&lt;=$C140,0,IF(AI$117&gt;($F$115+$C140),INDEX($D$129:$W$129,,$C140)-SUM($D140:AH140),INDEX($D$129:$W$129,,$C140)/$F$115)))</f>
        <v>0</v>
      </c>
      <c r="AJ140" s="2">
        <f>IF($F$115="n/a",0,IF(AJ$117&lt;=$C140,0,IF(AJ$117&gt;($F$115+$C140),INDEX($D$129:$W$129,,$C140)-SUM($D140:AI140),INDEX($D$129:$W$129,,$C140)/$F$115)))</f>
        <v>0</v>
      </c>
      <c r="AK140" s="2">
        <f>IF($F$115="n/a",0,IF(AK$117&lt;=$C140,0,IF(AK$117&gt;($F$115+$C140),INDEX($D$129:$W$129,,$C140)-SUM($D140:AJ140),INDEX($D$129:$W$129,,$C140)/$F$115)))</f>
        <v>0</v>
      </c>
      <c r="AL140" s="2">
        <f>IF($F$115="n/a",0,IF(AL$117&lt;=$C140,0,IF(AL$117&gt;($F$115+$C140),INDEX($D$129:$W$129,,$C140)-SUM($D140:AK140),INDEX($D$129:$W$129,,$C140)/$F$115)))</f>
        <v>0</v>
      </c>
      <c r="AM140" s="2">
        <f>IF($F$115="n/a",0,IF(AM$117&lt;=$C140,0,IF(AM$117&gt;($F$115+$C140),INDEX($D$129:$W$129,,$C140)-SUM($D140:AL140),INDEX($D$129:$W$129,,$C140)/$F$115)))</f>
        <v>0</v>
      </c>
      <c r="AN140" s="2">
        <f>IF($F$115="n/a",0,IF(AN$117&lt;=$C140,0,IF(AN$117&gt;($F$115+$C140),INDEX($D$129:$W$129,,$C140)-SUM($D140:AM140),INDEX($D$129:$W$129,,$C140)/$F$115)))</f>
        <v>0</v>
      </c>
      <c r="AO140" s="2">
        <f>IF($F$115="n/a",0,IF(AO$117&lt;=$C140,0,IF(AO$117&gt;($F$115+$C140),INDEX($D$129:$W$129,,$C140)-SUM($D140:AN140),INDEX($D$129:$W$129,,$C140)/$F$115)))</f>
        <v>0</v>
      </c>
      <c r="AP140" s="2">
        <f>IF($F$115="n/a",0,IF(AP$117&lt;=$C140,0,IF(AP$117&gt;($F$115+$C140),INDEX($D$129:$W$129,,$C140)-SUM($D140:AO140),INDEX($D$129:$W$129,,$C140)/$F$115)))</f>
        <v>0</v>
      </c>
      <c r="AQ140" s="2">
        <f>IF($F$115="n/a",0,IF(AQ$117&lt;=$C140,0,IF(AQ$117&gt;($F$115+$C140),INDEX($D$129:$W$129,,$C140)-SUM($D140:AP140),INDEX($D$129:$W$129,,$C140)/$F$115)))</f>
        <v>0</v>
      </c>
      <c r="AR140" s="2">
        <f>IF($F$115="n/a",0,IF(AR$117&lt;=$C140,0,IF(AR$117&gt;($F$115+$C140),INDEX($D$129:$W$129,,$C140)-SUM($D140:AQ140),INDEX($D$129:$W$129,,$C140)/$F$115)))</f>
        <v>0</v>
      </c>
      <c r="AS140" s="2">
        <f>IF($F$115="n/a",0,IF(AS$117&lt;=$C140,0,IF(AS$117&gt;($F$115+$C140),INDEX($D$129:$W$129,,$C140)-SUM($D140:AR140),INDEX($D$129:$W$129,,$C140)/$F$115)))</f>
        <v>0</v>
      </c>
      <c r="AT140" s="2">
        <f>IF($F$115="n/a",0,IF(AT$117&lt;=$C140,0,IF(AT$117&gt;($F$115+$C140),INDEX($D$129:$W$129,,$C140)-SUM($D140:AS140),INDEX($D$129:$W$129,,$C140)/$F$115)))</f>
        <v>0</v>
      </c>
      <c r="AU140" s="2">
        <f>IF($F$115="n/a",0,IF(AU$117&lt;=$C140,0,IF(AU$117&gt;($F$115+$C140),INDEX($D$129:$W$129,,$C140)-SUM($D140:AT140),INDEX($D$129:$W$129,,$C140)/$F$115)))</f>
        <v>0</v>
      </c>
      <c r="AV140" s="2">
        <f>IF($F$115="n/a",0,IF(AV$117&lt;=$C140,0,IF(AV$117&gt;($F$115+$C140),INDEX($D$129:$W$129,,$C140)-SUM($D140:AU140),INDEX($D$129:$W$129,,$C140)/$F$115)))</f>
        <v>0</v>
      </c>
      <c r="AW140" s="2">
        <f>IF($F$115="n/a",0,IF(AW$117&lt;=$C140,0,IF(AW$117&gt;($F$115+$C140),INDEX($D$129:$W$129,,$C140)-SUM($D140:AV140),INDEX($D$129:$W$129,,$C140)/$F$115)))</f>
        <v>0</v>
      </c>
      <c r="AX140" s="2">
        <f>IF($F$115="n/a",0,IF(AX$117&lt;=$C140,0,IF(AX$117&gt;($F$115+$C140),INDEX($D$129:$W$129,,$C140)-SUM($D140:AW140),INDEX($D$129:$W$129,,$C140)/$F$115)))</f>
        <v>0</v>
      </c>
      <c r="AY140" s="2">
        <f>IF($F$115="n/a",0,IF(AY$117&lt;=$C140,0,IF(AY$117&gt;($F$115+$C140),INDEX($D$129:$W$129,,$C140)-SUM($D140:AX140),INDEX($D$129:$W$129,,$C140)/$F$115)))</f>
        <v>0</v>
      </c>
      <c r="AZ140" s="2">
        <f>IF($F$115="n/a",0,IF(AZ$117&lt;=$C140,0,IF(AZ$117&gt;($F$115+$C140),INDEX($D$129:$W$129,,$C140)-SUM($D140:AY140),INDEX($D$129:$W$129,,$C140)/$F$115)))</f>
        <v>0</v>
      </c>
      <c r="BA140" s="2">
        <f>IF($F$115="n/a",0,IF(BA$117&lt;=$C140,0,IF(BA$117&gt;($F$115+$C140),INDEX($D$129:$W$129,,$C140)-SUM($D140:AZ140),INDEX($D$129:$W$129,,$C140)/$F$115)))</f>
        <v>0</v>
      </c>
      <c r="BB140" s="2">
        <f>IF($F$115="n/a",0,IF(BB$117&lt;=$C140,0,IF(BB$117&gt;($F$115+$C140),INDEX($D$129:$W$129,,$C140)-SUM($D140:BA140),INDEX($D$129:$W$129,,$C140)/$F$115)))</f>
        <v>0</v>
      </c>
      <c r="BC140" s="2">
        <f>IF($F$115="n/a",0,IF(BC$117&lt;=$C140,0,IF(BC$117&gt;($F$115+$C140),INDEX($D$129:$W$129,,$C140)-SUM($D140:BB140),INDEX($D$129:$W$129,,$C140)/$F$115)))</f>
        <v>0</v>
      </c>
      <c r="BD140" s="2">
        <f>IF($F$115="n/a",0,IF(BD$117&lt;=$C140,0,IF(BD$117&gt;($F$115+$C140),INDEX($D$129:$W$129,,$C140)-SUM($D140:BC140),INDEX($D$129:$W$129,,$C140)/$F$115)))</f>
        <v>0</v>
      </c>
      <c r="BE140" s="2">
        <f>IF($F$115="n/a",0,IF(BE$117&lt;=$C140,0,IF(BE$117&gt;($F$115+$C140),INDEX($D$129:$W$129,,$C140)-SUM($D140:BD140),INDEX($D$129:$W$129,,$C140)/$F$115)))</f>
        <v>0</v>
      </c>
      <c r="BF140" s="2">
        <f>IF($F$115="n/a",0,IF(BF$117&lt;=$C140,0,IF(BF$117&gt;($F$115+$C140),INDEX($D$129:$W$129,,$C140)-SUM($D140:BE140),INDEX($D$129:$W$129,,$C140)/$F$115)))</f>
        <v>0</v>
      </c>
      <c r="BG140" s="2">
        <f>IF($F$115="n/a",0,IF(BG$117&lt;=$C140,0,IF(BG$117&gt;($F$115+$C140),INDEX($D$129:$W$129,,$C140)-SUM($D140:BF140),INDEX($D$129:$W$129,,$C140)/$F$115)))</f>
        <v>0</v>
      </c>
      <c r="BH140" s="2">
        <f>IF($F$115="n/a",0,IF(BH$117&lt;=$C140,0,IF(BH$117&gt;($F$115+$C140),INDEX($D$129:$W$129,,$C140)-SUM($D140:BG140),INDEX($D$129:$W$129,,$C140)/$F$115)))</f>
        <v>0</v>
      </c>
      <c r="BI140" s="2">
        <f>IF($F$115="n/a",0,IF(BI$117&lt;=$C140,0,IF(BI$117&gt;($F$115+$C140),INDEX($D$129:$W$129,,$C140)-SUM($D140:BH140),INDEX($D$129:$W$129,,$C140)/$F$115)))</f>
        <v>0</v>
      </c>
      <c r="BJ140" s="2">
        <f>IF($F$115="n/a",0,IF(BJ$117&lt;=$C140,0,IF(BJ$117&gt;($F$115+$C140),INDEX($D$129:$W$129,,$C140)-SUM($D140:BI140),INDEX($D$129:$W$129,,$C140)/$F$115)))</f>
        <v>0</v>
      </c>
      <c r="BK140" s="2">
        <f>IF($F$115="n/a",0,IF(BK$117&lt;=$C140,0,IF(BK$117&gt;($F$115+$C140),INDEX($D$129:$W$129,,$C140)-SUM($D140:BJ140),INDEX($D$129:$W$129,,$C140)/$F$115)))</f>
        <v>0</v>
      </c>
    </row>
    <row r="141" spans="2:63" x14ac:dyDescent="0.25">
      <c r="B141" s="24">
        <v>2020</v>
      </c>
      <c r="C141" s="24">
        <v>10</v>
      </c>
      <c r="E141" s="2">
        <f>IF($F$115="n/a",0,IF(E$117&lt;=$C141,0,IF(E$117&gt;($F$115+$C141),INDEX($D$129:$W$129,,$C141)-SUM($D141:D141),INDEX($D$129:$W$129,,$C141)/$F$115)))</f>
        <v>0</v>
      </c>
      <c r="F141" s="2">
        <f>IF($F$115="n/a",0,IF(F$117&lt;=$C141,0,IF(F$117&gt;($F$115+$C141),INDEX($D$129:$W$129,,$C141)-SUM($D141:E141),INDEX($D$129:$W$129,,$C141)/$F$115)))</f>
        <v>0</v>
      </c>
      <c r="G141" s="2">
        <f>IF($F$115="n/a",0,IF(G$117&lt;=$C141,0,IF(G$117&gt;($F$115+$C141),INDEX($D$129:$W$129,,$C141)-SUM($D141:F141),INDEX($D$129:$W$129,,$C141)/$F$115)))</f>
        <v>0</v>
      </c>
      <c r="H141" s="2">
        <f>IF($F$115="n/a",0,IF(H$117&lt;=$C141,0,IF(H$117&gt;($F$115+$C141),INDEX($D$129:$W$129,,$C141)-SUM($D141:G141),INDEX($D$129:$W$129,,$C141)/$F$115)))</f>
        <v>0</v>
      </c>
      <c r="I141" s="2">
        <f>IF($F$115="n/a",0,IF(I$117&lt;=$C141,0,IF(I$117&gt;($F$115+$C141),INDEX($D$129:$W$129,,$C141)-SUM($D141:H141),INDEX($D$129:$W$129,,$C141)/$F$115)))</f>
        <v>0</v>
      </c>
      <c r="J141" s="2">
        <f>IF($F$115="n/a",0,IF(J$117&lt;=$C141,0,IF(J$117&gt;($F$115+$C141),INDEX($D$129:$W$129,,$C141)-SUM($D141:I141),INDEX($D$129:$W$129,,$C141)/$F$115)))</f>
        <v>0</v>
      </c>
      <c r="K141" s="2">
        <f>IF($F$115="n/a",0,IF(K$117&lt;=$C141,0,IF(K$117&gt;($F$115+$C141),INDEX($D$129:$W$129,,$C141)-SUM($D141:J141),INDEX($D$129:$W$129,,$C141)/$F$115)))</f>
        <v>0</v>
      </c>
      <c r="L141" s="2">
        <f>IF($F$115="n/a",0,IF(L$117&lt;=$C141,0,IF(L$117&gt;($F$115+$C141),INDEX($D$129:$W$129,,$C141)-SUM($D141:K141),INDEX($D$129:$W$129,,$C141)/$F$115)))</f>
        <v>0</v>
      </c>
      <c r="M141" s="2">
        <f>IF($F$115="n/a",0,IF(M$117&lt;=$C141,0,IF(M$117&gt;($F$115+$C141),INDEX($D$129:$W$129,,$C141)-SUM($D141:L141),INDEX($D$129:$W$129,,$C141)/$F$115)))</f>
        <v>0</v>
      </c>
      <c r="N141" s="2">
        <f>IF($F$115="n/a",0,IF(N$117&lt;=$C141,0,IF(N$117&gt;($F$115+$C141),INDEX($D$129:$W$129,,$C141)-SUM($D141:M141),INDEX($D$129:$W$129,,$C141)/$F$115)))</f>
        <v>0</v>
      </c>
      <c r="O141" s="2">
        <f>IF($F$115="n/a",0,IF(O$117&lt;=$C141,0,IF(O$117&gt;($F$115+$C141),INDEX($D$129:$W$129,,$C141)-SUM($D141:N141),INDEX($D$129:$W$129,,$C141)/$F$115)))</f>
        <v>0</v>
      </c>
      <c r="P141" s="2">
        <f>IF($F$115="n/a",0,IF(P$117&lt;=$C141,0,IF(P$117&gt;($F$115+$C141),INDEX($D$129:$W$129,,$C141)-SUM($D141:O141),INDEX($D$129:$W$129,,$C141)/$F$115)))</f>
        <v>0</v>
      </c>
      <c r="Q141" s="2">
        <f>IF($F$115="n/a",0,IF(Q$117&lt;=$C141,0,IF(Q$117&gt;($F$115+$C141),INDEX($D$129:$W$129,,$C141)-SUM($D141:P141),INDEX($D$129:$W$129,,$C141)/$F$115)))</f>
        <v>0</v>
      </c>
      <c r="R141" s="2">
        <f>IF($F$115="n/a",0,IF(R$117&lt;=$C141,0,IF(R$117&gt;($F$115+$C141),INDEX($D$129:$W$129,,$C141)-SUM($D141:Q141),INDEX($D$129:$W$129,,$C141)/$F$115)))</f>
        <v>0</v>
      </c>
      <c r="S141" s="2">
        <f>IF($F$115="n/a",0,IF(S$117&lt;=$C141,0,IF(S$117&gt;($F$115+$C141),INDEX($D$129:$W$129,,$C141)-SUM($D141:R141),INDEX($D$129:$W$129,,$C141)/$F$115)))</f>
        <v>0</v>
      </c>
      <c r="T141" s="2">
        <f>IF($F$115="n/a",0,IF(T$117&lt;=$C141,0,IF(T$117&gt;($F$115+$C141),INDEX($D$129:$W$129,,$C141)-SUM($D141:S141),INDEX($D$129:$W$129,,$C141)/$F$115)))</f>
        <v>0</v>
      </c>
      <c r="U141" s="2">
        <f>IF($F$115="n/a",0,IF(U$117&lt;=$C141,0,IF(U$117&gt;($F$115+$C141),INDEX($D$129:$W$129,,$C141)-SUM($D141:T141),INDEX($D$129:$W$129,,$C141)/$F$115)))</f>
        <v>0</v>
      </c>
      <c r="V141" s="2">
        <f>IF($F$115="n/a",0,IF(V$117&lt;=$C141,0,IF(V$117&gt;($F$115+$C141),INDEX($D$129:$W$129,,$C141)-SUM($D141:U141),INDEX($D$129:$W$129,,$C141)/$F$115)))</f>
        <v>0</v>
      </c>
      <c r="W141" s="2">
        <f>IF($F$115="n/a",0,IF(W$117&lt;=$C141,0,IF(W$117&gt;($F$115+$C141),INDEX($D$129:$W$129,,$C141)-SUM($D141:V141),INDEX($D$129:$W$129,,$C141)/$F$115)))</f>
        <v>0</v>
      </c>
      <c r="X141" s="2">
        <f>IF($F$115="n/a",0,IF(X$117&lt;=$C141,0,IF(X$117&gt;($F$115+$C141),INDEX($D$129:$W$129,,$C141)-SUM($D141:W141),INDEX($D$129:$W$129,,$C141)/$F$115)))</f>
        <v>0</v>
      </c>
      <c r="Y141" s="2">
        <f>IF($F$115="n/a",0,IF(Y$117&lt;=$C141,0,IF(Y$117&gt;($F$115+$C141),INDEX($D$129:$W$129,,$C141)-SUM($D141:X141),INDEX($D$129:$W$129,,$C141)/$F$115)))</f>
        <v>0</v>
      </c>
      <c r="Z141" s="2">
        <f>IF($F$115="n/a",0,IF(Z$117&lt;=$C141,0,IF(Z$117&gt;($F$115+$C141),INDEX($D$129:$W$129,,$C141)-SUM($D141:Y141),INDEX($D$129:$W$129,,$C141)/$F$115)))</f>
        <v>0</v>
      </c>
      <c r="AA141" s="2">
        <f>IF($F$115="n/a",0,IF(AA$117&lt;=$C141,0,IF(AA$117&gt;($F$115+$C141),INDEX($D$129:$W$129,,$C141)-SUM($D141:Z141),INDEX($D$129:$W$129,,$C141)/$F$115)))</f>
        <v>0</v>
      </c>
      <c r="AB141" s="2">
        <f>IF($F$115="n/a",0,IF(AB$117&lt;=$C141,0,IF(AB$117&gt;($F$115+$C141),INDEX($D$129:$W$129,,$C141)-SUM($D141:AA141),INDEX($D$129:$W$129,,$C141)/$F$115)))</f>
        <v>0</v>
      </c>
      <c r="AC141" s="2">
        <f>IF($F$115="n/a",0,IF(AC$117&lt;=$C141,0,IF(AC$117&gt;($F$115+$C141),INDEX($D$129:$W$129,,$C141)-SUM($D141:AB141),INDEX($D$129:$W$129,,$C141)/$F$115)))</f>
        <v>0</v>
      </c>
      <c r="AD141" s="2">
        <f>IF($F$115="n/a",0,IF(AD$117&lt;=$C141,0,IF(AD$117&gt;($F$115+$C141),INDEX($D$129:$W$129,,$C141)-SUM($D141:AC141),INDEX($D$129:$W$129,,$C141)/$F$115)))</f>
        <v>0</v>
      </c>
      <c r="AE141" s="2">
        <f>IF($F$115="n/a",0,IF(AE$117&lt;=$C141,0,IF(AE$117&gt;($F$115+$C141),INDEX($D$129:$W$129,,$C141)-SUM($D141:AD141),INDEX($D$129:$W$129,,$C141)/$F$115)))</f>
        <v>0</v>
      </c>
      <c r="AF141" s="2">
        <f>IF($F$115="n/a",0,IF(AF$117&lt;=$C141,0,IF(AF$117&gt;($F$115+$C141),INDEX($D$129:$W$129,,$C141)-SUM($D141:AE141),INDEX($D$129:$W$129,,$C141)/$F$115)))</f>
        <v>0</v>
      </c>
      <c r="AG141" s="2">
        <f>IF($F$115="n/a",0,IF(AG$117&lt;=$C141,0,IF(AG$117&gt;($F$115+$C141),INDEX($D$129:$W$129,,$C141)-SUM($D141:AF141),INDEX($D$129:$W$129,,$C141)/$F$115)))</f>
        <v>0</v>
      </c>
      <c r="AH141" s="2">
        <f>IF($F$115="n/a",0,IF(AH$117&lt;=$C141,0,IF(AH$117&gt;($F$115+$C141),INDEX($D$129:$W$129,,$C141)-SUM($D141:AG141),INDEX($D$129:$W$129,,$C141)/$F$115)))</f>
        <v>0</v>
      </c>
      <c r="AI141" s="2">
        <f>IF($F$115="n/a",0,IF(AI$117&lt;=$C141,0,IF(AI$117&gt;($F$115+$C141),INDEX($D$129:$W$129,,$C141)-SUM($D141:AH141),INDEX($D$129:$W$129,,$C141)/$F$115)))</f>
        <v>0</v>
      </c>
      <c r="AJ141" s="2">
        <f>IF($F$115="n/a",0,IF(AJ$117&lt;=$C141,0,IF(AJ$117&gt;($F$115+$C141),INDEX($D$129:$W$129,,$C141)-SUM($D141:AI141),INDEX($D$129:$W$129,,$C141)/$F$115)))</f>
        <v>0</v>
      </c>
      <c r="AK141" s="2">
        <f>IF($F$115="n/a",0,IF(AK$117&lt;=$C141,0,IF(AK$117&gt;($F$115+$C141),INDEX($D$129:$W$129,,$C141)-SUM($D141:AJ141),INDEX($D$129:$W$129,,$C141)/$F$115)))</f>
        <v>0</v>
      </c>
      <c r="AL141" s="2">
        <f>IF($F$115="n/a",0,IF(AL$117&lt;=$C141,0,IF(AL$117&gt;($F$115+$C141),INDEX($D$129:$W$129,,$C141)-SUM($D141:AK141),INDEX($D$129:$W$129,,$C141)/$F$115)))</f>
        <v>0</v>
      </c>
      <c r="AM141" s="2">
        <f>IF($F$115="n/a",0,IF(AM$117&lt;=$C141,0,IF(AM$117&gt;($F$115+$C141),INDEX($D$129:$W$129,,$C141)-SUM($D141:AL141),INDEX($D$129:$W$129,,$C141)/$F$115)))</f>
        <v>0</v>
      </c>
      <c r="AN141" s="2">
        <f>IF($F$115="n/a",0,IF(AN$117&lt;=$C141,0,IF(AN$117&gt;($F$115+$C141),INDEX($D$129:$W$129,,$C141)-SUM($D141:AM141),INDEX($D$129:$W$129,,$C141)/$F$115)))</f>
        <v>0</v>
      </c>
      <c r="AO141" s="2">
        <f>IF($F$115="n/a",0,IF(AO$117&lt;=$C141,0,IF(AO$117&gt;($F$115+$C141),INDEX($D$129:$W$129,,$C141)-SUM($D141:AN141),INDEX($D$129:$W$129,,$C141)/$F$115)))</f>
        <v>0</v>
      </c>
      <c r="AP141" s="2">
        <f>IF($F$115="n/a",0,IF(AP$117&lt;=$C141,0,IF(AP$117&gt;($F$115+$C141),INDEX($D$129:$W$129,,$C141)-SUM($D141:AO141),INDEX($D$129:$W$129,,$C141)/$F$115)))</f>
        <v>0</v>
      </c>
      <c r="AQ141" s="2">
        <f>IF($F$115="n/a",0,IF(AQ$117&lt;=$C141,0,IF(AQ$117&gt;($F$115+$C141),INDEX($D$129:$W$129,,$C141)-SUM($D141:AP141),INDEX($D$129:$W$129,,$C141)/$F$115)))</f>
        <v>0</v>
      </c>
      <c r="AR141" s="2">
        <f>IF($F$115="n/a",0,IF(AR$117&lt;=$C141,0,IF(AR$117&gt;($F$115+$C141),INDEX($D$129:$W$129,,$C141)-SUM($D141:AQ141),INDEX($D$129:$W$129,,$C141)/$F$115)))</f>
        <v>0</v>
      </c>
      <c r="AS141" s="2">
        <f>IF($F$115="n/a",0,IF(AS$117&lt;=$C141,0,IF(AS$117&gt;($F$115+$C141),INDEX($D$129:$W$129,,$C141)-SUM($D141:AR141),INDEX($D$129:$W$129,,$C141)/$F$115)))</f>
        <v>0</v>
      </c>
      <c r="AT141" s="2">
        <f>IF($F$115="n/a",0,IF(AT$117&lt;=$C141,0,IF(AT$117&gt;($F$115+$C141),INDEX($D$129:$W$129,,$C141)-SUM($D141:AS141),INDEX($D$129:$W$129,,$C141)/$F$115)))</f>
        <v>0</v>
      </c>
      <c r="AU141" s="2">
        <f>IF($F$115="n/a",0,IF(AU$117&lt;=$C141,0,IF(AU$117&gt;($F$115+$C141),INDEX($D$129:$W$129,,$C141)-SUM($D141:AT141),INDEX($D$129:$W$129,,$C141)/$F$115)))</f>
        <v>0</v>
      </c>
      <c r="AV141" s="2">
        <f>IF($F$115="n/a",0,IF(AV$117&lt;=$C141,0,IF(AV$117&gt;($F$115+$C141),INDEX($D$129:$W$129,,$C141)-SUM($D141:AU141),INDEX($D$129:$W$129,,$C141)/$F$115)))</f>
        <v>0</v>
      </c>
      <c r="AW141" s="2">
        <f>IF($F$115="n/a",0,IF(AW$117&lt;=$C141,0,IF(AW$117&gt;($F$115+$C141),INDEX($D$129:$W$129,,$C141)-SUM($D141:AV141),INDEX($D$129:$W$129,,$C141)/$F$115)))</f>
        <v>0</v>
      </c>
      <c r="AX141" s="2">
        <f>IF($F$115="n/a",0,IF(AX$117&lt;=$C141,0,IF(AX$117&gt;($F$115+$C141),INDEX($D$129:$W$129,,$C141)-SUM($D141:AW141),INDEX($D$129:$W$129,,$C141)/$F$115)))</f>
        <v>0</v>
      </c>
      <c r="AY141" s="2">
        <f>IF($F$115="n/a",0,IF(AY$117&lt;=$C141,0,IF(AY$117&gt;($F$115+$C141),INDEX($D$129:$W$129,,$C141)-SUM($D141:AX141),INDEX($D$129:$W$129,,$C141)/$F$115)))</f>
        <v>0</v>
      </c>
      <c r="AZ141" s="2">
        <f>IF($F$115="n/a",0,IF(AZ$117&lt;=$C141,0,IF(AZ$117&gt;($F$115+$C141),INDEX($D$129:$W$129,,$C141)-SUM($D141:AY141),INDEX($D$129:$W$129,,$C141)/$F$115)))</f>
        <v>0</v>
      </c>
      <c r="BA141" s="2">
        <f>IF($F$115="n/a",0,IF(BA$117&lt;=$C141,0,IF(BA$117&gt;($F$115+$C141),INDEX($D$129:$W$129,,$C141)-SUM($D141:AZ141),INDEX($D$129:$W$129,,$C141)/$F$115)))</f>
        <v>0</v>
      </c>
      <c r="BB141" s="2">
        <f>IF($F$115="n/a",0,IF(BB$117&lt;=$C141,0,IF(BB$117&gt;($F$115+$C141),INDEX($D$129:$W$129,,$C141)-SUM($D141:BA141),INDEX($D$129:$W$129,,$C141)/$F$115)))</f>
        <v>0</v>
      </c>
      <c r="BC141" s="2">
        <f>IF($F$115="n/a",0,IF(BC$117&lt;=$C141,0,IF(BC$117&gt;($F$115+$C141),INDEX($D$129:$W$129,,$C141)-SUM($D141:BB141),INDEX($D$129:$W$129,,$C141)/$F$115)))</f>
        <v>0</v>
      </c>
      <c r="BD141" s="2">
        <f>IF($F$115="n/a",0,IF(BD$117&lt;=$C141,0,IF(BD$117&gt;($F$115+$C141),INDEX($D$129:$W$129,,$C141)-SUM($D141:BC141),INDEX($D$129:$W$129,,$C141)/$F$115)))</f>
        <v>0</v>
      </c>
      <c r="BE141" s="2">
        <f>IF($F$115="n/a",0,IF(BE$117&lt;=$C141,0,IF(BE$117&gt;($F$115+$C141),INDEX($D$129:$W$129,,$C141)-SUM($D141:BD141),INDEX($D$129:$W$129,,$C141)/$F$115)))</f>
        <v>0</v>
      </c>
      <c r="BF141" s="2">
        <f>IF($F$115="n/a",0,IF(BF$117&lt;=$C141,0,IF(BF$117&gt;($F$115+$C141),INDEX($D$129:$W$129,,$C141)-SUM($D141:BE141),INDEX($D$129:$W$129,,$C141)/$F$115)))</f>
        <v>0</v>
      </c>
      <c r="BG141" s="2">
        <f>IF($F$115="n/a",0,IF(BG$117&lt;=$C141,0,IF(BG$117&gt;($F$115+$C141),INDEX($D$129:$W$129,,$C141)-SUM($D141:BF141),INDEX($D$129:$W$129,,$C141)/$F$115)))</f>
        <v>0</v>
      </c>
      <c r="BH141" s="2">
        <f>IF($F$115="n/a",0,IF(BH$117&lt;=$C141,0,IF(BH$117&gt;($F$115+$C141),INDEX($D$129:$W$129,,$C141)-SUM($D141:BG141),INDEX($D$129:$W$129,,$C141)/$F$115)))</f>
        <v>0</v>
      </c>
      <c r="BI141" s="2">
        <f>IF($F$115="n/a",0,IF(BI$117&lt;=$C141,0,IF(BI$117&gt;($F$115+$C141),INDEX($D$129:$W$129,,$C141)-SUM($D141:BH141),INDEX($D$129:$W$129,,$C141)/$F$115)))</f>
        <v>0</v>
      </c>
      <c r="BJ141" s="2">
        <f>IF($F$115="n/a",0,IF(BJ$117&lt;=$C141,0,IF(BJ$117&gt;($F$115+$C141),INDEX($D$129:$W$129,,$C141)-SUM($D141:BI141),INDEX($D$129:$W$129,,$C141)/$F$115)))</f>
        <v>0</v>
      </c>
      <c r="BK141" s="2">
        <f>IF($F$115="n/a",0,IF(BK$117&lt;=$C141,0,IF(BK$117&gt;($F$115+$C141),INDEX($D$129:$W$129,,$C141)-SUM($D141:BJ141),INDEX($D$129:$W$129,,$C141)/$F$115)))</f>
        <v>0</v>
      </c>
    </row>
    <row r="142" spans="2:63" hidden="1" outlineLevel="1" x14ac:dyDescent="0.25">
      <c r="B142" s="24">
        <v>2021</v>
      </c>
      <c r="C142" s="24">
        <v>11</v>
      </c>
      <c r="E142" s="2">
        <f>IF($F$115="n/a",0,IF(E$117&lt;=$C142,0,IF(E$117&gt;($F$115+$C142),INDEX($D$129:$W$129,,$C142)-SUM($D142:D142),INDEX($D$129:$W$129,,$C142)/$F$115)))</f>
        <v>0</v>
      </c>
      <c r="F142" s="2">
        <f>IF($F$115="n/a",0,IF(F$117&lt;=$C142,0,IF(F$117&gt;($F$115+$C142),INDEX($D$129:$W$129,,$C142)-SUM($D142:E142),INDEX($D$129:$W$129,,$C142)/$F$115)))</f>
        <v>0</v>
      </c>
      <c r="G142" s="2">
        <f>IF($F$115="n/a",0,IF(G$117&lt;=$C142,0,IF(G$117&gt;($F$115+$C142),INDEX($D$129:$W$129,,$C142)-SUM($D142:F142),INDEX($D$129:$W$129,,$C142)/$F$115)))</f>
        <v>0</v>
      </c>
      <c r="H142" s="2">
        <f>IF($F$115="n/a",0,IF(H$117&lt;=$C142,0,IF(H$117&gt;($F$115+$C142),INDEX($D$129:$W$129,,$C142)-SUM($D142:G142),INDEX($D$129:$W$129,,$C142)/$F$115)))</f>
        <v>0</v>
      </c>
      <c r="I142" s="2">
        <f>IF($F$115="n/a",0,IF(I$117&lt;=$C142,0,IF(I$117&gt;($F$115+$C142),INDEX($D$129:$W$129,,$C142)-SUM($D142:H142),INDEX($D$129:$W$129,,$C142)/$F$115)))</f>
        <v>0</v>
      </c>
      <c r="J142" s="2">
        <f>IF($F$115="n/a",0,IF(J$117&lt;=$C142,0,IF(J$117&gt;($F$115+$C142),INDEX($D$129:$W$129,,$C142)-SUM($D142:I142),INDEX($D$129:$W$129,,$C142)/$F$115)))</f>
        <v>0</v>
      </c>
      <c r="K142" s="2">
        <f>IF($F$115="n/a",0,IF(K$117&lt;=$C142,0,IF(K$117&gt;($F$115+$C142),INDEX($D$129:$W$129,,$C142)-SUM($D142:J142),INDEX($D$129:$W$129,,$C142)/$F$115)))</f>
        <v>0</v>
      </c>
      <c r="L142" s="2">
        <f>IF($F$115="n/a",0,IF(L$117&lt;=$C142,0,IF(L$117&gt;($F$115+$C142),INDEX($D$129:$W$129,,$C142)-SUM($D142:K142),INDEX($D$129:$W$129,,$C142)/$F$115)))</f>
        <v>0</v>
      </c>
      <c r="M142" s="2">
        <f>IF($F$115="n/a",0,IF(M$117&lt;=$C142,0,IF(M$117&gt;($F$115+$C142),INDEX($D$129:$W$129,,$C142)-SUM($D142:L142),INDEX($D$129:$W$129,,$C142)/$F$115)))</f>
        <v>0</v>
      </c>
      <c r="N142" s="2">
        <f>IF($F$115="n/a",0,IF(N$117&lt;=$C142,0,IF(N$117&gt;($F$115+$C142),INDEX($D$129:$W$129,,$C142)-SUM($D142:M142),INDEX($D$129:$W$129,,$C142)/$F$115)))</f>
        <v>0</v>
      </c>
      <c r="O142" s="2">
        <f>IF($F$115="n/a",0,IF(O$117&lt;=$C142,0,IF(O$117&gt;($F$115+$C142),INDEX($D$129:$W$129,,$C142)-SUM($D142:N142),INDEX($D$129:$W$129,,$C142)/$F$115)))</f>
        <v>0</v>
      </c>
      <c r="P142" s="2">
        <f>IF($F$115="n/a",0,IF(P$117&lt;=$C142,0,IF(P$117&gt;($F$115+$C142),INDEX($D$129:$W$129,,$C142)-SUM($D142:O142),INDEX($D$129:$W$129,,$C142)/$F$115)))</f>
        <v>0</v>
      </c>
      <c r="Q142" s="2">
        <f>IF($F$115="n/a",0,IF(Q$117&lt;=$C142,0,IF(Q$117&gt;($F$115+$C142),INDEX($D$129:$W$129,,$C142)-SUM($D142:P142),INDEX($D$129:$W$129,,$C142)/$F$115)))</f>
        <v>0</v>
      </c>
      <c r="R142" s="2">
        <f>IF($F$115="n/a",0,IF(R$117&lt;=$C142,0,IF(R$117&gt;($F$115+$C142),INDEX($D$129:$W$129,,$C142)-SUM($D142:Q142),INDEX($D$129:$W$129,,$C142)/$F$115)))</f>
        <v>0</v>
      </c>
      <c r="S142" s="2">
        <f>IF($F$115="n/a",0,IF(S$117&lt;=$C142,0,IF(S$117&gt;($F$115+$C142),INDEX($D$129:$W$129,,$C142)-SUM($D142:R142),INDEX($D$129:$W$129,,$C142)/$F$115)))</f>
        <v>0</v>
      </c>
      <c r="T142" s="2">
        <f>IF($F$115="n/a",0,IF(T$117&lt;=$C142,0,IF(T$117&gt;($F$115+$C142),INDEX($D$129:$W$129,,$C142)-SUM($D142:S142),INDEX($D$129:$W$129,,$C142)/$F$115)))</f>
        <v>0</v>
      </c>
      <c r="U142" s="2">
        <f>IF($F$115="n/a",0,IF(U$117&lt;=$C142,0,IF(U$117&gt;($F$115+$C142),INDEX($D$129:$W$129,,$C142)-SUM($D142:T142),INDEX($D$129:$W$129,,$C142)/$F$115)))</f>
        <v>0</v>
      </c>
      <c r="V142" s="2">
        <f>IF($F$115="n/a",0,IF(V$117&lt;=$C142,0,IF(V$117&gt;($F$115+$C142),INDEX($D$129:$W$129,,$C142)-SUM($D142:U142),INDEX($D$129:$W$129,,$C142)/$F$115)))</f>
        <v>0</v>
      </c>
      <c r="W142" s="2">
        <f>IF($F$115="n/a",0,IF(W$117&lt;=$C142,0,IF(W$117&gt;($F$115+$C142),INDEX($D$129:$W$129,,$C142)-SUM($D142:V142),INDEX($D$129:$W$129,,$C142)/$F$115)))</f>
        <v>0</v>
      </c>
      <c r="X142" s="2">
        <f>IF($F$115="n/a",0,IF(X$117&lt;=$C142,0,IF(X$117&gt;($F$115+$C142),INDEX($D$129:$W$129,,$C142)-SUM($D142:W142),INDEX($D$129:$W$129,,$C142)/$F$115)))</f>
        <v>0</v>
      </c>
      <c r="Y142" s="2">
        <f>IF($F$115="n/a",0,IF(Y$117&lt;=$C142,0,IF(Y$117&gt;($F$115+$C142),INDEX($D$129:$W$129,,$C142)-SUM($D142:X142),INDEX($D$129:$W$129,,$C142)/$F$115)))</f>
        <v>0</v>
      </c>
      <c r="Z142" s="2">
        <f>IF($F$115="n/a",0,IF(Z$117&lt;=$C142,0,IF(Z$117&gt;($F$115+$C142),INDEX($D$129:$W$129,,$C142)-SUM($D142:Y142),INDEX($D$129:$W$129,,$C142)/$F$115)))</f>
        <v>0</v>
      </c>
      <c r="AA142" s="2">
        <f>IF($F$115="n/a",0,IF(AA$117&lt;=$C142,0,IF(AA$117&gt;($F$115+$C142),INDEX($D$129:$W$129,,$C142)-SUM($D142:Z142),INDEX($D$129:$W$129,,$C142)/$F$115)))</f>
        <v>0</v>
      </c>
      <c r="AB142" s="2">
        <f>IF($F$115="n/a",0,IF(AB$117&lt;=$C142,0,IF(AB$117&gt;($F$115+$C142),INDEX($D$129:$W$129,,$C142)-SUM($D142:AA142),INDEX($D$129:$W$129,,$C142)/$F$115)))</f>
        <v>0</v>
      </c>
      <c r="AC142" s="2">
        <f>IF($F$115="n/a",0,IF(AC$117&lt;=$C142,0,IF(AC$117&gt;($F$115+$C142),INDEX($D$129:$W$129,,$C142)-SUM($D142:AB142),INDEX($D$129:$W$129,,$C142)/$F$115)))</f>
        <v>0</v>
      </c>
      <c r="AD142" s="2">
        <f>IF($F$115="n/a",0,IF(AD$117&lt;=$C142,0,IF(AD$117&gt;($F$115+$C142),INDEX($D$129:$W$129,,$C142)-SUM($D142:AC142),INDEX($D$129:$W$129,,$C142)/$F$115)))</f>
        <v>0</v>
      </c>
      <c r="AE142" s="2">
        <f>IF($F$115="n/a",0,IF(AE$117&lt;=$C142,0,IF(AE$117&gt;($F$115+$C142),INDEX($D$129:$W$129,,$C142)-SUM($D142:AD142),INDEX($D$129:$W$129,,$C142)/$F$115)))</f>
        <v>0</v>
      </c>
      <c r="AF142" s="2">
        <f>IF($F$115="n/a",0,IF(AF$117&lt;=$C142,0,IF(AF$117&gt;($F$115+$C142),INDEX($D$129:$W$129,,$C142)-SUM($D142:AE142),INDEX($D$129:$W$129,,$C142)/$F$115)))</f>
        <v>0</v>
      </c>
      <c r="AG142" s="2">
        <f>IF($F$115="n/a",0,IF(AG$117&lt;=$C142,0,IF(AG$117&gt;($F$115+$C142),INDEX($D$129:$W$129,,$C142)-SUM($D142:AF142),INDEX($D$129:$W$129,,$C142)/$F$115)))</f>
        <v>0</v>
      </c>
      <c r="AH142" s="2">
        <f>IF($F$115="n/a",0,IF(AH$117&lt;=$C142,0,IF(AH$117&gt;($F$115+$C142),INDEX($D$129:$W$129,,$C142)-SUM($D142:AG142),INDEX($D$129:$W$129,,$C142)/$F$115)))</f>
        <v>0</v>
      </c>
      <c r="AI142" s="2">
        <f>IF($F$115="n/a",0,IF(AI$117&lt;=$C142,0,IF(AI$117&gt;($F$115+$C142),INDEX($D$129:$W$129,,$C142)-SUM($D142:AH142),INDEX($D$129:$W$129,,$C142)/$F$115)))</f>
        <v>0</v>
      </c>
      <c r="AJ142" s="2">
        <f>IF($F$115="n/a",0,IF(AJ$117&lt;=$C142,0,IF(AJ$117&gt;($F$115+$C142),INDEX($D$129:$W$129,,$C142)-SUM($D142:AI142),INDEX($D$129:$W$129,,$C142)/$F$115)))</f>
        <v>0</v>
      </c>
      <c r="AK142" s="2">
        <f>IF($F$115="n/a",0,IF(AK$117&lt;=$C142,0,IF(AK$117&gt;($F$115+$C142),INDEX($D$129:$W$129,,$C142)-SUM($D142:AJ142),INDEX($D$129:$W$129,,$C142)/$F$115)))</f>
        <v>0</v>
      </c>
      <c r="AL142" s="2">
        <f>IF($F$115="n/a",0,IF(AL$117&lt;=$C142,0,IF(AL$117&gt;($F$115+$C142),INDEX($D$129:$W$129,,$C142)-SUM($D142:AK142),INDEX($D$129:$W$129,,$C142)/$F$115)))</f>
        <v>0</v>
      </c>
      <c r="AM142" s="2">
        <f>IF($F$115="n/a",0,IF(AM$117&lt;=$C142,0,IF(AM$117&gt;($F$115+$C142),INDEX($D$129:$W$129,,$C142)-SUM($D142:AL142),INDEX($D$129:$W$129,,$C142)/$F$115)))</f>
        <v>0</v>
      </c>
      <c r="AN142" s="2">
        <f>IF($F$115="n/a",0,IF(AN$117&lt;=$C142,0,IF(AN$117&gt;($F$115+$C142),INDEX($D$129:$W$129,,$C142)-SUM($D142:AM142),INDEX($D$129:$W$129,,$C142)/$F$115)))</f>
        <v>0</v>
      </c>
      <c r="AO142" s="2">
        <f>IF($F$115="n/a",0,IF(AO$117&lt;=$C142,0,IF(AO$117&gt;($F$115+$C142),INDEX($D$129:$W$129,,$C142)-SUM($D142:AN142),INDEX($D$129:$W$129,,$C142)/$F$115)))</f>
        <v>0</v>
      </c>
      <c r="AP142" s="2">
        <f>IF($F$115="n/a",0,IF(AP$117&lt;=$C142,0,IF(AP$117&gt;($F$115+$C142),INDEX($D$129:$W$129,,$C142)-SUM($D142:AO142),INDEX($D$129:$W$129,,$C142)/$F$115)))</f>
        <v>0</v>
      </c>
      <c r="AQ142" s="2">
        <f>IF($F$115="n/a",0,IF(AQ$117&lt;=$C142,0,IF(AQ$117&gt;($F$115+$C142),INDEX($D$129:$W$129,,$C142)-SUM($D142:AP142),INDEX($D$129:$W$129,,$C142)/$F$115)))</f>
        <v>0</v>
      </c>
      <c r="AR142" s="2">
        <f>IF($F$115="n/a",0,IF(AR$117&lt;=$C142,0,IF(AR$117&gt;($F$115+$C142),INDEX($D$129:$W$129,,$C142)-SUM($D142:AQ142),INDEX($D$129:$W$129,,$C142)/$F$115)))</f>
        <v>0</v>
      </c>
      <c r="AS142" s="2">
        <f>IF($F$115="n/a",0,IF(AS$117&lt;=$C142,0,IF(AS$117&gt;($F$115+$C142),INDEX($D$129:$W$129,,$C142)-SUM($D142:AR142),INDEX($D$129:$W$129,,$C142)/$F$115)))</f>
        <v>0</v>
      </c>
      <c r="AT142" s="2">
        <f>IF($F$115="n/a",0,IF(AT$117&lt;=$C142,0,IF(AT$117&gt;($F$115+$C142),INDEX($D$129:$W$129,,$C142)-SUM($D142:AS142),INDEX($D$129:$W$129,,$C142)/$F$115)))</f>
        <v>0</v>
      </c>
      <c r="AU142" s="2">
        <f>IF($F$115="n/a",0,IF(AU$117&lt;=$C142,0,IF(AU$117&gt;($F$115+$C142),INDEX($D$129:$W$129,,$C142)-SUM($D142:AT142),INDEX($D$129:$W$129,,$C142)/$F$115)))</f>
        <v>0</v>
      </c>
      <c r="AV142" s="2">
        <f>IF($F$115="n/a",0,IF(AV$117&lt;=$C142,0,IF(AV$117&gt;($F$115+$C142),INDEX($D$129:$W$129,,$C142)-SUM($D142:AU142),INDEX($D$129:$W$129,,$C142)/$F$115)))</f>
        <v>0</v>
      </c>
      <c r="AW142" s="2">
        <f>IF($F$115="n/a",0,IF(AW$117&lt;=$C142,0,IF(AW$117&gt;($F$115+$C142),INDEX($D$129:$W$129,,$C142)-SUM($D142:AV142),INDEX($D$129:$W$129,,$C142)/$F$115)))</f>
        <v>0</v>
      </c>
      <c r="AX142" s="2">
        <f>IF($F$115="n/a",0,IF(AX$117&lt;=$C142,0,IF(AX$117&gt;($F$115+$C142),INDEX($D$129:$W$129,,$C142)-SUM($D142:AW142),INDEX($D$129:$W$129,,$C142)/$F$115)))</f>
        <v>0</v>
      </c>
      <c r="AY142" s="2">
        <f>IF($F$115="n/a",0,IF(AY$117&lt;=$C142,0,IF(AY$117&gt;($F$115+$C142),INDEX($D$129:$W$129,,$C142)-SUM($D142:AX142),INDEX($D$129:$W$129,,$C142)/$F$115)))</f>
        <v>0</v>
      </c>
      <c r="AZ142" s="2">
        <f>IF($F$115="n/a",0,IF(AZ$117&lt;=$C142,0,IF(AZ$117&gt;($F$115+$C142),INDEX($D$129:$W$129,,$C142)-SUM($D142:AY142),INDEX($D$129:$W$129,,$C142)/$F$115)))</f>
        <v>0</v>
      </c>
      <c r="BA142" s="2">
        <f>IF($F$115="n/a",0,IF(BA$117&lt;=$C142,0,IF(BA$117&gt;($F$115+$C142),INDEX($D$129:$W$129,,$C142)-SUM($D142:AZ142),INDEX($D$129:$W$129,,$C142)/$F$115)))</f>
        <v>0</v>
      </c>
      <c r="BB142" s="2">
        <f>IF($F$115="n/a",0,IF(BB$117&lt;=$C142,0,IF(BB$117&gt;($F$115+$C142),INDEX($D$129:$W$129,,$C142)-SUM($D142:BA142),INDEX($D$129:$W$129,,$C142)/$F$115)))</f>
        <v>0</v>
      </c>
      <c r="BC142" s="2">
        <f>IF($F$115="n/a",0,IF(BC$117&lt;=$C142,0,IF(BC$117&gt;($F$115+$C142),INDEX($D$129:$W$129,,$C142)-SUM($D142:BB142),INDEX($D$129:$W$129,,$C142)/$F$115)))</f>
        <v>0</v>
      </c>
      <c r="BD142" s="2">
        <f>IF($F$115="n/a",0,IF(BD$117&lt;=$C142,0,IF(BD$117&gt;($F$115+$C142),INDEX($D$129:$W$129,,$C142)-SUM($D142:BC142),INDEX($D$129:$W$129,,$C142)/$F$115)))</f>
        <v>0</v>
      </c>
      <c r="BE142" s="2">
        <f>IF($F$115="n/a",0,IF(BE$117&lt;=$C142,0,IF(BE$117&gt;($F$115+$C142),INDEX($D$129:$W$129,,$C142)-SUM($D142:BD142),INDEX($D$129:$W$129,,$C142)/$F$115)))</f>
        <v>0</v>
      </c>
      <c r="BF142" s="2">
        <f>IF($F$115="n/a",0,IF(BF$117&lt;=$C142,0,IF(BF$117&gt;($F$115+$C142),INDEX($D$129:$W$129,,$C142)-SUM($D142:BE142),INDEX($D$129:$W$129,,$C142)/$F$115)))</f>
        <v>0</v>
      </c>
      <c r="BG142" s="2">
        <f>IF($F$115="n/a",0,IF(BG$117&lt;=$C142,0,IF(BG$117&gt;($F$115+$C142),INDEX($D$129:$W$129,,$C142)-SUM($D142:BF142),INDEX($D$129:$W$129,,$C142)/$F$115)))</f>
        <v>0</v>
      </c>
      <c r="BH142" s="2">
        <f>IF($F$115="n/a",0,IF(BH$117&lt;=$C142,0,IF(BH$117&gt;($F$115+$C142),INDEX($D$129:$W$129,,$C142)-SUM($D142:BG142),INDEX($D$129:$W$129,,$C142)/$F$115)))</f>
        <v>0</v>
      </c>
      <c r="BI142" s="2">
        <f>IF($F$115="n/a",0,IF(BI$117&lt;=$C142,0,IF(BI$117&gt;($F$115+$C142),INDEX($D$129:$W$129,,$C142)-SUM($D142:BH142),INDEX($D$129:$W$129,,$C142)/$F$115)))</f>
        <v>0</v>
      </c>
      <c r="BJ142" s="2">
        <f>IF($F$115="n/a",0,IF(BJ$117&lt;=$C142,0,IF(BJ$117&gt;($F$115+$C142),INDEX($D$129:$W$129,,$C142)-SUM($D142:BI142),INDEX($D$129:$W$129,,$C142)/$F$115)))</f>
        <v>0</v>
      </c>
      <c r="BK142" s="2">
        <f>IF($F$115="n/a",0,IF(BK$117&lt;=$C142,0,IF(BK$117&gt;($F$115+$C142),INDEX($D$129:$W$129,,$C142)-SUM($D142:BJ142),INDEX($D$129:$W$129,,$C142)/$F$115)))</f>
        <v>0</v>
      </c>
    </row>
    <row r="143" spans="2:63" hidden="1" outlineLevel="1" x14ac:dyDescent="0.25">
      <c r="B143" s="24">
        <v>2022</v>
      </c>
      <c r="C143" s="24">
        <v>12</v>
      </c>
      <c r="E143" s="2">
        <f>IF($F$115="n/a",0,IF(E$117&lt;=$C143,0,IF(E$117&gt;($F$115+$C143),INDEX($D$129:$W$129,,$C143)-SUM($D143:D143),INDEX($D$129:$W$129,,$C143)/$F$115)))</f>
        <v>0</v>
      </c>
      <c r="F143" s="2">
        <f>IF($F$115="n/a",0,IF(F$117&lt;=$C143,0,IF(F$117&gt;($F$115+$C143),INDEX($D$129:$W$129,,$C143)-SUM($D143:E143),INDEX($D$129:$W$129,,$C143)/$F$115)))</f>
        <v>0</v>
      </c>
      <c r="G143" s="2">
        <f>IF($F$115="n/a",0,IF(G$117&lt;=$C143,0,IF(G$117&gt;($F$115+$C143),INDEX($D$129:$W$129,,$C143)-SUM($D143:F143),INDEX($D$129:$W$129,,$C143)/$F$115)))</f>
        <v>0</v>
      </c>
      <c r="H143" s="2">
        <f>IF($F$115="n/a",0,IF(H$117&lt;=$C143,0,IF(H$117&gt;($F$115+$C143),INDEX($D$129:$W$129,,$C143)-SUM($D143:G143),INDEX($D$129:$W$129,,$C143)/$F$115)))</f>
        <v>0</v>
      </c>
      <c r="I143" s="2">
        <f>IF($F$115="n/a",0,IF(I$117&lt;=$C143,0,IF(I$117&gt;($F$115+$C143),INDEX($D$129:$W$129,,$C143)-SUM($D143:H143),INDEX($D$129:$W$129,,$C143)/$F$115)))</f>
        <v>0</v>
      </c>
      <c r="J143" s="2">
        <f>IF($F$115="n/a",0,IF(J$117&lt;=$C143,0,IF(J$117&gt;($F$115+$C143),INDEX($D$129:$W$129,,$C143)-SUM($D143:I143),INDEX($D$129:$W$129,,$C143)/$F$115)))</f>
        <v>0</v>
      </c>
      <c r="K143" s="2">
        <f>IF($F$115="n/a",0,IF(K$117&lt;=$C143,0,IF(K$117&gt;($F$115+$C143),INDEX($D$129:$W$129,,$C143)-SUM($D143:J143),INDEX($D$129:$W$129,,$C143)/$F$115)))</f>
        <v>0</v>
      </c>
      <c r="L143" s="2">
        <f>IF($F$115="n/a",0,IF(L$117&lt;=$C143,0,IF(L$117&gt;($F$115+$C143),INDEX($D$129:$W$129,,$C143)-SUM($D143:K143),INDEX($D$129:$W$129,,$C143)/$F$115)))</f>
        <v>0</v>
      </c>
      <c r="M143" s="2">
        <f>IF($F$115="n/a",0,IF(M$117&lt;=$C143,0,IF(M$117&gt;($F$115+$C143),INDEX($D$129:$W$129,,$C143)-SUM($D143:L143),INDEX($D$129:$W$129,,$C143)/$F$115)))</f>
        <v>0</v>
      </c>
      <c r="N143" s="2">
        <f>IF($F$115="n/a",0,IF(N$117&lt;=$C143,0,IF(N$117&gt;($F$115+$C143),INDEX($D$129:$W$129,,$C143)-SUM($D143:M143),INDEX($D$129:$W$129,,$C143)/$F$115)))</f>
        <v>0</v>
      </c>
      <c r="O143" s="2">
        <f>IF($F$115="n/a",0,IF(O$117&lt;=$C143,0,IF(O$117&gt;($F$115+$C143),INDEX($D$129:$W$129,,$C143)-SUM($D143:N143),INDEX($D$129:$W$129,,$C143)/$F$115)))</f>
        <v>0</v>
      </c>
      <c r="P143" s="2">
        <f>IF($F$115="n/a",0,IF(P$117&lt;=$C143,0,IF(P$117&gt;($F$115+$C143),INDEX($D$129:$W$129,,$C143)-SUM($D143:O143),INDEX($D$129:$W$129,,$C143)/$F$115)))</f>
        <v>0</v>
      </c>
      <c r="Q143" s="2">
        <f>IF($F$115="n/a",0,IF(Q$117&lt;=$C143,0,IF(Q$117&gt;($F$115+$C143),INDEX($D$129:$W$129,,$C143)-SUM($D143:P143),INDEX($D$129:$W$129,,$C143)/$F$115)))</f>
        <v>0</v>
      </c>
      <c r="R143" s="2">
        <f>IF($F$115="n/a",0,IF(R$117&lt;=$C143,0,IF(R$117&gt;($F$115+$C143),INDEX($D$129:$W$129,,$C143)-SUM($D143:Q143),INDEX($D$129:$W$129,,$C143)/$F$115)))</f>
        <v>0</v>
      </c>
      <c r="S143" s="2">
        <f>IF($F$115="n/a",0,IF(S$117&lt;=$C143,0,IF(S$117&gt;($F$115+$C143),INDEX($D$129:$W$129,,$C143)-SUM($D143:R143),INDEX($D$129:$W$129,,$C143)/$F$115)))</f>
        <v>0</v>
      </c>
      <c r="T143" s="2">
        <f>IF($F$115="n/a",0,IF(T$117&lt;=$C143,0,IF(T$117&gt;($F$115+$C143),INDEX($D$129:$W$129,,$C143)-SUM($D143:S143),INDEX($D$129:$W$129,,$C143)/$F$115)))</f>
        <v>0</v>
      </c>
      <c r="U143" s="2">
        <f>IF($F$115="n/a",0,IF(U$117&lt;=$C143,0,IF(U$117&gt;($F$115+$C143),INDEX($D$129:$W$129,,$C143)-SUM($D143:T143),INDEX($D$129:$W$129,,$C143)/$F$115)))</f>
        <v>0</v>
      </c>
      <c r="V143" s="2">
        <f>IF($F$115="n/a",0,IF(V$117&lt;=$C143,0,IF(V$117&gt;($F$115+$C143),INDEX($D$129:$W$129,,$C143)-SUM($D143:U143),INDEX($D$129:$W$129,,$C143)/$F$115)))</f>
        <v>0</v>
      </c>
      <c r="W143" s="2">
        <f>IF($F$115="n/a",0,IF(W$117&lt;=$C143,0,IF(W$117&gt;($F$115+$C143),INDEX($D$129:$W$129,,$C143)-SUM($D143:V143),INDEX($D$129:$W$129,,$C143)/$F$115)))</f>
        <v>0</v>
      </c>
      <c r="X143" s="2">
        <f>IF($F$115="n/a",0,IF(X$117&lt;=$C143,0,IF(X$117&gt;($F$115+$C143),INDEX($D$129:$W$129,,$C143)-SUM($D143:W143),INDEX($D$129:$W$129,,$C143)/$F$115)))</f>
        <v>0</v>
      </c>
      <c r="Y143" s="2">
        <f>IF($F$115="n/a",0,IF(Y$117&lt;=$C143,0,IF(Y$117&gt;($F$115+$C143),INDEX($D$129:$W$129,,$C143)-SUM($D143:X143),INDEX($D$129:$W$129,,$C143)/$F$115)))</f>
        <v>0</v>
      </c>
      <c r="Z143" s="2">
        <f>IF($F$115="n/a",0,IF(Z$117&lt;=$C143,0,IF(Z$117&gt;($F$115+$C143),INDEX($D$129:$W$129,,$C143)-SUM($D143:Y143),INDEX($D$129:$W$129,,$C143)/$F$115)))</f>
        <v>0</v>
      </c>
      <c r="AA143" s="2">
        <f>IF($F$115="n/a",0,IF(AA$117&lt;=$C143,0,IF(AA$117&gt;($F$115+$C143),INDEX($D$129:$W$129,,$C143)-SUM($D143:Z143),INDEX($D$129:$W$129,,$C143)/$F$115)))</f>
        <v>0</v>
      </c>
      <c r="AB143" s="2">
        <f>IF($F$115="n/a",0,IF(AB$117&lt;=$C143,0,IF(AB$117&gt;($F$115+$C143),INDEX($D$129:$W$129,,$C143)-SUM($D143:AA143),INDEX($D$129:$W$129,,$C143)/$F$115)))</f>
        <v>0</v>
      </c>
      <c r="AC143" s="2">
        <f>IF($F$115="n/a",0,IF(AC$117&lt;=$C143,0,IF(AC$117&gt;($F$115+$C143),INDEX($D$129:$W$129,,$C143)-SUM($D143:AB143),INDEX($D$129:$W$129,,$C143)/$F$115)))</f>
        <v>0</v>
      </c>
      <c r="AD143" s="2">
        <f>IF($F$115="n/a",0,IF(AD$117&lt;=$C143,0,IF(AD$117&gt;($F$115+$C143),INDEX($D$129:$W$129,,$C143)-SUM($D143:AC143),INDEX($D$129:$W$129,,$C143)/$F$115)))</f>
        <v>0</v>
      </c>
      <c r="AE143" s="2">
        <f>IF($F$115="n/a",0,IF(AE$117&lt;=$C143,0,IF(AE$117&gt;($F$115+$C143),INDEX($D$129:$W$129,,$C143)-SUM($D143:AD143),INDEX($D$129:$W$129,,$C143)/$F$115)))</f>
        <v>0</v>
      </c>
      <c r="AF143" s="2">
        <f>IF($F$115="n/a",0,IF(AF$117&lt;=$C143,0,IF(AF$117&gt;($F$115+$C143),INDEX($D$129:$W$129,,$C143)-SUM($D143:AE143),INDEX($D$129:$W$129,,$C143)/$F$115)))</f>
        <v>0</v>
      </c>
      <c r="AG143" s="2">
        <f>IF($F$115="n/a",0,IF(AG$117&lt;=$C143,0,IF(AG$117&gt;($F$115+$C143),INDEX($D$129:$W$129,,$C143)-SUM($D143:AF143),INDEX($D$129:$W$129,,$C143)/$F$115)))</f>
        <v>0</v>
      </c>
      <c r="AH143" s="2">
        <f>IF($F$115="n/a",0,IF(AH$117&lt;=$C143,0,IF(AH$117&gt;($F$115+$C143),INDEX($D$129:$W$129,,$C143)-SUM($D143:AG143),INDEX($D$129:$W$129,,$C143)/$F$115)))</f>
        <v>0</v>
      </c>
      <c r="AI143" s="2">
        <f>IF($F$115="n/a",0,IF(AI$117&lt;=$C143,0,IF(AI$117&gt;($F$115+$C143),INDEX($D$129:$W$129,,$C143)-SUM($D143:AH143),INDEX($D$129:$W$129,,$C143)/$F$115)))</f>
        <v>0</v>
      </c>
      <c r="AJ143" s="2">
        <f>IF($F$115="n/a",0,IF(AJ$117&lt;=$C143,0,IF(AJ$117&gt;($F$115+$C143),INDEX($D$129:$W$129,,$C143)-SUM($D143:AI143),INDEX($D$129:$W$129,,$C143)/$F$115)))</f>
        <v>0</v>
      </c>
      <c r="AK143" s="2">
        <f>IF($F$115="n/a",0,IF(AK$117&lt;=$C143,0,IF(AK$117&gt;($F$115+$C143),INDEX($D$129:$W$129,,$C143)-SUM($D143:AJ143),INDEX($D$129:$W$129,,$C143)/$F$115)))</f>
        <v>0</v>
      </c>
      <c r="AL143" s="2">
        <f>IF($F$115="n/a",0,IF(AL$117&lt;=$C143,0,IF(AL$117&gt;($F$115+$C143),INDEX($D$129:$W$129,,$C143)-SUM($D143:AK143),INDEX($D$129:$W$129,,$C143)/$F$115)))</f>
        <v>0</v>
      </c>
      <c r="AM143" s="2">
        <f>IF($F$115="n/a",0,IF(AM$117&lt;=$C143,0,IF(AM$117&gt;($F$115+$C143),INDEX($D$129:$W$129,,$C143)-SUM($D143:AL143),INDEX($D$129:$W$129,,$C143)/$F$115)))</f>
        <v>0</v>
      </c>
      <c r="AN143" s="2">
        <f>IF($F$115="n/a",0,IF(AN$117&lt;=$C143,0,IF(AN$117&gt;($F$115+$C143),INDEX($D$129:$W$129,,$C143)-SUM($D143:AM143),INDEX($D$129:$W$129,,$C143)/$F$115)))</f>
        <v>0</v>
      </c>
      <c r="AO143" s="2">
        <f>IF($F$115="n/a",0,IF(AO$117&lt;=$C143,0,IF(AO$117&gt;($F$115+$C143),INDEX($D$129:$W$129,,$C143)-SUM($D143:AN143),INDEX($D$129:$W$129,,$C143)/$F$115)))</f>
        <v>0</v>
      </c>
      <c r="AP143" s="2">
        <f>IF($F$115="n/a",0,IF(AP$117&lt;=$C143,0,IF(AP$117&gt;($F$115+$C143),INDEX($D$129:$W$129,,$C143)-SUM($D143:AO143),INDEX($D$129:$W$129,,$C143)/$F$115)))</f>
        <v>0</v>
      </c>
      <c r="AQ143" s="2">
        <f>IF($F$115="n/a",0,IF(AQ$117&lt;=$C143,0,IF(AQ$117&gt;($F$115+$C143),INDEX($D$129:$W$129,,$C143)-SUM($D143:AP143),INDEX($D$129:$W$129,,$C143)/$F$115)))</f>
        <v>0</v>
      </c>
      <c r="AR143" s="2">
        <f>IF($F$115="n/a",0,IF(AR$117&lt;=$C143,0,IF(AR$117&gt;($F$115+$C143),INDEX($D$129:$W$129,,$C143)-SUM($D143:AQ143),INDEX($D$129:$W$129,,$C143)/$F$115)))</f>
        <v>0</v>
      </c>
      <c r="AS143" s="2">
        <f>IF($F$115="n/a",0,IF(AS$117&lt;=$C143,0,IF(AS$117&gt;($F$115+$C143),INDEX($D$129:$W$129,,$C143)-SUM($D143:AR143),INDEX($D$129:$W$129,,$C143)/$F$115)))</f>
        <v>0</v>
      </c>
      <c r="AT143" s="2">
        <f>IF($F$115="n/a",0,IF(AT$117&lt;=$C143,0,IF(AT$117&gt;($F$115+$C143),INDEX($D$129:$W$129,,$C143)-SUM($D143:AS143),INDEX($D$129:$W$129,,$C143)/$F$115)))</f>
        <v>0</v>
      </c>
      <c r="AU143" s="2">
        <f>IF($F$115="n/a",0,IF(AU$117&lt;=$C143,0,IF(AU$117&gt;($F$115+$C143),INDEX($D$129:$W$129,,$C143)-SUM($D143:AT143),INDEX($D$129:$W$129,,$C143)/$F$115)))</f>
        <v>0</v>
      </c>
      <c r="AV143" s="2">
        <f>IF($F$115="n/a",0,IF(AV$117&lt;=$C143,0,IF(AV$117&gt;($F$115+$C143),INDEX($D$129:$W$129,,$C143)-SUM($D143:AU143),INDEX($D$129:$W$129,,$C143)/$F$115)))</f>
        <v>0</v>
      </c>
      <c r="AW143" s="2">
        <f>IF($F$115="n/a",0,IF(AW$117&lt;=$C143,0,IF(AW$117&gt;($F$115+$C143),INDEX($D$129:$W$129,,$C143)-SUM($D143:AV143),INDEX($D$129:$W$129,,$C143)/$F$115)))</f>
        <v>0</v>
      </c>
      <c r="AX143" s="2">
        <f>IF($F$115="n/a",0,IF(AX$117&lt;=$C143,0,IF(AX$117&gt;($F$115+$C143),INDEX($D$129:$W$129,,$C143)-SUM($D143:AW143),INDEX($D$129:$W$129,,$C143)/$F$115)))</f>
        <v>0</v>
      </c>
      <c r="AY143" s="2">
        <f>IF($F$115="n/a",0,IF(AY$117&lt;=$C143,0,IF(AY$117&gt;($F$115+$C143),INDEX($D$129:$W$129,,$C143)-SUM($D143:AX143),INDEX($D$129:$W$129,,$C143)/$F$115)))</f>
        <v>0</v>
      </c>
      <c r="AZ143" s="2">
        <f>IF($F$115="n/a",0,IF(AZ$117&lt;=$C143,0,IF(AZ$117&gt;($F$115+$C143),INDEX($D$129:$W$129,,$C143)-SUM($D143:AY143),INDEX($D$129:$W$129,,$C143)/$F$115)))</f>
        <v>0</v>
      </c>
      <c r="BA143" s="2">
        <f>IF($F$115="n/a",0,IF(BA$117&lt;=$C143,0,IF(BA$117&gt;($F$115+$C143),INDEX($D$129:$W$129,,$C143)-SUM($D143:AZ143),INDEX($D$129:$W$129,,$C143)/$F$115)))</f>
        <v>0</v>
      </c>
      <c r="BB143" s="2">
        <f>IF($F$115="n/a",0,IF(BB$117&lt;=$C143,0,IF(BB$117&gt;($F$115+$C143),INDEX($D$129:$W$129,,$C143)-SUM($D143:BA143),INDEX($D$129:$W$129,,$C143)/$F$115)))</f>
        <v>0</v>
      </c>
      <c r="BC143" s="2">
        <f>IF($F$115="n/a",0,IF(BC$117&lt;=$C143,0,IF(BC$117&gt;($F$115+$C143),INDEX($D$129:$W$129,,$C143)-SUM($D143:BB143),INDEX($D$129:$W$129,,$C143)/$F$115)))</f>
        <v>0</v>
      </c>
      <c r="BD143" s="2">
        <f>IF($F$115="n/a",0,IF(BD$117&lt;=$C143,0,IF(BD$117&gt;($F$115+$C143),INDEX($D$129:$W$129,,$C143)-SUM($D143:BC143),INDEX($D$129:$W$129,,$C143)/$F$115)))</f>
        <v>0</v>
      </c>
      <c r="BE143" s="2">
        <f>IF($F$115="n/a",0,IF(BE$117&lt;=$C143,0,IF(BE$117&gt;($F$115+$C143),INDEX($D$129:$W$129,,$C143)-SUM($D143:BD143),INDEX($D$129:$W$129,,$C143)/$F$115)))</f>
        <v>0</v>
      </c>
      <c r="BF143" s="2">
        <f>IF($F$115="n/a",0,IF(BF$117&lt;=$C143,0,IF(BF$117&gt;($F$115+$C143),INDEX($D$129:$W$129,,$C143)-SUM($D143:BE143),INDEX($D$129:$W$129,,$C143)/$F$115)))</f>
        <v>0</v>
      </c>
      <c r="BG143" s="2">
        <f>IF($F$115="n/a",0,IF(BG$117&lt;=$C143,0,IF(BG$117&gt;($F$115+$C143),INDEX($D$129:$W$129,,$C143)-SUM($D143:BF143),INDEX($D$129:$W$129,,$C143)/$F$115)))</f>
        <v>0</v>
      </c>
      <c r="BH143" s="2">
        <f>IF($F$115="n/a",0,IF(BH$117&lt;=$C143,0,IF(BH$117&gt;($F$115+$C143),INDEX($D$129:$W$129,,$C143)-SUM($D143:BG143),INDEX($D$129:$W$129,,$C143)/$F$115)))</f>
        <v>0</v>
      </c>
      <c r="BI143" s="2">
        <f>IF($F$115="n/a",0,IF(BI$117&lt;=$C143,0,IF(BI$117&gt;($F$115+$C143),INDEX($D$129:$W$129,,$C143)-SUM($D143:BH143),INDEX($D$129:$W$129,,$C143)/$F$115)))</f>
        <v>0</v>
      </c>
      <c r="BJ143" s="2">
        <f>IF($F$115="n/a",0,IF(BJ$117&lt;=$C143,0,IF(BJ$117&gt;($F$115+$C143),INDEX($D$129:$W$129,,$C143)-SUM($D143:BI143),INDEX($D$129:$W$129,,$C143)/$F$115)))</f>
        <v>0</v>
      </c>
      <c r="BK143" s="2">
        <f>IF($F$115="n/a",0,IF(BK$117&lt;=$C143,0,IF(BK$117&gt;($F$115+$C143),INDEX($D$129:$W$129,,$C143)-SUM($D143:BJ143),INDEX($D$129:$W$129,,$C143)/$F$115)))</f>
        <v>0</v>
      </c>
    </row>
    <row r="144" spans="2:63" hidden="1" outlineLevel="1" x14ac:dyDescent="0.25">
      <c r="B144" s="24">
        <v>2023</v>
      </c>
      <c r="C144" s="24">
        <v>13</v>
      </c>
      <c r="E144" s="2">
        <f>IF($F$115="n/a",0,IF(E$117&lt;=$C144,0,IF(E$117&gt;($F$115+$C144),INDEX($D$129:$W$129,,$C144)-SUM($D144:D144),INDEX($D$129:$W$129,,$C144)/$F$115)))</f>
        <v>0</v>
      </c>
      <c r="F144" s="2">
        <f>IF($F$115="n/a",0,IF(F$117&lt;=$C144,0,IF(F$117&gt;($F$115+$C144),INDEX($D$129:$W$129,,$C144)-SUM($D144:E144),INDEX($D$129:$W$129,,$C144)/$F$115)))</f>
        <v>0</v>
      </c>
      <c r="G144" s="2">
        <f>IF($F$115="n/a",0,IF(G$117&lt;=$C144,0,IF(G$117&gt;($F$115+$C144),INDEX($D$129:$W$129,,$C144)-SUM($D144:F144),INDEX($D$129:$W$129,,$C144)/$F$115)))</f>
        <v>0</v>
      </c>
      <c r="H144" s="2">
        <f>IF($F$115="n/a",0,IF(H$117&lt;=$C144,0,IF(H$117&gt;($F$115+$C144),INDEX($D$129:$W$129,,$C144)-SUM($D144:G144),INDEX($D$129:$W$129,,$C144)/$F$115)))</f>
        <v>0</v>
      </c>
      <c r="I144" s="2">
        <f>IF($F$115="n/a",0,IF(I$117&lt;=$C144,0,IF(I$117&gt;($F$115+$C144),INDEX($D$129:$W$129,,$C144)-SUM($D144:H144),INDEX($D$129:$W$129,,$C144)/$F$115)))</f>
        <v>0</v>
      </c>
      <c r="J144" s="2">
        <f>IF($F$115="n/a",0,IF(J$117&lt;=$C144,0,IF(J$117&gt;($F$115+$C144),INDEX($D$129:$W$129,,$C144)-SUM($D144:I144),INDEX($D$129:$W$129,,$C144)/$F$115)))</f>
        <v>0</v>
      </c>
      <c r="K144" s="2">
        <f>IF($F$115="n/a",0,IF(K$117&lt;=$C144,0,IF(K$117&gt;($F$115+$C144),INDEX($D$129:$W$129,,$C144)-SUM($D144:J144),INDEX($D$129:$W$129,,$C144)/$F$115)))</f>
        <v>0</v>
      </c>
      <c r="L144" s="2">
        <f>IF($F$115="n/a",0,IF(L$117&lt;=$C144,0,IF(L$117&gt;($F$115+$C144),INDEX($D$129:$W$129,,$C144)-SUM($D144:K144),INDEX($D$129:$W$129,,$C144)/$F$115)))</f>
        <v>0</v>
      </c>
      <c r="M144" s="2">
        <f>IF($F$115="n/a",0,IF(M$117&lt;=$C144,0,IF(M$117&gt;($F$115+$C144),INDEX($D$129:$W$129,,$C144)-SUM($D144:L144),INDEX($D$129:$W$129,,$C144)/$F$115)))</f>
        <v>0</v>
      </c>
      <c r="N144" s="2">
        <f>IF($F$115="n/a",0,IF(N$117&lt;=$C144,0,IF(N$117&gt;($F$115+$C144),INDEX($D$129:$W$129,,$C144)-SUM($D144:M144),INDEX($D$129:$W$129,,$C144)/$F$115)))</f>
        <v>0</v>
      </c>
      <c r="O144" s="2">
        <f>IF($F$115="n/a",0,IF(O$117&lt;=$C144,0,IF(O$117&gt;($F$115+$C144),INDEX($D$129:$W$129,,$C144)-SUM($D144:N144),INDEX($D$129:$W$129,,$C144)/$F$115)))</f>
        <v>0</v>
      </c>
      <c r="P144" s="2">
        <f>IF($F$115="n/a",0,IF(P$117&lt;=$C144,0,IF(P$117&gt;($F$115+$C144),INDEX($D$129:$W$129,,$C144)-SUM($D144:O144),INDEX($D$129:$W$129,,$C144)/$F$115)))</f>
        <v>0</v>
      </c>
      <c r="Q144" s="2">
        <f>IF($F$115="n/a",0,IF(Q$117&lt;=$C144,0,IF(Q$117&gt;($F$115+$C144),INDEX($D$129:$W$129,,$C144)-SUM($D144:P144),INDEX($D$129:$W$129,,$C144)/$F$115)))</f>
        <v>0</v>
      </c>
      <c r="R144" s="2">
        <f>IF($F$115="n/a",0,IF(R$117&lt;=$C144,0,IF(R$117&gt;($F$115+$C144),INDEX($D$129:$W$129,,$C144)-SUM($D144:Q144),INDEX($D$129:$W$129,,$C144)/$F$115)))</f>
        <v>0</v>
      </c>
      <c r="S144" s="2">
        <f>IF($F$115="n/a",0,IF(S$117&lt;=$C144,0,IF(S$117&gt;($F$115+$C144),INDEX($D$129:$W$129,,$C144)-SUM($D144:R144),INDEX($D$129:$W$129,,$C144)/$F$115)))</f>
        <v>0</v>
      </c>
      <c r="T144" s="2">
        <f>IF($F$115="n/a",0,IF(T$117&lt;=$C144,0,IF(T$117&gt;($F$115+$C144),INDEX($D$129:$W$129,,$C144)-SUM($D144:S144),INDEX($D$129:$W$129,,$C144)/$F$115)))</f>
        <v>0</v>
      </c>
      <c r="U144" s="2">
        <f>IF($F$115="n/a",0,IF(U$117&lt;=$C144,0,IF(U$117&gt;($F$115+$C144),INDEX($D$129:$W$129,,$C144)-SUM($D144:T144),INDEX($D$129:$W$129,,$C144)/$F$115)))</f>
        <v>0</v>
      </c>
      <c r="V144" s="2">
        <f>IF($F$115="n/a",0,IF(V$117&lt;=$C144,0,IF(V$117&gt;($F$115+$C144),INDEX($D$129:$W$129,,$C144)-SUM($D144:U144),INDEX($D$129:$W$129,,$C144)/$F$115)))</f>
        <v>0</v>
      </c>
      <c r="W144" s="2">
        <f>IF($F$115="n/a",0,IF(W$117&lt;=$C144,0,IF(W$117&gt;($F$115+$C144),INDEX($D$129:$W$129,,$C144)-SUM($D144:V144),INDEX($D$129:$W$129,,$C144)/$F$115)))</f>
        <v>0</v>
      </c>
      <c r="X144" s="2">
        <f>IF($F$115="n/a",0,IF(X$117&lt;=$C144,0,IF(X$117&gt;($F$115+$C144),INDEX($D$129:$W$129,,$C144)-SUM($D144:W144),INDEX($D$129:$W$129,,$C144)/$F$115)))</f>
        <v>0</v>
      </c>
      <c r="Y144" s="2">
        <f>IF($F$115="n/a",0,IF(Y$117&lt;=$C144,0,IF(Y$117&gt;($F$115+$C144),INDEX($D$129:$W$129,,$C144)-SUM($D144:X144),INDEX($D$129:$W$129,,$C144)/$F$115)))</f>
        <v>0</v>
      </c>
      <c r="Z144" s="2">
        <f>IF($F$115="n/a",0,IF(Z$117&lt;=$C144,0,IF(Z$117&gt;($F$115+$C144),INDEX($D$129:$W$129,,$C144)-SUM($D144:Y144),INDEX($D$129:$W$129,,$C144)/$F$115)))</f>
        <v>0</v>
      </c>
      <c r="AA144" s="2">
        <f>IF($F$115="n/a",0,IF(AA$117&lt;=$C144,0,IF(AA$117&gt;($F$115+$C144),INDEX($D$129:$W$129,,$C144)-SUM($D144:Z144),INDEX($D$129:$W$129,,$C144)/$F$115)))</f>
        <v>0</v>
      </c>
      <c r="AB144" s="2">
        <f>IF($F$115="n/a",0,IF(AB$117&lt;=$C144,0,IF(AB$117&gt;($F$115+$C144),INDEX($D$129:$W$129,,$C144)-SUM($D144:AA144),INDEX($D$129:$W$129,,$C144)/$F$115)))</f>
        <v>0</v>
      </c>
      <c r="AC144" s="2">
        <f>IF($F$115="n/a",0,IF(AC$117&lt;=$C144,0,IF(AC$117&gt;($F$115+$C144),INDEX($D$129:$W$129,,$C144)-SUM($D144:AB144),INDEX($D$129:$W$129,,$C144)/$F$115)))</f>
        <v>0</v>
      </c>
      <c r="AD144" s="2">
        <f>IF($F$115="n/a",0,IF(AD$117&lt;=$C144,0,IF(AD$117&gt;($F$115+$C144),INDEX($D$129:$W$129,,$C144)-SUM($D144:AC144),INDEX($D$129:$W$129,,$C144)/$F$115)))</f>
        <v>0</v>
      </c>
      <c r="AE144" s="2">
        <f>IF($F$115="n/a",0,IF(AE$117&lt;=$C144,0,IF(AE$117&gt;($F$115+$C144),INDEX($D$129:$W$129,,$C144)-SUM($D144:AD144),INDEX($D$129:$W$129,,$C144)/$F$115)))</f>
        <v>0</v>
      </c>
      <c r="AF144" s="2">
        <f>IF($F$115="n/a",0,IF(AF$117&lt;=$C144,0,IF(AF$117&gt;($F$115+$C144),INDEX($D$129:$W$129,,$C144)-SUM($D144:AE144),INDEX($D$129:$W$129,,$C144)/$F$115)))</f>
        <v>0</v>
      </c>
      <c r="AG144" s="2">
        <f>IF($F$115="n/a",0,IF(AG$117&lt;=$C144,0,IF(AG$117&gt;($F$115+$C144),INDEX($D$129:$W$129,,$C144)-SUM($D144:AF144),INDEX($D$129:$W$129,,$C144)/$F$115)))</f>
        <v>0</v>
      </c>
      <c r="AH144" s="2">
        <f>IF($F$115="n/a",0,IF(AH$117&lt;=$C144,0,IF(AH$117&gt;($F$115+$C144),INDEX($D$129:$W$129,,$C144)-SUM($D144:AG144),INDEX($D$129:$W$129,,$C144)/$F$115)))</f>
        <v>0</v>
      </c>
      <c r="AI144" s="2">
        <f>IF($F$115="n/a",0,IF(AI$117&lt;=$C144,0,IF(AI$117&gt;($F$115+$C144),INDEX($D$129:$W$129,,$C144)-SUM($D144:AH144),INDEX($D$129:$W$129,,$C144)/$F$115)))</f>
        <v>0</v>
      </c>
      <c r="AJ144" s="2">
        <f>IF($F$115="n/a",0,IF(AJ$117&lt;=$C144,0,IF(AJ$117&gt;($F$115+$C144),INDEX($D$129:$W$129,,$C144)-SUM($D144:AI144),INDEX($D$129:$W$129,,$C144)/$F$115)))</f>
        <v>0</v>
      </c>
      <c r="AK144" s="2">
        <f>IF($F$115="n/a",0,IF(AK$117&lt;=$C144,0,IF(AK$117&gt;($F$115+$C144),INDEX($D$129:$W$129,,$C144)-SUM($D144:AJ144),INDEX($D$129:$W$129,,$C144)/$F$115)))</f>
        <v>0</v>
      </c>
      <c r="AL144" s="2">
        <f>IF($F$115="n/a",0,IF(AL$117&lt;=$C144,0,IF(AL$117&gt;($F$115+$C144),INDEX($D$129:$W$129,,$C144)-SUM($D144:AK144),INDEX($D$129:$W$129,,$C144)/$F$115)))</f>
        <v>0</v>
      </c>
      <c r="AM144" s="2">
        <f>IF($F$115="n/a",0,IF(AM$117&lt;=$C144,0,IF(AM$117&gt;($F$115+$C144),INDEX($D$129:$W$129,,$C144)-SUM($D144:AL144),INDEX($D$129:$W$129,,$C144)/$F$115)))</f>
        <v>0</v>
      </c>
      <c r="AN144" s="2">
        <f>IF($F$115="n/a",0,IF(AN$117&lt;=$C144,0,IF(AN$117&gt;($F$115+$C144),INDEX($D$129:$W$129,,$C144)-SUM($D144:AM144),INDEX($D$129:$W$129,,$C144)/$F$115)))</f>
        <v>0</v>
      </c>
      <c r="AO144" s="2">
        <f>IF($F$115="n/a",0,IF(AO$117&lt;=$C144,0,IF(AO$117&gt;($F$115+$C144),INDEX($D$129:$W$129,,$C144)-SUM($D144:AN144),INDEX($D$129:$W$129,,$C144)/$F$115)))</f>
        <v>0</v>
      </c>
      <c r="AP144" s="2">
        <f>IF($F$115="n/a",0,IF(AP$117&lt;=$C144,0,IF(AP$117&gt;($F$115+$C144),INDEX($D$129:$W$129,,$C144)-SUM($D144:AO144),INDEX($D$129:$W$129,,$C144)/$F$115)))</f>
        <v>0</v>
      </c>
      <c r="AQ144" s="2">
        <f>IF($F$115="n/a",0,IF(AQ$117&lt;=$C144,0,IF(AQ$117&gt;($F$115+$C144),INDEX($D$129:$W$129,,$C144)-SUM($D144:AP144),INDEX($D$129:$W$129,,$C144)/$F$115)))</f>
        <v>0</v>
      </c>
      <c r="AR144" s="2">
        <f>IF($F$115="n/a",0,IF(AR$117&lt;=$C144,0,IF(AR$117&gt;($F$115+$C144),INDEX($D$129:$W$129,,$C144)-SUM($D144:AQ144),INDEX($D$129:$W$129,,$C144)/$F$115)))</f>
        <v>0</v>
      </c>
      <c r="AS144" s="2">
        <f>IF($F$115="n/a",0,IF(AS$117&lt;=$C144,0,IF(AS$117&gt;($F$115+$C144),INDEX($D$129:$W$129,,$C144)-SUM($D144:AR144),INDEX($D$129:$W$129,,$C144)/$F$115)))</f>
        <v>0</v>
      </c>
      <c r="AT144" s="2">
        <f>IF($F$115="n/a",0,IF(AT$117&lt;=$C144,0,IF(AT$117&gt;($F$115+$C144),INDEX($D$129:$W$129,,$C144)-SUM($D144:AS144),INDEX($D$129:$W$129,,$C144)/$F$115)))</f>
        <v>0</v>
      </c>
      <c r="AU144" s="2">
        <f>IF($F$115="n/a",0,IF(AU$117&lt;=$C144,0,IF(AU$117&gt;($F$115+$C144),INDEX($D$129:$W$129,,$C144)-SUM($D144:AT144),INDEX($D$129:$W$129,,$C144)/$F$115)))</f>
        <v>0</v>
      </c>
      <c r="AV144" s="2">
        <f>IF($F$115="n/a",0,IF(AV$117&lt;=$C144,0,IF(AV$117&gt;($F$115+$C144),INDEX($D$129:$W$129,,$C144)-SUM($D144:AU144),INDEX($D$129:$W$129,,$C144)/$F$115)))</f>
        <v>0</v>
      </c>
      <c r="AW144" s="2">
        <f>IF($F$115="n/a",0,IF(AW$117&lt;=$C144,0,IF(AW$117&gt;($F$115+$C144),INDEX($D$129:$W$129,,$C144)-SUM($D144:AV144),INDEX($D$129:$W$129,,$C144)/$F$115)))</f>
        <v>0</v>
      </c>
      <c r="AX144" s="2">
        <f>IF($F$115="n/a",0,IF(AX$117&lt;=$C144,0,IF(AX$117&gt;($F$115+$C144),INDEX($D$129:$W$129,,$C144)-SUM($D144:AW144),INDEX($D$129:$W$129,,$C144)/$F$115)))</f>
        <v>0</v>
      </c>
      <c r="AY144" s="2">
        <f>IF($F$115="n/a",0,IF(AY$117&lt;=$C144,0,IF(AY$117&gt;($F$115+$C144),INDEX($D$129:$W$129,,$C144)-SUM($D144:AX144),INDEX($D$129:$W$129,,$C144)/$F$115)))</f>
        <v>0</v>
      </c>
      <c r="AZ144" s="2">
        <f>IF($F$115="n/a",0,IF(AZ$117&lt;=$C144,0,IF(AZ$117&gt;($F$115+$C144),INDEX($D$129:$W$129,,$C144)-SUM($D144:AY144),INDEX($D$129:$W$129,,$C144)/$F$115)))</f>
        <v>0</v>
      </c>
      <c r="BA144" s="2">
        <f>IF($F$115="n/a",0,IF(BA$117&lt;=$C144,0,IF(BA$117&gt;($F$115+$C144),INDEX($D$129:$W$129,,$C144)-SUM($D144:AZ144),INDEX($D$129:$W$129,,$C144)/$F$115)))</f>
        <v>0</v>
      </c>
      <c r="BB144" s="2">
        <f>IF($F$115="n/a",0,IF(BB$117&lt;=$C144,0,IF(BB$117&gt;($F$115+$C144),INDEX($D$129:$W$129,,$C144)-SUM($D144:BA144),INDEX($D$129:$W$129,,$C144)/$F$115)))</f>
        <v>0</v>
      </c>
      <c r="BC144" s="2">
        <f>IF($F$115="n/a",0,IF(BC$117&lt;=$C144,0,IF(BC$117&gt;($F$115+$C144),INDEX($D$129:$W$129,,$C144)-SUM($D144:BB144),INDEX($D$129:$W$129,,$C144)/$F$115)))</f>
        <v>0</v>
      </c>
      <c r="BD144" s="2">
        <f>IF($F$115="n/a",0,IF(BD$117&lt;=$C144,0,IF(BD$117&gt;($F$115+$C144),INDEX($D$129:$W$129,,$C144)-SUM($D144:BC144),INDEX($D$129:$W$129,,$C144)/$F$115)))</f>
        <v>0</v>
      </c>
      <c r="BE144" s="2">
        <f>IF($F$115="n/a",0,IF(BE$117&lt;=$C144,0,IF(BE$117&gt;($F$115+$C144),INDEX($D$129:$W$129,,$C144)-SUM($D144:BD144),INDEX($D$129:$W$129,,$C144)/$F$115)))</f>
        <v>0</v>
      </c>
      <c r="BF144" s="2">
        <f>IF($F$115="n/a",0,IF(BF$117&lt;=$C144,0,IF(BF$117&gt;($F$115+$C144),INDEX($D$129:$W$129,,$C144)-SUM($D144:BE144),INDEX($D$129:$W$129,,$C144)/$F$115)))</f>
        <v>0</v>
      </c>
      <c r="BG144" s="2">
        <f>IF($F$115="n/a",0,IF(BG$117&lt;=$C144,0,IF(BG$117&gt;($F$115+$C144),INDEX($D$129:$W$129,,$C144)-SUM($D144:BF144),INDEX($D$129:$W$129,,$C144)/$F$115)))</f>
        <v>0</v>
      </c>
      <c r="BH144" s="2">
        <f>IF($F$115="n/a",0,IF(BH$117&lt;=$C144,0,IF(BH$117&gt;($F$115+$C144),INDEX($D$129:$W$129,,$C144)-SUM($D144:BG144),INDEX($D$129:$W$129,,$C144)/$F$115)))</f>
        <v>0</v>
      </c>
      <c r="BI144" s="2">
        <f>IF($F$115="n/a",0,IF(BI$117&lt;=$C144,0,IF(BI$117&gt;($F$115+$C144),INDEX($D$129:$W$129,,$C144)-SUM($D144:BH144),INDEX($D$129:$W$129,,$C144)/$F$115)))</f>
        <v>0</v>
      </c>
      <c r="BJ144" s="2">
        <f>IF($F$115="n/a",0,IF(BJ$117&lt;=$C144,0,IF(BJ$117&gt;($F$115+$C144),INDEX($D$129:$W$129,,$C144)-SUM($D144:BI144),INDEX($D$129:$W$129,,$C144)/$F$115)))</f>
        <v>0</v>
      </c>
      <c r="BK144" s="2">
        <f>IF($F$115="n/a",0,IF(BK$117&lt;=$C144,0,IF(BK$117&gt;($F$115+$C144),INDEX($D$129:$W$129,,$C144)-SUM($D144:BJ144),INDEX($D$129:$W$129,,$C144)/$F$115)))</f>
        <v>0</v>
      </c>
    </row>
    <row r="145" spans="2:63" hidden="1" outlineLevel="1" x14ac:dyDescent="0.25">
      <c r="B145" s="24">
        <v>2024</v>
      </c>
      <c r="C145" s="24">
        <v>14</v>
      </c>
      <c r="E145" s="2">
        <f>IF($F$115="n/a",0,IF(E$117&lt;=$C145,0,IF(E$117&gt;($F$115+$C145),INDEX($D$129:$W$129,,$C145)-SUM($D145:D145),INDEX($D$129:$W$129,,$C145)/$F$115)))</f>
        <v>0</v>
      </c>
      <c r="F145" s="2">
        <f>IF($F$115="n/a",0,IF(F$117&lt;=$C145,0,IF(F$117&gt;($F$115+$C145),INDEX($D$129:$W$129,,$C145)-SUM($D145:E145),INDEX($D$129:$W$129,,$C145)/$F$115)))</f>
        <v>0</v>
      </c>
      <c r="G145" s="2">
        <f>IF($F$115="n/a",0,IF(G$117&lt;=$C145,0,IF(G$117&gt;($F$115+$C145),INDEX($D$129:$W$129,,$C145)-SUM($D145:F145),INDEX($D$129:$W$129,,$C145)/$F$115)))</f>
        <v>0</v>
      </c>
      <c r="H145" s="2">
        <f>IF($F$115="n/a",0,IF(H$117&lt;=$C145,0,IF(H$117&gt;($F$115+$C145),INDEX($D$129:$W$129,,$C145)-SUM($D145:G145),INDEX($D$129:$W$129,,$C145)/$F$115)))</f>
        <v>0</v>
      </c>
      <c r="I145" s="2">
        <f>IF($F$115="n/a",0,IF(I$117&lt;=$C145,0,IF(I$117&gt;($F$115+$C145),INDEX($D$129:$W$129,,$C145)-SUM($D145:H145),INDEX($D$129:$W$129,,$C145)/$F$115)))</f>
        <v>0</v>
      </c>
      <c r="J145" s="2">
        <f>IF($F$115="n/a",0,IF(J$117&lt;=$C145,0,IF(J$117&gt;($F$115+$C145),INDEX($D$129:$W$129,,$C145)-SUM($D145:I145),INDEX($D$129:$W$129,,$C145)/$F$115)))</f>
        <v>0</v>
      </c>
      <c r="K145" s="2">
        <f>IF($F$115="n/a",0,IF(K$117&lt;=$C145,0,IF(K$117&gt;($F$115+$C145),INDEX($D$129:$W$129,,$C145)-SUM($D145:J145),INDEX($D$129:$W$129,,$C145)/$F$115)))</f>
        <v>0</v>
      </c>
      <c r="L145" s="2">
        <f>IF($F$115="n/a",0,IF(L$117&lt;=$C145,0,IF(L$117&gt;($F$115+$C145),INDEX($D$129:$W$129,,$C145)-SUM($D145:K145),INDEX($D$129:$W$129,,$C145)/$F$115)))</f>
        <v>0</v>
      </c>
      <c r="M145" s="2">
        <f>IF($F$115="n/a",0,IF(M$117&lt;=$C145,0,IF(M$117&gt;($F$115+$C145),INDEX($D$129:$W$129,,$C145)-SUM($D145:L145),INDEX($D$129:$W$129,,$C145)/$F$115)))</f>
        <v>0</v>
      </c>
      <c r="N145" s="2">
        <f>IF($F$115="n/a",0,IF(N$117&lt;=$C145,0,IF(N$117&gt;($F$115+$C145),INDEX($D$129:$W$129,,$C145)-SUM($D145:M145),INDEX($D$129:$W$129,,$C145)/$F$115)))</f>
        <v>0</v>
      </c>
      <c r="O145" s="2">
        <f>IF($F$115="n/a",0,IF(O$117&lt;=$C145,0,IF(O$117&gt;($F$115+$C145),INDEX($D$129:$W$129,,$C145)-SUM($D145:N145),INDEX($D$129:$W$129,,$C145)/$F$115)))</f>
        <v>0</v>
      </c>
      <c r="P145" s="2">
        <f>IF($F$115="n/a",0,IF(P$117&lt;=$C145,0,IF(P$117&gt;($F$115+$C145),INDEX($D$129:$W$129,,$C145)-SUM($D145:O145),INDEX($D$129:$W$129,,$C145)/$F$115)))</f>
        <v>0</v>
      </c>
      <c r="Q145" s="2">
        <f>IF($F$115="n/a",0,IF(Q$117&lt;=$C145,0,IF(Q$117&gt;($F$115+$C145),INDEX($D$129:$W$129,,$C145)-SUM($D145:P145),INDEX($D$129:$W$129,,$C145)/$F$115)))</f>
        <v>0</v>
      </c>
      <c r="R145" s="2">
        <f>IF($F$115="n/a",0,IF(R$117&lt;=$C145,0,IF(R$117&gt;($F$115+$C145),INDEX($D$129:$W$129,,$C145)-SUM($D145:Q145),INDEX($D$129:$W$129,,$C145)/$F$115)))</f>
        <v>0</v>
      </c>
      <c r="S145" s="2">
        <f>IF($F$115="n/a",0,IF(S$117&lt;=$C145,0,IF(S$117&gt;($F$115+$C145),INDEX($D$129:$W$129,,$C145)-SUM($D145:R145),INDEX($D$129:$W$129,,$C145)/$F$115)))</f>
        <v>0</v>
      </c>
      <c r="T145" s="2">
        <f>IF($F$115="n/a",0,IF(T$117&lt;=$C145,0,IF(T$117&gt;($F$115+$C145),INDEX($D$129:$W$129,,$C145)-SUM($D145:S145),INDEX($D$129:$W$129,,$C145)/$F$115)))</f>
        <v>0</v>
      </c>
      <c r="U145" s="2">
        <f>IF($F$115="n/a",0,IF(U$117&lt;=$C145,0,IF(U$117&gt;($F$115+$C145),INDEX($D$129:$W$129,,$C145)-SUM($D145:T145),INDEX($D$129:$W$129,,$C145)/$F$115)))</f>
        <v>0</v>
      </c>
      <c r="V145" s="2">
        <f>IF($F$115="n/a",0,IF(V$117&lt;=$C145,0,IF(V$117&gt;($F$115+$C145),INDEX($D$129:$W$129,,$C145)-SUM($D145:U145),INDEX($D$129:$W$129,,$C145)/$F$115)))</f>
        <v>0</v>
      </c>
      <c r="W145" s="2">
        <f>IF($F$115="n/a",0,IF(W$117&lt;=$C145,0,IF(W$117&gt;($F$115+$C145),INDEX($D$129:$W$129,,$C145)-SUM($D145:V145),INDEX($D$129:$W$129,,$C145)/$F$115)))</f>
        <v>0</v>
      </c>
      <c r="X145" s="2">
        <f>IF($F$115="n/a",0,IF(X$117&lt;=$C145,0,IF(X$117&gt;($F$115+$C145),INDEX($D$129:$W$129,,$C145)-SUM($D145:W145),INDEX($D$129:$W$129,,$C145)/$F$115)))</f>
        <v>0</v>
      </c>
      <c r="Y145" s="2">
        <f>IF($F$115="n/a",0,IF(Y$117&lt;=$C145,0,IF(Y$117&gt;($F$115+$C145),INDEX($D$129:$W$129,,$C145)-SUM($D145:X145),INDEX($D$129:$W$129,,$C145)/$F$115)))</f>
        <v>0</v>
      </c>
      <c r="Z145" s="2">
        <f>IF($F$115="n/a",0,IF(Z$117&lt;=$C145,0,IF(Z$117&gt;($F$115+$C145),INDEX($D$129:$W$129,,$C145)-SUM($D145:Y145),INDEX($D$129:$W$129,,$C145)/$F$115)))</f>
        <v>0</v>
      </c>
      <c r="AA145" s="2">
        <f>IF($F$115="n/a",0,IF(AA$117&lt;=$C145,0,IF(AA$117&gt;($F$115+$C145),INDEX($D$129:$W$129,,$C145)-SUM($D145:Z145),INDEX($D$129:$W$129,,$C145)/$F$115)))</f>
        <v>0</v>
      </c>
      <c r="AB145" s="2">
        <f>IF($F$115="n/a",0,IF(AB$117&lt;=$C145,0,IF(AB$117&gt;($F$115+$C145),INDEX($D$129:$W$129,,$C145)-SUM($D145:AA145),INDEX($D$129:$W$129,,$C145)/$F$115)))</f>
        <v>0</v>
      </c>
      <c r="AC145" s="2">
        <f>IF($F$115="n/a",0,IF(AC$117&lt;=$C145,0,IF(AC$117&gt;($F$115+$C145),INDEX($D$129:$W$129,,$C145)-SUM($D145:AB145),INDEX($D$129:$W$129,,$C145)/$F$115)))</f>
        <v>0</v>
      </c>
      <c r="AD145" s="2">
        <f>IF($F$115="n/a",0,IF(AD$117&lt;=$C145,0,IF(AD$117&gt;($F$115+$C145),INDEX($D$129:$W$129,,$C145)-SUM($D145:AC145),INDEX($D$129:$W$129,,$C145)/$F$115)))</f>
        <v>0</v>
      </c>
      <c r="AE145" s="2">
        <f>IF($F$115="n/a",0,IF(AE$117&lt;=$C145,0,IF(AE$117&gt;($F$115+$C145),INDEX($D$129:$W$129,,$C145)-SUM($D145:AD145),INDEX($D$129:$W$129,,$C145)/$F$115)))</f>
        <v>0</v>
      </c>
      <c r="AF145" s="2">
        <f>IF($F$115="n/a",0,IF(AF$117&lt;=$C145,0,IF(AF$117&gt;($F$115+$C145),INDEX($D$129:$W$129,,$C145)-SUM($D145:AE145),INDEX($D$129:$W$129,,$C145)/$F$115)))</f>
        <v>0</v>
      </c>
      <c r="AG145" s="2">
        <f>IF($F$115="n/a",0,IF(AG$117&lt;=$C145,0,IF(AG$117&gt;($F$115+$C145),INDEX($D$129:$W$129,,$C145)-SUM($D145:AF145),INDEX($D$129:$W$129,,$C145)/$F$115)))</f>
        <v>0</v>
      </c>
      <c r="AH145" s="2">
        <f>IF($F$115="n/a",0,IF(AH$117&lt;=$C145,0,IF(AH$117&gt;($F$115+$C145),INDEX($D$129:$W$129,,$C145)-SUM($D145:AG145),INDEX($D$129:$W$129,,$C145)/$F$115)))</f>
        <v>0</v>
      </c>
      <c r="AI145" s="2">
        <f>IF($F$115="n/a",0,IF(AI$117&lt;=$C145,0,IF(AI$117&gt;($F$115+$C145),INDEX($D$129:$W$129,,$C145)-SUM($D145:AH145),INDEX($D$129:$W$129,,$C145)/$F$115)))</f>
        <v>0</v>
      </c>
      <c r="AJ145" s="2">
        <f>IF($F$115="n/a",0,IF(AJ$117&lt;=$C145,0,IF(AJ$117&gt;($F$115+$C145),INDEX($D$129:$W$129,,$C145)-SUM($D145:AI145),INDEX($D$129:$W$129,,$C145)/$F$115)))</f>
        <v>0</v>
      </c>
      <c r="AK145" s="2">
        <f>IF($F$115="n/a",0,IF(AK$117&lt;=$C145,0,IF(AK$117&gt;($F$115+$C145),INDEX($D$129:$W$129,,$C145)-SUM($D145:AJ145),INDEX($D$129:$W$129,,$C145)/$F$115)))</f>
        <v>0</v>
      </c>
      <c r="AL145" s="2">
        <f>IF($F$115="n/a",0,IF(AL$117&lt;=$C145,0,IF(AL$117&gt;($F$115+$C145),INDEX($D$129:$W$129,,$C145)-SUM($D145:AK145),INDEX($D$129:$W$129,,$C145)/$F$115)))</f>
        <v>0</v>
      </c>
      <c r="AM145" s="2">
        <f>IF($F$115="n/a",0,IF(AM$117&lt;=$C145,0,IF(AM$117&gt;($F$115+$C145),INDEX($D$129:$W$129,,$C145)-SUM($D145:AL145),INDEX($D$129:$W$129,,$C145)/$F$115)))</f>
        <v>0</v>
      </c>
      <c r="AN145" s="2">
        <f>IF($F$115="n/a",0,IF(AN$117&lt;=$C145,0,IF(AN$117&gt;($F$115+$C145),INDEX($D$129:$W$129,,$C145)-SUM($D145:AM145),INDEX($D$129:$W$129,,$C145)/$F$115)))</f>
        <v>0</v>
      </c>
      <c r="AO145" s="2">
        <f>IF($F$115="n/a",0,IF(AO$117&lt;=$C145,0,IF(AO$117&gt;($F$115+$C145),INDEX($D$129:$W$129,,$C145)-SUM($D145:AN145),INDEX($D$129:$W$129,,$C145)/$F$115)))</f>
        <v>0</v>
      </c>
      <c r="AP145" s="2">
        <f>IF($F$115="n/a",0,IF(AP$117&lt;=$C145,0,IF(AP$117&gt;($F$115+$C145),INDEX($D$129:$W$129,,$C145)-SUM($D145:AO145),INDEX($D$129:$W$129,,$C145)/$F$115)))</f>
        <v>0</v>
      </c>
      <c r="AQ145" s="2">
        <f>IF($F$115="n/a",0,IF(AQ$117&lt;=$C145,0,IF(AQ$117&gt;($F$115+$C145),INDEX($D$129:$W$129,,$C145)-SUM($D145:AP145),INDEX($D$129:$W$129,,$C145)/$F$115)))</f>
        <v>0</v>
      </c>
      <c r="AR145" s="2">
        <f>IF($F$115="n/a",0,IF(AR$117&lt;=$C145,0,IF(AR$117&gt;($F$115+$C145),INDEX($D$129:$W$129,,$C145)-SUM($D145:AQ145),INDEX($D$129:$W$129,,$C145)/$F$115)))</f>
        <v>0</v>
      </c>
      <c r="AS145" s="2">
        <f>IF($F$115="n/a",0,IF(AS$117&lt;=$C145,0,IF(AS$117&gt;($F$115+$C145),INDEX($D$129:$W$129,,$C145)-SUM($D145:AR145),INDEX($D$129:$W$129,,$C145)/$F$115)))</f>
        <v>0</v>
      </c>
      <c r="AT145" s="2">
        <f>IF($F$115="n/a",0,IF(AT$117&lt;=$C145,0,IF(AT$117&gt;($F$115+$C145),INDEX($D$129:$W$129,,$C145)-SUM($D145:AS145),INDEX($D$129:$W$129,,$C145)/$F$115)))</f>
        <v>0</v>
      </c>
      <c r="AU145" s="2">
        <f>IF($F$115="n/a",0,IF(AU$117&lt;=$C145,0,IF(AU$117&gt;($F$115+$C145),INDEX($D$129:$W$129,,$C145)-SUM($D145:AT145),INDEX($D$129:$W$129,,$C145)/$F$115)))</f>
        <v>0</v>
      </c>
      <c r="AV145" s="2">
        <f>IF($F$115="n/a",0,IF(AV$117&lt;=$C145,0,IF(AV$117&gt;($F$115+$C145),INDEX($D$129:$W$129,,$C145)-SUM($D145:AU145),INDEX($D$129:$W$129,,$C145)/$F$115)))</f>
        <v>0</v>
      </c>
      <c r="AW145" s="2">
        <f>IF($F$115="n/a",0,IF(AW$117&lt;=$C145,0,IF(AW$117&gt;($F$115+$C145),INDEX($D$129:$W$129,,$C145)-SUM($D145:AV145),INDEX($D$129:$W$129,,$C145)/$F$115)))</f>
        <v>0</v>
      </c>
      <c r="AX145" s="2">
        <f>IF($F$115="n/a",0,IF(AX$117&lt;=$C145,0,IF(AX$117&gt;($F$115+$C145),INDEX($D$129:$W$129,,$C145)-SUM($D145:AW145),INDEX($D$129:$W$129,,$C145)/$F$115)))</f>
        <v>0</v>
      </c>
      <c r="AY145" s="2">
        <f>IF($F$115="n/a",0,IF(AY$117&lt;=$C145,0,IF(AY$117&gt;($F$115+$C145),INDEX($D$129:$W$129,,$C145)-SUM($D145:AX145),INDEX($D$129:$W$129,,$C145)/$F$115)))</f>
        <v>0</v>
      </c>
      <c r="AZ145" s="2">
        <f>IF($F$115="n/a",0,IF(AZ$117&lt;=$C145,0,IF(AZ$117&gt;($F$115+$C145),INDEX($D$129:$W$129,,$C145)-SUM($D145:AY145),INDEX($D$129:$W$129,,$C145)/$F$115)))</f>
        <v>0</v>
      </c>
      <c r="BA145" s="2">
        <f>IF($F$115="n/a",0,IF(BA$117&lt;=$C145,0,IF(BA$117&gt;($F$115+$C145),INDEX($D$129:$W$129,,$C145)-SUM($D145:AZ145),INDEX($D$129:$W$129,,$C145)/$F$115)))</f>
        <v>0</v>
      </c>
      <c r="BB145" s="2">
        <f>IF($F$115="n/a",0,IF(BB$117&lt;=$C145,0,IF(BB$117&gt;($F$115+$C145),INDEX($D$129:$W$129,,$C145)-SUM($D145:BA145),INDEX($D$129:$W$129,,$C145)/$F$115)))</f>
        <v>0</v>
      </c>
      <c r="BC145" s="2">
        <f>IF($F$115="n/a",0,IF(BC$117&lt;=$C145,0,IF(BC$117&gt;($F$115+$C145),INDEX($D$129:$W$129,,$C145)-SUM($D145:BB145),INDEX($D$129:$W$129,,$C145)/$F$115)))</f>
        <v>0</v>
      </c>
      <c r="BD145" s="2">
        <f>IF($F$115="n/a",0,IF(BD$117&lt;=$C145,0,IF(BD$117&gt;($F$115+$C145),INDEX($D$129:$W$129,,$C145)-SUM($D145:BC145),INDEX($D$129:$W$129,,$C145)/$F$115)))</f>
        <v>0</v>
      </c>
      <c r="BE145" s="2">
        <f>IF($F$115="n/a",0,IF(BE$117&lt;=$C145,0,IF(BE$117&gt;($F$115+$C145),INDEX($D$129:$W$129,,$C145)-SUM($D145:BD145),INDEX($D$129:$W$129,,$C145)/$F$115)))</f>
        <v>0</v>
      </c>
      <c r="BF145" s="2">
        <f>IF($F$115="n/a",0,IF(BF$117&lt;=$C145,0,IF(BF$117&gt;($F$115+$C145),INDEX($D$129:$W$129,,$C145)-SUM($D145:BE145),INDEX($D$129:$W$129,,$C145)/$F$115)))</f>
        <v>0</v>
      </c>
      <c r="BG145" s="2">
        <f>IF($F$115="n/a",0,IF(BG$117&lt;=$C145,0,IF(BG$117&gt;($F$115+$C145),INDEX($D$129:$W$129,,$C145)-SUM($D145:BF145),INDEX($D$129:$W$129,,$C145)/$F$115)))</f>
        <v>0</v>
      </c>
      <c r="BH145" s="2">
        <f>IF($F$115="n/a",0,IF(BH$117&lt;=$C145,0,IF(BH$117&gt;($F$115+$C145),INDEX($D$129:$W$129,,$C145)-SUM($D145:BG145),INDEX($D$129:$W$129,,$C145)/$F$115)))</f>
        <v>0</v>
      </c>
      <c r="BI145" s="2">
        <f>IF($F$115="n/a",0,IF(BI$117&lt;=$C145,0,IF(BI$117&gt;($F$115+$C145),INDEX($D$129:$W$129,,$C145)-SUM($D145:BH145),INDEX($D$129:$W$129,,$C145)/$F$115)))</f>
        <v>0</v>
      </c>
      <c r="BJ145" s="2">
        <f>IF($F$115="n/a",0,IF(BJ$117&lt;=$C145,0,IF(BJ$117&gt;($F$115+$C145),INDEX($D$129:$W$129,,$C145)-SUM($D145:BI145),INDEX($D$129:$W$129,,$C145)/$F$115)))</f>
        <v>0</v>
      </c>
      <c r="BK145" s="2">
        <f>IF($F$115="n/a",0,IF(BK$117&lt;=$C145,0,IF(BK$117&gt;($F$115+$C145),INDEX($D$129:$W$129,,$C145)-SUM($D145:BJ145),INDEX($D$129:$W$129,,$C145)/$F$115)))</f>
        <v>0</v>
      </c>
    </row>
    <row r="146" spans="2:63" hidden="1" outlineLevel="1" x14ac:dyDescent="0.25">
      <c r="B146" s="24">
        <v>2025</v>
      </c>
      <c r="C146" s="24">
        <v>15</v>
      </c>
      <c r="E146" s="2">
        <f>IF($F$115="n/a",0,IF(E$117&lt;=$C146,0,IF(E$117&gt;($F$115+$C146),INDEX($D$129:$W$129,,$C146)-SUM($D146:D146),INDEX($D$129:$W$129,,$C146)/$F$115)))</f>
        <v>0</v>
      </c>
      <c r="F146" s="2">
        <f>IF($F$115="n/a",0,IF(F$117&lt;=$C146,0,IF(F$117&gt;($F$115+$C146),INDEX($D$129:$W$129,,$C146)-SUM($D146:E146),INDEX($D$129:$W$129,,$C146)/$F$115)))</f>
        <v>0</v>
      </c>
      <c r="G146" s="2">
        <f>IF($F$115="n/a",0,IF(G$117&lt;=$C146,0,IF(G$117&gt;($F$115+$C146),INDEX($D$129:$W$129,,$C146)-SUM($D146:F146),INDEX($D$129:$W$129,,$C146)/$F$115)))</f>
        <v>0</v>
      </c>
      <c r="H146" s="2">
        <f>IF($F$115="n/a",0,IF(H$117&lt;=$C146,0,IF(H$117&gt;($F$115+$C146),INDEX($D$129:$W$129,,$C146)-SUM($D146:G146),INDEX($D$129:$W$129,,$C146)/$F$115)))</f>
        <v>0</v>
      </c>
      <c r="I146" s="2">
        <f>IF($F$115="n/a",0,IF(I$117&lt;=$C146,0,IF(I$117&gt;($F$115+$C146),INDEX($D$129:$W$129,,$C146)-SUM($D146:H146),INDEX($D$129:$W$129,,$C146)/$F$115)))</f>
        <v>0</v>
      </c>
      <c r="J146" s="2">
        <f>IF($F$115="n/a",0,IF(J$117&lt;=$C146,0,IF(J$117&gt;($F$115+$C146),INDEX($D$129:$W$129,,$C146)-SUM($D146:I146),INDEX($D$129:$W$129,,$C146)/$F$115)))</f>
        <v>0</v>
      </c>
      <c r="K146" s="2">
        <f>IF($F$115="n/a",0,IF(K$117&lt;=$C146,0,IF(K$117&gt;($F$115+$C146),INDEX($D$129:$W$129,,$C146)-SUM($D146:J146),INDEX($D$129:$W$129,,$C146)/$F$115)))</f>
        <v>0</v>
      </c>
      <c r="L146" s="2">
        <f>IF($F$115="n/a",0,IF(L$117&lt;=$C146,0,IF(L$117&gt;($F$115+$C146),INDEX($D$129:$W$129,,$C146)-SUM($D146:K146),INDEX($D$129:$W$129,,$C146)/$F$115)))</f>
        <v>0</v>
      </c>
      <c r="M146" s="2">
        <f>IF($F$115="n/a",0,IF(M$117&lt;=$C146,0,IF(M$117&gt;($F$115+$C146),INDEX($D$129:$W$129,,$C146)-SUM($D146:L146),INDEX($D$129:$W$129,,$C146)/$F$115)))</f>
        <v>0</v>
      </c>
      <c r="N146" s="2">
        <f>IF($F$115="n/a",0,IF(N$117&lt;=$C146,0,IF(N$117&gt;($F$115+$C146),INDEX($D$129:$W$129,,$C146)-SUM($D146:M146),INDEX($D$129:$W$129,,$C146)/$F$115)))</f>
        <v>0</v>
      </c>
      <c r="O146" s="2">
        <f>IF($F$115="n/a",0,IF(O$117&lt;=$C146,0,IF(O$117&gt;($F$115+$C146),INDEX($D$129:$W$129,,$C146)-SUM($D146:N146),INDEX($D$129:$W$129,,$C146)/$F$115)))</f>
        <v>0</v>
      </c>
      <c r="P146" s="2">
        <f>IF($F$115="n/a",0,IF(P$117&lt;=$C146,0,IF(P$117&gt;($F$115+$C146),INDEX($D$129:$W$129,,$C146)-SUM($D146:O146),INDEX($D$129:$W$129,,$C146)/$F$115)))</f>
        <v>0</v>
      </c>
      <c r="Q146" s="2">
        <f>IF($F$115="n/a",0,IF(Q$117&lt;=$C146,0,IF(Q$117&gt;($F$115+$C146),INDEX($D$129:$W$129,,$C146)-SUM($D146:P146),INDEX($D$129:$W$129,,$C146)/$F$115)))</f>
        <v>0</v>
      </c>
      <c r="R146" s="2">
        <f>IF($F$115="n/a",0,IF(R$117&lt;=$C146,0,IF(R$117&gt;($F$115+$C146),INDEX($D$129:$W$129,,$C146)-SUM($D146:Q146),INDEX($D$129:$W$129,,$C146)/$F$115)))</f>
        <v>0</v>
      </c>
      <c r="S146" s="2">
        <f>IF($F$115="n/a",0,IF(S$117&lt;=$C146,0,IF(S$117&gt;($F$115+$C146),INDEX($D$129:$W$129,,$C146)-SUM($D146:R146),INDEX($D$129:$W$129,,$C146)/$F$115)))</f>
        <v>0</v>
      </c>
      <c r="T146" s="2">
        <f>IF($F$115="n/a",0,IF(T$117&lt;=$C146,0,IF(T$117&gt;($F$115+$C146),INDEX($D$129:$W$129,,$C146)-SUM($D146:S146),INDEX($D$129:$W$129,,$C146)/$F$115)))</f>
        <v>0</v>
      </c>
      <c r="U146" s="2">
        <f>IF($F$115="n/a",0,IF(U$117&lt;=$C146,0,IF(U$117&gt;($F$115+$C146),INDEX($D$129:$W$129,,$C146)-SUM($D146:T146),INDEX($D$129:$W$129,,$C146)/$F$115)))</f>
        <v>0</v>
      </c>
      <c r="V146" s="2">
        <f>IF($F$115="n/a",0,IF(V$117&lt;=$C146,0,IF(V$117&gt;($F$115+$C146),INDEX($D$129:$W$129,,$C146)-SUM($D146:U146),INDEX($D$129:$W$129,,$C146)/$F$115)))</f>
        <v>0</v>
      </c>
      <c r="W146" s="2">
        <f>IF($F$115="n/a",0,IF(W$117&lt;=$C146,0,IF(W$117&gt;($F$115+$C146),INDEX($D$129:$W$129,,$C146)-SUM($D146:V146),INDEX($D$129:$W$129,,$C146)/$F$115)))</f>
        <v>0</v>
      </c>
      <c r="X146" s="2">
        <f>IF($F$115="n/a",0,IF(X$117&lt;=$C146,0,IF(X$117&gt;($F$115+$C146),INDEX($D$129:$W$129,,$C146)-SUM($D146:W146),INDEX($D$129:$W$129,,$C146)/$F$115)))</f>
        <v>0</v>
      </c>
      <c r="Y146" s="2">
        <f>IF($F$115="n/a",0,IF(Y$117&lt;=$C146,0,IF(Y$117&gt;($F$115+$C146),INDEX($D$129:$W$129,,$C146)-SUM($D146:X146),INDEX($D$129:$W$129,,$C146)/$F$115)))</f>
        <v>0</v>
      </c>
      <c r="Z146" s="2">
        <f>IF($F$115="n/a",0,IF(Z$117&lt;=$C146,0,IF(Z$117&gt;($F$115+$C146),INDEX($D$129:$W$129,,$C146)-SUM($D146:Y146),INDEX($D$129:$W$129,,$C146)/$F$115)))</f>
        <v>0</v>
      </c>
      <c r="AA146" s="2">
        <f>IF($F$115="n/a",0,IF(AA$117&lt;=$C146,0,IF(AA$117&gt;($F$115+$C146),INDEX($D$129:$W$129,,$C146)-SUM($D146:Z146),INDEX($D$129:$W$129,,$C146)/$F$115)))</f>
        <v>0</v>
      </c>
      <c r="AB146" s="2">
        <f>IF($F$115="n/a",0,IF(AB$117&lt;=$C146,0,IF(AB$117&gt;($F$115+$C146),INDEX($D$129:$W$129,,$C146)-SUM($D146:AA146),INDEX($D$129:$W$129,,$C146)/$F$115)))</f>
        <v>0</v>
      </c>
      <c r="AC146" s="2">
        <f>IF($F$115="n/a",0,IF(AC$117&lt;=$C146,0,IF(AC$117&gt;($F$115+$C146),INDEX($D$129:$W$129,,$C146)-SUM($D146:AB146),INDEX($D$129:$W$129,,$C146)/$F$115)))</f>
        <v>0</v>
      </c>
      <c r="AD146" s="2">
        <f>IF($F$115="n/a",0,IF(AD$117&lt;=$C146,0,IF(AD$117&gt;($F$115+$C146),INDEX($D$129:$W$129,,$C146)-SUM($D146:AC146),INDEX($D$129:$W$129,,$C146)/$F$115)))</f>
        <v>0</v>
      </c>
      <c r="AE146" s="2">
        <f>IF($F$115="n/a",0,IF(AE$117&lt;=$C146,0,IF(AE$117&gt;($F$115+$C146),INDEX($D$129:$W$129,,$C146)-SUM($D146:AD146),INDEX($D$129:$W$129,,$C146)/$F$115)))</f>
        <v>0</v>
      </c>
      <c r="AF146" s="2">
        <f>IF($F$115="n/a",0,IF(AF$117&lt;=$C146,0,IF(AF$117&gt;($F$115+$C146),INDEX($D$129:$W$129,,$C146)-SUM($D146:AE146),INDEX($D$129:$W$129,,$C146)/$F$115)))</f>
        <v>0</v>
      </c>
      <c r="AG146" s="2">
        <f>IF($F$115="n/a",0,IF(AG$117&lt;=$C146,0,IF(AG$117&gt;($F$115+$C146),INDEX($D$129:$W$129,,$C146)-SUM($D146:AF146),INDEX($D$129:$W$129,,$C146)/$F$115)))</f>
        <v>0</v>
      </c>
      <c r="AH146" s="2">
        <f>IF($F$115="n/a",0,IF(AH$117&lt;=$C146,0,IF(AH$117&gt;($F$115+$C146),INDEX($D$129:$W$129,,$C146)-SUM($D146:AG146),INDEX($D$129:$W$129,,$C146)/$F$115)))</f>
        <v>0</v>
      </c>
      <c r="AI146" s="2">
        <f>IF($F$115="n/a",0,IF(AI$117&lt;=$C146,0,IF(AI$117&gt;($F$115+$C146),INDEX($D$129:$W$129,,$C146)-SUM($D146:AH146),INDEX($D$129:$W$129,,$C146)/$F$115)))</f>
        <v>0</v>
      </c>
      <c r="AJ146" s="2">
        <f>IF($F$115="n/a",0,IF(AJ$117&lt;=$C146,0,IF(AJ$117&gt;($F$115+$C146),INDEX($D$129:$W$129,,$C146)-SUM($D146:AI146),INDEX($D$129:$W$129,,$C146)/$F$115)))</f>
        <v>0</v>
      </c>
      <c r="AK146" s="2">
        <f>IF($F$115="n/a",0,IF(AK$117&lt;=$C146,0,IF(AK$117&gt;($F$115+$C146),INDEX($D$129:$W$129,,$C146)-SUM($D146:AJ146),INDEX($D$129:$W$129,,$C146)/$F$115)))</f>
        <v>0</v>
      </c>
      <c r="AL146" s="2">
        <f>IF($F$115="n/a",0,IF(AL$117&lt;=$C146,0,IF(AL$117&gt;($F$115+$C146),INDEX($D$129:$W$129,,$C146)-SUM($D146:AK146),INDEX($D$129:$W$129,,$C146)/$F$115)))</f>
        <v>0</v>
      </c>
      <c r="AM146" s="2">
        <f>IF($F$115="n/a",0,IF(AM$117&lt;=$C146,0,IF(AM$117&gt;($F$115+$C146),INDEX($D$129:$W$129,,$C146)-SUM($D146:AL146),INDEX($D$129:$W$129,,$C146)/$F$115)))</f>
        <v>0</v>
      </c>
      <c r="AN146" s="2">
        <f>IF($F$115="n/a",0,IF(AN$117&lt;=$C146,0,IF(AN$117&gt;($F$115+$C146),INDEX($D$129:$W$129,,$C146)-SUM($D146:AM146),INDEX($D$129:$W$129,,$C146)/$F$115)))</f>
        <v>0</v>
      </c>
      <c r="AO146" s="2">
        <f>IF($F$115="n/a",0,IF(AO$117&lt;=$C146,0,IF(AO$117&gt;($F$115+$C146),INDEX($D$129:$W$129,,$C146)-SUM($D146:AN146),INDEX($D$129:$W$129,,$C146)/$F$115)))</f>
        <v>0</v>
      </c>
      <c r="AP146" s="2">
        <f>IF($F$115="n/a",0,IF(AP$117&lt;=$C146,0,IF(AP$117&gt;($F$115+$C146),INDEX($D$129:$W$129,,$C146)-SUM($D146:AO146),INDEX($D$129:$W$129,,$C146)/$F$115)))</f>
        <v>0</v>
      </c>
      <c r="AQ146" s="2">
        <f>IF($F$115="n/a",0,IF(AQ$117&lt;=$C146,0,IF(AQ$117&gt;($F$115+$C146),INDEX($D$129:$W$129,,$C146)-SUM($D146:AP146),INDEX($D$129:$W$129,,$C146)/$F$115)))</f>
        <v>0</v>
      </c>
      <c r="AR146" s="2">
        <f>IF($F$115="n/a",0,IF(AR$117&lt;=$C146,0,IF(AR$117&gt;($F$115+$C146),INDEX($D$129:$W$129,,$C146)-SUM($D146:AQ146),INDEX($D$129:$W$129,,$C146)/$F$115)))</f>
        <v>0</v>
      </c>
      <c r="AS146" s="2">
        <f>IF($F$115="n/a",0,IF(AS$117&lt;=$C146,0,IF(AS$117&gt;($F$115+$C146),INDEX($D$129:$W$129,,$C146)-SUM($D146:AR146),INDEX($D$129:$W$129,,$C146)/$F$115)))</f>
        <v>0</v>
      </c>
      <c r="AT146" s="2">
        <f>IF($F$115="n/a",0,IF(AT$117&lt;=$C146,0,IF(AT$117&gt;($F$115+$C146),INDEX($D$129:$W$129,,$C146)-SUM($D146:AS146),INDEX($D$129:$W$129,,$C146)/$F$115)))</f>
        <v>0</v>
      </c>
      <c r="AU146" s="2">
        <f>IF($F$115="n/a",0,IF(AU$117&lt;=$C146,0,IF(AU$117&gt;($F$115+$C146),INDEX($D$129:$W$129,,$C146)-SUM($D146:AT146),INDEX($D$129:$W$129,,$C146)/$F$115)))</f>
        <v>0</v>
      </c>
      <c r="AV146" s="2">
        <f>IF($F$115="n/a",0,IF(AV$117&lt;=$C146,0,IF(AV$117&gt;($F$115+$C146),INDEX($D$129:$W$129,,$C146)-SUM($D146:AU146),INDEX($D$129:$W$129,,$C146)/$F$115)))</f>
        <v>0</v>
      </c>
      <c r="AW146" s="2">
        <f>IF($F$115="n/a",0,IF(AW$117&lt;=$C146,0,IF(AW$117&gt;($F$115+$C146),INDEX($D$129:$W$129,,$C146)-SUM($D146:AV146),INDEX($D$129:$W$129,,$C146)/$F$115)))</f>
        <v>0</v>
      </c>
      <c r="AX146" s="2">
        <f>IF($F$115="n/a",0,IF(AX$117&lt;=$C146,0,IF(AX$117&gt;($F$115+$C146),INDEX($D$129:$W$129,,$C146)-SUM($D146:AW146),INDEX($D$129:$W$129,,$C146)/$F$115)))</f>
        <v>0</v>
      </c>
      <c r="AY146" s="2">
        <f>IF($F$115="n/a",0,IF(AY$117&lt;=$C146,0,IF(AY$117&gt;($F$115+$C146),INDEX($D$129:$W$129,,$C146)-SUM($D146:AX146),INDEX($D$129:$W$129,,$C146)/$F$115)))</f>
        <v>0</v>
      </c>
      <c r="AZ146" s="2">
        <f>IF($F$115="n/a",0,IF(AZ$117&lt;=$C146,0,IF(AZ$117&gt;($F$115+$C146),INDEX($D$129:$W$129,,$C146)-SUM($D146:AY146),INDEX($D$129:$W$129,,$C146)/$F$115)))</f>
        <v>0</v>
      </c>
      <c r="BA146" s="2">
        <f>IF($F$115="n/a",0,IF(BA$117&lt;=$C146,0,IF(BA$117&gt;($F$115+$C146),INDEX($D$129:$W$129,,$C146)-SUM($D146:AZ146),INDEX($D$129:$W$129,,$C146)/$F$115)))</f>
        <v>0</v>
      </c>
      <c r="BB146" s="2">
        <f>IF($F$115="n/a",0,IF(BB$117&lt;=$C146,0,IF(BB$117&gt;($F$115+$C146),INDEX($D$129:$W$129,,$C146)-SUM($D146:BA146),INDEX($D$129:$W$129,,$C146)/$F$115)))</f>
        <v>0</v>
      </c>
      <c r="BC146" s="2">
        <f>IF($F$115="n/a",0,IF(BC$117&lt;=$C146,0,IF(BC$117&gt;($F$115+$C146),INDEX($D$129:$W$129,,$C146)-SUM($D146:BB146),INDEX($D$129:$W$129,,$C146)/$F$115)))</f>
        <v>0</v>
      </c>
      <c r="BD146" s="2">
        <f>IF($F$115="n/a",0,IF(BD$117&lt;=$C146,0,IF(BD$117&gt;($F$115+$C146),INDEX($D$129:$W$129,,$C146)-SUM($D146:BC146),INDEX($D$129:$W$129,,$C146)/$F$115)))</f>
        <v>0</v>
      </c>
      <c r="BE146" s="2">
        <f>IF($F$115="n/a",0,IF(BE$117&lt;=$C146,0,IF(BE$117&gt;($F$115+$C146),INDEX($D$129:$W$129,,$C146)-SUM($D146:BD146),INDEX($D$129:$W$129,,$C146)/$F$115)))</f>
        <v>0</v>
      </c>
      <c r="BF146" s="2">
        <f>IF($F$115="n/a",0,IF(BF$117&lt;=$C146,0,IF(BF$117&gt;($F$115+$C146),INDEX($D$129:$W$129,,$C146)-SUM($D146:BE146),INDEX($D$129:$W$129,,$C146)/$F$115)))</f>
        <v>0</v>
      </c>
      <c r="BG146" s="2">
        <f>IF($F$115="n/a",0,IF(BG$117&lt;=$C146,0,IF(BG$117&gt;($F$115+$C146),INDEX($D$129:$W$129,,$C146)-SUM($D146:BF146),INDEX($D$129:$W$129,,$C146)/$F$115)))</f>
        <v>0</v>
      </c>
      <c r="BH146" s="2">
        <f>IF($F$115="n/a",0,IF(BH$117&lt;=$C146,0,IF(BH$117&gt;($F$115+$C146),INDEX($D$129:$W$129,,$C146)-SUM($D146:BG146),INDEX($D$129:$W$129,,$C146)/$F$115)))</f>
        <v>0</v>
      </c>
      <c r="BI146" s="2">
        <f>IF($F$115="n/a",0,IF(BI$117&lt;=$C146,0,IF(BI$117&gt;($F$115+$C146),INDEX($D$129:$W$129,,$C146)-SUM($D146:BH146),INDEX($D$129:$W$129,,$C146)/$F$115)))</f>
        <v>0</v>
      </c>
      <c r="BJ146" s="2">
        <f>IF($F$115="n/a",0,IF(BJ$117&lt;=$C146,0,IF(BJ$117&gt;($F$115+$C146),INDEX($D$129:$W$129,,$C146)-SUM($D146:BI146),INDEX($D$129:$W$129,,$C146)/$F$115)))</f>
        <v>0</v>
      </c>
      <c r="BK146" s="2">
        <f>IF($F$115="n/a",0,IF(BK$117&lt;=$C146,0,IF(BK$117&gt;($F$115+$C146),INDEX($D$129:$W$129,,$C146)-SUM($D146:BJ146),INDEX($D$129:$W$129,,$C146)/$F$115)))</f>
        <v>0</v>
      </c>
    </row>
    <row r="147" spans="2:63" hidden="1" outlineLevel="1" x14ac:dyDescent="0.25">
      <c r="B147" s="24">
        <v>2026</v>
      </c>
      <c r="C147" s="24">
        <v>16</v>
      </c>
      <c r="E147" s="2">
        <f>IF($F$115="n/a",0,IF(E$117&lt;=$C147,0,IF(E$117&gt;($F$115+$C147),INDEX($D$129:$W$129,,$C147)-SUM($D147:D147),INDEX($D$129:$W$129,,$C147)/$F$115)))</f>
        <v>0</v>
      </c>
      <c r="F147" s="2">
        <f>IF($F$115="n/a",0,IF(F$117&lt;=$C147,0,IF(F$117&gt;($F$115+$C147),INDEX($D$129:$W$129,,$C147)-SUM($D147:E147),INDEX($D$129:$W$129,,$C147)/$F$115)))</f>
        <v>0</v>
      </c>
      <c r="G147" s="2">
        <f>IF($F$115="n/a",0,IF(G$117&lt;=$C147,0,IF(G$117&gt;($F$115+$C147),INDEX($D$129:$W$129,,$C147)-SUM($D147:F147),INDEX($D$129:$W$129,,$C147)/$F$115)))</f>
        <v>0</v>
      </c>
      <c r="H147" s="2">
        <f>IF($F$115="n/a",0,IF(H$117&lt;=$C147,0,IF(H$117&gt;($F$115+$C147),INDEX($D$129:$W$129,,$C147)-SUM($D147:G147),INDEX($D$129:$W$129,,$C147)/$F$115)))</f>
        <v>0</v>
      </c>
      <c r="I147" s="2">
        <f>IF($F$115="n/a",0,IF(I$117&lt;=$C147,0,IF(I$117&gt;($F$115+$C147),INDEX($D$129:$W$129,,$C147)-SUM($D147:H147),INDEX($D$129:$W$129,,$C147)/$F$115)))</f>
        <v>0</v>
      </c>
      <c r="J147" s="2">
        <f>IF($F$115="n/a",0,IF(J$117&lt;=$C147,0,IF(J$117&gt;($F$115+$C147),INDEX($D$129:$W$129,,$C147)-SUM($D147:I147),INDEX($D$129:$W$129,,$C147)/$F$115)))</f>
        <v>0</v>
      </c>
      <c r="K147" s="2">
        <f>IF($F$115="n/a",0,IF(K$117&lt;=$C147,0,IF(K$117&gt;($F$115+$C147),INDEX($D$129:$W$129,,$C147)-SUM($D147:J147),INDEX($D$129:$W$129,,$C147)/$F$115)))</f>
        <v>0</v>
      </c>
      <c r="L147" s="2">
        <f>IF($F$115="n/a",0,IF(L$117&lt;=$C147,0,IF(L$117&gt;($F$115+$C147),INDEX($D$129:$W$129,,$C147)-SUM($D147:K147),INDEX($D$129:$W$129,,$C147)/$F$115)))</f>
        <v>0</v>
      </c>
      <c r="M147" s="2">
        <f>IF($F$115="n/a",0,IF(M$117&lt;=$C147,0,IF(M$117&gt;($F$115+$C147),INDEX($D$129:$W$129,,$C147)-SUM($D147:L147),INDEX($D$129:$W$129,,$C147)/$F$115)))</f>
        <v>0</v>
      </c>
      <c r="N147" s="2">
        <f>IF($F$115="n/a",0,IF(N$117&lt;=$C147,0,IF(N$117&gt;($F$115+$C147),INDEX($D$129:$W$129,,$C147)-SUM($D147:M147),INDEX($D$129:$W$129,,$C147)/$F$115)))</f>
        <v>0</v>
      </c>
      <c r="O147" s="2">
        <f>IF($F$115="n/a",0,IF(O$117&lt;=$C147,0,IF(O$117&gt;($F$115+$C147),INDEX($D$129:$W$129,,$C147)-SUM($D147:N147),INDEX($D$129:$W$129,,$C147)/$F$115)))</f>
        <v>0</v>
      </c>
      <c r="P147" s="2">
        <f>IF($F$115="n/a",0,IF(P$117&lt;=$C147,0,IF(P$117&gt;($F$115+$C147),INDEX($D$129:$W$129,,$C147)-SUM($D147:O147),INDEX($D$129:$W$129,,$C147)/$F$115)))</f>
        <v>0</v>
      </c>
      <c r="Q147" s="2">
        <f>IF($F$115="n/a",0,IF(Q$117&lt;=$C147,0,IF(Q$117&gt;($F$115+$C147),INDEX($D$129:$W$129,,$C147)-SUM($D147:P147),INDEX($D$129:$W$129,,$C147)/$F$115)))</f>
        <v>0</v>
      </c>
      <c r="R147" s="2">
        <f>IF($F$115="n/a",0,IF(R$117&lt;=$C147,0,IF(R$117&gt;($F$115+$C147),INDEX($D$129:$W$129,,$C147)-SUM($D147:Q147),INDEX($D$129:$W$129,,$C147)/$F$115)))</f>
        <v>0</v>
      </c>
      <c r="S147" s="2">
        <f>IF($F$115="n/a",0,IF(S$117&lt;=$C147,0,IF(S$117&gt;($F$115+$C147),INDEX($D$129:$W$129,,$C147)-SUM($D147:R147),INDEX($D$129:$W$129,,$C147)/$F$115)))</f>
        <v>0</v>
      </c>
      <c r="T147" s="2">
        <f>IF($F$115="n/a",0,IF(T$117&lt;=$C147,0,IF(T$117&gt;($F$115+$C147),INDEX($D$129:$W$129,,$C147)-SUM($D147:S147),INDEX($D$129:$W$129,,$C147)/$F$115)))</f>
        <v>0</v>
      </c>
      <c r="U147" s="2">
        <f>IF($F$115="n/a",0,IF(U$117&lt;=$C147,0,IF(U$117&gt;($F$115+$C147),INDEX($D$129:$W$129,,$C147)-SUM($D147:T147),INDEX($D$129:$W$129,,$C147)/$F$115)))</f>
        <v>0</v>
      </c>
      <c r="V147" s="2">
        <f>IF($F$115="n/a",0,IF(V$117&lt;=$C147,0,IF(V$117&gt;($F$115+$C147),INDEX($D$129:$W$129,,$C147)-SUM($D147:U147),INDEX($D$129:$W$129,,$C147)/$F$115)))</f>
        <v>0</v>
      </c>
      <c r="W147" s="2">
        <f>IF($F$115="n/a",0,IF(W$117&lt;=$C147,0,IF(W$117&gt;($F$115+$C147),INDEX($D$129:$W$129,,$C147)-SUM($D147:V147),INDEX($D$129:$W$129,,$C147)/$F$115)))</f>
        <v>0</v>
      </c>
      <c r="X147" s="2">
        <f>IF($F$115="n/a",0,IF(X$117&lt;=$C147,0,IF(X$117&gt;($F$115+$C147),INDEX($D$129:$W$129,,$C147)-SUM($D147:W147),INDEX($D$129:$W$129,,$C147)/$F$115)))</f>
        <v>0</v>
      </c>
      <c r="Y147" s="2">
        <f>IF($F$115="n/a",0,IF(Y$117&lt;=$C147,0,IF(Y$117&gt;($F$115+$C147),INDEX($D$129:$W$129,,$C147)-SUM($D147:X147),INDEX($D$129:$W$129,,$C147)/$F$115)))</f>
        <v>0</v>
      </c>
      <c r="Z147" s="2">
        <f>IF($F$115="n/a",0,IF(Z$117&lt;=$C147,0,IF(Z$117&gt;($F$115+$C147),INDEX($D$129:$W$129,,$C147)-SUM($D147:Y147),INDEX($D$129:$W$129,,$C147)/$F$115)))</f>
        <v>0</v>
      </c>
      <c r="AA147" s="2">
        <f>IF($F$115="n/a",0,IF(AA$117&lt;=$C147,0,IF(AA$117&gt;($F$115+$C147),INDEX($D$129:$W$129,,$C147)-SUM($D147:Z147),INDEX($D$129:$W$129,,$C147)/$F$115)))</f>
        <v>0</v>
      </c>
      <c r="AB147" s="2">
        <f>IF($F$115="n/a",0,IF(AB$117&lt;=$C147,0,IF(AB$117&gt;($F$115+$C147),INDEX($D$129:$W$129,,$C147)-SUM($D147:AA147),INDEX($D$129:$W$129,,$C147)/$F$115)))</f>
        <v>0</v>
      </c>
      <c r="AC147" s="2">
        <f>IF($F$115="n/a",0,IF(AC$117&lt;=$C147,0,IF(AC$117&gt;($F$115+$C147),INDEX($D$129:$W$129,,$C147)-SUM($D147:AB147),INDEX($D$129:$W$129,,$C147)/$F$115)))</f>
        <v>0</v>
      </c>
      <c r="AD147" s="2">
        <f>IF($F$115="n/a",0,IF(AD$117&lt;=$C147,0,IF(AD$117&gt;($F$115+$C147),INDEX($D$129:$W$129,,$C147)-SUM($D147:AC147),INDEX($D$129:$W$129,,$C147)/$F$115)))</f>
        <v>0</v>
      </c>
      <c r="AE147" s="2">
        <f>IF($F$115="n/a",0,IF(AE$117&lt;=$C147,0,IF(AE$117&gt;($F$115+$C147),INDEX($D$129:$W$129,,$C147)-SUM($D147:AD147),INDEX($D$129:$W$129,,$C147)/$F$115)))</f>
        <v>0</v>
      </c>
      <c r="AF147" s="2">
        <f>IF($F$115="n/a",0,IF(AF$117&lt;=$C147,0,IF(AF$117&gt;($F$115+$C147),INDEX($D$129:$W$129,,$C147)-SUM($D147:AE147),INDEX($D$129:$W$129,,$C147)/$F$115)))</f>
        <v>0</v>
      </c>
      <c r="AG147" s="2">
        <f>IF($F$115="n/a",0,IF(AG$117&lt;=$C147,0,IF(AG$117&gt;($F$115+$C147),INDEX($D$129:$W$129,,$C147)-SUM($D147:AF147),INDEX($D$129:$W$129,,$C147)/$F$115)))</f>
        <v>0</v>
      </c>
      <c r="AH147" s="2">
        <f>IF($F$115="n/a",0,IF(AH$117&lt;=$C147,0,IF(AH$117&gt;($F$115+$C147),INDEX($D$129:$W$129,,$C147)-SUM($D147:AG147),INDEX($D$129:$W$129,,$C147)/$F$115)))</f>
        <v>0</v>
      </c>
      <c r="AI147" s="2">
        <f>IF($F$115="n/a",0,IF(AI$117&lt;=$C147,0,IF(AI$117&gt;($F$115+$C147),INDEX($D$129:$W$129,,$C147)-SUM($D147:AH147),INDEX($D$129:$W$129,,$C147)/$F$115)))</f>
        <v>0</v>
      </c>
      <c r="AJ147" s="2">
        <f>IF($F$115="n/a",0,IF(AJ$117&lt;=$C147,0,IF(AJ$117&gt;($F$115+$C147),INDEX($D$129:$W$129,,$C147)-SUM($D147:AI147),INDEX($D$129:$W$129,,$C147)/$F$115)))</f>
        <v>0</v>
      </c>
      <c r="AK147" s="2">
        <f>IF($F$115="n/a",0,IF(AK$117&lt;=$C147,0,IF(AK$117&gt;($F$115+$C147),INDEX($D$129:$W$129,,$C147)-SUM($D147:AJ147),INDEX($D$129:$W$129,,$C147)/$F$115)))</f>
        <v>0</v>
      </c>
      <c r="AL147" s="2">
        <f>IF($F$115="n/a",0,IF(AL$117&lt;=$C147,0,IF(AL$117&gt;($F$115+$C147),INDEX($D$129:$W$129,,$C147)-SUM($D147:AK147),INDEX($D$129:$W$129,,$C147)/$F$115)))</f>
        <v>0</v>
      </c>
      <c r="AM147" s="2">
        <f>IF($F$115="n/a",0,IF(AM$117&lt;=$C147,0,IF(AM$117&gt;($F$115+$C147),INDEX($D$129:$W$129,,$C147)-SUM($D147:AL147),INDEX($D$129:$W$129,,$C147)/$F$115)))</f>
        <v>0</v>
      </c>
      <c r="AN147" s="2">
        <f>IF($F$115="n/a",0,IF(AN$117&lt;=$C147,0,IF(AN$117&gt;($F$115+$C147),INDEX($D$129:$W$129,,$C147)-SUM($D147:AM147),INDEX($D$129:$W$129,,$C147)/$F$115)))</f>
        <v>0</v>
      </c>
      <c r="AO147" s="2">
        <f>IF($F$115="n/a",0,IF(AO$117&lt;=$C147,0,IF(AO$117&gt;($F$115+$C147),INDEX($D$129:$W$129,,$C147)-SUM($D147:AN147),INDEX($D$129:$W$129,,$C147)/$F$115)))</f>
        <v>0</v>
      </c>
      <c r="AP147" s="2">
        <f>IF($F$115="n/a",0,IF(AP$117&lt;=$C147,0,IF(AP$117&gt;($F$115+$C147),INDEX($D$129:$W$129,,$C147)-SUM($D147:AO147),INDEX($D$129:$W$129,,$C147)/$F$115)))</f>
        <v>0</v>
      </c>
      <c r="AQ147" s="2">
        <f>IF($F$115="n/a",0,IF(AQ$117&lt;=$C147,0,IF(AQ$117&gt;($F$115+$C147),INDEX($D$129:$W$129,,$C147)-SUM($D147:AP147),INDEX($D$129:$W$129,,$C147)/$F$115)))</f>
        <v>0</v>
      </c>
      <c r="AR147" s="2">
        <f>IF($F$115="n/a",0,IF(AR$117&lt;=$C147,0,IF(AR$117&gt;($F$115+$C147),INDEX($D$129:$W$129,,$C147)-SUM($D147:AQ147),INDEX($D$129:$W$129,,$C147)/$F$115)))</f>
        <v>0</v>
      </c>
      <c r="AS147" s="2">
        <f>IF($F$115="n/a",0,IF(AS$117&lt;=$C147,0,IF(AS$117&gt;($F$115+$C147),INDEX($D$129:$W$129,,$C147)-SUM($D147:AR147),INDEX($D$129:$W$129,,$C147)/$F$115)))</f>
        <v>0</v>
      </c>
      <c r="AT147" s="2">
        <f>IF($F$115="n/a",0,IF(AT$117&lt;=$C147,0,IF(AT$117&gt;($F$115+$C147),INDEX($D$129:$W$129,,$C147)-SUM($D147:AS147),INDEX($D$129:$W$129,,$C147)/$F$115)))</f>
        <v>0</v>
      </c>
      <c r="AU147" s="2">
        <f>IF($F$115="n/a",0,IF(AU$117&lt;=$C147,0,IF(AU$117&gt;($F$115+$C147),INDEX($D$129:$W$129,,$C147)-SUM($D147:AT147),INDEX($D$129:$W$129,,$C147)/$F$115)))</f>
        <v>0</v>
      </c>
      <c r="AV147" s="2">
        <f>IF($F$115="n/a",0,IF(AV$117&lt;=$C147,0,IF(AV$117&gt;($F$115+$C147),INDEX($D$129:$W$129,,$C147)-SUM($D147:AU147),INDEX($D$129:$W$129,,$C147)/$F$115)))</f>
        <v>0</v>
      </c>
      <c r="AW147" s="2">
        <f>IF($F$115="n/a",0,IF(AW$117&lt;=$C147,0,IF(AW$117&gt;($F$115+$C147),INDEX($D$129:$W$129,,$C147)-SUM($D147:AV147),INDEX($D$129:$W$129,,$C147)/$F$115)))</f>
        <v>0</v>
      </c>
      <c r="AX147" s="2">
        <f>IF($F$115="n/a",0,IF(AX$117&lt;=$C147,0,IF(AX$117&gt;($F$115+$C147),INDEX($D$129:$W$129,,$C147)-SUM($D147:AW147),INDEX($D$129:$W$129,,$C147)/$F$115)))</f>
        <v>0</v>
      </c>
      <c r="AY147" s="2">
        <f>IF($F$115="n/a",0,IF(AY$117&lt;=$C147,0,IF(AY$117&gt;($F$115+$C147),INDEX($D$129:$W$129,,$C147)-SUM($D147:AX147),INDEX($D$129:$W$129,,$C147)/$F$115)))</f>
        <v>0</v>
      </c>
      <c r="AZ147" s="2">
        <f>IF($F$115="n/a",0,IF(AZ$117&lt;=$C147,0,IF(AZ$117&gt;($F$115+$C147),INDEX($D$129:$W$129,,$C147)-SUM($D147:AY147),INDEX($D$129:$W$129,,$C147)/$F$115)))</f>
        <v>0</v>
      </c>
      <c r="BA147" s="2">
        <f>IF($F$115="n/a",0,IF(BA$117&lt;=$C147,0,IF(BA$117&gt;($F$115+$C147),INDEX($D$129:$W$129,,$C147)-SUM($D147:AZ147),INDEX($D$129:$W$129,,$C147)/$F$115)))</f>
        <v>0</v>
      </c>
      <c r="BB147" s="2">
        <f>IF($F$115="n/a",0,IF(BB$117&lt;=$C147,0,IF(BB$117&gt;($F$115+$C147),INDEX($D$129:$W$129,,$C147)-SUM($D147:BA147),INDEX($D$129:$W$129,,$C147)/$F$115)))</f>
        <v>0</v>
      </c>
      <c r="BC147" s="2">
        <f>IF($F$115="n/a",0,IF(BC$117&lt;=$C147,0,IF(BC$117&gt;($F$115+$C147),INDEX($D$129:$W$129,,$C147)-SUM($D147:BB147),INDEX($D$129:$W$129,,$C147)/$F$115)))</f>
        <v>0</v>
      </c>
      <c r="BD147" s="2">
        <f>IF($F$115="n/a",0,IF(BD$117&lt;=$C147,0,IF(BD$117&gt;($F$115+$C147),INDEX($D$129:$W$129,,$C147)-SUM($D147:BC147),INDEX($D$129:$W$129,,$C147)/$F$115)))</f>
        <v>0</v>
      </c>
      <c r="BE147" s="2">
        <f>IF($F$115="n/a",0,IF(BE$117&lt;=$C147,0,IF(BE$117&gt;($F$115+$C147),INDEX($D$129:$W$129,,$C147)-SUM($D147:BD147),INDEX($D$129:$W$129,,$C147)/$F$115)))</f>
        <v>0</v>
      </c>
      <c r="BF147" s="2">
        <f>IF($F$115="n/a",0,IF(BF$117&lt;=$C147,0,IF(BF$117&gt;($F$115+$C147),INDEX($D$129:$W$129,,$C147)-SUM($D147:BE147),INDEX($D$129:$W$129,,$C147)/$F$115)))</f>
        <v>0</v>
      </c>
      <c r="BG147" s="2">
        <f>IF($F$115="n/a",0,IF(BG$117&lt;=$C147,0,IF(BG$117&gt;($F$115+$C147),INDEX($D$129:$W$129,,$C147)-SUM($D147:BF147),INDEX($D$129:$W$129,,$C147)/$F$115)))</f>
        <v>0</v>
      </c>
      <c r="BH147" s="2">
        <f>IF($F$115="n/a",0,IF(BH$117&lt;=$C147,0,IF(BH$117&gt;($F$115+$C147),INDEX($D$129:$W$129,,$C147)-SUM($D147:BG147),INDEX($D$129:$W$129,,$C147)/$F$115)))</f>
        <v>0</v>
      </c>
      <c r="BI147" s="2">
        <f>IF($F$115="n/a",0,IF(BI$117&lt;=$C147,0,IF(BI$117&gt;($F$115+$C147),INDEX($D$129:$W$129,,$C147)-SUM($D147:BH147),INDEX($D$129:$W$129,,$C147)/$F$115)))</f>
        <v>0</v>
      </c>
      <c r="BJ147" s="2">
        <f>IF($F$115="n/a",0,IF(BJ$117&lt;=$C147,0,IF(BJ$117&gt;($F$115+$C147),INDEX($D$129:$W$129,,$C147)-SUM($D147:BI147),INDEX($D$129:$W$129,,$C147)/$F$115)))</f>
        <v>0</v>
      </c>
      <c r="BK147" s="2">
        <f>IF($F$115="n/a",0,IF(BK$117&lt;=$C147,0,IF(BK$117&gt;($F$115+$C147),INDEX($D$129:$W$129,,$C147)-SUM($D147:BJ147),INDEX($D$129:$W$129,,$C147)/$F$115)))</f>
        <v>0</v>
      </c>
    </row>
    <row r="148" spans="2:63" hidden="1" outlineLevel="1" x14ac:dyDescent="0.25">
      <c r="B148" s="24">
        <v>2027</v>
      </c>
      <c r="C148" s="24">
        <v>17</v>
      </c>
      <c r="E148" s="2">
        <f>IF($F$115="n/a",0,IF(E$117&lt;=$C148,0,IF(E$117&gt;($F$115+$C148),INDEX($D$129:$W$129,,$C148)-SUM($D148:D148),INDEX($D$129:$W$129,,$C148)/$F$115)))</f>
        <v>0</v>
      </c>
      <c r="F148" s="2">
        <f>IF($F$115="n/a",0,IF(F$117&lt;=$C148,0,IF(F$117&gt;($F$115+$C148),INDEX($D$129:$W$129,,$C148)-SUM($D148:E148),INDEX($D$129:$W$129,,$C148)/$F$115)))</f>
        <v>0</v>
      </c>
      <c r="G148" s="2">
        <f>IF($F$115="n/a",0,IF(G$117&lt;=$C148,0,IF(G$117&gt;($F$115+$C148),INDEX($D$129:$W$129,,$C148)-SUM($D148:F148),INDEX($D$129:$W$129,,$C148)/$F$115)))</f>
        <v>0</v>
      </c>
      <c r="H148" s="2">
        <f>IF($F$115="n/a",0,IF(H$117&lt;=$C148,0,IF(H$117&gt;($F$115+$C148),INDEX($D$129:$W$129,,$C148)-SUM($D148:G148),INDEX($D$129:$W$129,,$C148)/$F$115)))</f>
        <v>0</v>
      </c>
      <c r="I148" s="2">
        <f>IF($F$115="n/a",0,IF(I$117&lt;=$C148,0,IF(I$117&gt;($F$115+$C148),INDEX($D$129:$W$129,,$C148)-SUM($D148:H148),INDEX($D$129:$W$129,,$C148)/$F$115)))</f>
        <v>0</v>
      </c>
      <c r="J148" s="2">
        <f>IF($F$115="n/a",0,IF(J$117&lt;=$C148,0,IF(J$117&gt;($F$115+$C148),INDEX($D$129:$W$129,,$C148)-SUM($D148:I148),INDEX($D$129:$W$129,,$C148)/$F$115)))</f>
        <v>0</v>
      </c>
      <c r="K148" s="2">
        <f>IF($F$115="n/a",0,IF(K$117&lt;=$C148,0,IF(K$117&gt;($F$115+$C148),INDEX($D$129:$W$129,,$C148)-SUM($D148:J148),INDEX($D$129:$W$129,,$C148)/$F$115)))</f>
        <v>0</v>
      </c>
      <c r="L148" s="2">
        <f>IF($F$115="n/a",0,IF(L$117&lt;=$C148,0,IF(L$117&gt;($F$115+$C148),INDEX($D$129:$W$129,,$C148)-SUM($D148:K148),INDEX($D$129:$W$129,,$C148)/$F$115)))</f>
        <v>0</v>
      </c>
      <c r="M148" s="2">
        <f>IF($F$115="n/a",0,IF(M$117&lt;=$C148,0,IF(M$117&gt;($F$115+$C148),INDEX($D$129:$W$129,,$C148)-SUM($D148:L148),INDEX($D$129:$W$129,,$C148)/$F$115)))</f>
        <v>0</v>
      </c>
      <c r="N148" s="2">
        <f>IF($F$115="n/a",0,IF(N$117&lt;=$C148,0,IF(N$117&gt;($F$115+$C148),INDEX($D$129:$W$129,,$C148)-SUM($D148:M148),INDEX($D$129:$W$129,,$C148)/$F$115)))</f>
        <v>0</v>
      </c>
      <c r="O148" s="2">
        <f>IF($F$115="n/a",0,IF(O$117&lt;=$C148,0,IF(O$117&gt;($F$115+$C148),INDEX($D$129:$W$129,,$C148)-SUM($D148:N148),INDEX($D$129:$W$129,,$C148)/$F$115)))</f>
        <v>0</v>
      </c>
      <c r="P148" s="2">
        <f>IF($F$115="n/a",0,IF(P$117&lt;=$C148,0,IF(P$117&gt;($F$115+$C148),INDEX($D$129:$W$129,,$C148)-SUM($D148:O148),INDEX($D$129:$W$129,,$C148)/$F$115)))</f>
        <v>0</v>
      </c>
      <c r="Q148" s="2">
        <f>IF($F$115="n/a",0,IF(Q$117&lt;=$C148,0,IF(Q$117&gt;($F$115+$C148),INDEX($D$129:$W$129,,$C148)-SUM($D148:P148),INDEX($D$129:$W$129,,$C148)/$F$115)))</f>
        <v>0</v>
      </c>
      <c r="R148" s="2">
        <f>IF($F$115="n/a",0,IF(R$117&lt;=$C148,0,IF(R$117&gt;($F$115+$C148),INDEX($D$129:$W$129,,$C148)-SUM($D148:Q148),INDEX($D$129:$W$129,,$C148)/$F$115)))</f>
        <v>0</v>
      </c>
      <c r="S148" s="2">
        <f>IF($F$115="n/a",0,IF(S$117&lt;=$C148,0,IF(S$117&gt;($F$115+$C148),INDEX($D$129:$W$129,,$C148)-SUM($D148:R148),INDEX($D$129:$W$129,,$C148)/$F$115)))</f>
        <v>0</v>
      </c>
      <c r="T148" s="2">
        <f>IF($F$115="n/a",0,IF(T$117&lt;=$C148,0,IF(T$117&gt;($F$115+$C148),INDEX($D$129:$W$129,,$C148)-SUM($D148:S148),INDEX($D$129:$W$129,,$C148)/$F$115)))</f>
        <v>0</v>
      </c>
      <c r="U148" s="2">
        <f>IF($F$115="n/a",0,IF(U$117&lt;=$C148,0,IF(U$117&gt;($F$115+$C148),INDEX($D$129:$W$129,,$C148)-SUM($D148:T148),INDEX($D$129:$W$129,,$C148)/$F$115)))</f>
        <v>0</v>
      </c>
      <c r="V148" s="2">
        <f>IF($F$115="n/a",0,IF(V$117&lt;=$C148,0,IF(V$117&gt;($F$115+$C148),INDEX($D$129:$W$129,,$C148)-SUM($D148:U148),INDEX($D$129:$W$129,,$C148)/$F$115)))</f>
        <v>0</v>
      </c>
      <c r="W148" s="2">
        <f>IF($F$115="n/a",0,IF(W$117&lt;=$C148,0,IF(W$117&gt;($F$115+$C148),INDEX($D$129:$W$129,,$C148)-SUM($D148:V148),INDEX($D$129:$W$129,,$C148)/$F$115)))</f>
        <v>0</v>
      </c>
      <c r="X148" s="2">
        <f>IF($F$115="n/a",0,IF(X$117&lt;=$C148,0,IF(X$117&gt;($F$115+$C148),INDEX($D$129:$W$129,,$C148)-SUM($D148:W148),INDEX($D$129:$W$129,,$C148)/$F$115)))</f>
        <v>0</v>
      </c>
      <c r="Y148" s="2">
        <f>IF($F$115="n/a",0,IF(Y$117&lt;=$C148,0,IF(Y$117&gt;($F$115+$C148),INDEX($D$129:$W$129,,$C148)-SUM($D148:X148),INDEX($D$129:$W$129,,$C148)/$F$115)))</f>
        <v>0</v>
      </c>
      <c r="Z148" s="2">
        <f>IF($F$115="n/a",0,IF(Z$117&lt;=$C148,0,IF(Z$117&gt;($F$115+$C148),INDEX($D$129:$W$129,,$C148)-SUM($D148:Y148),INDEX($D$129:$W$129,,$C148)/$F$115)))</f>
        <v>0</v>
      </c>
      <c r="AA148" s="2">
        <f>IF($F$115="n/a",0,IF(AA$117&lt;=$C148,0,IF(AA$117&gt;($F$115+$C148),INDEX($D$129:$W$129,,$C148)-SUM($D148:Z148),INDEX($D$129:$W$129,,$C148)/$F$115)))</f>
        <v>0</v>
      </c>
      <c r="AB148" s="2">
        <f>IF($F$115="n/a",0,IF(AB$117&lt;=$C148,0,IF(AB$117&gt;($F$115+$C148),INDEX($D$129:$W$129,,$C148)-SUM($D148:AA148),INDEX($D$129:$W$129,,$C148)/$F$115)))</f>
        <v>0</v>
      </c>
      <c r="AC148" s="2">
        <f>IF($F$115="n/a",0,IF(AC$117&lt;=$C148,0,IF(AC$117&gt;($F$115+$C148),INDEX($D$129:$W$129,,$C148)-SUM($D148:AB148),INDEX($D$129:$W$129,,$C148)/$F$115)))</f>
        <v>0</v>
      </c>
      <c r="AD148" s="2">
        <f>IF($F$115="n/a",0,IF(AD$117&lt;=$C148,0,IF(AD$117&gt;($F$115+$C148),INDEX($D$129:$W$129,,$C148)-SUM($D148:AC148),INDEX($D$129:$W$129,,$C148)/$F$115)))</f>
        <v>0</v>
      </c>
      <c r="AE148" s="2">
        <f>IF($F$115="n/a",0,IF(AE$117&lt;=$C148,0,IF(AE$117&gt;($F$115+$C148),INDEX($D$129:$W$129,,$C148)-SUM($D148:AD148),INDEX($D$129:$W$129,,$C148)/$F$115)))</f>
        <v>0</v>
      </c>
      <c r="AF148" s="2">
        <f>IF($F$115="n/a",0,IF(AF$117&lt;=$C148,0,IF(AF$117&gt;($F$115+$C148),INDEX($D$129:$W$129,,$C148)-SUM($D148:AE148),INDEX($D$129:$W$129,,$C148)/$F$115)))</f>
        <v>0</v>
      </c>
      <c r="AG148" s="2">
        <f>IF($F$115="n/a",0,IF(AG$117&lt;=$C148,0,IF(AG$117&gt;($F$115+$C148),INDEX($D$129:$W$129,,$C148)-SUM($D148:AF148),INDEX($D$129:$W$129,,$C148)/$F$115)))</f>
        <v>0</v>
      </c>
      <c r="AH148" s="2">
        <f>IF($F$115="n/a",0,IF(AH$117&lt;=$C148,0,IF(AH$117&gt;($F$115+$C148),INDEX($D$129:$W$129,,$C148)-SUM($D148:AG148),INDEX($D$129:$W$129,,$C148)/$F$115)))</f>
        <v>0</v>
      </c>
      <c r="AI148" s="2">
        <f>IF($F$115="n/a",0,IF(AI$117&lt;=$C148,0,IF(AI$117&gt;($F$115+$C148),INDEX($D$129:$W$129,,$C148)-SUM($D148:AH148),INDEX($D$129:$W$129,,$C148)/$F$115)))</f>
        <v>0</v>
      </c>
      <c r="AJ148" s="2">
        <f>IF($F$115="n/a",0,IF(AJ$117&lt;=$C148,0,IF(AJ$117&gt;($F$115+$C148),INDEX($D$129:$W$129,,$C148)-SUM($D148:AI148),INDEX($D$129:$W$129,,$C148)/$F$115)))</f>
        <v>0</v>
      </c>
      <c r="AK148" s="2">
        <f>IF($F$115="n/a",0,IF(AK$117&lt;=$C148,0,IF(AK$117&gt;($F$115+$C148),INDEX($D$129:$W$129,,$C148)-SUM($D148:AJ148),INDEX($D$129:$W$129,,$C148)/$F$115)))</f>
        <v>0</v>
      </c>
      <c r="AL148" s="2">
        <f>IF($F$115="n/a",0,IF(AL$117&lt;=$C148,0,IF(AL$117&gt;($F$115+$C148),INDEX($D$129:$W$129,,$C148)-SUM($D148:AK148),INDEX($D$129:$W$129,,$C148)/$F$115)))</f>
        <v>0</v>
      </c>
      <c r="AM148" s="2">
        <f>IF($F$115="n/a",0,IF(AM$117&lt;=$C148,0,IF(AM$117&gt;($F$115+$C148),INDEX($D$129:$W$129,,$C148)-SUM($D148:AL148),INDEX($D$129:$W$129,,$C148)/$F$115)))</f>
        <v>0</v>
      </c>
      <c r="AN148" s="2">
        <f>IF($F$115="n/a",0,IF(AN$117&lt;=$C148,0,IF(AN$117&gt;($F$115+$C148),INDEX($D$129:$W$129,,$C148)-SUM($D148:AM148),INDEX($D$129:$W$129,,$C148)/$F$115)))</f>
        <v>0</v>
      </c>
      <c r="AO148" s="2">
        <f>IF($F$115="n/a",0,IF(AO$117&lt;=$C148,0,IF(AO$117&gt;($F$115+$C148),INDEX($D$129:$W$129,,$C148)-SUM($D148:AN148),INDEX($D$129:$W$129,,$C148)/$F$115)))</f>
        <v>0</v>
      </c>
      <c r="AP148" s="2">
        <f>IF($F$115="n/a",0,IF(AP$117&lt;=$C148,0,IF(AP$117&gt;($F$115+$C148),INDEX($D$129:$W$129,,$C148)-SUM($D148:AO148),INDEX($D$129:$W$129,,$C148)/$F$115)))</f>
        <v>0</v>
      </c>
      <c r="AQ148" s="2">
        <f>IF($F$115="n/a",0,IF(AQ$117&lt;=$C148,0,IF(AQ$117&gt;($F$115+$C148),INDEX($D$129:$W$129,,$C148)-SUM($D148:AP148),INDEX($D$129:$W$129,,$C148)/$F$115)))</f>
        <v>0</v>
      </c>
      <c r="AR148" s="2">
        <f>IF($F$115="n/a",0,IF(AR$117&lt;=$C148,0,IF(AR$117&gt;($F$115+$C148),INDEX($D$129:$W$129,,$C148)-SUM($D148:AQ148),INDEX($D$129:$W$129,,$C148)/$F$115)))</f>
        <v>0</v>
      </c>
      <c r="AS148" s="2">
        <f>IF($F$115="n/a",0,IF(AS$117&lt;=$C148,0,IF(AS$117&gt;($F$115+$C148),INDEX($D$129:$W$129,,$C148)-SUM($D148:AR148),INDEX($D$129:$W$129,,$C148)/$F$115)))</f>
        <v>0</v>
      </c>
      <c r="AT148" s="2">
        <f>IF($F$115="n/a",0,IF(AT$117&lt;=$C148,0,IF(AT$117&gt;($F$115+$C148),INDEX($D$129:$W$129,,$C148)-SUM($D148:AS148),INDEX($D$129:$W$129,,$C148)/$F$115)))</f>
        <v>0</v>
      </c>
      <c r="AU148" s="2">
        <f>IF($F$115="n/a",0,IF(AU$117&lt;=$C148,0,IF(AU$117&gt;($F$115+$C148),INDEX($D$129:$W$129,,$C148)-SUM($D148:AT148),INDEX($D$129:$W$129,,$C148)/$F$115)))</f>
        <v>0</v>
      </c>
      <c r="AV148" s="2">
        <f>IF($F$115="n/a",0,IF(AV$117&lt;=$C148,0,IF(AV$117&gt;($F$115+$C148),INDEX($D$129:$W$129,,$C148)-SUM($D148:AU148),INDEX($D$129:$W$129,,$C148)/$F$115)))</f>
        <v>0</v>
      </c>
      <c r="AW148" s="2">
        <f>IF($F$115="n/a",0,IF(AW$117&lt;=$C148,0,IF(AW$117&gt;($F$115+$C148),INDEX($D$129:$W$129,,$C148)-SUM($D148:AV148),INDEX($D$129:$W$129,,$C148)/$F$115)))</f>
        <v>0</v>
      </c>
      <c r="AX148" s="2">
        <f>IF($F$115="n/a",0,IF(AX$117&lt;=$C148,0,IF(AX$117&gt;($F$115+$C148),INDEX($D$129:$W$129,,$C148)-SUM($D148:AW148),INDEX($D$129:$W$129,,$C148)/$F$115)))</f>
        <v>0</v>
      </c>
      <c r="AY148" s="2">
        <f>IF($F$115="n/a",0,IF(AY$117&lt;=$C148,0,IF(AY$117&gt;($F$115+$C148),INDEX($D$129:$W$129,,$C148)-SUM($D148:AX148),INDEX($D$129:$W$129,,$C148)/$F$115)))</f>
        <v>0</v>
      </c>
      <c r="AZ148" s="2">
        <f>IF($F$115="n/a",0,IF(AZ$117&lt;=$C148,0,IF(AZ$117&gt;($F$115+$C148),INDEX($D$129:$W$129,,$C148)-SUM($D148:AY148),INDEX($D$129:$W$129,,$C148)/$F$115)))</f>
        <v>0</v>
      </c>
      <c r="BA148" s="2">
        <f>IF($F$115="n/a",0,IF(BA$117&lt;=$C148,0,IF(BA$117&gt;($F$115+$C148),INDEX($D$129:$W$129,,$C148)-SUM($D148:AZ148),INDEX($D$129:$W$129,,$C148)/$F$115)))</f>
        <v>0</v>
      </c>
      <c r="BB148" s="2">
        <f>IF($F$115="n/a",0,IF(BB$117&lt;=$C148,0,IF(BB$117&gt;($F$115+$C148),INDEX($D$129:$W$129,,$C148)-SUM($D148:BA148),INDEX($D$129:$W$129,,$C148)/$F$115)))</f>
        <v>0</v>
      </c>
      <c r="BC148" s="2">
        <f>IF($F$115="n/a",0,IF(BC$117&lt;=$C148,0,IF(BC$117&gt;($F$115+$C148),INDEX($D$129:$W$129,,$C148)-SUM($D148:BB148),INDEX($D$129:$W$129,,$C148)/$F$115)))</f>
        <v>0</v>
      </c>
      <c r="BD148" s="2">
        <f>IF($F$115="n/a",0,IF(BD$117&lt;=$C148,0,IF(BD$117&gt;($F$115+$C148),INDEX($D$129:$W$129,,$C148)-SUM($D148:BC148),INDEX($D$129:$W$129,,$C148)/$F$115)))</f>
        <v>0</v>
      </c>
      <c r="BE148" s="2">
        <f>IF($F$115="n/a",0,IF(BE$117&lt;=$C148,0,IF(BE$117&gt;($F$115+$C148),INDEX($D$129:$W$129,,$C148)-SUM($D148:BD148),INDEX($D$129:$W$129,,$C148)/$F$115)))</f>
        <v>0</v>
      </c>
      <c r="BF148" s="2">
        <f>IF($F$115="n/a",0,IF(BF$117&lt;=$C148,0,IF(BF$117&gt;($F$115+$C148),INDEX($D$129:$W$129,,$C148)-SUM($D148:BE148),INDEX($D$129:$W$129,,$C148)/$F$115)))</f>
        <v>0</v>
      </c>
      <c r="BG148" s="2">
        <f>IF($F$115="n/a",0,IF(BG$117&lt;=$C148,0,IF(BG$117&gt;($F$115+$C148),INDEX($D$129:$W$129,,$C148)-SUM($D148:BF148),INDEX($D$129:$W$129,,$C148)/$F$115)))</f>
        <v>0</v>
      </c>
      <c r="BH148" s="2">
        <f>IF($F$115="n/a",0,IF(BH$117&lt;=$C148,0,IF(BH$117&gt;($F$115+$C148),INDEX($D$129:$W$129,,$C148)-SUM($D148:BG148),INDEX($D$129:$W$129,,$C148)/$F$115)))</f>
        <v>0</v>
      </c>
      <c r="BI148" s="2">
        <f>IF($F$115="n/a",0,IF(BI$117&lt;=$C148,0,IF(BI$117&gt;($F$115+$C148),INDEX($D$129:$W$129,,$C148)-SUM($D148:BH148),INDEX($D$129:$W$129,,$C148)/$F$115)))</f>
        <v>0</v>
      </c>
      <c r="BJ148" s="2">
        <f>IF($F$115="n/a",0,IF(BJ$117&lt;=$C148,0,IF(BJ$117&gt;($F$115+$C148),INDEX($D$129:$W$129,,$C148)-SUM($D148:BI148),INDEX($D$129:$W$129,,$C148)/$F$115)))</f>
        <v>0</v>
      </c>
      <c r="BK148" s="2">
        <f>IF($F$115="n/a",0,IF(BK$117&lt;=$C148,0,IF(BK$117&gt;($F$115+$C148),INDEX($D$129:$W$129,,$C148)-SUM($D148:BJ148),INDEX($D$129:$W$129,,$C148)/$F$115)))</f>
        <v>0</v>
      </c>
    </row>
    <row r="149" spans="2:63" hidden="1" outlineLevel="1" x14ac:dyDescent="0.25">
      <c r="B149" s="24">
        <v>2028</v>
      </c>
      <c r="C149" s="24">
        <v>18</v>
      </c>
      <c r="E149" s="2">
        <f>IF($F$115="n/a",0,IF(E$117&lt;=$C149,0,IF(E$117&gt;($F$115+$C149),INDEX($D$129:$W$129,,$C149)-SUM($D149:D149),INDEX($D$129:$W$129,,$C149)/$F$115)))</f>
        <v>0</v>
      </c>
      <c r="F149" s="2">
        <f>IF($F$115="n/a",0,IF(F$117&lt;=$C149,0,IF(F$117&gt;($F$115+$C149),INDEX($D$129:$W$129,,$C149)-SUM($D149:E149),INDEX($D$129:$W$129,,$C149)/$F$115)))</f>
        <v>0</v>
      </c>
      <c r="G149" s="2">
        <f>IF($F$115="n/a",0,IF(G$117&lt;=$C149,0,IF(G$117&gt;($F$115+$C149),INDEX($D$129:$W$129,,$C149)-SUM($D149:F149),INDEX($D$129:$W$129,,$C149)/$F$115)))</f>
        <v>0</v>
      </c>
      <c r="H149" s="2">
        <f>IF($F$115="n/a",0,IF(H$117&lt;=$C149,0,IF(H$117&gt;($F$115+$C149),INDEX($D$129:$W$129,,$C149)-SUM($D149:G149),INDEX($D$129:$W$129,,$C149)/$F$115)))</f>
        <v>0</v>
      </c>
      <c r="I149" s="2">
        <f>IF($F$115="n/a",0,IF(I$117&lt;=$C149,0,IF(I$117&gt;($F$115+$C149),INDEX($D$129:$W$129,,$C149)-SUM($D149:H149),INDEX($D$129:$W$129,,$C149)/$F$115)))</f>
        <v>0</v>
      </c>
      <c r="J149" s="2">
        <f>IF($F$115="n/a",0,IF(J$117&lt;=$C149,0,IF(J$117&gt;($F$115+$C149),INDEX($D$129:$W$129,,$C149)-SUM($D149:I149),INDEX($D$129:$W$129,,$C149)/$F$115)))</f>
        <v>0</v>
      </c>
      <c r="K149" s="2">
        <f>IF($F$115="n/a",0,IF(K$117&lt;=$C149,0,IF(K$117&gt;($F$115+$C149),INDEX($D$129:$W$129,,$C149)-SUM($D149:J149),INDEX($D$129:$W$129,,$C149)/$F$115)))</f>
        <v>0</v>
      </c>
      <c r="L149" s="2">
        <f>IF($F$115="n/a",0,IF(L$117&lt;=$C149,0,IF(L$117&gt;($F$115+$C149),INDEX($D$129:$W$129,,$C149)-SUM($D149:K149),INDEX($D$129:$W$129,,$C149)/$F$115)))</f>
        <v>0</v>
      </c>
      <c r="M149" s="2">
        <f>IF($F$115="n/a",0,IF(M$117&lt;=$C149,0,IF(M$117&gt;($F$115+$C149),INDEX($D$129:$W$129,,$C149)-SUM($D149:L149),INDEX($D$129:$W$129,,$C149)/$F$115)))</f>
        <v>0</v>
      </c>
      <c r="N149" s="2">
        <f>IF($F$115="n/a",0,IF(N$117&lt;=$C149,0,IF(N$117&gt;($F$115+$C149),INDEX($D$129:$W$129,,$C149)-SUM($D149:M149),INDEX($D$129:$W$129,,$C149)/$F$115)))</f>
        <v>0</v>
      </c>
      <c r="O149" s="2">
        <f>IF($F$115="n/a",0,IF(O$117&lt;=$C149,0,IF(O$117&gt;($F$115+$C149),INDEX($D$129:$W$129,,$C149)-SUM($D149:N149),INDEX($D$129:$W$129,,$C149)/$F$115)))</f>
        <v>0</v>
      </c>
      <c r="P149" s="2">
        <f>IF($F$115="n/a",0,IF(P$117&lt;=$C149,0,IF(P$117&gt;($F$115+$C149),INDEX($D$129:$W$129,,$C149)-SUM($D149:O149),INDEX($D$129:$W$129,,$C149)/$F$115)))</f>
        <v>0</v>
      </c>
      <c r="Q149" s="2">
        <f>IF($F$115="n/a",0,IF(Q$117&lt;=$C149,0,IF(Q$117&gt;($F$115+$C149),INDEX($D$129:$W$129,,$C149)-SUM($D149:P149),INDEX($D$129:$W$129,,$C149)/$F$115)))</f>
        <v>0</v>
      </c>
      <c r="R149" s="2">
        <f>IF($F$115="n/a",0,IF(R$117&lt;=$C149,0,IF(R$117&gt;($F$115+$C149),INDEX($D$129:$W$129,,$C149)-SUM($D149:Q149),INDEX($D$129:$W$129,,$C149)/$F$115)))</f>
        <v>0</v>
      </c>
      <c r="S149" s="2">
        <f>IF($F$115="n/a",0,IF(S$117&lt;=$C149,0,IF(S$117&gt;($F$115+$C149),INDEX($D$129:$W$129,,$C149)-SUM($D149:R149),INDEX($D$129:$W$129,,$C149)/$F$115)))</f>
        <v>0</v>
      </c>
      <c r="T149" s="2">
        <f>IF($F$115="n/a",0,IF(T$117&lt;=$C149,0,IF(T$117&gt;($F$115+$C149),INDEX($D$129:$W$129,,$C149)-SUM($D149:S149),INDEX($D$129:$W$129,,$C149)/$F$115)))</f>
        <v>0</v>
      </c>
      <c r="U149" s="2">
        <f>IF($F$115="n/a",0,IF(U$117&lt;=$C149,0,IF(U$117&gt;($F$115+$C149),INDEX($D$129:$W$129,,$C149)-SUM($D149:T149),INDEX($D$129:$W$129,,$C149)/$F$115)))</f>
        <v>0</v>
      </c>
      <c r="V149" s="2">
        <f>IF($F$115="n/a",0,IF(V$117&lt;=$C149,0,IF(V$117&gt;($F$115+$C149),INDEX($D$129:$W$129,,$C149)-SUM($D149:U149),INDEX($D$129:$W$129,,$C149)/$F$115)))</f>
        <v>0</v>
      </c>
      <c r="W149" s="2">
        <f>IF($F$115="n/a",0,IF(W$117&lt;=$C149,0,IF(W$117&gt;($F$115+$C149),INDEX($D$129:$W$129,,$C149)-SUM($D149:V149),INDEX($D$129:$W$129,,$C149)/$F$115)))</f>
        <v>0</v>
      </c>
      <c r="X149" s="2">
        <f>IF($F$115="n/a",0,IF(X$117&lt;=$C149,0,IF(X$117&gt;($F$115+$C149),INDEX($D$129:$W$129,,$C149)-SUM($D149:W149),INDEX($D$129:$W$129,,$C149)/$F$115)))</f>
        <v>0</v>
      </c>
      <c r="Y149" s="2">
        <f>IF($F$115="n/a",0,IF(Y$117&lt;=$C149,0,IF(Y$117&gt;($F$115+$C149),INDEX($D$129:$W$129,,$C149)-SUM($D149:X149),INDEX($D$129:$W$129,,$C149)/$F$115)))</f>
        <v>0</v>
      </c>
      <c r="Z149" s="2">
        <f>IF($F$115="n/a",0,IF(Z$117&lt;=$C149,0,IF(Z$117&gt;($F$115+$C149),INDEX($D$129:$W$129,,$C149)-SUM($D149:Y149),INDEX($D$129:$W$129,,$C149)/$F$115)))</f>
        <v>0</v>
      </c>
      <c r="AA149" s="2">
        <f>IF($F$115="n/a",0,IF(AA$117&lt;=$C149,0,IF(AA$117&gt;($F$115+$C149),INDEX($D$129:$W$129,,$C149)-SUM($D149:Z149),INDEX($D$129:$W$129,,$C149)/$F$115)))</f>
        <v>0</v>
      </c>
      <c r="AB149" s="2">
        <f>IF($F$115="n/a",0,IF(AB$117&lt;=$C149,0,IF(AB$117&gt;($F$115+$C149),INDEX($D$129:$W$129,,$C149)-SUM($D149:AA149),INDEX($D$129:$W$129,,$C149)/$F$115)))</f>
        <v>0</v>
      </c>
      <c r="AC149" s="2">
        <f>IF($F$115="n/a",0,IF(AC$117&lt;=$C149,0,IF(AC$117&gt;($F$115+$C149),INDEX($D$129:$W$129,,$C149)-SUM($D149:AB149),INDEX($D$129:$W$129,,$C149)/$F$115)))</f>
        <v>0</v>
      </c>
      <c r="AD149" s="2">
        <f>IF($F$115="n/a",0,IF(AD$117&lt;=$C149,0,IF(AD$117&gt;($F$115+$C149),INDEX($D$129:$W$129,,$C149)-SUM($D149:AC149),INDEX($D$129:$W$129,,$C149)/$F$115)))</f>
        <v>0</v>
      </c>
      <c r="AE149" s="2">
        <f>IF($F$115="n/a",0,IF(AE$117&lt;=$C149,0,IF(AE$117&gt;($F$115+$C149),INDEX($D$129:$W$129,,$C149)-SUM($D149:AD149),INDEX($D$129:$W$129,,$C149)/$F$115)))</f>
        <v>0</v>
      </c>
      <c r="AF149" s="2">
        <f>IF($F$115="n/a",0,IF(AF$117&lt;=$C149,0,IF(AF$117&gt;($F$115+$C149),INDEX($D$129:$W$129,,$C149)-SUM($D149:AE149),INDEX($D$129:$W$129,,$C149)/$F$115)))</f>
        <v>0</v>
      </c>
      <c r="AG149" s="2">
        <f>IF($F$115="n/a",0,IF(AG$117&lt;=$C149,0,IF(AG$117&gt;($F$115+$C149),INDEX($D$129:$W$129,,$C149)-SUM($D149:AF149),INDEX($D$129:$W$129,,$C149)/$F$115)))</f>
        <v>0</v>
      </c>
      <c r="AH149" s="2">
        <f>IF($F$115="n/a",0,IF(AH$117&lt;=$C149,0,IF(AH$117&gt;($F$115+$C149),INDEX($D$129:$W$129,,$C149)-SUM($D149:AG149),INDEX($D$129:$W$129,,$C149)/$F$115)))</f>
        <v>0</v>
      </c>
      <c r="AI149" s="2">
        <f>IF($F$115="n/a",0,IF(AI$117&lt;=$C149,0,IF(AI$117&gt;($F$115+$C149),INDEX($D$129:$W$129,,$C149)-SUM($D149:AH149),INDEX($D$129:$W$129,,$C149)/$F$115)))</f>
        <v>0</v>
      </c>
      <c r="AJ149" s="2">
        <f>IF($F$115="n/a",0,IF(AJ$117&lt;=$C149,0,IF(AJ$117&gt;($F$115+$C149),INDEX($D$129:$W$129,,$C149)-SUM($D149:AI149),INDEX($D$129:$W$129,,$C149)/$F$115)))</f>
        <v>0</v>
      </c>
      <c r="AK149" s="2">
        <f>IF($F$115="n/a",0,IF(AK$117&lt;=$C149,0,IF(AK$117&gt;($F$115+$C149),INDEX($D$129:$W$129,,$C149)-SUM($D149:AJ149),INDEX($D$129:$W$129,,$C149)/$F$115)))</f>
        <v>0</v>
      </c>
      <c r="AL149" s="2">
        <f>IF($F$115="n/a",0,IF(AL$117&lt;=$C149,0,IF(AL$117&gt;($F$115+$C149),INDEX($D$129:$W$129,,$C149)-SUM($D149:AK149),INDEX($D$129:$W$129,,$C149)/$F$115)))</f>
        <v>0</v>
      </c>
      <c r="AM149" s="2">
        <f>IF($F$115="n/a",0,IF(AM$117&lt;=$C149,0,IF(AM$117&gt;($F$115+$C149),INDEX($D$129:$W$129,,$C149)-SUM($D149:AL149),INDEX($D$129:$W$129,,$C149)/$F$115)))</f>
        <v>0</v>
      </c>
      <c r="AN149" s="2">
        <f>IF($F$115="n/a",0,IF(AN$117&lt;=$C149,0,IF(AN$117&gt;($F$115+$C149),INDEX($D$129:$W$129,,$C149)-SUM($D149:AM149),INDEX($D$129:$W$129,,$C149)/$F$115)))</f>
        <v>0</v>
      </c>
      <c r="AO149" s="2">
        <f>IF($F$115="n/a",0,IF(AO$117&lt;=$C149,0,IF(AO$117&gt;($F$115+$C149),INDEX($D$129:$W$129,,$C149)-SUM($D149:AN149),INDEX($D$129:$W$129,,$C149)/$F$115)))</f>
        <v>0</v>
      </c>
      <c r="AP149" s="2">
        <f>IF($F$115="n/a",0,IF(AP$117&lt;=$C149,0,IF(AP$117&gt;($F$115+$C149),INDEX($D$129:$W$129,,$C149)-SUM($D149:AO149),INDEX($D$129:$W$129,,$C149)/$F$115)))</f>
        <v>0</v>
      </c>
      <c r="AQ149" s="2">
        <f>IF($F$115="n/a",0,IF(AQ$117&lt;=$C149,0,IF(AQ$117&gt;($F$115+$C149),INDEX($D$129:$W$129,,$C149)-SUM($D149:AP149),INDEX($D$129:$W$129,,$C149)/$F$115)))</f>
        <v>0</v>
      </c>
      <c r="AR149" s="2">
        <f>IF($F$115="n/a",0,IF(AR$117&lt;=$C149,0,IF(AR$117&gt;($F$115+$C149),INDEX($D$129:$W$129,,$C149)-SUM($D149:AQ149),INDEX($D$129:$W$129,,$C149)/$F$115)))</f>
        <v>0</v>
      </c>
      <c r="AS149" s="2">
        <f>IF($F$115="n/a",0,IF(AS$117&lt;=$C149,0,IF(AS$117&gt;($F$115+$C149),INDEX($D$129:$W$129,,$C149)-SUM($D149:AR149),INDEX($D$129:$W$129,,$C149)/$F$115)))</f>
        <v>0</v>
      </c>
      <c r="AT149" s="2">
        <f>IF($F$115="n/a",0,IF(AT$117&lt;=$C149,0,IF(AT$117&gt;($F$115+$C149),INDEX($D$129:$W$129,,$C149)-SUM($D149:AS149),INDEX($D$129:$W$129,,$C149)/$F$115)))</f>
        <v>0</v>
      </c>
      <c r="AU149" s="2">
        <f>IF($F$115="n/a",0,IF(AU$117&lt;=$C149,0,IF(AU$117&gt;($F$115+$C149),INDEX($D$129:$W$129,,$C149)-SUM($D149:AT149),INDEX($D$129:$W$129,,$C149)/$F$115)))</f>
        <v>0</v>
      </c>
      <c r="AV149" s="2">
        <f>IF($F$115="n/a",0,IF(AV$117&lt;=$C149,0,IF(AV$117&gt;($F$115+$C149),INDEX($D$129:$W$129,,$C149)-SUM($D149:AU149),INDEX($D$129:$W$129,,$C149)/$F$115)))</f>
        <v>0</v>
      </c>
      <c r="AW149" s="2">
        <f>IF($F$115="n/a",0,IF(AW$117&lt;=$C149,0,IF(AW$117&gt;($F$115+$C149),INDEX($D$129:$W$129,,$C149)-SUM($D149:AV149),INDEX($D$129:$W$129,,$C149)/$F$115)))</f>
        <v>0</v>
      </c>
      <c r="AX149" s="2">
        <f>IF($F$115="n/a",0,IF(AX$117&lt;=$C149,0,IF(AX$117&gt;($F$115+$C149),INDEX($D$129:$W$129,,$C149)-SUM($D149:AW149),INDEX($D$129:$W$129,,$C149)/$F$115)))</f>
        <v>0</v>
      </c>
      <c r="AY149" s="2">
        <f>IF($F$115="n/a",0,IF(AY$117&lt;=$C149,0,IF(AY$117&gt;($F$115+$C149),INDEX($D$129:$W$129,,$C149)-SUM($D149:AX149),INDEX($D$129:$W$129,,$C149)/$F$115)))</f>
        <v>0</v>
      </c>
      <c r="AZ149" s="2">
        <f>IF($F$115="n/a",0,IF(AZ$117&lt;=$C149,0,IF(AZ$117&gt;($F$115+$C149),INDEX($D$129:$W$129,,$C149)-SUM($D149:AY149),INDEX($D$129:$W$129,,$C149)/$F$115)))</f>
        <v>0</v>
      </c>
      <c r="BA149" s="2">
        <f>IF($F$115="n/a",0,IF(BA$117&lt;=$C149,0,IF(BA$117&gt;($F$115+$C149),INDEX($D$129:$W$129,,$C149)-SUM($D149:AZ149),INDEX($D$129:$W$129,,$C149)/$F$115)))</f>
        <v>0</v>
      </c>
      <c r="BB149" s="2">
        <f>IF($F$115="n/a",0,IF(BB$117&lt;=$C149,0,IF(BB$117&gt;($F$115+$C149),INDEX($D$129:$W$129,,$C149)-SUM($D149:BA149),INDEX($D$129:$W$129,,$C149)/$F$115)))</f>
        <v>0</v>
      </c>
      <c r="BC149" s="2">
        <f>IF($F$115="n/a",0,IF(BC$117&lt;=$C149,0,IF(BC$117&gt;($F$115+$C149),INDEX($D$129:$W$129,,$C149)-SUM($D149:BB149),INDEX($D$129:$W$129,,$C149)/$F$115)))</f>
        <v>0</v>
      </c>
      <c r="BD149" s="2">
        <f>IF($F$115="n/a",0,IF(BD$117&lt;=$C149,0,IF(BD$117&gt;($F$115+$C149),INDEX($D$129:$W$129,,$C149)-SUM($D149:BC149),INDEX($D$129:$W$129,,$C149)/$F$115)))</f>
        <v>0</v>
      </c>
      <c r="BE149" s="2">
        <f>IF($F$115="n/a",0,IF(BE$117&lt;=$C149,0,IF(BE$117&gt;($F$115+$C149),INDEX($D$129:$W$129,,$C149)-SUM($D149:BD149),INDEX($D$129:$W$129,,$C149)/$F$115)))</f>
        <v>0</v>
      </c>
      <c r="BF149" s="2">
        <f>IF($F$115="n/a",0,IF(BF$117&lt;=$C149,0,IF(BF$117&gt;($F$115+$C149),INDEX($D$129:$W$129,,$C149)-SUM($D149:BE149),INDEX($D$129:$W$129,,$C149)/$F$115)))</f>
        <v>0</v>
      </c>
      <c r="BG149" s="2">
        <f>IF($F$115="n/a",0,IF(BG$117&lt;=$C149,0,IF(BG$117&gt;($F$115+$C149),INDEX($D$129:$W$129,,$C149)-SUM($D149:BF149),INDEX($D$129:$W$129,,$C149)/$F$115)))</f>
        <v>0</v>
      </c>
      <c r="BH149" s="2">
        <f>IF($F$115="n/a",0,IF(BH$117&lt;=$C149,0,IF(BH$117&gt;($F$115+$C149),INDEX($D$129:$W$129,,$C149)-SUM($D149:BG149),INDEX($D$129:$W$129,,$C149)/$F$115)))</f>
        <v>0</v>
      </c>
      <c r="BI149" s="2">
        <f>IF($F$115="n/a",0,IF(BI$117&lt;=$C149,0,IF(BI$117&gt;($F$115+$C149),INDEX($D$129:$W$129,,$C149)-SUM($D149:BH149),INDEX($D$129:$W$129,,$C149)/$F$115)))</f>
        <v>0</v>
      </c>
      <c r="BJ149" s="2">
        <f>IF($F$115="n/a",0,IF(BJ$117&lt;=$C149,0,IF(BJ$117&gt;($F$115+$C149),INDEX($D$129:$W$129,,$C149)-SUM($D149:BI149),INDEX($D$129:$W$129,,$C149)/$F$115)))</f>
        <v>0</v>
      </c>
      <c r="BK149" s="2">
        <f>IF($F$115="n/a",0,IF(BK$117&lt;=$C149,0,IF(BK$117&gt;($F$115+$C149),INDEX($D$129:$W$129,,$C149)-SUM($D149:BJ149),INDEX($D$129:$W$129,,$C149)/$F$115)))</f>
        <v>0</v>
      </c>
    </row>
    <row r="150" spans="2:63" hidden="1" outlineLevel="1" x14ac:dyDescent="0.25">
      <c r="B150" s="24">
        <v>2029</v>
      </c>
      <c r="C150" s="24">
        <v>19</v>
      </c>
      <c r="E150" s="2">
        <f>IF($F$115="n/a",0,IF(E$117&lt;=$C150,0,IF(E$117&gt;($F$115+$C150),INDEX($D$129:$W$129,,$C150)-SUM($D150:D150),INDEX($D$129:$W$129,,$C150)/$F$115)))</f>
        <v>0</v>
      </c>
      <c r="F150" s="2">
        <f>IF($F$115="n/a",0,IF(F$117&lt;=$C150,0,IF(F$117&gt;($F$115+$C150),INDEX($D$129:$W$129,,$C150)-SUM($D150:E150),INDEX($D$129:$W$129,,$C150)/$F$115)))</f>
        <v>0</v>
      </c>
      <c r="G150" s="2">
        <f>IF($F$115="n/a",0,IF(G$117&lt;=$C150,0,IF(G$117&gt;($F$115+$C150),INDEX($D$129:$W$129,,$C150)-SUM($D150:F150),INDEX($D$129:$W$129,,$C150)/$F$115)))</f>
        <v>0</v>
      </c>
      <c r="H150" s="2">
        <f>IF($F$115="n/a",0,IF(H$117&lt;=$C150,0,IF(H$117&gt;($F$115+$C150),INDEX($D$129:$W$129,,$C150)-SUM($D150:G150),INDEX($D$129:$W$129,,$C150)/$F$115)))</f>
        <v>0</v>
      </c>
      <c r="I150" s="2">
        <f>IF($F$115="n/a",0,IF(I$117&lt;=$C150,0,IF(I$117&gt;($F$115+$C150),INDEX($D$129:$W$129,,$C150)-SUM($D150:H150),INDEX($D$129:$W$129,,$C150)/$F$115)))</f>
        <v>0</v>
      </c>
      <c r="J150" s="2">
        <f>IF($F$115="n/a",0,IF(J$117&lt;=$C150,0,IF(J$117&gt;($F$115+$C150),INDEX($D$129:$W$129,,$C150)-SUM($D150:I150),INDEX($D$129:$W$129,,$C150)/$F$115)))</f>
        <v>0</v>
      </c>
      <c r="K150" s="2">
        <f>IF($F$115="n/a",0,IF(K$117&lt;=$C150,0,IF(K$117&gt;($F$115+$C150),INDEX($D$129:$W$129,,$C150)-SUM($D150:J150),INDEX($D$129:$W$129,,$C150)/$F$115)))</f>
        <v>0</v>
      </c>
      <c r="L150" s="2">
        <f>IF($F$115="n/a",0,IF(L$117&lt;=$C150,0,IF(L$117&gt;($F$115+$C150),INDEX($D$129:$W$129,,$C150)-SUM($D150:K150),INDEX($D$129:$W$129,,$C150)/$F$115)))</f>
        <v>0</v>
      </c>
      <c r="M150" s="2">
        <f>IF($F$115="n/a",0,IF(M$117&lt;=$C150,0,IF(M$117&gt;($F$115+$C150),INDEX($D$129:$W$129,,$C150)-SUM($D150:L150),INDEX($D$129:$W$129,,$C150)/$F$115)))</f>
        <v>0</v>
      </c>
      <c r="N150" s="2">
        <f>IF($F$115="n/a",0,IF(N$117&lt;=$C150,0,IF(N$117&gt;($F$115+$C150),INDEX($D$129:$W$129,,$C150)-SUM($D150:M150),INDEX($D$129:$W$129,,$C150)/$F$115)))</f>
        <v>0</v>
      </c>
      <c r="O150" s="2">
        <f>IF($F$115="n/a",0,IF(O$117&lt;=$C150,0,IF(O$117&gt;($F$115+$C150),INDEX($D$129:$W$129,,$C150)-SUM($D150:N150),INDEX($D$129:$W$129,,$C150)/$F$115)))</f>
        <v>0</v>
      </c>
      <c r="P150" s="2">
        <f>IF($F$115="n/a",0,IF(P$117&lt;=$C150,0,IF(P$117&gt;($F$115+$C150),INDEX($D$129:$W$129,,$C150)-SUM($D150:O150),INDEX($D$129:$W$129,,$C150)/$F$115)))</f>
        <v>0</v>
      </c>
      <c r="Q150" s="2">
        <f>IF($F$115="n/a",0,IF(Q$117&lt;=$C150,0,IF(Q$117&gt;($F$115+$C150),INDEX($D$129:$W$129,,$C150)-SUM($D150:P150),INDEX($D$129:$W$129,,$C150)/$F$115)))</f>
        <v>0</v>
      </c>
      <c r="R150" s="2">
        <f>IF($F$115="n/a",0,IF(R$117&lt;=$C150,0,IF(R$117&gt;($F$115+$C150),INDEX($D$129:$W$129,,$C150)-SUM($D150:Q150),INDEX($D$129:$W$129,,$C150)/$F$115)))</f>
        <v>0</v>
      </c>
      <c r="S150" s="2">
        <f>IF($F$115="n/a",0,IF(S$117&lt;=$C150,0,IF(S$117&gt;($F$115+$C150),INDEX($D$129:$W$129,,$C150)-SUM($D150:R150),INDEX($D$129:$W$129,,$C150)/$F$115)))</f>
        <v>0</v>
      </c>
      <c r="T150" s="2">
        <f>IF($F$115="n/a",0,IF(T$117&lt;=$C150,0,IF(T$117&gt;($F$115+$C150),INDEX($D$129:$W$129,,$C150)-SUM($D150:S150),INDEX($D$129:$W$129,,$C150)/$F$115)))</f>
        <v>0</v>
      </c>
      <c r="U150" s="2">
        <f>IF($F$115="n/a",0,IF(U$117&lt;=$C150,0,IF(U$117&gt;($F$115+$C150),INDEX($D$129:$W$129,,$C150)-SUM($D150:T150),INDEX($D$129:$W$129,,$C150)/$F$115)))</f>
        <v>0</v>
      </c>
      <c r="V150" s="2">
        <f>IF($F$115="n/a",0,IF(V$117&lt;=$C150,0,IF(V$117&gt;($F$115+$C150),INDEX($D$129:$W$129,,$C150)-SUM($D150:U150),INDEX($D$129:$W$129,,$C150)/$F$115)))</f>
        <v>0</v>
      </c>
      <c r="W150" s="2">
        <f>IF($F$115="n/a",0,IF(W$117&lt;=$C150,0,IF(W$117&gt;($F$115+$C150),INDEX($D$129:$W$129,,$C150)-SUM($D150:V150),INDEX($D$129:$W$129,,$C150)/$F$115)))</f>
        <v>0</v>
      </c>
      <c r="X150" s="2">
        <f>IF($F$115="n/a",0,IF(X$117&lt;=$C150,0,IF(X$117&gt;($F$115+$C150),INDEX($D$129:$W$129,,$C150)-SUM($D150:W150),INDEX($D$129:$W$129,,$C150)/$F$115)))</f>
        <v>0</v>
      </c>
      <c r="Y150" s="2">
        <f>IF($F$115="n/a",0,IF(Y$117&lt;=$C150,0,IF(Y$117&gt;($F$115+$C150),INDEX($D$129:$W$129,,$C150)-SUM($D150:X150),INDEX($D$129:$W$129,,$C150)/$F$115)))</f>
        <v>0</v>
      </c>
      <c r="Z150" s="2">
        <f>IF($F$115="n/a",0,IF(Z$117&lt;=$C150,0,IF(Z$117&gt;($F$115+$C150),INDEX($D$129:$W$129,,$C150)-SUM($D150:Y150),INDEX($D$129:$W$129,,$C150)/$F$115)))</f>
        <v>0</v>
      </c>
      <c r="AA150" s="2">
        <f>IF($F$115="n/a",0,IF(AA$117&lt;=$C150,0,IF(AA$117&gt;($F$115+$C150),INDEX($D$129:$W$129,,$C150)-SUM($D150:Z150),INDEX($D$129:$W$129,,$C150)/$F$115)))</f>
        <v>0</v>
      </c>
      <c r="AB150" s="2">
        <f>IF($F$115="n/a",0,IF(AB$117&lt;=$C150,0,IF(AB$117&gt;($F$115+$C150),INDEX($D$129:$W$129,,$C150)-SUM($D150:AA150),INDEX($D$129:$W$129,,$C150)/$F$115)))</f>
        <v>0</v>
      </c>
      <c r="AC150" s="2">
        <f>IF($F$115="n/a",0,IF(AC$117&lt;=$C150,0,IF(AC$117&gt;($F$115+$C150),INDEX($D$129:$W$129,,$C150)-SUM($D150:AB150),INDEX($D$129:$W$129,,$C150)/$F$115)))</f>
        <v>0</v>
      </c>
      <c r="AD150" s="2">
        <f>IF($F$115="n/a",0,IF(AD$117&lt;=$C150,0,IF(AD$117&gt;($F$115+$C150),INDEX($D$129:$W$129,,$C150)-SUM($D150:AC150),INDEX($D$129:$W$129,,$C150)/$F$115)))</f>
        <v>0</v>
      </c>
      <c r="AE150" s="2">
        <f>IF($F$115="n/a",0,IF(AE$117&lt;=$C150,0,IF(AE$117&gt;($F$115+$C150),INDEX($D$129:$W$129,,$C150)-SUM($D150:AD150),INDEX($D$129:$W$129,,$C150)/$F$115)))</f>
        <v>0</v>
      </c>
      <c r="AF150" s="2">
        <f>IF($F$115="n/a",0,IF(AF$117&lt;=$C150,0,IF(AF$117&gt;($F$115+$C150),INDEX($D$129:$W$129,,$C150)-SUM($D150:AE150),INDEX($D$129:$W$129,,$C150)/$F$115)))</f>
        <v>0</v>
      </c>
      <c r="AG150" s="2">
        <f>IF($F$115="n/a",0,IF(AG$117&lt;=$C150,0,IF(AG$117&gt;($F$115+$C150),INDEX($D$129:$W$129,,$C150)-SUM($D150:AF150),INDEX($D$129:$W$129,,$C150)/$F$115)))</f>
        <v>0</v>
      </c>
      <c r="AH150" s="2">
        <f>IF($F$115="n/a",0,IF(AH$117&lt;=$C150,0,IF(AH$117&gt;($F$115+$C150),INDEX($D$129:$W$129,,$C150)-SUM($D150:AG150),INDEX($D$129:$W$129,,$C150)/$F$115)))</f>
        <v>0</v>
      </c>
      <c r="AI150" s="2">
        <f>IF($F$115="n/a",0,IF(AI$117&lt;=$C150,0,IF(AI$117&gt;($F$115+$C150),INDEX($D$129:$W$129,,$C150)-SUM($D150:AH150),INDEX($D$129:$W$129,,$C150)/$F$115)))</f>
        <v>0</v>
      </c>
      <c r="AJ150" s="2">
        <f>IF($F$115="n/a",0,IF(AJ$117&lt;=$C150,0,IF(AJ$117&gt;($F$115+$C150),INDEX($D$129:$W$129,,$C150)-SUM($D150:AI150),INDEX($D$129:$W$129,,$C150)/$F$115)))</f>
        <v>0</v>
      </c>
      <c r="AK150" s="2">
        <f>IF($F$115="n/a",0,IF(AK$117&lt;=$C150,0,IF(AK$117&gt;($F$115+$C150),INDEX($D$129:$W$129,,$C150)-SUM($D150:AJ150),INDEX($D$129:$W$129,,$C150)/$F$115)))</f>
        <v>0</v>
      </c>
      <c r="AL150" s="2">
        <f>IF($F$115="n/a",0,IF(AL$117&lt;=$C150,0,IF(AL$117&gt;($F$115+$C150),INDEX($D$129:$W$129,,$C150)-SUM($D150:AK150),INDEX($D$129:$W$129,,$C150)/$F$115)))</f>
        <v>0</v>
      </c>
      <c r="AM150" s="2">
        <f>IF($F$115="n/a",0,IF(AM$117&lt;=$C150,0,IF(AM$117&gt;($F$115+$C150),INDEX($D$129:$W$129,,$C150)-SUM($D150:AL150),INDEX($D$129:$W$129,,$C150)/$F$115)))</f>
        <v>0</v>
      </c>
      <c r="AN150" s="2">
        <f>IF($F$115="n/a",0,IF(AN$117&lt;=$C150,0,IF(AN$117&gt;($F$115+$C150),INDEX($D$129:$W$129,,$C150)-SUM($D150:AM150),INDEX($D$129:$W$129,,$C150)/$F$115)))</f>
        <v>0</v>
      </c>
      <c r="AO150" s="2">
        <f>IF($F$115="n/a",0,IF(AO$117&lt;=$C150,0,IF(AO$117&gt;($F$115+$C150),INDEX($D$129:$W$129,,$C150)-SUM($D150:AN150),INDEX($D$129:$W$129,,$C150)/$F$115)))</f>
        <v>0</v>
      </c>
      <c r="AP150" s="2">
        <f>IF($F$115="n/a",0,IF(AP$117&lt;=$C150,0,IF(AP$117&gt;($F$115+$C150),INDEX($D$129:$W$129,,$C150)-SUM($D150:AO150),INDEX($D$129:$W$129,,$C150)/$F$115)))</f>
        <v>0</v>
      </c>
      <c r="AQ150" s="2">
        <f>IF($F$115="n/a",0,IF(AQ$117&lt;=$C150,0,IF(AQ$117&gt;($F$115+$C150),INDEX($D$129:$W$129,,$C150)-SUM($D150:AP150),INDEX($D$129:$W$129,,$C150)/$F$115)))</f>
        <v>0</v>
      </c>
      <c r="AR150" s="2">
        <f>IF($F$115="n/a",0,IF(AR$117&lt;=$C150,0,IF(AR$117&gt;($F$115+$C150),INDEX($D$129:$W$129,,$C150)-SUM($D150:AQ150),INDEX($D$129:$W$129,,$C150)/$F$115)))</f>
        <v>0</v>
      </c>
      <c r="AS150" s="2">
        <f>IF($F$115="n/a",0,IF(AS$117&lt;=$C150,0,IF(AS$117&gt;($F$115+$C150),INDEX($D$129:$W$129,,$C150)-SUM($D150:AR150),INDEX($D$129:$W$129,,$C150)/$F$115)))</f>
        <v>0</v>
      </c>
      <c r="AT150" s="2">
        <f>IF($F$115="n/a",0,IF(AT$117&lt;=$C150,0,IF(AT$117&gt;($F$115+$C150),INDEX($D$129:$W$129,,$C150)-SUM($D150:AS150),INDEX($D$129:$W$129,,$C150)/$F$115)))</f>
        <v>0</v>
      </c>
      <c r="AU150" s="2">
        <f>IF($F$115="n/a",0,IF(AU$117&lt;=$C150,0,IF(AU$117&gt;($F$115+$C150),INDEX($D$129:$W$129,,$C150)-SUM($D150:AT150),INDEX($D$129:$W$129,,$C150)/$F$115)))</f>
        <v>0</v>
      </c>
      <c r="AV150" s="2">
        <f>IF($F$115="n/a",0,IF(AV$117&lt;=$C150,0,IF(AV$117&gt;($F$115+$C150),INDEX($D$129:$W$129,,$C150)-SUM($D150:AU150),INDEX($D$129:$W$129,,$C150)/$F$115)))</f>
        <v>0</v>
      </c>
      <c r="AW150" s="2">
        <f>IF($F$115="n/a",0,IF(AW$117&lt;=$C150,0,IF(AW$117&gt;($F$115+$C150),INDEX($D$129:$W$129,,$C150)-SUM($D150:AV150),INDEX($D$129:$W$129,,$C150)/$F$115)))</f>
        <v>0</v>
      </c>
      <c r="AX150" s="2">
        <f>IF($F$115="n/a",0,IF(AX$117&lt;=$C150,0,IF(AX$117&gt;($F$115+$C150),INDEX($D$129:$W$129,,$C150)-SUM($D150:AW150),INDEX($D$129:$W$129,,$C150)/$F$115)))</f>
        <v>0</v>
      </c>
      <c r="AY150" s="2">
        <f>IF($F$115="n/a",0,IF(AY$117&lt;=$C150,0,IF(AY$117&gt;($F$115+$C150),INDEX($D$129:$W$129,,$C150)-SUM($D150:AX150),INDEX($D$129:$W$129,,$C150)/$F$115)))</f>
        <v>0</v>
      </c>
      <c r="AZ150" s="2">
        <f>IF($F$115="n/a",0,IF(AZ$117&lt;=$C150,0,IF(AZ$117&gt;($F$115+$C150),INDEX($D$129:$W$129,,$C150)-SUM($D150:AY150),INDEX($D$129:$W$129,,$C150)/$F$115)))</f>
        <v>0</v>
      </c>
      <c r="BA150" s="2">
        <f>IF($F$115="n/a",0,IF(BA$117&lt;=$C150,0,IF(BA$117&gt;($F$115+$C150),INDEX($D$129:$W$129,,$C150)-SUM($D150:AZ150),INDEX($D$129:$W$129,,$C150)/$F$115)))</f>
        <v>0</v>
      </c>
      <c r="BB150" s="2">
        <f>IF($F$115="n/a",0,IF(BB$117&lt;=$C150,0,IF(BB$117&gt;($F$115+$C150),INDEX($D$129:$W$129,,$C150)-SUM($D150:BA150),INDEX($D$129:$W$129,,$C150)/$F$115)))</f>
        <v>0</v>
      </c>
      <c r="BC150" s="2">
        <f>IF($F$115="n/a",0,IF(BC$117&lt;=$C150,0,IF(BC$117&gt;($F$115+$C150),INDEX($D$129:$W$129,,$C150)-SUM($D150:BB150),INDEX($D$129:$W$129,,$C150)/$F$115)))</f>
        <v>0</v>
      </c>
      <c r="BD150" s="2">
        <f>IF($F$115="n/a",0,IF(BD$117&lt;=$C150,0,IF(BD$117&gt;($F$115+$C150),INDEX($D$129:$W$129,,$C150)-SUM($D150:BC150),INDEX($D$129:$W$129,,$C150)/$F$115)))</f>
        <v>0</v>
      </c>
      <c r="BE150" s="2">
        <f>IF($F$115="n/a",0,IF(BE$117&lt;=$C150,0,IF(BE$117&gt;($F$115+$C150),INDEX($D$129:$W$129,,$C150)-SUM($D150:BD150),INDEX($D$129:$W$129,,$C150)/$F$115)))</f>
        <v>0</v>
      </c>
      <c r="BF150" s="2">
        <f>IF($F$115="n/a",0,IF(BF$117&lt;=$C150,0,IF(BF$117&gt;($F$115+$C150),INDEX($D$129:$W$129,,$C150)-SUM($D150:BE150),INDEX($D$129:$W$129,,$C150)/$F$115)))</f>
        <v>0</v>
      </c>
      <c r="BG150" s="2">
        <f>IF($F$115="n/a",0,IF(BG$117&lt;=$C150,0,IF(BG$117&gt;($F$115+$C150),INDEX($D$129:$W$129,,$C150)-SUM($D150:BF150),INDEX($D$129:$W$129,,$C150)/$F$115)))</f>
        <v>0</v>
      </c>
      <c r="BH150" s="2">
        <f>IF($F$115="n/a",0,IF(BH$117&lt;=$C150,0,IF(BH$117&gt;($F$115+$C150),INDEX($D$129:$W$129,,$C150)-SUM($D150:BG150),INDEX($D$129:$W$129,,$C150)/$F$115)))</f>
        <v>0</v>
      </c>
      <c r="BI150" s="2">
        <f>IF($F$115="n/a",0,IF(BI$117&lt;=$C150,0,IF(BI$117&gt;($F$115+$C150),INDEX($D$129:$W$129,,$C150)-SUM($D150:BH150),INDEX($D$129:$W$129,,$C150)/$F$115)))</f>
        <v>0</v>
      </c>
      <c r="BJ150" s="2">
        <f>IF($F$115="n/a",0,IF(BJ$117&lt;=$C150,0,IF(BJ$117&gt;($F$115+$C150),INDEX($D$129:$W$129,,$C150)-SUM($D150:BI150),INDEX($D$129:$W$129,,$C150)/$F$115)))</f>
        <v>0</v>
      </c>
      <c r="BK150" s="2">
        <f>IF($F$115="n/a",0,IF(BK$117&lt;=$C150,0,IF(BK$117&gt;($F$115+$C150),INDEX($D$129:$W$129,,$C150)-SUM($D150:BJ150),INDEX($D$129:$W$129,,$C150)/$F$115)))</f>
        <v>0</v>
      </c>
    </row>
    <row r="151" spans="2:63" hidden="1" outlineLevel="1" x14ac:dyDescent="0.25">
      <c r="B151" s="24">
        <v>2030</v>
      </c>
      <c r="C151" s="24">
        <v>20</v>
      </c>
      <c r="E151" s="2">
        <f>IF($F$115="n/a",0,IF(E$117&lt;=$C151,0,IF(E$117&gt;($F$115+$C151),INDEX($D$129:$W$129,,$C151)-SUM($D151:D151),INDEX($D$129:$W$129,,$C151)/$F$115)))</f>
        <v>0</v>
      </c>
      <c r="F151" s="2">
        <f>IF($F$115="n/a",0,IF(F$117&lt;=$C151,0,IF(F$117&gt;($F$115+$C151),INDEX($D$129:$W$129,,$C151)-SUM($D151:E151),INDEX($D$129:$W$129,,$C151)/$F$115)))</f>
        <v>0</v>
      </c>
      <c r="G151" s="2">
        <f>IF($F$115="n/a",0,IF(G$117&lt;=$C151,0,IF(G$117&gt;($F$115+$C151),INDEX($D$129:$W$129,,$C151)-SUM($D151:F151),INDEX($D$129:$W$129,,$C151)/$F$115)))</f>
        <v>0</v>
      </c>
      <c r="H151" s="2">
        <f>IF($F$115="n/a",0,IF(H$117&lt;=$C151,0,IF(H$117&gt;($F$115+$C151),INDEX($D$129:$W$129,,$C151)-SUM($D151:G151),INDEX($D$129:$W$129,,$C151)/$F$115)))</f>
        <v>0</v>
      </c>
      <c r="I151" s="2">
        <f>IF($F$115="n/a",0,IF(I$117&lt;=$C151,0,IF(I$117&gt;($F$115+$C151),INDEX($D$129:$W$129,,$C151)-SUM($D151:H151),INDEX($D$129:$W$129,,$C151)/$F$115)))</f>
        <v>0</v>
      </c>
      <c r="J151" s="2">
        <f>IF($F$115="n/a",0,IF(J$117&lt;=$C151,0,IF(J$117&gt;($F$115+$C151),INDEX($D$129:$W$129,,$C151)-SUM($D151:I151),INDEX($D$129:$W$129,,$C151)/$F$115)))</f>
        <v>0</v>
      </c>
      <c r="K151" s="2">
        <f>IF($F$115="n/a",0,IF(K$117&lt;=$C151,0,IF(K$117&gt;($F$115+$C151),INDEX($D$129:$W$129,,$C151)-SUM($D151:J151),INDEX($D$129:$W$129,,$C151)/$F$115)))</f>
        <v>0</v>
      </c>
      <c r="L151" s="2">
        <f>IF($F$115="n/a",0,IF(L$117&lt;=$C151,0,IF(L$117&gt;($F$115+$C151),INDEX($D$129:$W$129,,$C151)-SUM($D151:K151),INDEX($D$129:$W$129,,$C151)/$F$115)))</f>
        <v>0</v>
      </c>
      <c r="M151" s="2">
        <f>IF($F$115="n/a",0,IF(M$117&lt;=$C151,0,IF(M$117&gt;($F$115+$C151),INDEX($D$129:$W$129,,$C151)-SUM($D151:L151),INDEX($D$129:$W$129,,$C151)/$F$115)))</f>
        <v>0</v>
      </c>
      <c r="N151" s="2">
        <f>IF($F$115="n/a",0,IF(N$117&lt;=$C151,0,IF(N$117&gt;($F$115+$C151),INDEX($D$129:$W$129,,$C151)-SUM($D151:M151),INDEX($D$129:$W$129,,$C151)/$F$115)))</f>
        <v>0</v>
      </c>
      <c r="O151" s="2">
        <f>IF($F$115="n/a",0,IF(O$117&lt;=$C151,0,IF(O$117&gt;($F$115+$C151),INDEX($D$129:$W$129,,$C151)-SUM($D151:N151),INDEX($D$129:$W$129,,$C151)/$F$115)))</f>
        <v>0</v>
      </c>
      <c r="P151" s="2">
        <f>IF($F$115="n/a",0,IF(P$117&lt;=$C151,0,IF(P$117&gt;($F$115+$C151),INDEX($D$129:$W$129,,$C151)-SUM($D151:O151),INDEX($D$129:$W$129,,$C151)/$F$115)))</f>
        <v>0</v>
      </c>
      <c r="Q151" s="2">
        <f>IF($F$115="n/a",0,IF(Q$117&lt;=$C151,0,IF(Q$117&gt;($F$115+$C151),INDEX($D$129:$W$129,,$C151)-SUM($D151:P151),INDEX($D$129:$W$129,,$C151)/$F$115)))</f>
        <v>0</v>
      </c>
      <c r="R151" s="2">
        <f>IF($F$115="n/a",0,IF(R$117&lt;=$C151,0,IF(R$117&gt;($F$115+$C151),INDEX($D$129:$W$129,,$C151)-SUM($D151:Q151),INDEX($D$129:$W$129,,$C151)/$F$115)))</f>
        <v>0</v>
      </c>
      <c r="S151" s="2">
        <f>IF($F$115="n/a",0,IF(S$117&lt;=$C151,0,IF(S$117&gt;($F$115+$C151),INDEX($D$129:$W$129,,$C151)-SUM($D151:R151),INDEX($D$129:$W$129,,$C151)/$F$115)))</f>
        <v>0</v>
      </c>
      <c r="T151" s="2">
        <f>IF($F$115="n/a",0,IF(T$117&lt;=$C151,0,IF(T$117&gt;($F$115+$C151),INDEX($D$129:$W$129,,$C151)-SUM($D151:S151),INDEX($D$129:$W$129,,$C151)/$F$115)))</f>
        <v>0</v>
      </c>
      <c r="U151" s="2">
        <f>IF($F$115="n/a",0,IF(U$117&lt;=$C151,0,IF(U$117&gt;($F$115+$C151),INDEX($D$129:$W$129,,$C151)-SUM($D151:T151),INDEX($D$129:$W$129,,$C151)/$F$115)))</f>
        <v>0</v>
      </c>
      <c r="V151" s="2">
        <f>IF($F$115="n/a",0,IF(V$117&lt;=$C151,0,IF(V$117&gt;($F$115+$C151),INDEX($D$129:$W$129,,$C151)-SUM($D151:U151),INDEX($D$129:$W$129,,$C151)/$F$115)))</f>
        <v>0</v>
      </c>
      <c r="W151" s="2">
        <f>IF($F$115="n/a",0,IF(W$117&lt;=$C151,0,IF(W$117&gt;($F$115+$C151),INDEX($D$129:$W$129,,$C151)-SUM($D151:V151),INDEX($D$129:$W$129,,$C151)/$F$115)))</f>
        <v>0</v>
      </c>
      <c r="X151" s="2">
        <f>IF($F$115="n/a",0,IF(X$117&lt;=$C151,0,IF(X$117&gt;($F$115+$C151),INDEX($D$129:$W$129,,$C151)-SUM($D151:W151),INDEX($D$129:$W$129,,$C151)/$F$115)))</f>
        <v>0</v>
      </c>
      <c r="Y151" s="2">
        <f>IF($F$115="n/a",0,IF(Y$117&lt;=$C151,0,IF(Y$117&gt;($F$115+$C151),INDEX($D$129:$W$129,,$C151)-SUM($D151:X151),INDEX($D$129:$W$129,,$C151)/$F$115)))</f>
        <v>0</v>
      </c>
      <c r="Z151" s="2">
        <f>IF($F$115="n/a",0,IF(Z$117&lt;=$C151,0,IF(Z$117&gt;($F$115+$C151),INDEX($D$129:$W$129,,$C151)-SUM($D151:Y151),INDEX($D$129:$W$129,,$C151)/$F$115)))</f>
        <v>0</v>
      </c>
      <c r="AA151" s="2">
        <f>IF($F$115="n/a",0,IF(AA$117&lt;=$C151,0,IF(AA$117&gt;($F$115+$C151),INDEX($D$129:$W$129,,$C151)-SUM($D151:Z151),INDEX($D$129:$W$129,,$C151)/$F$115)))</f>
        <v>0</v>
      </c>
      <c r="AB151" s="2">
        <f>IF($F$115="n/a",0,IF(AB$117&lt;=$C151,0,IF(AB$117&gt;($F$115+$C151),INDEX($D$129:$W$129,,$C151)-SUM($D151:AA151),INDEX($D$129:$W$129,,$C151)/$F$115)))</f>
        <v>0</v>
      </c>
      <c r="AC151" s="2">
        <f>IF($F$115="n/a",0,IF(AC$117&lt;=$C151,0,IF(AC$117&gt;($F$115+$C151),INDEX($D$129:$W$129,,$C151)-SUM($D151:AB151),INDEX($D$129:$W$129,,$C151)/$F$115)))</f>
        <v>0</v>
      </c>
      <c r="AD151" s="2">
        <f>IF($F$115="n/a",0,IF(AD$117&lt;=$C151,0,IF(AD$117&gt;($F$115+$C151),INDEX($D$129:$W$129,,$C151)-SUM($D151:AC151),INDEX($D$129:$W$129,,$C151)/$F$115)))</f>
        <v>0</v>
      </c>
      <c r="AE151" s="2">
        <f>IF($F$115="n/a",0,IF(AE$117&lt;=$C151,0,IF(AE$117&gt;($F$115+$C151),INDEX($D$129:$W$129,,$C151)-SUM($D151:AD151),INDEX($D$129:$W$129,,$C151)/$F$115)))</f>
        <v>0</v>
      </c>
      <c r="AF151" s="2">
        <f>IF($F$115="n/a",0,IF(AF$117&lt;=$C151,0,IF(AF$117&gt;($F$115+$C151),INDEX($D$129:$W$129,,$C151)-SUM($D151:AE151),INDEX($D$129:$W$129,,$C151)/$F$115)))</f>
        <v>0</v>
      </c>
      <c r="AG151" s="2">
        <f>IF($F$115="n/a",0,IF(AG$117&lt;=$C151,0,IF(AG$117&gt;($F$115+$C151),INDEX($D$129:$W$129,,$C151)-SUM($D151:AF151),INDEX($D$129:$W$129,,$C151)/$F$115)))</f>
        <v>0</v>
      </c>
      <c r="AH151" s="2">
        <f>IF($F$115="n/a",0,IF(AH$117&lt;=$C151,0,IF(AH$117&gt;($F$115+$C151),INDEX($D$129:$W$129,,$C151)-SUM($D151:AG151),INDEX($D$129:$W$129,,$C151)/$F$115)))</f>
        <v>0</v>
      </c>
      <c r="AI151" s="2">
        <f>IF($F$115="n/a",0,IF(AI$117&lt;=$C151,0,IF(AI$117&gt;($F$115+$C151),INDEX($D$129:$W$129,,$C151)-SUM($D151:AH151),INDEX($D$129:$W$129,,$C151)/$F$115)))</f>
        <v>0</v>
      </c>
      <c r="AJ151" s="2">
        <f>IF($F$115="n/a",0,IF(AJ$117&lt;=$C151,0,IF(AJ$117&gt;($F$115+$C151),INDEX($D$129:$W$129,,$C151)-SUM($D151:AI151),INDEX($D$129:$W$129,,$C151)/$F$115)))</f>
        <v>0</v>
      </c>
      <c r="AK151" s="2">
        <f>IF($F$115="n/a",0,IF(AK$117&lt;=$C151,0,IF(AK$117&gt;($F$115+$C151),INDEX($D$129:$W$129,,$C151)-SUM($D151:AJ151),INDEX($D$129:$W$129,,$C151)/$F$115)))</f>
        <v>0</v>
      </c>
      <c r="AL151" s="2">
        <f>IF($F$115="n/a",0,IF(AL$117&lt;=$C151,0,IF(AL$117&gt;($F$115+$C151),INDEX($D$129:$W$129,,$C151)-SUM($D151:AK151),INDEX($D$129:$W$129,,$C151)/$F$115)))</f>
        <v>0</v>
      </c>
      <c r="AM151" s="2">
        <f>IF($F$115="n/a",0,IF(AM$117&lt;=$C151,0,IF(AM$117&gt;($F$115+$C151),INDEX($D$129:$W$129,,$C151)-SUM($D151:AL151),INDEX($D$129:$W$129,,$C151)/$F$115)))</f>
        <v>0</v>
      </c>
      <c r="AN151" s="2">
        <f>IF($F$115="n/a",0,IF(AN$117&lt;=$C151,0,IF(AN$117&gt;($F$115+$C151),INDEX($D$129:$W$129,,$C151)-SUM($D151:AM151),INDEX($D$129:$W$129,,$C151)/$F$115)))</f>
        <v>0</v>
      </c>
      <c r="AO151" s="2">
        <f>IF($F$115="n/a",0,IF(AO$117&lt;=$C151,0,IF(AO$117&gt;($F$115+$C151),INDEX($D$129:$W$129,,$C151)-SUM($D151:AN151),INDEX($D$129:$W$129,,$C151)/$F$115)))</f>
        <v>0</v>
      </c>
      <c r="AP151" s="2">
        <f>IF($F$115="n/a",0,IF(AP$117&lt;=$C151,0,IF(AP$117&gt;($F$115+$C151),INDEX($D$129:$W$129,,$C151)-SUM($D151:AO151),INDEX($D$129:$W$129,,$C151)/$F$115)))</f>
        <v>0</v>
      </c>
      <c r="AQ151" s="2">
        <f>IF($F$115="n/a",0,IF(AQ$117&lt;=$C151,0,IF(AQ$117&gt;($F$115+$C151),INDEX($D$129:$W$129,,$C151)-SUM($D151:AP151),INDEX($D$129:$W$129,,$C151)/$F$115)))</f>
        <v>0</v>
      </c>
      <c r="AR151" s="2">
        <f>IF($F$115="n/a",0,IF(AR$117&lt;=$C151,0,IF(AR$117&gt;($F$115+$C151),INDEX($D$129:$W$129,,$C151)-SUM($D151:AQ151),INDEX($D$129:$W$129,,$C151)/$F$115)))</f>
        <v>0</v>
      </c>
      <c r="AS151" s="2">
        <f>IF($F$115="n/a",0,IF(AS$117&lt;=$C151,0,IF(AS$117&gt;($F$115+$C151),INDEX($D$129:$W$129,,$C151)-SUM($D151:AR151),INDEX($D$129:$W$129,,$C151)/$F$115)))</f>
        <v>0</v>
      </c>
      <c r="AT151" s="2">
        <f>IF($F$115="n/a",0,IF(AT$117&lt;=$C151,0,IF(AT$117&gt;($F$115+$C151),INDEX($D$129:$W$129,,$C151)-SUM($D151:AS151),INDEX($D$129:$W$129,,$C151)/$F$115)))</f>
        <v>0</v>
      </c>
      <c r="AU151" s="2">
        <f>IF($F$115="n/a",0,IF(AU$117&lt;=$C151,0,IF(AU$117&gt;($F$115+$C151),INDEX($D$129:$W$129,,$C151)-SUM($D151:AT151),INDEX($D$129:$W$129,,$C151)/$F$115)))</f>
        <v>0</v>
      </c>
      <c r="AV151" s="2">
        <f>IF($F$115="n/a",0,IF(AV$117&lt;=$C151,0,IF(AV$117&gt;($F$115+$C151),INDEX($D$129:$W$129,,$C151)-SUM($D151:AU151),INDEX($D$129:$W$129,,$C151)/$F$115)))</f>
        <v>0</v>
      </c>
      <c r="AW151" s="2">
        <f>IF($F$115="n/a",0,IF(AW$117&lt;=$C151,0,IF(AW$117&gt;($F$115+$C151),INDEX($D$129:$W$129,,$C151)-SUM($D151:AV151),INDEX($D$129:$W$129,,$C151)/$F$115)))</f>
        <v>0</v>
      </c>
      <c r="AX151" s="2">
        <f>IF($F$115="n/a",0,IF(AX$117&lt;=$C151,0,IF(AX$117&gt;($F$115+$C151),INDEX($D$129:$W$129,,$C151)-SUM($D151:AW151),INDEX($D$129:$W$129,,$C151)/$F$115)))</f>
        <v>0</v>
      </c>
      <c r="AY151" s="2">
        <f>IF($F$115="n/a",0,IF(AY$117&lt;=$C151,0,IF(AY$117&gt;($F$115+$C151),INDEX($D$129:$W$129,,$C151)-SUM($D151:AX151),INDEX($D$129:$W$129,,$C151)/$F$115)))</f>
        <v>0</v>
      </c>
      <c r="AZ151" s="2">
        <f>IF($F$115="n/a",0,IF(AZ$117&lt;=$C151,0,IF(AZ$117&gt;($F$115+$C151),INDEX($D$129:$W$129,,$C151)-SUM($D151:AY151),INDEX($D$129:$W$129,,$C151)/$F$115)))</f>
        <v>0</v>
      </c>
      <c r="BA151" s="2">
        <f>IF($F$115="n/a",0,IF(BA$117&lt;=$C151,0,IF(BA$117&gt;($F$115+$C151),INDEX($D$129:$W$129,,$C151)-SUM($D151:AZ151),INDEX($D$129:$W$129,,$C151)/$F$115)))</f>
        <v>0</v>
      </c>
      <c r="BB151" s="2">
        <f>IF($F$115="n/a",0,IF(BB$117&lt;=$C151,0,IF(BB$117&gt;($F$115+$C151),INDEX($D$129:$W$129,,$C151)-SUM($D151:BA151),INDEX($D$129:$W$129,,$C151)/$F$115)))</f>
        <v>0</v>
      </c>
      <c r="BC151" s="2">
        <f>IF($F$115="n/a",0,IF(BC$117&lt;=$C151,0,IF(BC$117&gt;($F$115+$C151),INDEX($D$129:$W$129,,$C151)-SUM($D151:BB151),INDEX($D$129:$W$129,,$C151)/$F$115)))</f>
        <v>0</v>
      </c>
      <c r="BD151" s="2">
        <f>IF($F$115="n/a",0,IF(BD$117&lt;=$C151,0,IF(BD$117&gt;($F$115+$C151),INDEX($D$129:$W$129,,$C151)-SUM($D151:BC151),INDEX($D$129:$W$129,,$C151)/$F$115)))</f>
        <v>0</v>
      </c>
      <c r="BE151" s="2">
        <f>IF($F$115="n/a",0,IF(BE$117&lt;=$C151,0,IF(BE$117&gt;($F$115+$C151),INDEX($D$129:$W$129,,$C151)-SUM($D151:BD151),INDEX($D$129:$W$129,,$C151)/$F$115)))</f>
        <v>0</v>
      </c>
      <c r="BF151" s="2">
        <f>IF($F$115="n/a",0,IF(BF$117&lt;=$C151,0,IF(BF$117&gt;($F$115+$C151),INDEX($D$129:$W$129,,$C151)-SUM($D151:BE151),INDEX($D$129:$W$129,,$C151)/$F$115)))</f>
        <v>0</v>
      </c>
      <c r="BG151" s="2">
        <f>IF($F$115="n/a",0,IF(BG$117&lt;=$C151,0,IF(BG$117&gt;($F$115+$C151),INDEX($D$129:$W$129,,$C151)-SUM($D151:BF151),INDEX($D$129:$W$129,,$C151)/$F$115)))</f>
        <v>0</v>
      </c>
      <c r="BH151" s="2">
        <f>IF($F$115="n/a",0,IF(BH$117&lt;=$C151,0,IF(BH$117&gt;($F$115+$C151),INDEX($D$129:$W$129,,$C151)-SUM($D151:BG151),INDEX($D$129:$W$129,,$C151)/$F$115)))</f>
        <v>0</v>
      </c>
      <c r="BI151" s="2">
        <f>IF($F$115="n/a",0,IF(BI$117&lt;=$C151,0,IF(BI$117&gt;($F$115+$C151),INDEX($D$129:$W$129,,$C151)-SUM($D151:BH151),INDEX($D$129:$W$129,,$C151)/$F$115)))</f>
        <v>0</v>
      </c>
      <c r="BJ151" s="2">
        <f>IF($F$115="n/a",0,IF(BJ$117&lt;=$C151,0,IF(BJ$117&gt;($F$115+$C151),INDEX($D$129:$W$129,,$C151)-SUM($D151:BI151),INDEX($D$129:$W$129,,$C151)/$F$115)))</f>
        <v>0</v>
      </c>
      <c r="BK151" s="2">
        <f>IF($F$115="n/a",0,IF(BK$117&lt;=$C151,0,IF(BK$117&gt;($F$115+$C151),INDEX($D$129:$W$129,,$C151)-SUM($D151:BJ151),INDEX($D$129:$W$129,,$C151)/$F$115)))</f>
        <v>0</v>
      </c>
    </row>
    <row r="152" spans="2:63" collapsed="1" x14ac:dyDescent="0.25">
      <c r="B152" s="24"/>
      <c r="C152" s="24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</row>
    <row r="153" spans="2:63" x14ac:dyDescent="0.25">
      <c r="B153" t="s">
        <v>30</v>
      </c>
      <c r="D153" s="2">
        <f>SUM(D132:D151)</f>
        <v>0</v>
      </c>
      <c r="E153" s="2">
        <f t="shared" ref="E153:BK153" si="315">SUM(E132:E151)</f>
        <v>0</v>
      </c>
      <c r="F153" s="2">
        <f t="shared" si="315"/>
        <v>0</v>
      </c>
      <c r="G153" s="2">
        <f t="shared" si="315"/>
        <v>0</v>
      </c>
      <c r="H153" s="2">
        <f t="shared" si="315"/>
        <v>0</v>
      </c>
      <c r="I153" s="2">
        <f t="shared" si="315"/>
        <v>0</v>
      </c>
      <c r="J153" s="2">
        <f t="shared" si="315"/>
        <v>0</v>
      </c>
      <c r="K153" s="2">
        <f t="shared" si="315"/>
        <v>0</v>
      </c>
      <c r="L153" s="2">
        <f t="shared" si="315"/>
        <v>0</v>
      </c>
      <c r="M153" s="2">
        <f t="shared" si="315"/>
        <v>0</v>
      </c>
      <c r="N153" s="2">
        <f t="shared" si="315"/>
        <v>0</v>
      </c>
      <c r="O153" s="2">
        <f t="shared" si="315"/>
        <v>0</v>
      </c>
      <c r="P153" s="2">
        <f t="shared" si="315"/>
        <v>0</v>
      </c>
      <c r="Q153" s="2">
        <f t="shared" si="315"/>
        <v>0</v>
      </c>
      <c r="R153" s="2">
        <f t="shared" si="315"/>
        <v>0</v>
      </c>
      <c r="S153" s="2">
        <f t="shared" si="315"/>
        <v>0</v>
      </c>
      <c r="T153" s="2">
        <f t="shared" si="315"/>
        <v>0</v>
      </c>
      <c r="U153" s="2">
        <f t="shared" si="315"/>
        <v>0</v>
      </c>
      <c r="V153" s="2">
        <f t="shared" si="315"/>
        <v>0</v>
      </c>
      <c r="W153" s="2">
        <f t="shared" si="315"/>
        <v>0</v>
      </c>
      <c r="X153" s="2">
        <f t="shared" si="315"/>
        <v>0</v>
      </c>
      <c r="Y153" s="2">
        <f t="shared" si="315"/>
        <v>0</v>
      </c>
      <c r="Z153" s="2">
        <f t="shared" si="315"/>
        <v>0</v>
      </c>
      <c r="AA153" s="2">
        <f t="shared" si="315"/>
        <v>0</v>
      </c>
      <c r="AB153" s="2">
        <f t="shared" si="315"/>
        <v>0</v>
      </c>
      <c r="AC153" s="2">
        <f t="shared" si="315"/>
        <v>0</v>
      </c>
      <c r="AD153" s="2">
        <f t="shared" si="315"/>
        <v>0</v>
      </c>
      <c r="AE153" s="2">
        <f t="shared" si="315"/>
        <v>0</v>
      </c>
      <c r="AF153" s="2">
        <f t="shared" si="315"/>
        <v>0</v>
      </c>
      <c r="AG153" s="2">
        <f t="shared" si="315"/>
        <v>0</v>
      </c>
      <c r="AH153" s="2">
        <f t="shared" si="315"/>
        <v>0</v>
      </c>
      <c r="AI153" s="2">
        <f t="shared" si="315"/>
        <v>0</v>
      </c>
      <c r="AJ153" s="2">
        <f t="shared" si="315"/>
        <v>0</v>
      </c>
      <c r="AK153" s="2">
        <f t="shared" si="315"/>
        <v>0</v>
      </c>
      <c r="AL153" s="2">
        <f t="shared" si="315"/>
        <v>0</v>
      </c>
      <c r="AM153" s="2">
        <f t="shared" si="315"/>
        <v>0</v>
      </c>
      <c r="AN153" s="2">
        <f t="shared" si="315"/>
        <v>0</v>
      </c>
      <c r="AO153" s="2">
        <f t="shared" si="315"/>
        <v>0</v>
      </c>
      <c r="AP153" s="2">
        <f t="shared" si="315"/>
        <v>0</v>
      </c>
      <c r="AQ153" s="2">
        <f t="shared" si="315"/>
        <v>0</v>
      </c>
      <c r="AR153" s="2">
        <f t="shared" si="315"/>
        <v>0</v>
      </c>
      <c r="AS153" s="2">
        <f t="shared" si="315"/>
        <v>0</v>
      </c>
      <c r="AT153" s="2">
        <f t="shared" si="315"/>
        <v>0</v>
      </c>
      <c r="AU153" s="2">
        <f t="shared" si="315"/>
        <v>0</v>
      </c>
      <c r="AV153" s="2">
        <f t="shared" si="315"/>
        <v>0</v>
      </c>
      <c r="AW153" s="2">
        <f t="shared" si="315"/>
        <v>0</v>
      </c>
      <c r="AX153" s="2">
        <f t="shared" si="315"/>
        <v>0</v>
      </c>
      <c r="AY153" s="2">
        <f t="shared" si="315"/>
        <v>0</v>
      </c>
      <c r="AZ153" s="2">
        <f t="shared" si="315"/>
        <v>0</v>
      </c>
      <c r="BA153" s="2">
        <f t="shared" si="315"/>
        <v>0</v>
      </c>
      <c r="BB153" s="2">
        <f t="shared" si="315"/>
        <v>0</v>
      </c>
      <c r="BC153" s="2">
        <f t="shared" si="315"/>
        <v>0</v>
      </c>
      <c r="BD153" s="2">
        <f t="shared" si="315"/>
        <v>0</v>
      </c>
      <c r="BE153" s="2">
        <f t="shared" si="315"/>
        <v>0</v>
      </c>
      <c r="BF153" s="2">
        <f t="shared" si="315"/>
        <v>0</v>
      </c>
      <c r="BG153" s="2">
        <f t="shared" si="315"/>
        <v>0</v>
      </c>
      <c r="BH153" s="2">
        <f t="shared" si="315"/>
        <v>0</v>
      </c>
      <c r="BI153" s="2">
        <f t="shared" si="315"/>
        <v>0</v>
      </c>
      <c r="BJ153" s="2">
        <f t="shared" si="315"/>
        <v>0</v>
      </c>
      <c r="BK153" s="2">
        <f t="shared" si="315"/>
        <v>0</v>
      </c>
    </row>
    <row r="154" spans="2:63" x14ac:dyDescent="0.25"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</row>
    <row r="155" spans="2:63" x14ac:dyDescent="0.25">
      <c r="B155" t="s">
        <v>28</v>
      </c>
      <c r="D155" s="2">
        <f t="shared" ref="D155:AI155" si="316">D120+D153</f>
        <v>15.790380770985777</v>
      </c>
      <c r="E155" s="2">
        <f t="shared" si="316"/>
        <v>0</v>
      </c>
      <c r="F155" s="2">
        <f t="shared" si="316"/>
        <v>0</v>
      </c>
      <c r="G155" s="2">
        <f t="shared" si="316"/>
        <v>0</v>
      </c>
      <c r="H155" s="2">
        <f t="shared" si="316"/>
        <v>0</v>
      </c>
      <c r="I155" s="2">
        <f t="shared" si="316"/>
        <v>0</v>
      </c>
      <c r="J155" s="2">
        <f t="shared" si="316"/>
        <v>0</v>
      </c>
      <c r="K155" s="2">
        <f t="shared" si="316"/>
        <v>0</v>
      </c>
      <c r="L155" s="2">
        <f t="shared" si="316"/>
        <v>0</v>
      </c>
      <c r="M155" s="2">
        <f t="shared" si="316"/>
        <v>0</v>
      </c>
      <c r="N155" s="2">
        <f t="shared" si="316"/>
        <v>0</v>
      </c>
      <c r="O155" s="2">
        <f t="shared" si="316"/>
        <v>0</v>
      </c>
      <c r="P155" s="2">
        <f t="shared" si="316"/>
        <v>0</v>
      </c>
      <c r="Q155" s="2">
        <f t="shared" si="316"/>
        <v>0</v>
      </c>
      <c r="R155" s="2">
        <f t="shared" si="316"/>
        <v>0</v>
      </c>
      <c r="S155" s="2">
        <f t="shared" si="316"/>
        <v>0</v>
      </c>
      <c r="T155" s="2">
        <f t="shared" si="316"/>
        <v>0</v>
      </c>
      <c r="U155" s="2">
        <f t="shared" si="316"/>
        <v>0</v>
      </c>
      <c r="V155" s="2">
        <f t="shared" si="316"/>
        <v>0</v>
      </c>
      <c r="W155" s="2">
        <f t="shared" si="316"/>
        <v>0</v>
      </c>
      <c r="X155" s="2">
        <f t="shared" si="316"/>
        <v>0</v>
      </c>
      <c r="Y155" s="2">
        <f t="shared" si="316"/>
        <v>0</v>
      </c>
      <c r="Z155" s="2">
        <f t="shared" si="316"/>
        <v>0</v>
      </c>
      <c r="AA155" s="2">
        <f t="shared" si="316"/>
        <v>0</v>
      </c>
      <c r="AB155" s="2">
        <f t="shared" si="316"/>
        <v>0</v>
      </c>
      <c r="AC155" s="2">
        <f t="shared" si="316"/>
        <v>0</v>
      </c>
      <c r="AD155" s="2">
        <f t="shared" si="316"/>
        <v>0</v>
      </c>
      <c r="AE155" s="2">
        <f t="shared" si="316"/>
        <v>0</v>
      </c>
      <c r="AF155" s="2">
        <f t="shared" si="316"/>
        <v>0</v>
      </c>
      <c r="AG155" s="2">
        <f t="shared" si="316"/>
        <v>0</v>
      </c>
      <c r="AH155" s="2">
        <f t="shared" si="316"/>
        <v>0</v>
      </c>
      <c r="AI155" s="2">
        <f t="shared" si="316"/>
        <v>0</v>
      </c>
      <c r="AJ155" s="2">
        <f t="shared" ref="AJ155:BK155" si="317">AJ120+AJ153</f>
        <v>0</v>
      </c>
      <c r="AK155" s="2">
        <f t="shared" si="317"/>
        <v>0</v>
      </c>
      <c r="AL155" s="2">
        <f t="shared" si="317"/>
        <v>0</v>
      </c>
      <c r="AM155" s="2">
        <f t="shared" si="317"/>
        <v>0</v>
      </c>
      <c r="AN155" s="2">
        <f t="shared" si="317"/>
        <v>0</v>
      </c>
      <c r="AO155" s="2">
        <f t="shared" si="317"/>
        <v>0</v>
      </c>
      <c r="AP155" s="2">
        <f t="shared" si="317"/>
        <v>0</v>
      </c>
      <c r="AQ155" s="2">
        <f t="shared" si="317"/>
        <v>0</v>
      </c>
      <c r="AR155" s="2">
        <f t="shared" si="317"/>
        <v>0</v>
      </c>
      <c r="AS155" s="2">
        <f t="shared" si="317"/>
        <v>0</v>
      </c>
      <c r="AT155" s="2">
        <f t="shared" si="317"/>
        <v>0</v>
      </c>
      <c r="AU155" s="2">
        <f t="shared" si="317"/>
        <v>0</v>
      </c>
      <c r="AV155" s="2">
        <f t="shared" si="317"/>
        <v>0</v>
      </c>
      <c r="AW155" s="2">
        <f t="shared" si="317"/>
        <v>0</v>
      </c>
      <c r="AX155" s="2">
        <f t="shared" si="317"/>
        <v>0</v>
      </c>
      <c r="AY155" s="2">
        <f t="shared" si="317"/>
        <v>0</v>
      </c>
      <c r="AZ155" s="2">
        <f t="shared" si="317"/>
        <v>0</v>
      </c>
      <c r="BA155" s="2">
        <f t="shared" si="317"/>
        <v>0</v>
      </c>
      <c r="BB155" s="2">
        <f t="shared" si="317"/>
        <v>0</v>
      </c>
      <c r="BC155" s="2">
        <f t="shared" si="317"/>
        <v>0</v>
      </c>
      <c r="BD155" s="2">
        <f t="shared" si="317"/>
        <v>0</v>
      </c>
      <c r="BE155" s="2">
        <f t="shared" si="317"/>
        <v>0</v>
      </c>
      <c r="BF155" s="2">
        <f t="shared" si="317"/>
        <v>0</v>
      </c>
      <c r="BG155" s="2">
        <f t="shared" si="317"/>
        <v>0</v>
      </c>
      <c r="BH155" s="2">
        <f t="shared" si="317"/>
        <v>0</v>
      </c>
      <c r="BI155" s="2">
        <f t="shared" si="317"/>
        <v>0</v>
      </c>
      <c r="BJ155" s="2">
        <f t="shared" si="317"/>
        <v>0</v>
      </c>
      <c r="BK155" s="2">
        <f t="shared" si="317"/>
        <v>0</v>
      </c>
    </row>
    <row r="156" spans="2:63" x14ac:dyDescent="0.25">
      <c r="B156" t="s">
        <v>29</v>
      </c>
      <c r="D156" s="2">
        <f>D129-D153</f>
        <v>0</v>
      </c>
      <c r="E156" s="2">
        <f>E129-E153+D156</f>
        <v>0</v>
      </c>
      <c r="F156" s="2">
        <f t="shared" ref="F156:BA156" si="318">F129-F153+E156</f>
        <v>0</v>
      </c>
      <c r="G156" s="2">
        <f t="shared" si="318"/>
        <v>0</v>
      </c>
      <c r="H156" s="2">
        <f t="shared" si="318"/>
        <v>0</v>
      </c>
      <c r="I156" s="2">
        <f t="shared" si="318"/>
        <v>0</v>
      </c>
      <c r="J156" s="2">
        <f t="shared" si="318"/>
        <v>0</v>
      </c>
      <c r="K156" s="2">
        <f t="shared" si="318"/>
        <v>0</v>
      </c>
      <c r="L156" s="2">
        <f t="shared" si="318"/>
        <v>0</v>
      </c>
      <c r="M156" s="2">
        <f t="shared" si="318"/>
        <v>0</v>
      </c>
      <c r="N156" s="2">
        <f t="shared" si="318"/>
        <v>0</v>
      </c>
      <c r="O156" s="2">
        <f t="shared" si="318"/>
        <v>0</v>
      </c>
      <c r="P156" s="2">
        <f t="shared" si="318"/>
        <v>0</v>
      </c>
      <c r="Q156" s="2">
        <f t="shared" si="318"/>
        <v>0</v>
      </c>
      <c r="R156" s="2">
        <f t="shared" si="318"/>
        <v>0</v>
      </c>
      <c r="S156" s="2">
        <f t="shared" si="318"/>
        <v>0</v>
      </c>
      <c r="T156" s="2">
        <f t="shared" si="318"/>
        <v>0</v>
      </c>
      <c r="U156" s="2">
        <f t="shared" si="318"/>
        <v>0</v>
      </c>
      <c r="V156" s="2">
        <f t="shared" si="318"/>
        <v>0</v>
      </c>
      <c r="W156" s="2">
        <f t="shared" si="318"/>
        <v>0</v>
      </c>
      <c r="X156" s="2">
        <f t="shared" si="318"/>
        <v>0</v>
      </c>
      <c r="Y156" s="2">
        <f t="shared" si="318"/>
        <v>0</v>
      </c>
      <c r="Z156" s="2">
        <f t="shared" si="318"/>
        <v>0</v>
      </c>
      <c r="AA156" s="2">
        <f t="shared" si="318"/>
        <v>0</v>
      </c>
      <c r="AB156" s="2">
        <f t="shared" si="318"/>
        <v>0</v>
      </c>
      <c r="AC156" s="2">
        <f t="shared" si="318"/>
        <v>0</v>
      </c>
      <c r="AD156" s="2">
        <f t="shared" si="318"/>
        <v>0</v>
      </c>
      <c r="AE156" s="2">
        <f t="shared" si="318"/>
        <v>0</v>
      </c>
      <c r="AF156" s="2">
        <f t="shared" si="318"/>
        <v>0</v>
      </c>
      <c r="AG156" s="2">
        <f t="shared" si="318"/>
        <v>0</v>
      </c>
      <c r="AH156" s="2">
        <f t="shared" si="318"/>
        <v>0</v>
      </c>
      <c r="AI156" s="2">
        <f t="shared" si="318"/>
        <v>0</v>
      </c>
      <c r="AJ156" s="2">
        <f t="shared" si="318"/>
        <v>0</v>
      </c>
      <c r="AK156" s="2">
        <f t="shared" si="318"/>
        <v>0</v>
      </c>
      <c r="AL156" s="2">
        <f t="shared" si="318"/>
        <v>0</v>
      </c>
      <c r="AM156" s="2">
        <f t="shared" si="318"/>
        <v>0</v>
      </c>
      <c r="AN156" s="2">
        <f t="shared" si="318"/>
        <v>0</v>
      </c>
      <c r="AO156" s="2">
        <f t="shared" si="318"/>
        <v>0</v>
      </c>
      <c r="AP156" s="2">
        <f t="shared" si="318"/>
        <v>0</v>
      </c>
      <c r="AQ156" s="2">
        <f t="shared" si="318"/>
        <v>0</v>
      </c>
      <c r="AR156" s="2">
        <f t="shared" si="318"/>
        <v>0</v>
      </c>
      <c r="AS156" s="2">
        <f t="shared" si="318"/>
        <v>0</v>
      </c>
      <c r="AT156" s="2">
        <f t="shared" si="318"/>
        <v>0</v>
      </c>
      <c r="AU156" s="2">
        <f t="shared" si="318"/>
        <v>0</v>
      </c>
      <c r="AV156" s="2">
        <f t="shared" si="318"/>
        <v>0</v>
      </c>
      <c r="AW156" s="2">
        <f t="shared" si="318"/>
        <v>0</v>
      </c>
      <c r="AX156" s="2">
        <f t="shared" si="318"/>
        <v>0</v>
      </c>
      <c r="AY156" s="2">
        <f t="shared" si="318"/>
        <v>0</v>
      </c>
      <c r="AZ156" s="2">
        <f t="shared" si="318"/>
        <v>0</v>
      </c>
      <c r="BA156" s="2">
        <f t="shared" si="318"/>
        <v>0</v>
      </c>
      <c r="BB156" s="2">
        <f t="shared" ref="BB156" si="319">BB129-BB153+BA156</f>
        <v>0</v>
      </c>
      <c r="BC156" s="2">
        <f t="shared" ref="BC156" si="320">BC129-BC153+BB156</f>
        <v>0</v>
      </c>
      <c r="BD156" s="2">
        <f t="shared" ref="BD156" si="321">BD129-BD153+BC156</f>
        <v>0</v>
      </c>
      <c r="BE156" s="2">
        <f t="shared" ref="BE156" si="322">BE129-BE153+BD156</f>
        <v>0</v>
      </c>
      <c r="BF156" s="2">
        <f t="shared" ref="BF156" si="323">BF129-BF153+BE156</f>
        <v>0</v>
      </c>
      <c r="BG156" s="2">
        <f t="shared" ref="BG156" si="324">BG129-BG153+BF156</f>
        <v>0</v>
      </c>
      <c r="BH156" s="2">
        <f t="shared" ref="BH156" si="325">BH129-BH153+BG156</f>
        <v>0</v>
      </c>
      <c r="BI156" s="2">
        <f t="shared" ref="BI156" si="326">BI129-BI153+BH156</f>
        <v>0</v>
      </c>
      <c r="BJ156" s="2">
        <f t="shared" ref="BJ156" si="327">BJ129-BJ153+BI156</f>
        <v>0</v>
      </c>
      <c r="BK156" s="2">
        <f t="shared" ref="BK156" si="328">BK129-BK153+BJ156</f>
        <v>0</v>
      </c>
    </row>
    <row r="157" spans="2:63" x14ac:dyDescent="0.25">
      <c r="B157" t="s">
        <v>31</v>
      </c>
      <c r="D157" s="2">
        <f>D126+D156</f>
        <v>0</v>
      </c>
      <c r="E157" s="2">
        <f t="shared" ref="E157" si="329">E126+E156</f>
        <v>0</v>
      </c>
      <c r="F157" s="2">
        <f t="shared" ref="F157" si="330">F126+F156</f>
        <v>0</v>
      </c>
      <c r="G157" s="2">
        <f t="shared" ref="G157" si="331">G126+G156</f>
        <v>0</v>
      </c>
      <c r="H157" s="2">
        <f t="shared" ref="H157" si="332">H126+H156</f>
        <v>0</v>
      </c>
      <c r="I157" s="2">
        <f t="shared" ref="I157" si="333">I126+I156</f>
        <v>0</v>
      </c>
      <c r="J157" s="2">
        <f t="shared" ref="J157" si="334">J126+J156</f>
        <v>0</v>
      </c>
      <c r="K157" s="2">
        <f t="shared" ref="K157" si="335">K126+K156</f>
        <v>0</v>
      </c>
      <c r="L157" s="2">
        <f t="shared" ref="L157" si="336">L126+L156</f>
        <v>0</v>
      </c>
      <c r="M157" s="2">
        <f t="shared" ref="M157" si="337">M126+M156</f>
        <v>0</v>
      </c>
      <c r="N157" s="2">
        <f t="shared" ref="N157" si="338">N126+N156</f>
        <v>0</v>
      </c>
      <c r="O157" s="2">
        <f t="shared" ref="O157" si="339">O126+O156</f>
        <v>0</v>
      </c>
      <c r="P157" s="2">
        <f t="shared" ref="P157" si="340">P126+P156</f>
        <v>0</v>
      </c>
      <c r="Q157" s="2">
        <f t="shared" ref="Q157" si="341">Q126+Q156</f>
        <v>0</v>
      </c>
      <c r="R157" s="2">
        <f t="shared" ref="R157" si="342">R126+R156</f>
        <v>0</v>
      </c>
      <c r="S157" s="2">
        <f t="shared" ref="S157" si="343">S126+S156</f>
        <v>0</v>
      </c>
      <c r="T157" s="2">
        <f t="shared" ref="T157" si="344">T126+T156</f>
        <v>0</v>
      </c>
      <c r="U157" s="2">
        <f t="shared" ref="U157" si="345">U126+U156</f>
        <v>0</v>
      </c>
      <c r="V157" s="2">
        <f t="shared" ref="V157" si="346">V126+V156</f>
        <v>0</v>
      </c>
      <c r="W157" s="2">
        <f t="shared" ref="W157" si="347">W126+W156</f>
        <v>0</v>
      </c>
      <c r="X157" s="2">
        <f t="shared" ref="X157" si="348">X126+X156</f>
        <v>0</v>
      </c>
      <c r="Y157" s="2">
        <f t="shared" ref="Y157" si="349">Y126+Y156</f>
        <v>0</v>
      </c>
      <c r="Z157" s="2">
        <f t="shared" ref="Z157" si="350">Z126+Z156</f>
        <v>0</v>
      </c>
      <c r="AA157" s="2">
        <f t="shared" ref="AA157" si="351">AA126+AA156</f>
        <v>0</v>
      </c>
      <c r="AB157" s="2">
        <f t="shared" ref="AB157" si="352">AB126+AB156</f>
        <v>0</v>
      </c>
      <c r="AC157" s="2">
        <f t="shared" ref="AC157" si="353">AC126+AC156</f>
        <v>0</v>
      </c>
      <c r="AD157" s="2">
        <f t="shared" ref="AD157" si="354">AD126+AD156</f>
        <v>0</v>
      </c>
      <c r="AE157" s="2">
        <f t="shared" ref="AE157" si="355">AE126+AE156</f>
        <v>0</v>
      </c>
      <c r="AF157" s="2">
        <f t="shared" ref="AF157" si="356">AF126+AF156</f>
        <v>0</v>
      </c>
      <c r="AG157" s="2">
        <f t="shared" ref="AG157" si="357">AG126+AG156</f>
        <v>0</v>
      </c>
      <c r="AH157" s="2">
        <f t="shared" ref="AH157" si="358">AH126+AH156</f>
        <v>0</v>
      </c>
      <c r="AI157" s="2">
        <f t="shared" ref="AI157" si="359">AI126+AI156</f>
        <v>0</v>
      </c>
      <c r="AJ157" s="2">
        <f t="shared" ref="AJ157" si="360">AJ126+AJ156</f>
        <v>0</v>
      </c>
      <c r="AK157" s="2">
        <f t="shared" ref="AK157" si="361">AK126+AK156</f>
        <v>0</v>
      </c>
      <c r="AL157" s="2">
        <f t="shared" ref="AL157" si="362">AL126+AL156</f>
        <v>0</v>
      </c>
      <c r="AM157" s="2">
        <f t="shared" ref="AM157" si="363">AM126+AM156</f>
        <v>0</v>
      </c>
      <c r="AN157" s="2">
        <f t="shared" ref="AN157" si="364">AN126+AN156</f>
        <v>0</v>
      </c>
      <c r="AO157" s="2">
        <f t="shared" ref="AO157" si="365">AO126+AO156</f>
        <v>0</v>
      </c>
      <c r="AP157" s="2">
        <f t="shared" ref="AP157" si="366">AP126+AP156</f>
        <v>0</v>
      </c>
      <c r="AQ157" s="2">
        <f t="shared" ref="AQ157" si="367">AQ126+AQ156</f>
        <v>0</v>
      </c>
      <c r="AR157" s="2">
        <f t="shared" ref="AR157" si="368">AR126+AR156</f>
        <v>0</v>
      </c>
      <c r="AS157" s="2">
        <f t="shared" ref="AS157" si="369">AS126+AS156</f>
        <v>0</v>
      </c>
      <c r="AT157" s="2">
        <f t="shared" ref="AT157" si="370">AT126+AT156</f>
        <v>0</v>
      </c>
      <c r="AU157" s="2">
        <f t="shared" ref="AU157" si="371">AU126+AU156</f>
        <v>0</v>
      </c>
      <c r="AV157" s="2">
        <f t="shared" ref="AV157" si="372">AV126+AV156</f>
        <v>0</v>
      </c>
      <c r="AW157" s="2">
        <f t="shared" ref="AW157" si="373">AW126+AW156</f>
        <v>0</v>
      </c>
      <c r="AX157" s="2">
        <f t="shared" ref="AX157" si="374">AX126+AX156</f>
        <v>0</v>
      </c>
      <c r="AY157" s="2">
        <f t="shared" ref="AY157" si="375">AY126+AY156</f>
        <v>0</v>
      </c>
      <c r="AZ157" s="2">
        <f t="shared" ref="AZ157" si="376">AZ126+AZ156</f>
        <v>0</v>
      </c>
      <c r="BA157" s="2">
        <f t="shared" ref="BA157:BK157" si="377">BA126+BA156</f>
        <v>0</v>
      </c>
      <c r="BB157" s="2">
        <f t="shared" si="377"/>
        <v>0</v>
      </c>
      <c r="BC157" s="2">
        <f t="shared" si="377"/>
        <v>0</v>
      </c>
      <c r="BD157" s="2">
        <f t="shared" si="377"/>
        <v>0</v>
      </c>
      <c r="BE157" s="2">
        <f t="shared" si="377"/>
        <v>0</v>
      </c>
      <c r="BF157" s="2">
        <f t="shared" si="377"/>
        <v>0</v>
      </c>
      <c r="BG157" s="2">
        <f t="shared" si="377"/>
        <v>0</v>
      </c>
      <c r="BH157" s="2">
        <f t="shared" si="377"/>
        <v>0</v>
      </c>
      <c r="BI157" s="2">
        <f t="shared" si="377"/>
        <v>0</v>
      </c>
      <c r="BJ157" s="2">
        <f t="shared" si="377"/>
        <v>0</v>
      </c>
      <c r="BK157" s="2">
        <f t="shared" si="377"/>
        <v>0</v>
      </c>
    </row>
    <row r="159" spans="2:63" s="3" customFormat="1" x14ac:dyDescent="0.25">
      <c r="B159" s="3" t="s">
        <v>13</v>
      </c>
    </row>
    <row r="160" spans="2:63" s="4" customFormat="1" x14ac:dyDescent="0.25"/>
    <row r="161" spans="2:63" x14ac:dyDescent="0.25">
      <c r="D161" s="1" t="s">
        <v>2</v>
      </c>
      <c r="E161" s="1" t="s">
        <v>1</v>
      </c>
      <c r="F161" s="1" t="s">
        <v>3</v>
      </c>
    </row>
    <row r="162" spans="2:63" x14ac:dyDescent="0.25">
      <c r="B162" t="s">
        <v>20</v>
      </c>
      <c r="D162" s="2">
        <f>'OAV 2011'!C8</f>
        <v>0.38897486718899543</v>
      </c>
      <c r="E162" s="2">
        <f>'OAV 2011'!D8</f>
        <v>1</v>
      </c>
      <c r="F162" s="2" t="str">
        <f>'OAV 2011'!E8</f>
        <v>n/a</v>
      </c>
      <c r="I162" s="53">
        <f>IF(OR(E162&lt;I164,E162="n/a"),0,(E162-5)*(H173-H171)/H173+(F162-5)*H171/H173)</f>
        <v>0</v>
      </c>
      <c r="J162" s="54" t="s">
        <v>98</v>
      </c>
      <c r="K162" s="41" t="s">
        <v>99</v>
      </c>
      <c r="L162" s="41"/>
      <c r="M162" s="41"/>
      <c r="N162" s="41"/>
    </row>
    <row r="164" spans="2:63" x14ac:dyDescent="0.25">
      <c r="D164" s="1">
        <v>1</v>
      </c>
      <c r="E164" s="1">
        <v>2</v>
      </c>
      <c r="F164" s="1">
        <v>3</v>
      </c>
      <c r="G164" s="1">
        <v>4</v>
      </c>
      <c r="H164" s="1">
        <v>5</v>
      </c>
      <c r="I164" s="1">
        <v>6</v>
      </c>
      <c r="J164" s="1">
        <v>7</v>
      </c>
      <c r="K164" s="1">
        <v>8</v>
      </c>
      <c r="L164" s="1">
        <v>9</v>
      </c>
      <c r="M164" s="1">
        <v>10</v>
      </c>
      <c r="N164" s="1">
        <v>11</v>
      </c>
      <c r="O164" s="1">
        <v>12</v>
      </c>
      <c r="P164" s="1">
        <v>13</v>
      </c>
      <c r="Q164" s="1">
        <v>14</v>
      </c>
      <c r="R164" s="1">
        <v>15</v>
      </c>
      <c r="S164" s="1">
        <v>16</v>
      </c>
      <c r="T164" s="1">
        <v>17</v>
      </c>
      <c r="U164" s="1">
        <v>18</v>
      </c>
      <c r="V164" s="1">
        <v>19</v>
      </c>
      <c r="W164" s="1">
        <v>20</v>
      </c>
      <c r="X164" s="1">
        <v>21</v>
      </c>
      <c r="Y164" s="1">
        <v>22</v>
      </c>
      <c r="Z164" s="1">
        <v>23</v>
      </c>
      <c r="AA164" s="1">
        <v>24</v>
      </c>
      <c r="AB164" s="1">
        <v>25</v>
      </c>
      <c r="AC164" s="1">
        <v>26</v>
      </c>
      <c r="AD164" s="1">
        <v>27</v>
      </c>
      <c r="AE164" s="1">
        <v>28</v>
      </c>
      <c r="AF164" s="1">
        <v>29</v>
      </c>
      <c r="AG164" s="1">
        <v>30</v>
      </c>
      <c r="AH164" s="1">
        <v>31</v>
      </c>
      <c r="AI164" s="1">
        <v>32</v>
      </c>
      <c r="AJ164" s="1">
        <v>33</v>
      </c>
      <c r="AK164" s="1">
        <v>34</v>
      </c>
      <c r="AL164" s="1">
        <v>35</v>
      </c>
      <c r="AM164" s="1">
        <v>36</v>
      </c>
      <c r="AN164" s="1">
        <v>37</v>
      </c>
      <c r="AO164" s="1">
        <v>38</v>
      </c>
      <c r="AP164" s="1">
        <v>39</v>
      </c>
      <c r="AQ164" s="1">
        <v>40</v>
      </c>
      <c r="AR164" s="1">
        <v>41</v>
      </c>
      <c r="AS164" s="1">
        <v>42</v>
      </c>
      <c r="AT164" s="1">
        <v>43</v>
      </c>
      <c r="AU164" s="1">
        <v>44</v>
      </c>
      <c r="AV164" s="1">
        <v>45</v>
      </c>
      <c r="AW164" s="1">
        <v>46</v>
      </c>
      <c r="AX164" s="1">
        <v>47</v>
      </c>
      <c r="AY164" s="1">
        <v>48</v>
      </c>
      <c r="AZ164" s="1">
        <v>49</v>
      </c>
      <c r="BA164" s="1">
        <v>50</v>
      </c>
      <c r="BB164" s="1">
        <v>51</v>
      </c>
      <c r="BC164" s="1">
        <v>52</v>
      </c>
      <c r="BD164" s="1">
        <v>53</v>
      </c>
      <c r="BE164" s="1">
        <v>54</v>
      </c>
      <c r="BF164" s="1">
        <v>55</v>
      </c>
      <c r="BG164" s="1">
        <v>56</v>
      </c>
      <c r="BH164" s="1">
        <v>57</v>
      </c>
      <c r="BI164" s="1">
        <v>58</v>
      </c>
      <c r="BJ164" s="1">
        <v>59</v>
      </c>
      <c r="BK164" s="1">
        <v>60</v>
      </c>
    </row>
    <row r="165" spans="2:63" x14ac:dyDescent="0.25">
      <c r="D165" s="1">
        <v>2011</v>
      </c>
      <c r="E165" s="1">
        <v>2012</v>
      </c>
      <c r="F165" s="1">
        <v>2013</v>
      </c>
      <c r="G165" s="1">
        <v>2014</v>
      </c>
      <c r="H165" s="1">
        <v>2015</v>
      </c>
      <c r="I165" s="1">
        <v>2016</v>
      </c>
      <c r="J165" s="1">
        <v>2017</v>
      </c>
      <c r="K165" s="1">
        <v>2018</v>
      </c>
      <c r="L165" s="1">
        <v>2019</v>
      </c>
      <c r="M165" s="1">
        <v>2020</v>
      </c>
      <c r="N165" s="1">
        <v>2021</v>
      </c>
      <c r="O165" s="1">
        <v>2022</v>
      </c>
      <c r="P165" s="1">
        <v>2023</v>
      </c>
      <c r="Q165" s="1">
        <v>2024</v>
      </c>
      <c r="R165" s="1">
        <v>2025</v>
      </c>
      <c r="S165" s="1">
        <v>2026</v>
      </c>
      <c r="T165" s="1">
        <v>2027</v>
      </c>
      <c r="U165" s="1">
        <v>2028</v>
      </c>
      <c r="V165" s="1">
        <v>2029</v>
      </c>
      <c r="W165" s="1">
        <v>2030</v>
      </c>
      <c r="X165" s="1">
        <v>2031</v>
      </c>
      <c r="Y165" s="1">
        <v>2032</v>
      </c>
      <c r="Z165" s="1">
        <v>2033</v>
      </c>
      <c r="AA165" s="1">
        <v>2034</v>
      </c>
      <c r="AB165" s="1">
        <v>2035</v>
      </c>
      <c r="AC165" s="1">
        <v>2036</v>
      </c>
      <c r="AD165" s="1">
        <v>2037</v>
      </c>
      <c r="AE165" s="1">
        <v>2038</v>
      </c>
      <c r="AF165" s="1">
        <v>2039</v>
      </c>
      <c r="AG165" s="1">
        <v>2040</v>
      </c>
      <c r="AH165" s="1">
        <v>2041</v>
      </c>
      <c r="AI165" s="1">
        <v>2042</v>
      </c>
      <c r="AJ165" s="1">
        <v>2043</v>
      </c>
      <c r="AK165" s="1">
        <v>2044</v>
      </c>
      <c r="AL165" s="1">
        <v>2045</v>
      </c>
      <c r="AM165" s="1">
        <v>2046</v>
      </c>
      <c r="AN165" s="1">
        <v>2047</v>
      </c>
      <c r="AO165" s="1">
        <v>2048</v>
      </c>
      <c r="AP165" s="1">
        <v>2049</v>
      </c>
      <c r="AQ165" s="1">
        <v>2050</v>
      </c>
      <c r="AR165" s="1">
        <v>2051</v>
      </c>
      <c r="AS165" s="1">
        <v>2052</v>
      </c>
      <c r="AT165" s="1">
        <v>2053</v>
      </c>
      <c r="AU165" s="1">
        <v>2054</v>
      </c>
      <c r="AV165" s="1">
        <v>2055</v>
      </c>
      <c r="AW165" s="1">
        <v>2056</v>
      </c>
      <c r="AX165" s="1">
        <v>2057</v>
      </c>
      <c r="AY165" s="1">
        <v>2058</v>
      </c>
      <c r="AZ165" s="1">
        <v>2059</v>
      </c>
      <c r="BA165" s="1">
        <v>2060</v>
      </c>
      <c r="BB165" s="1">
        <v>2061</v>
      </c>
      <c r="BC165" s="1">
        <v>2062</v>
      </c>
      <c r="BD165" s="1">
        <v>2063</v>
      </c>
      <c r="BE165" s="1">
        <v>2064</v>
      </c>
      <c r="BF165" s="1">
        <v>2065</v>
      </c>
      <c r="BG165" s="1">
        <v>2066</v>
      </c>
      <c r="BH165" s="1">
        <v>2067</v>
      </c>
      <c r="BI165" s="1">
        <v>2068</v>
      </c>
      <c r="BJ165" s="1">
        <v>2069</v>
      </c>
      <c r="BK165" s="1">
        <v>2070</v>
      </c>
    </row>
    <row r="167" spans="2:63" x14ac:dyDescent="0.25">
      <c r="B167" t="s">
        <v>25</v>
      </c>
      <c r="D167" s="2">
        <f>IF(AND($E162&lt;1,D164=1),$D162,IF(D164=1,$D162/$E162,IF(D164&gt;$E162,($D162+SUM(C171:$C171))-SUM(C167:$C167),($D162+SUM(C171:$C171))/$E162)))</f>
        <v>0.38897486718899543</v>
      </c>
      <c r="E167" s="2">
        <f>IF(AND($E162&lt;1,E164=1),$D162,IF(E164=1,$D162/$E162,IF(E164&gt;$E162,($D162+SUM($C171:D171))-SUM($C167:D167),($D162+SUM($C171:D171))/$E162)))</f>
        <v>0</v>
      </c>
      <c r="F167" s="2">
        <f>IF(AND($E162&lt;1,F164=1),$D162,IF(F164=1,$D162/$E162,IF(F164&gt;$E162,($D162+SUM($C171:E171))-SUM($C167:E167),($D162+SUM($C171:E171))/$E162)))</f>
        <v>0</v>
      </c>
      <c r="G167" s="2">
        <f>IF(AND($E162&lt;1,G164=1),$D162,IF(G164=1,$D162/$E162,IF(G164&gt;$E162,($D162+SUM($C171:F171))-SUM($C167:F167),($D162+SUM($C171:F171))/$E162)))</f>
        <v>0</v>
      </c>
      <c r="H167" s="2">
        <f>IF(AND($E162&lt;1,H164=1),$D162,IF(H164=1,$D162/$E162,IF(H164&gt;$E162,($D162+SUM($C171:G171))-SUM($C167:G167),($D162+SUM($C171:G171))/$E162)))</f>
        <v>0</v>
      </c>
      <c r="I167" s="55">
        <f>IF(I162&gt;0,IF(AND(I164=1,$I162&lt;1),0,IF(I164-5&gt;$I162,$H173,$H173/$I162)),IF(OR(AND(I164=1,$E162&lt;1),$E162="n/a"),0,IF(I164&gt;$E162,($D162+SUM($C171:H172))-SUM($C167:H167),($D162+SUM($C171:H172))/$E162)))</f>
        <v>0</v>
      </c>
      <c r="J167" s="55">
        <f>IF(AND(J164=1,$I162&lt;1),0,IF(J164-5&gt;$I162,$H173-SUM($I167:I167),$H173/$I162))</f>
        <v>0</v>
      </c>
      <c r="K167" s="55">
        <f>IF(AND(K164=1,$I162&lt;1),0,IF(K164-5&gt;$I162,$H173-SUM($I167:J167),$H173/$I162))</f>
        <v>0</v>
      </c>
      <c r="L167" s="55">
        <f>IF(AND(L164=1,$I162&lt;1),0,IF(L164-5&gt;$I162,$H173-SUM($I167:K167),$H173/$I162))</f>
        <v>0</v>
      </c>
      <c r="M167" s="55">
        <f>IF(AND(M164=1,$I162&lt;1),0,IF(M164-5&gt;$I162,$H173-SUM($I167:L167),$H173/$I162))</f>
        <v>0</v>
      </c>
      <c r="N167" s="55">
        <f>IF(AND(N164=1,$I162&lt;1),0,IF(N164-5&gt;$I162,$H173-SUM($I167:M167),$H173/$I162))</f>
        <v>0</v>
      </c>
      <c r="O167" s="55">
        <f>IF(AND(O164=1,$I162&lt;1),0,IF(O164-5&gt;$I162,$H173-SUM($I167:N167),$H173/$I162))</f>
        <v>0</v>
      </c>
      <c r="P167" s="55">
        <f>IF(AND(P164=1,$I162&lt;1),0,IF(P164-5&gt;$I162,$H173-SUM($I167:O167),$H173/$I162))</f>
        <v>0</v>
      </c>
      <c r="Q167" s="55">
        <f>IF(AND(Q164=1,$I162&lt;1),0,IF(Q164-5&gt;$I162,$H173-SUM($I167:P167),$H173/$I162))</f>
        <v>0</v>
      </c>
      <c r="R167" s="55">
        <f>IF(AND(R164=1,$I162&lt;1),0,IF(R164-5&gt;$I162,$H173-SUM($I167:Q167),$H173/$I162))</f>
        <v>0</v>
      </c>
      <c r="S167" s="55">
        <f>IF(AND(S164=1,$I162&lt;1),0,IF(S164-5&gt;$I162,$H173-SUM($I167:R167),$H173/$I162))</f>
        <v>0</v>
      </c>
      <c r="T167" s="55">
        <f>IF(AND(T164=1,$I162&lt;1),0,IF(T164-5&gt;$I162,$H173-SUM($I167:S167),$H173/$I162))</f>
        <v>0</v>
      </c>
      <c r="U167" s="55">
        <f>IF(AND(U164=1,$I162&lt;1),0,IF(U164-5&gt;$I162,$H173-SUM($I167:T167),$H173/$I162))</f>
        <v>0</v>
      </c>
      <c r="V167" s="55">
        <f>IF(AND(V164=1,$I162&lt;1),0,IF(V164-5&gt;$I162,$H173-SUM($I167:U167),$H173/$I162))</f>
        <v>0</v>
      </c>
      <c r="W167" s="55">
        <f>IF(AND(W164=1,$I162&lt;1),0,IF(W164-5&gt;$I162,$H173-SUM($I167:V167),$H173/$I162))</f>
        <v>0</v>
      </c>
      <c r="X167" s="55">
        <f>IF(AND(X164=1,$I162&lt;1),0,IF(X164-5&gt;$I162,$H173-SUM($I167:W167),$H173/$I162))</f>
        <v>0</v>
      </c>
      <c r="Y167" s="55">
        <f>IF(AND(Y164=1,$I162&lt;1),0,IF(Y164-5&gt;$I162,$H173-SUM($I167:X167),$H173/$I162))</f>
        <v>0</v>
      </c>
      <c r="Z167" s="55">
        <f>IF(AND(Z164=1,$I162&lt;1),0,IF(Z164-5&gt;$I162,$H173-SUM($I167:Y167),$H173/$I162))</f>
        <v>0</v>
      </c>
      <c r="AA167" s="55">
        <f>IF(AND(AA164=1,$I162&lt;1),0,IF(AA164-5&gt;$I162,$H173-SUM($I167:Z167),$H173/$I162))</f>
        <v>0</v>
      </c>
      <c r="AB167" s="55">
        <f>IF(AND(AB164=1,$I162&lt;1),0,IF(AB164-5&gt;$I162,$H173-SUM($I167:AA167),$H173/$I162))</f>
        <v>0</v>
      </c>
      <c r="AC167" s="55">
        <f>IF(AND(AC164=1,$I162&lt;1),0,IF(AC164-5&gt;$I162,$H173-SUM($I167:AB167),$H173/$I162))</f>
        <v>0</v>
      </c>
      <c r="AD167" s="55">
        <f>IF(AND(AD164=1,$I162&lt;1),0,IF(AD164-5&gt;$I162,$H173-SUM($I167:AC167),$H173/$I162))</f>
        <v>0</v>
      </c>
      <c r="AE167" s="55">
        <f>IF(AND(AE164=1,$I162&lt;1),0,IF(AE164-5&gt;$I162,$H173-SUM($I167:AD167),$H173/$I162))</f>
        <v>0</v>
      </c>
      <c r="AF167" s="55">
        <f>IF(AND(AF164=1,$I162&lt;1),0,IF(AF164-5&gt;$I162,$H173-SUM($I167:AE167),$H173/$I162))</f>
        <v>0</v>
      </c>
      <c r="AG167" s="55">
        <f>IF(AND(AG164=1,$I162&lt;1),0,IF(AG164-5&gt;$I162,$H173-SUM($I167:AF167),$H173/$I162))</f>
        <v>0</v>
      </c>
      <c r="AH167" s="55">
        <f>IF(AND(AH164=1,$I162&lt;1),0,IF(AH164-5&gt;$I162,$H173-SUM($I167:AG167),$H173/$I162))</f>
        <v>0</v>
      </c>
      <c r="AI167" s="55">
        <f>IF(AND(AI164=1,$I162&lt;1),0,IF(AI164-5&gt;$I162,$H173-SUM($I167:AH167),$H173/$I162))</f>
        <v>0</v>
      </c>
      <c r="AJ167" s="55">
        <f>IF(AND(AJ164=1,$I162&lt;1),0,IF(AJ164-5&gt;$I162,$H173-SUM($I167:AI167),$H173/$I162))</f>
        <v>0</v>
      </c>
      <c r="AK167" s="55">
        <f>IF(AND(AK164=1,$I162&lt;1),0,IF(AK164-5&gt;$I162,$H173-SUM($I167:AJ167),$H173/$I162))</f>
        <v>0</v>
      </c>
      <c r="AL167" s="55">
        <f>IF(AND(AL164=1,$I162&lt;1),0,IF(AL164-5&gt;$I162,$H173-SUM($I167:AK167),$H173/$I162))</f>
        <v>0</v>
      </c>
      <c r="AM167" s="55">
        <f>IF(AND(AM164=1,$I162&lt;1),0,IF(AM164-5&gt;$I162,$H173-SUM($I167:AL167),$H173/$I162))</f>
        <v>0</v>
      </c>
      <c r="AN167" s="55">
        <f>IF(AND(AN164=1,$I162&lt;1),0,IF(AN164-5&gt;$I162,$H173-SUM($I167:AM167),$H173/$I162))</f>
        <v>0</v>
      </c>
      <c r="AO167" s="55">
        <f>IF(AND(AO164=1,$I162&lt;1),0,IF(AO164-5&gt;$I162,$H173-SUM($I167:AN167),$H173/$I162))</f>
        <v>0</v>
      </c>
      <c r="AP167" s="55">
        <f>IF(AND(AP164=1,$I162&lt;1),0,IF(AP164-5&gt;$I162,$H173-SUM($I167:AO167),$H173/$I162))</f>
        <v>0</v>
      </c>
      <c r="AQ167" s="55">
        <f>IF(AND(AQ164=1,$I162&lt;1),0,IF(AQ164-5&gt;$I162,$H173-SUM($I167:AP167),$H173/$I162))</f>
        <v>0</v>
      </c>
      <c r="AR167" s="55">
        <f>IF(AND(AR164=1,$I162&lt;1),0,IF(AR164-5&gt;$I162,$H173-SUM($I167:AQ167),$H173/$I162))</f>
        <v>0</v>
      </c>
      <c r="AS167" s="55">
        <f>IF(AND(AS164=1,$I162&lt;1),0,IF(AS164-5&gt;$I162,$H173-SUM($I167:AR167),$H173/$I162))</f>
        <v>0</v>
      </c>
      <c r="AT167" s="55">
        <f>IF(AND(AT164=1,$I162&lt;1),0,IF(AT164-5&gt;$I162,$H173-SUM($I167:AS167),$H173/$I162))</f>
        <v>0</v>
      </c>
      <c r="AU167" s="55">
        <f>IF(AND(AU164=1,$I162&lt;1),0,IF(AU164-5&gt;$I162,$H173-SUM($I167:AT167),$H173/$I162))</f>
        <v>0</v>
      </c>
      <c r="AV167" s="55">
        <f>IF(AND(AV164=1,$I162&lt;1),0,IF(AV164-5&gt;$I162,$H173-SUM($I167:AU167),$H173/$I162))</f>
        <v>0</v>
      </c>
      <c r="AW167" s="55">
        <f>IF(AND(AW164=1,$I162&lt;1),0,IF(AW164-5&gt;$I162,$H173-SUM($I167:AV167),$H173/$I162))</f>
        <v>0</v>
      </c>
      <c r="AX167" s="55">
        <f>IF(AND(AX164=1,$I162&lt;1),0,IF(AX164-5&gt;$I162,$H173-SUM($I167:AW167),$H173/$I162))</f>
        <v>0</v>
      </c>
      <c r="AY167" s="55">
        <f>IF(AND(AY164=1,$I162&lt;1),0,IF(AY164-5&gt;$I162,$H173-SUM($I167:AX167),$H173/$I162))</f>
        <v>0</v>
      </c>
      <c r="AZ167" s="55">
        <f>IF(AND(AZ164=1,$I162&lt;1),0,IF(AZ164-5&gt;$I162,$H173-SUM($I167:AY167),$H173/$I162))</f>
        <v>0</v>
      </c>
      <c r="BA167" s="55">
        <f>IF(AND(BA164=1,$I162&lt;1),0,IF(BA164-5&gt;$I162,$H173-SUM($I167:AZ167),$H173/$I162))</f>
        <v>0</v>
      </c>
      <c r="BB167" s="55">
        <f>IF(AND(BB164=1,$I162&lt;1),0,IF(BB164-5&gt;$I162,$H173-SUM($I167:BA167),$H173/$I162))</f>
        <v>0</v>
      </c>
      <c r="BC167" s="55">
        <f>IF(AND(BC164=1,$I162&lt;1),0,IF(BC164-5&gt;$I162,$H173-SUM($I167:BB167),$H173/$I162))</f>
        <v>0</v>
      </c>
      <c r="BD167" s="55">
        <f>IF(AND(BD164=1,$I162&lt;1),0,IF(BD164-5&gt;$I162,$H173-SUM($I167:BC167),$H173/$I162))</f>
        <v>0</v>
      </c>
      <c r="BE167" s="55">
        <f>IF(AND(BE164=1,$I162&lt;1),0,IF(BE164-5&gt;$I162,$H173-SUM($I167:BD167),$H173/$I162))</f>
        <v>0</v>
      </c>
      <c r="BF167" s="55">
        <f>IF(AND(BF164=1,$I162&lt;1),0,IF(BF164-5&gt;$I162,$H173-SUM($I167:BE167),$H173/$I162))</f>
        <v>0</v>
      </c>
      <c r="BG167" s="55">
        <f>IF(AND(BG164=1,$I162&lt;1),0,IF(BG164-5&gt;$I162,$H173-SUM($I167:BF167),$H173/$I162))</f>
        <v>0</v>
      </c>
      <c r="BH167" s="55">
        <f>IF(AND(BH164=1,$I162&lt;1),0,IF(BH164-5&gt;$I162,$H173-SUM($I167:BG167),$H173/$I162))</f>
        <v>0</v>
      </c>
      <c r="BI167" s="55">
        <f>IF(AND(BI164=1,$I162&lt;1),0,IF(BI164-5&gt;$I162,$H173-SUM($I167:BH167),$H173/$I162))</f>
        <v>0</v>
      </c>
      <c r="BJ167" s="55">
        <f>IF(AND(BJ164=1,$I162&lt;1),0,IF(BJ164-5&gt;$I162,$H173-SUM($I167:BI167),$H173/$I162))</f>
        <v>0</v>
      </c>
      <c r="BK167" s="55">
        <f>IF(AND(BK164=1,$I162&lt;1),0,IF(BK164-5&gt;$I162,$H173-SUM($I167:BJ167),$H173/$I162))</f>
        <v>0</v>
      </c>
    </row>
    <row r="168" spans="2:63" x14ac:dyDescent="0.25">
      <c r="B168" t="s">
        <v>21</v>
      </c>
    </row>
    <row r="169" spans="2:63" x14ac:dyDescent="0.25">
      <c r="B169" s="10" t="s">
        <v>22</v>
      </c>
      <c r="C169" s="10"/>
      <c r="H169" s="49">
        <f>VLOOKUP($B159,Inputs!$B$54:$I$61,8,FALSE)/Inputs!$I$5</f>
        <v>0</v>
      </c>
    </row>
    <row r="170" spans="2:63" x14ac:dyDescent="0.25">
      <c r="B170" s="10" t="s">
        <v>23</v>
      </c>
      <c r="C170" s="10"/>
      <c r="D170" s="12"/>
      <c r="E170" s="12"/>
      <c r="F170" s="12"/>
      <c r="G170" s="12"/>
      <c r="H170" s="13">
        <f>VLOOKUP($B159,Inputs!$B$65:$I$72,8,FALSE)/Inputs!$I$5</f>
        <v>0</v>
      </c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</row>
    <row r="171" spans="2:63" x14ac:dyDescent="0.25">
      <c r="B171" s="10" t="s">
        <v>81</v>
      </c>
      <c r="C171" s="10"/>
      <c r="D171" s="2">
        <f t="shared" ref="D171:AI171" si="378">SUM(D169:D170)</f>
        <v>0</v>
      </c>
      <c r="E171" s="2">
        <f t="shared" si="378"/>
        <v>0</v>
      </c>
      <c r="F171" s="2">
        <f t="shared" si="378"/>
        <v>0</v>
      </c>
      <c r="G171" s="2">
        <f t="shared" si="378"/>
        <v>0</v>
      </c>
      <c r="H171" s="2">
        <f t="shared" si="378"/>
        <v>0</v>
      </c>
      <c r="I171" s="2">
        <f t="shared" si="378"/>
        <v>0</v>
      </c>
      <c r="J171" s="2">
        <f t="shared" si="378"/>
        <v>0</v>
      </c>
      <c r="K171" s="2">
        <f t="shared" si="378"/>
        <v>0</v>
      </c>
      <c r="L171" s="2">
        <f t="shared" si="378"/>
        <v>0</v>
      </c>
      <c r="M171" s="2">
        <f t="shared" si="378"/>
        <v>0</v>
      </c>
      <c r="N171" s="2">
        <f t="shared" si="378"/>
        <v>0</v>
      </c>
      <c r="O171" s="2">
        <f t="shared" si="378"/>
        <v>0</v>
      </c>
      <c r="P171" s="2">
        <f t="shared" si="378"/>
        <v>0</v>
      </c>
      <c r="Q171" s="2">
        <f t="shared" si="378"/>
        <v>0</v>
      </c>
      <c r="R171" s="2">
        <f t="shared" si="378"/>
        <v>0</v>
      </c>
      <c r="S171" s="2">
        <f t="shared" si="378"/>
        <v>0</v>
      </c>
      <c r="T171" s="2">
        <f t="shared" si="378"/>
        <v>0</v>
      </c>
      <c r="U171" s="2">
        <f t="shared" si="378"/>
        <v>0</v>
      </c>
      <c r="V171" s="2">
        <f t="shared" si="378"/>
        <v>0</v>
      </c>
      <c r="W171" s="2">
        <f t="shared" si="378"/>
        <v>0</v>
      </c>
      <c r="X171" s="2">
        <f t="shared" si="378"/>
        <v>0</v>
      </c>
      <c r="Y171" s="2">
        <f t="shared" si="378"/>
        <v>0</v>
      </c>
      <c r="Z171" s="2">
        <f t="shared" si="378"/>
        <v>0</v>
      </c>
      <c r="AA171" s="2">
        <f t="shared" si="378"/>
        <v>0</v>
      </c>
      <c r="AB171" s="2">
        <f t="shared" si="378"/>
        <v>0</v>
      </c>
      <c r="AC171" s="2">
        <f t="shared" si="378"/>
        <v>0</v>
      </c>
      <c r="AD171" s="2">
        <f t="shared" si="378"/>
        <v>0</v>
      </c>
      <c r="AE171" s="2">
        <f t="shared" si="378"/>
        <v>0</v>
      </c>
      <c r="AF171" s="2">
        <f t="shared" si="378"/>
        <v>0</v>
      </c>
      <c r="AG171" s="2">
        <f t="shared" si="378"/>
        <v>0</v>
      </c>
      <c r="AH171" s="2">
        <f t="shared" si="378"/>
        <v>0</v>
      </c>
      <c r="AI171" s="2">
        <f t="shared" si="378"/>
        <v>0</v>
      </c>
      <c r="AJ171" s="2">
        <f t="shared" ref="AJ171:BK171" si="379">SUM(AJ169:AJ170)</f>
        <v>0</v>
      </c>
      <c r="AK171" s="2">
        <f t="shared" si="379"/>
        <v>0</v>
      </c>
      <c r="AL171" s="2">
        <f t="shared" si="379"/>
        <v>0</v>
      </c>
      <c r="AM171" s="2">
        <f t="shared" si="379"/>
        <v>0</v>
      </c>
      <c r="AN171" s="2">
        <f t="shared" si="379"/>
        <v>0</v>
      </c>
      <c r="AO171" s="2">
        <f t="shared" si="379"/>
        <v>0</v>
      </c>
      <c r="AP171" s="2">
        <f t="shared" si="379"/>
        <v>0</v>
      </c>
      <c r="AQ171" s="2">
        <f t="shared" si="379"/>
        <v>0</v>
      </c>
      <c r="AR171" s="2">
        <f t="shared" si="379"/>
        <v>0</v>
      </c>
      <c r="AS171" s="2">
        <f t="shared" si="379"/>
        <v>0</v>
      </c>
      <c r="AT171" s="2">
        <f t="shared" si="379"/>
        <v>0</v>
      </c>
      <c r="AU171" s="2">
        <f t="shared" si="379"/>
        <v>0</v>
      </c>
      <c r="AV171" s="2">
        <f t="shared" si="379"/>
        <v>0</v>
      </c>
      <c r="AW171" s="2">
        <f t="shared" si="379"/>
        <v>0</v>
      </c>
      <c r="AX171" s="2">
        <f t="shared" si="379"/>
        <v>0</v>
      </c>
      <c r="AY171" s="2">
        <f t="shared" si="379"/>
        <v>0</v>
      </c>
      <c r="AZ171" s="2">
        <f t="shared" si="379"/>
        <v>0</v>
      </c>
      <c r="BA171" s="2">
        <f t="shared" si="379"/>
        <v>0</v>
      </c>
      <c r="BB171" s="2">
        <f t="shared" si="379"/>
        <v>0</v>
      </c>
      <c r="BC171" s="2">
        <f t="shared" si="379"/>
        <v>0</v>
      </c>
      <c r="BD171" s="2">
        <f t="shared" si="379"/>
        <v>0</v>
      </c>
      <c r="BE171" s="2">
        <f t="shared" si="379"/>
        <v>0</v>
      </c>
      <c r="BF171" s="2">
        <f t="shared" si="379"/>
        <v>0</v>
      </c>
      <c r="BG171" s="2">
        <f t="shared" si="379"/>
        <v>0</v>
      </c>
      <c r="BH171" s="2">
        <f t="shared" si="379"/>
        <v>0</v>
      </c>
      <c r="BI171" s="2">
        <f t="shared" si="379"/>
        <v>0</v>
      </c>
      <c r="BJ171" s="2">
        <f t="shared" si="379"/>
        <v>0</v>
      </c>
      <c r="BK171" s="2">
        <f t="shared" si="379"/>
        <v>0</v>
      </c>
    </row>
    <row r="172" spans="2:63" x14ac:dyDescent="0.25">
      <c r="B172" s="10"/>
      <c r="C172" s="10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</row>
    <row r="173" spans="2:63" x14ac:dyDescent="0.25">
      <c r="B173" t="s">
        <v>26</v>
      </c>
      <c r="C173" s="53">
        <f>D162</f>
        <v>0.38897486718899543</v>
      </c>
      <c r="D173" s="49">
        <f t="shared" ref="D173" si="380">C173-D167+D171+D172</f>
        <v>0</v>
      </c>
      <c r="E173" s="2">
        <f t="shared" ref="E173:AJ173" si="381">D173-E167+E171</f>
        <v>0</v>
      </c>
      <c r="F173" s="2">
        <f t="shared" si="381"/>
        <v>0</v>
      </c>
      <c r="G173" s="2">
        <f t="shared" si="381"/>
        <v>0</v>
      </c>
      <c r="H173" s="2">
        <f t="shared" si="381"/>
        <v>0</v>
      </c>
      <c r="I173" s="2">
        <f t="shared" si="381"/>
        <v>0</v>
      </c>
      <c r="J173" s="2">
        <f t="shared" si="381"/>
        <v>0</v>
      </c>
      <c r="K173" s="2">
        <f t="shared" si="381"/>
        <v>0</v>
      </c>
      <c r="L173" s="2">
        <f t="shared" si="381"/>
        <v>0</v>
      </c>
      <c r="M173" s="2">
        <f t="shared" si="381"/>
        <v>0</v>
      </c>
      <c r="N173" s="2">
        <f t="shared" si="381"/>
        <v>0</v>
      </c>
      <c r="O173" s="2">
        <f t="shared" si="381"/>
        <v>0</v>
      </c>
      <c r="P173" s="2">
        <f t="shared" si="381"/>
        <v>0</v>
      </c>
      <c r="Q173" s="2">
        <f t="shared" si="381"/>
        <v>0</v>
      </c>
      <c r="R173" s="2">
        <f t="shared" si="381"/>
        <v>0</v>
      </c>
      <c r="S173" s="2">
        <f t="shared" si="381"/>
        <v>0</v>
      </c>
      <c r="T173" s="2">
        <f t="shared" si="381"/>
        <v>0</v>
      </c>
      <c r="U173" s="2">
        <f t="shared" si="381"/>
        <v>0</v>
      </c>
      <c r="V173" s="2">
        <f t="shared" si="381"/>
        <v>0</v>
      </c>
      <c r="W173" s="2">
        <f t="shared" si="381"/>
        <v>0</v>
      </c>
      <c r="X173" s="2">
        <f t="shared" si="381"/>
        <v>0</v>
      </c>
      <c r="Y173" s="2">
        <f t="shared" si="381"/>
        <v>0</v>
      </c>
      <c r="Z173" s="2">
        <f t="shared" si="381"/>
        <v>0</v>
      </c>
      <c r="AA173" s="2">
        <f t="shared" si="381"/>
        <v>0</v>
      </c>
      <c r="AB173" s="2">
        <f t="shared" si="381"/>
        <v>0</v>
      </c>
      <c r="AC173" s="2">
        <f t="shared" si="381"/>
        <v>0</v>
      </c>
      <c r="AD173" s="2">
        <f t="shared" si="381"/>
        <v>0</v>
      </c>
      <c r="AE173" s="2">
        <f t="shared" si="381"/>
        <v>0</v>
      </c>
      <c r="AF173" s="2">
        <f t="shared" si="381"/>
        <v>0</v>
      </c>
      <c r="AG173" s="2">
        <f t="shared" si="381"/>
        <v>0</v>
      </c>
      <c r="AH173" s="2">
        <f t="shared" si="381"/>
        <v>0</v>
      </c>
      <c r="AI173" s="2">
        <f t="shared" si="381"/>
        <v>0</v>
      </c>
      <c r="AJ173" s="2">
        <f t="shared" si="381"/>
        <v>0</v>
      </c>
      <c r="AK173" s="2">
        <f t="shared" ref="AK173:BK173" si="382">AJ173-AK167+AK171</f>
        <v>0</v>
      </c>
      <c r="AL173" s="2">
        <f t="shared" si="382"/>
        <v>0</v>
      </c>
      <c r="AM173" s="2">
        <f t="shared" si="382"/>
        <v>0</v>
      </c>
      <c r="AN173" s="2">
        <f t="shared" si="382"/>
        <v>0</v>
      </c>
      <c r="AO173" s="2">
        <f t="shared" si="382"/>
        <v>0</v>
      </c>
      <c r="AP173" s="2">
        <f t="shared" si="382"/>
        <v>0</v>
      </c>
      <c r="AQ173" s="2">
        <f t="shared" si="382"/>
        <v>0</v>
      </c>
      <c r="AR173" s="2">
        <f t="shared" si="382"/>
        <v>0</v>
      </c>
      <c r="AS173" s="2">
        <f t="shared" si="382"/>
        <v>0</v>
      </c>
      <c r="AT173" s="2">
        <f t="shared" si="382"/>
        <v>0</v>
      </c>
      <c r="AU173" s="2">
        <f t="shared" si="382"/>
        <v>0</v>
      </c>
      <c r="AV173" s="2">
        <f t="shared" si="382"/>
        <v>0</v>
      </c>
      <c r="AW173" s="2">
        <f t="shared" si="382"/>
        <v>0</v>
      </c>
      <c r="AX173" s="2">
        <f t="shared" si="382"/>
        <v>0</v>
      </c>
      <c r="AY173" s="2">
        <f t="shared" si="382"/>
        <v>0</v>
      </c>
      <c r="AZ173" s="2">
        <f t="shared" si="382"/>
        <v>0</v>
      </c>
      <c r="BA173" s="2">
        <f t="shared" si="382"/>
        <v>0</v>
      </c>
      <c r="BB173" s="2">
        <f t="shared" si="382"/>
        <v>0</v>
      </c>
      <c r="BC173" s="2">
        <f t="shared" si="382"/>
        <v>0</v>
      </c>
      <c r="BD173" s="2">
        <f t="shared" si="382"/>
        <v>0</v>
      </c>
      <c r="BE173" s="2">
        <f t="shared" si="382"/>
        <v>0</v>
      </c>
      <c r="BF173" s="2">
        <f t="shared" si="382"/>
        <v>0</v>
      </c>
      <c r="BG173" s="2">
        <f t="shared" si="382"/>
        <v>0</v>
      </c>
      <c r="BH173" s="2">
        <f t="shared" si="382"/>
        <v>0</v>
      </c>
      <c r="BI173" s="2">
        <f t="shared" si="382"/>
        <v>0</v>
      </c>
      <c r="BJ173" s="2">
        <f t="shared" si="382"/>
        <v>0</v>
      </c>
      <c r="BK173" s="2">
        <f t="shared" si="382"/>
        <v>0</v>
      </c>
    </row>
    <row r="176" spans="2:63" x14ac:dyDescent="0.25">
      <c r="B176" t="s">
        <v>74</v>
      </c>
      <c r="D176" s="2">
        <f>INDEX(Inputs!$E$29:$X$37,MATCH('Depr schedule'!$B159,Inputs!$B$29:$B$37,0),MATCH('Depr schedule'!D165,Inputs!$E$15:$X$15,0))*IF(D164&gt;5,(1+D$3)^0.5,(1+D$4)^0.5)</f>
        <v>0</v>
      </c>
      <c r="E176" s="2">
        <f>INDEX(Inputs!$E$29:$X$37,MATCH('Depr schedule'!$B159,Inputs!$B$29:$B$37,0),MATCH('Depr schedule'!E165,Inputs!$E$15:$X$15,0))*IF(E164&gt;5,(1+E$3)^0.5,(1+E$4)^0.5)</f>
        <v>0</v>
      </c>
      <c r="F176" s="2">
        <f>INDEX(Inputs!$E$29:$X$37,MATCH('Depr schedule'!$B159,Inputs!$B$29:$B$37,0),MATCH('Depr schedule'!F165,Inputs!$E$15:$X$15,0))*IF(F164&gt;5,(1+F$3)^0.5,(1+F$4)^0.5)</f>
        <v>0</v>
      </c>
      <c r="G176" s="2">
        <f>INDEX(Inputs!$E$29:$X$37,MATCH('Depr schedule'!$B159,Inputs!$B$29:$B$37,0),MATCH('Depr schedule'!G165,Inputs!$E$15:$X$15,0))*IF(G164&gt;5,(1+G$3)^0.5,(1+G$4)^0.5)</f>
        <v>0</v>
      </c>
      <c r="H176" s="2">
        <f>INDEX(Inputs!$E$29:$X$37,MATCH('Depr schedule'!$B159,Inputs!$B$29:$B$37,0),MATCH('Depr schedule'!H165,Inputs!$E$15:$X$15,0))*IF(H164&gt;5,(1+H$3)^0.5,(1+H$4)^0.5)</f>
        <v>0</v>
      </c>
      <c r="I176" s="2">
        <f>INDEX(Inputs!$E$29:$X$37,MATCH('Depr schedule'!$B159,Inputs!$B$29:$B$37,0),MATCH('Depr schedule'!I165,Inputs!$E$15:$X$15,0))*IF(I164&gt;5,(1+I$3)^0.5,(1+I$4)^0.5)</f>
        <v>0</v>
      </c>
      <c r="J176" s="2">
        <f>INDEX(Inputs!$E$29:$X$37,MATCH('Depr schedule'!$B159,Inputs!$B$29:$B$37,0),MATCH('Depr schedule'!J165,Inputs!$E$15:$X$15,0))*IF(J164&gt;5,(1+J$3)^0.5,(1+J$4)^0.5)</f>
        <v>0</v>
      </c>
      <c r="K176" s="2">
        <f>INDEX(Inputs!$E$29:$X$37,MATCH('Depr schedule'!$B159,Inputs!$B$29:$B$37,0),MATCH('Depr schedule'!K165,Inputs!$E$15:$X$15,0))*IF(K164&gt;5,(1+K$3)^0.5,(1+K$4)^0.5)</f>
        <v>0</v>
      </c>
      <c r="L176" s="2">
        <f>INDEX(Inputs!$E$29:$X$37,MATCH('Depr schedule'!$B159,Inputs!$B$29:$B$37,0),MATCH('Depr schedule'!L165,Inputs!$E$15:$X$15,0))*IF(L164&gt;5,(1+L$3)^0.5,(1+L$4)^0.5)</f>
        <v>0</v>
      </c>
      <c r="M176" s="2">
        <f>INDEX(Inputs!$E$29:$X$37,MATCH('Depr schedule'!$B159,Inputs!$B$29:$B$37,0),MATCH('Depr schedule'!M165,Inputs!$E$15:$X$15,0))*IF(M164&gt;5,(1+M$3)^0.5,(1+M$4)^0.5)</f>
        <v>0</v>
      </c>
      <c r="N176" s="2">
        <f>INDEX(Inputs!$E$29:$X$37,MATCH('Depr schedule'!$B159,Inputs!$B$29:$B$37,0),MATCH('Depr schedule'!N165,Inputs!$E$15:$X$15,0))*IF(N164&gt;5,(1+N$3)^0.5,(1+N$4)^0.5)</f>
        <v>0</v>
      </c>
      <c r="O176" s="2">
        <f>INDEX(Inputs!$E$29:$X$37,MATCH('Depr schedule'!$B159,Inputs!$B$29:$B$37,0),MATCH('Depr schedule'!O165,Inputs!$E$15:$X$15,0))*IF(O164&gt;5,(1+O$3)^0.5,(1+O$4)^0.5)</f>
        <v>0</v>
      </c>
      <c r="P176" s="2">
        <f>INDEX(Inputs!$E$29:$X$37,MATCH('Depr schedule'!$B159,Inputs!$B$29:$B$37,0),MATCH('Depr schedule'!P165,Inputs!$E$15:$X$15,0))*IF(P164&gt;5,(1+P$3)^0.5,(1+P$4)^0.5)</f>
        <v>0</v>
      </c>
      <c r="Q176" s="2">
        <f>INDEX(Inputs!$E$29:$X$37,MATCH('Depr schedule'!$B159,Inputs!$B$29:$B$37,0),MATCH('Depr schedule'!Q165,Inputs!$E$15:$X$15,0))*IF(Q164&gt;5,(1+Q$3)^0.5,(1+Q$4)^0.5)</f>
        <v>0</v>
      </c>
      <c r="R176" s="2">
        <f>INDEX(Inputs!$E$29:$X$37,MATCH('Depr schedule'!$B159,Inputs!$B$29:$B$37,0),MATCH('Depr schedule'!R165,Inputs!$E$15:$X$15,0))*IF(R164&gt;5,(1+R$3)^0.5,(1+R$4)^0.5)</f>
        <v>0</v>
      </c>
      <c r="S176" s="2">
        <f>INDEX(Inputs!$E$29:$X$37,MATCH('Depr schedule'!$B159,Inputs!$B$29:$B$37,0),MATCH('Depr schedule'!S165,Inputs!$E$15:$X$15,0))*IF(S164&gt;5,(1+S$3)^0.5,(1+S$4)^0.5)</f>
        <v>0</v>
      </c>
      <c r="T176" s="2">
        <f>INDEX(Inputs!$E$29:$X$37,MATCH('Depr schedule'!$B159,Inputs!$B$29:$B$37,0),MATCH('Depr schedule'!T165,Inputs!$E$15:$X$15,0))*IF(T164&gt;5,(1+T$3)^0.5,(1+T$4)^0.5)</f>
        <v>0</v>
      </c>
      <c r="U176" s="2">
        <f>INDEX(Inputs!$E$29:$X$37,MATCH('Depr schedule'!$B159,Inputs!$B$29:$B$37,0),MATCH('Depr schedule'!U165,Inputs!$E$15:$X$15,0))*IF(U164&gt;5,(1+U$3)^0.5,(1+U$4)^0.5)</f>
        <v>0</v>
      </c>
      <c r="V176" s="2">
        <f>INDEX(Inputs!$E$29:$X$37,MATCH('Depr schedule'!$B159,Inputs!$B$29:$B$37,0),MATCH('Depr schedule'!V165,Inputs!$E$15:$X$15,0))*IF(V164&gt;5,(1+V$3)^0.5,(1+V$4)^0.5)</f>
        <v>0</v>
      </c>
      <c r="W176" s="2">
        <f>INDEX(Inputs!$E$29:$X$37,MATCH('Depr schedule'!$B159,Inputs!$B$29:$B$37,0),MATCH('Depr schedule'!W165,Inputs!$E$15:$X$15,0))*IF(W164&gt;5,(1+W$3)^0.5,(1+W$4)^0.5)</f>
        <v>0</v>
      </c>
    </row>
    <row r="178" spans="2:63" x14ac:dyDescent="0.25">
      <c r="B178" t="s">
        <v>27</v>
      </c>
    </row>
    <row r="179" spans="2:63" x14ac:dyDescent="0.25">
      <c r="B179" s="24">
        <v>2011</v>
      </c>
      <c r="C179" s="24">
        <v>1</v>
      </c>
      <c r="E179" s="2">
        <f>IF($F$162="n/a",0,IF(E$164&lt;=$C179,0,IF(E$164&gt;($F$162+$C179),INDEX($D$176:$W$176,,$C179)-SUM($D179:D179),INDEX($D$176:$W$176,,$C179)/$F$162)))</f>
        <v>0</v>
      </c>
      <c r="F179" s="2">
        <f>IF($F$162="n/a",0,IF(F$164&lt;=$C179,0,IF(F$164&gt;($F$162+$C179),INDEX($D$176:$W$176,,$C179)-SUM($D179:E179),INDEX($D$176:$W$176,,$C179)/$F$162)))</f>
        <v>0</v>
      </c>
      <c r="G179" s="2">
        <f>IF($F$162="n/a",0,IF(G$164&lt;=$C179,0,IF(G$164&gt;($F$162+$C179),INDEX($D$176:$W$176,,$C179)-SUM($D179:F179),INDEX($D$176:$W$176,,$C179)/$F$162)))</f>
        <v>0</v>
      </c>
      <c r="H179" s="2">
        <f>IF($F$162="n/a",0,IF(H$164&lt;=$C179,0,IF(H$164&gt;($F$162+$C179),INDEX($D$176:$W$176,,$C179)-SUM($D179:G179),INDEX($D$176:$W$176,,$C179)/$F$162)))</f>
        <v>0</v>
      </c>
      <c r="I179" s="2">
        <f>IF($F$162="n/a",0,IF(I$164&lt;=$C179,0,IF(I$164&gt;($F$162+$C179),INDEX($D$176:$W$176,,$C179)-SUM($D179:H179),INDEX($D$176:$W$176,,$C179)/$F$162)))</f>
        <v>0</v>
      </c>
      <c r="J179" s="2">
        <f>IF($F$162="n/a",0,IF(J$164&lt;=$C179,0,IF(J$164&gt;($F$162+$C179),INDEX($D$176:$W$176,,$C179)-SUM($D179:I179),INDEX($D$176:$W$176,,$C179)/$F$162)))</f>
        <v>0</v>
      </c>
      <c r="K179" s="2">
        <f>IF($F$162="n/a",0,IF(K$164&lt;=$C179,0,IF(K$164&gt;($F$162+$C179),INDEX($D$176:$W$176,,$C179)-SUM($D179:J179),INDEX($D$176:$W$176,,$C179)/$F$162)))</f>
        <v>0</v>
      </c>
      <c r="L179" s="2">
        <f>IF($F$162="n/a",0,IF(L$164&lt;=$C179,0,IF(L$164&gt;($F$162+$C179),INDEX($D$176:$W$176,,$C179)-SUM($D179:K179),INDEX($D$176:$W$176,,$C179)/$F$162)))</f>
        <v>0</v>
      </c>
      <c r="M179" s="2">
        <f>IF($F$162="n/a",0,IF(M$164&lt;=$C179,0,IF(M$164&gt;($F$162+$C179),INDEX($D$176:$W$176,,$C179)-SUM($D179:L179),INDEX($D$176:$W$176,,$C179)/$F$162)))</f>
        <v>0</v>
      </c>
      <c r="N179" s="2">
        <f>IF($F$162="n/a",0,IF(N$164&lt;=$C179,0,IF(N$164&gt;($F$162+$C179),INDEX($D$176:$W$176,,$C179)-SUM($D179:M179),INDEX($D$176:$W$176,,$C179)/$F$162)))</f>
        <v>0</v>
      </c>
      <c r="O179" s="2">
        <f>IF($F$162="n/a",0,IF(O$164&lt;=$C179,0,IF(O$164&gt;($F$162+$C179),INDEX($D$176:$W$176,,$C179)-SUM($D179:N179),INDEX($D$176:$W$176,,$C179)/$F$162)))</f>
        <v>0</v>
      </c>
      <c r="P179" s="2">
        <f>IF($F$162="n/a",0,IF(P$164&lt;=$C179,0,IF(P$164&gt;($F$162+$C179),INDEX($D$176:$W$176,,$C179)-SUM($D179:O179),INDEX($D$176:$W$176,,$C179)/$F$162)))</f>
        <v>0</v>
      </c>
      <c r="Q179" s="2">
        <f>IF($F$162="n/a",0,IF(Q$164&lt;=$C179,0,IF(Q$164&gt;($F$162+$C179),INDEX($D$176:$W$176,,$C179)-SUM($D179:P179),INDEX($D$176:$W$176,,$C179)/$F$162)))</f>
        <v>0</v>
      </c>
      <c r="R179" s="2">
        <f>IF($F$162="n/a",0,IF(R$164&lt;=$C179,0,IF(R$164&gt;($F$162+$C179),INDEX($D$176:$W$176,,$C179)-SUM($D179:Q179),INDEX($D$176:$W$176,,$C179)/$F$162)))</f>
        <v>0</v>
      </c>
      <c r="S179" s="2">
        <f>IF($F$162="n/a",0,IF(S$164&lt;=$C179,0,IF(S$164&gt;($F$162+$C179),INDEX($D$176:$W$176,,$C179)-SUM($D179:R179),INDEX($D$176:$W$176,,$C179)/$F$162)))</f>
        <v>0</v>
      </c>
      <c r="T179" s="2">
        <f>IF($F$162="n/a",0,IF(T$164&lt;=$C179,0,IF(T$164&gt;($F$162+$C179),INDEX($D$176:$W$176,,$C179)-SUM($D179:S179),INDEX($D$176:$W$176,,$C179)/$F$162)))</f>
        <v>0</v>
      </c>
      <c r="U179" s="2">
        <f>IF($F$162="n/a",0,IF(U$164&lt;=$C179,0,IF(U$164&gt;($F$162+$C179),INDEX($D$176:$W$176,,$C179)-SUM($D179:T179),INDEX($D$176:$W$176,,$C179)/$F$162)))</f>
        <v>0</v>
      </c>
      <c r="V179" s="2">
        <f>IF($F$162="n/a",0,IF(V$164&lt;=$C179,0,IF(V$164&gt;($F$162+$C179),INDEX($D$176:$W$176,,$C179)-SUM($D179:U179),INDEX($D$176:$W$176,,$C179)/$F$162)))</f>
        <v>0</v>
      </c>
      <c r="W179" s="2">
        <f>IF($F$162="n/a",0,IF(W$164&lt;=$C179,0,IF(W$164&gt;($F$162+$C179),INDEX($D$176:$W$176,,$C179)-SUM($D179:V179),INDEX($D$176:$W$176,,$C179)/$F$162)))</f>
        <v>0</v>
      </c>
      <c r="X179" s="2">
        <f>IF($F$162="n/a",0,IF(X$164&lt;=$C179,0,IF(X$164&gt;($F$162+$C179),INDEX($D$176:$W$176,,$C179)-SUM($D179:W179),INDEX($D$176:$W$176,,$C179)/$F$162)))</f>
        <v>0</v>
      </c>
      <c r="Y179" s="2">
        <f>IF($F$162="n/a",0,IF(Y$164&lt;=$C179,0,IF(Y$164&gt;($F$162+$C179),INDEX($D$176:$W$176,,$C179)-SUM($D179:X179),INDEX($D$176:$W$176,,$C179)/$F$162)))</f>
        <v>0</v>
      </c>
      <c r="Z179" s="2">
        <f>IF($F$162="n/a",0,IF(Z$164&lt;=$C179,0,IF(Z$164&gt;($F$162+$C179),INDEX($D$176:$W$176,,$C179)-SUM($D179:Y179),INDEX($D$176:$W$176,,$C179)/$F$162)))</f>
        <v>0</v>
      </c>
      <c r="AA179" s="2">
        <f>IF($F$162="n/a",0,IF(AA$164&lt;=$C179,0,IF(AA$164&gt;($F$162+$C179),INDEX($D$176:$W$176,,$C179)-SUM($D179:Z179),INDEX($D$176:$W$176,,$C179)/$F$162)))</f>
        <v>0</v>
      </c>
      <c r="AB179" s="2">
        <f>IF($F$162="n/a",0,IF(AB$164&lt;=$C179,0,IF(AB$164&gt;($F$162+$C179),INDEX($D$176:$W$176,,$C179)-SUM($D179:AA179),INDEX($D$176:$W$176,,$C179)/$F$162)))</f>
        <v>0</v>
      </c>
      <c r="AC179" s="2">
        <f>IF($F$162="n/a",0,IF(AC$164&lt;=$C179,0,IF(AC$164&gt;($F$162+$C179),INDEX($D$176:$W$176,,$C179)-SUM($D179:AB179),INDEX($D$176:$W$176,,$C179)/$F$162)))</f>
        <v>0</v>
      </c>
      <c r="AD179" s="2">
        <f>IF($F$162="n/a",0,IF(AD$164&lt;=$C179,0,IF(AD$164&gt;($F$162+$C179),INDEX($D$176:$W$176,,$C179)-SUM($D179:AC179),INDEX($D$176:$W$176,,$C179)/$F$162)))</f>
        <v>0</v>
      </c>
      <c r="AE179" s="2">
        <f>IF($F$162="n/a",0,IF(AE$164&lt;=$C179,0,IF(AE$164&gt;($F$162+$C179),INDEX($D$176:$W$176,,$C179)-SUM($D179:AD179),INDEX($D$176:$W$176,,$C179)/$F$162)))</f>
        <v>0</v>
      </c>
      <c r="AF179" s="2">
        <f>IF($F$162="n/a",0,IF(AF$164&lt;=$C179,0,IF(AF$164&gt;($F$162+$C179),INDEX($D$176:$W$176,,$C179)-SUM($D179:AE179),INDEX($D$176:$W$176,,$C179)/$F$162)))</f>
        <v>0</v>
      </c>
      <c r="AG179" s="2">
        <f>IF($F$162="n/a",0,IF(AG$164&lt;=$C179,0,IF(AG$164&gt;($F$162+$C179),INDEX($D$176:$W$176,,$C179)-SUM($D179:AF179),INDEX($D$176:$W$176,,$C179)/$F$162)))</f>
        <v>0</v>
      </c>
      <c r="AH179" s="2">
        <f>IF($F$162="n/a",0,IF(AH$164&lt;=$C179,0,IF(AH$164&gt;($F$162+$C179),INDEX($D$176:$W$176,,$C179)-SUM($D179:AG179),INDEX($D$176:$W$176,,$C179)/$F$162)))</f>
        <v>0</v>
      </c>
      <c r="AI179" s="2">
        <f>IF($F$162="n/a",0,IF(AI$164&lt;=$C179,0,IF(AI$164&gt;($F$162+$C179),INDEX($D$176:$W$176,,$C179)-SUM($D179:AH179),INDEX($D$176:$W$176,,$C179)/$F$162)))</f>
        <v>0</v>
      </c>
      <c r="AJ179" s="2">
        <f>IF($F$162="n/a",0,IF(AJ$164&lt;=$C179,0,IF(AJ$164&gt;($F$162+$C179),INDEX($D$176:$W$176,,$C179)-SUM($D179:AI179),INDEX($D$176:$W$176,,$C179)/$F$162)))</f>
        <v>0</v>
      </c>
      <c r="AK179" s="2">
        <f>IF($F$162="n/a",0,IF(AK$164&lt;=$C179,0,IF(AK$164&gt;($F$162+$C179),INDEX($D$176:$W$176,,$C179)-SUM($D179:AJ179),INDEX($D$176:$W$176,,$C179)/$F$162)))</f>
        <v>0</v>
      </c>
      <c r="AL179" s="2">
        <f>IF($F$162="n/a",0,IF(AL$164&lt;=$C179,0,IF(AL$164&gt;($F$162+$C179),INDEX($D$176:$W$176,,$C179)-SUM($D179:AK179),INDEX($D$176:$W$176,,$C179)/$F$162)))</f>
        <v>0</v>
      </c>
      <c r="AM179" s="2">
        <f>IF($F$162="n/a",0,IF(AM$164&lt;=$C179,0,IF(AM$164&gt;($F$162+$C179),INDEX($D$176:$W$176,,$C179)-SUM($D179:AL179),INDEX($D$176:$W$176,,$C179)/$F$162)))</f>
        <v>0</v>
      </c>
      <c r="AN179" s="2">
        <f>IF($F$162="n/a",0,IF(AN$164&lt;=$C179,0,IF(AN$164&gt;($F$162+$C179),INDEX($D$176:$W$176,,$C179)-SUM($D179:AM179),INDEX($D$176:$W$176,,$C179)/$F$162)))</f>
        <v>0</v>
      </c>
      <c r="AO179" s="2">
        <f>IF($F$162="n/a",0,IF(AO$164&lt;=$C179,0,IF(AO$164&gt;($F$162+$C179),INDEX($D$176:$W$176,,$C179)-SUM($D179:AN179),INDEX($D$176:$W$176,,$C179)/$F$162)))</f>
        <v>0</v>
      </c>
      <c r="AP179" s="2">
        <f>IF($F$162="n/a",0,IF(AP$164&lt;=$C179,0,IF(AP$164&gt;($F$162+$C179),INDEX($D$176:$W$176,,$C179)-SUM($D179:AO179),INDEX($D$176:$W$176,,$C179)/$F$162)))</f>
        <v>0</v>
      </c>
      <c r="AQ179" s="2">
        <f>IF($F$162="n/a",0,IF(AQ$164&lt;=$C179,0,IF(AQ$164&gt;($F$162+$C179),INDEX($D$176:$W$176,,$C179)-SUM($D179:AP179),INDEX($D$176:$W$176,,$C179)/$F$162)))</f>
        <v>0</v>
      </c>
      <c r="AR179" s="2">
        <f>IF($F$162="n/a",0,IF(AR$164&lt;=$C179,0,IF(AR$164&gt;($F$162+$C179),INDEX($D$176:$W$176,,$C179)-SUM($D179:AQ179),INDEX($D$176:$W$176,,$C179)/$F$162)))</f>
        <v>0</v>
      </c>
      <c r="AS179" s="2">
        <f>IF($F$162="n/a",0,IF(AS$164&lt;=$C179,0,IF(AS$164&gt;($F$162+$C179),INDEX($D$176:$W$176,,$C179)-SUM($D179:AR179),INDEX($D$176:$W$176,,$C179)/$F$162)))</f>
        <v>0</v>
      </c>
      <c r="AT179" s="2">
        <f>IF($F$162="n/a",0,IF(AT$164&lt;=$C179,0,IF(AT$164&gt;($F$162+$C179),INDEX($D$176:$W$176,,$C179)-SUM($D179:AS179),INDEX($D$176:$W$176,,$C179)/$F$162)))</f>
        <v>0</v>
      </c>
      <c r="AU179" s="2">
        <f>IF($F$162="n/a",0,IF(AU$164&lt;=$C179,0,IF(AU$164&gt;($F$162+$C179),INDEX($D$176:$W$176,,$C179)-SUM($D179:AT179),INDEX($D$176:$W$176,,$C179)/$F$162)))</f>
        <v>0</v>
      </c>
      <c r="AV179" s="2">
        <f>IF($F$162="n/a",0,IF(AV$164&lt;=$C179,0,IF(AV$164&gt;($F$162+$C179),INDEX($D$176:$W$176,,$C179)-SUM($D179:AU179),INDEX($D$176:$W$176,,$C179)/$F$162)))</f>
        <v>0</v>
      </c>
      <c r="AW179" s="2">
        <f>IF($F$162="n/a",0,IF(AW$164&lt;=$C179,0,IF(AW$164&gt;($F$162+$C179),INDEX($D$176:$W$176,,$C179)-SUM($D179:AV179),INDEX($D$176:$W$176,,$C179)/$F$162)))</f>
        <v>0</v>
      </c>
      <c r="AX179" s="2">
        <f>IF($F$162="n/a",0,IF(AX$164&lt;=$C179,0,IF(AX$164&gt;($F$162+$C179),INDEX($D$176:$W$176,,$C179)-SUM($D179:AW179),INDEX($D$176:$W$176,,$C179)/$F$162)))</f>
        <v>0</v>
      </c>
      <c r="AY179" s="2">
        <f>IF($F$162="n/a",0,IF(AY$164&lt;=$C179,0,IF(AY$164&gt;($F$162+$C179),INDEX($D$176:$W$176,,$C179)-SUM($D179:AX179),INDEX($D$176:$W$176,,$C179)/$F$162)))</f>
        <v>0</v>
      </c>
      <c r="AZ179" s="2">
        <f>IF($F$162="n/a",0,IF(AZ$164&lt;=$C179,0,IF(AZ$164&gt;($F$162+$C179),INDEX($D$176:$W$176,,$C179)-SUM($D179:AY179),INDEX($D$176:$W$176,,$C179)/$F$162)))</f>
        <v>0</v>
      </c>
      <c r="BA179" s="2">
        <f>IF($F$162="n/a",0,IF(BA$164&lt;=$C179,0,IF(BA$164&gt;($F$162+$C179),INDEX($D$176:$W$176,,$C179)-SUM($D179:AZ179),INDEX($D$176:$W$176,,$C179)/$F$162)))</f>
        <v>0</v>
      </c>
      <c r="BB179" s="2">
        <f>IF($F$162="n/a",0,IF(BB$164&lt;=$C179,0,IF(BB$164&gt;($F$162+$C179),INDEX($D$176:$W$176,,$C179)-SUM($D179:BA179),INDEX($D$176:$W$176,,$C179)/$F$162)))</f>
        <v>0</v>
      </c>
      <c r="BC179" s="2">
        <f>IF($F$162="n/a",0,IF(BC$164&lt;=$C179,0,IF(BC$164&gt;($F$162+$C179),INDEX($D$176:$W$176,,$C179)-SUM($D179:BB179),INDEX($D$176:$W$176,,$C179)/$F$162)))</f>
        <v>0</v>
      </c>
      <c r="BD179" s="2">
        <f>IF($F$162="n/a",0,IF(BD$164&lt;=$C179,0,IF(BD$164&gt;($F$162+$C179),INDEX($D$176:$W$176,,$C179)-SUM($D179:BC179),INDEX($D$176:$W$176,,$C179)/$F$162)))</f>
        <v>0</v>
      </c>
      <c r="BE179" s="2">
        <f>IF($F$162="n/a",0,IF(BE$164&lt;=$C179,0,IF(BE$164&gt;($F$162+$C179),INDEX($D$176:$W$176,,$C179)-SUM($D179:BD179),INDEX($D$176:$W$176,,$C179)/$F$162)))</f>
        <v>0</v>
      </c>
      <c r="BF179" s="2">
        <f>IF($F$162="n/a",0,IF(BF$164&lt;=$C179,0,IF(BF$164&gt;($F$162+$C179),INDEX($D$176:$W$176,,$C179)-SUM($D179:BE179),INDEX($D$176:$W$176,,$C179)/$F$162)))</f>
        <v>0</v>
      </c>
      <c r="BG179" s="2">
        <f>IF($F$162="n/a",0,IF(BG$164&lt;=$C179,0,IF(BG$164&gt;($F$162+$C179),INDEX($D$176:$W$176,,$C179)-SUM($D179:BF179),INDEX($D$176:$W$176,,$C179)/$F$162)))</f>
        <v>0</v>
      </c>
      <c r="BH179" s="2">
        <f>IF($F$162="n/a",0,IF(BH$164&lt;=$C179,0,IF(BH$164&gt;($F$162+$C179),INDEX($D$176:$W$176,,$C179)-SUM($D179:BG179),INDEX($D$176:$W$176,,$C179)/$F$162)))</f>
        <v>0</v>
      </c>
      <c r="BI179" s="2">
        <f>IF($F$162="n/a",0,IF(BI$164&lt;=$C179,0,IF(BI$164&gt;($F$162+$C179),INDEX($D$176:$W$176,,$C179)-SUM($D179:BH179),INDEX($D$176:$W$176,,$C179)/$F$162)))</f>
        <v>0</v>
      </c>
      <c r="BJ179" s="2">
        <f>IF($F$162="n/a",0,IF(BJ$164&lt;=$C179,0,IF(BJ$164&gt;($F$162+$C179),INDEX($D$176:$W$176,,$C179)-SUM($D179:BI179),INDEX($D$176:$W$176,,$C179)/$F$162)))</f>
        <v>0</v>
      </c>
      <c r="BK179" s="2">
        <f>IF($F$162="n/a",0,IF(BK$164&lt;=$C179,0,IF(BK$164&gt;($F$162+$C179),INDEX($D$176:$W$176,,$C179)-SUM($D179:BJ179),INDEX($D$176:$W$176,,$C179)/$F$162)))</f>
        <v>0</v>
      </c>
    </row>
    <row r="180" spans="2:63" x14ac:dyDescent="0.25">
      <c r="B180" s="24">
        <v>2012</v>
      </c>
      <c r="C180" s="24">
        <v>2</v>
      </c>
      <c r="E180" s="2">
        <f>IF($F$162="n/a",0,IF(E$164&lt;=$C180,0,IF(E$164&gt;($F$162+$C180),INDEX($D$176:$W$176,,$C180)-SUM($D180:D180),INDEX($D$176:$W$176,,$C180)/$F$162)))</f>
        <v>0</v>
      </c>
      <c r="F180" s="2">
        <f>IF($F$162="n/a",0,IF(F$164&lt;=$C180,0,IF(F$164&gt;($F$162+$C180),INDEX($D$176:$W$176,,$C180)-SUM($D180:E180),INDEX($D$176:$W$176,,$C180)/$F$162)))</f>
        <v>0</v>
      </c>
      <c r="G180" s="2">
        <f>IF($F$162="n/a",0,IF(G$164&lt;=$C180,0,IF(G$164&gt;($F$162+$C180),INDEX($D$176:$W$176,,$C180)-SUM($D180:F180),INDEX($D$176:$W$176,,$C180)/$F$162)))</f>
        <v>0</v>
      </c>
      <c r="H180" s="2">
        <f>IF($F$162="n/a",0,IF(H$164&lt;=$C180,0,IF(H$164&gt;($F$162+$C180),INDEX($D$176:$W$176,,$C180)-SUM($D180:G180),INDEX($D$176:$W$176,,$C180)/$F$162)))</f>
        <v>0</v>
      </c>
      <c r="I180" s="2">
        <f>IF($F$162="n/a",0,IF(I$164&lt;=$C180,0,IF(I$164&gt;($F$162+$C180),INDEX($D$176:$W$176,,$C180)-SUM($D180:H180),INDEX($D$176:$W$176,,$C180)/$F$162)))</f>
        <v>0</v>
      </c>
      <c r="J180" s="2">
        <f>IF($F$162="n/a",0,IF(J$164&lt;=$C180,0,IF(J$164&gt;($F$162+$C180),INDEX($D$176:$W$176,,$C180)-SUM($D180:I180),INDEX($D$176:$W$176,,$C180)/$F$162)))</f>
        <v>0</v>
      </c>
      <c r="K180" s="2">
        <f>IF($F$162="n/a",0,IF(K$164&lt;=$C180,0,IF(K$164&gt;($F$162+$C180),INDEX($D$176:$W$176,,$C180)-SUM($D180:J180),INDEX($D$176:$W$176,,$C180)/$F$162)))</f>
        <v>0</v>
      </c>
      <c r="L180" s="2">
        <f>IF($F$162="n/a",0,IF(L$164&lt;=$C180,0,IF(L$164&gt;($F$162+$C180),INDEX($D$176:$W$176,,$C180)-SUM($D180:K180),INDEX($D$176:$W$176,,$C180)/$F$162)))</f>
        <v>0</v>
      </c>
      <c r="M180" s="2">
        <f>IF($F$162="n/a",0,IF(M$164&lt;=$C180,0,IF(M$164&gt;($F$162+$C180),INDEX($D$176:$W$176,,$C180)-SUM($D180:L180),INDEX($D$176:$W$176,,$C180)/$F$162)))</f>
        <v>0</v>
      </c>
      <c r="N180" s="2">
        <f>IF($F$162="n/a",0,IF(N$164&lt;=$C180,0,IF(N$164&gt;($F$162+$C180),INDEX($D$176:$W$176,,$C180)-SUM($D180:M180),INDEX($D$176:$W$176,,$C180)/$F$162)))</f>
        <v>0</v>
      </c>
      <c r="O180" s="2">
        <f>IF($F$162="n/a",0,IF(O$164&lt;=$C180,0,IF(O$164&gt;($F$162+$C180),INDEX($D$176:$W$176,,$C180)-SUM($D180:N180),INDEX($D$176:$W$176,,$C180)/$F$162)))</f>
        <v>0</v>
      </c>
      <c r="P180" s="2">
        <f>IF($F$162="n/a",0,IF(P$164&lt;=$C180,0,IF(P$164&gt;($F$162+$C180),INDEX($D$176:$W$176,,$C180)-SUM($D180:O180),INDEX($D$176:$W$176,,$C180)/$F$162)))</f>
        <v>0</v>
      </c>
      <c r="Q180" s="2">
        <f>IF($F$162="n/a",0,IF(Q$164&lt;=$C180,0,IF(Q$164&gt;($F$162+$C180),INDEX($D$176:$W$176,,$C180)-SUM($D180:P180),INDEX($D$176:$W$176,,$C180)/$F$162)))</f>
        <v>0</v>
      </c>
      <c r="R180" s="2">
        <f>IF($F$162="n/a",0,IF(R$164&lt;=$C180,0,IF(R$164&gt;($F$162+$C180),INDEX($D$176:$W$176,,$C180)-SUM($D180:Q180),INDEX($D$176:$W$176,,$C180)/$F$162)))</f>
        <v>0</v>
      </c>
      <c r="S180" s="2">
        <f>IF($F$162="n/a",0,IF(S$164&lt;=$C180,0,IF(S$164&gt;($F$162+$C180),INDEX($D$176:$W$176,,$C180)-SUM($D180:R180),INDEX($D$176:$W$176,,$C180)/$F$162)))</f>
        <v>0</v>
      </c>
      <c r="T180" s="2">
        <f>IF($F$162="n/a",0,IF(T$164&lt;=$C180,0,IF(T$164&gt;($F$162+$C180),INDEX($D$176:$W$176,,$C180)-SUM($D180:S180),INDEX($D$176:$W$176,,$C180)/$F$162)))</f>
        <v>0</v>
      </c>
      <c r="U180" s="2">
        <f>IF($F$162="n/a",0,IF(U$164&lt;=$C180,0,IF(U$164&gt;($F$162+$C180),INDEX($D$176:$W$176,,$C180)-SUM($D180:T180),INDEX($D$176:$W$176,,$C180)/$F$162)))</f>
        <v>0</v>
      </c>
      <c r="V180" s="2">
        <f>IF($F$162="n/a",0,IF(V$164&lt;=$C180,0,IF(V$164&gt;($F$162+$C180),INDEX($D$176:$W$176,,$C180)-SUM($D180:U180),INDEX($D$176:$W$176,,$C180)/$F$162)))</f>
        <v>0</v>
      </c>
      <c r="W180" s="2">
        <f>IF($F$162="n/a",0,IF(W$164&lt;=$C180,0,IF(W$164&gt;($F$162+$C180),INDEX($D$176:$W$176,,$C180)-SUM($D180:V180),INDEX($D$176:$W$176,,$C180)/$F$162)))</f>
        <v>0</v>
      </c>
      <c r="X180" s="2">
        <f>IF($F$162="n/a",0,IF(X$164&lt;=$C180,0,IF(X$164&gt;($F$162+$C180),INDEX($D$176:$W$176,,$C180)-SUM($D180:W180),INDEX($D$176:$W$176,,$C180)/$F$162)))</f>
        <v>0</v>
      </c>
      <c r="Y180" s="2">
        <f>IF($F$162="n/a",0,IF(Y$164&lt;=$C180,0,IF(Y$164&gt;($F$162+$C180),INDEX($D$176:$W$176,,$C180)-SUM($D180:X180),INDEX($D$176:$W$176,,$C180)/$F$162)))</f>
        <v>0</v>
      </c>
      <c r="Z180" s="2">
        <f>IF($F$162="n/a",0,IF(Z$164&lt;=$C180,0,IF(Z$164&gt;($F$162+$C180),INDEX($D$176:$W$176,,$C180)-SUM($D180:Y180),INDEX($D$176:$W$176,,$C180)/$F$162)))</f>
        <v>0</v>
      </c>
      <c r="AA180" s="2">
        <f>IF($F$162="n/a",0,IF(AA$164&lt;=$C180,0,IF(AA$164&gt;($F$162+$C180),INDEX($D$176:$W$176,,$C180)-SUM($D180:Z180),INDEX($D$176:$W$176,,$C180)/$F$162)))</f>
        <v>0</v>
      </c>
      <c r="AB180" s="2">
        <f>IF($F$162="n/a",0,IF(AB$164&lt;=$C180,0,IF(AB$164&gt;($F$162+$C180),INDEX($D$176:$W$176,,$C180)-SUM($D180:AA180),INDEX($D$176:$W$176,,$C180)/$F$162)))</f>
        <v>0</v>
      </c>
      <c r="AC180" s="2">
        <f>IF($F$162="n/a",0,IF(AC$164&lt;=$C180,0,IF(AC$164&gt;($F$162+$C180),INDEX($D$176:$W$176,,$C180)-SUM($D180:AB180),INDEX($D$176:$W$176,,$C180)/$F$162)))</f>
        <v>0</v>
      </c>
      <c r="AD180" s="2">
        <f>IF($F$162="n/a",0,IF(AD$164&lt;=$C180,0,IF(AD$164&gt;($F$162+$C180),INDEX($D$176:$W$176,,$C180)-SUM($D180:AC180),INDEX($D$176:$W$176,,$C180)/$F$162)))</f>
        <v>0</v>
      </c>
      <c r="AE180" s="2">
        <f>IF($F$162="n/a",0,IF(AE$164&lt;=$C180,0,IF(AE$164&gt;($F$162+$C180),INDEX($D$176:$W$176,,$C180)-SUM($D180:AD180),INDEX($D$176:$W$176,,$C180)/$F$162)))</f>
        <v>0</v>
      </c>
      <c r="AF180" s="2">
        <f>IF($F$162="n/a",0,IF(AF$164&lt;=$C180,0,IF(AF$164&gt;($F$162+$C180),INDEX($D$176:$W$176,,$C180)-SUM($D180:AE180),INDEX($D$176:$W$176,,$C180)/$F$162)))</f>
        <v>0</v>
      </c>
      <c r="AG180" s="2">
        <f>IF($F$162="n/a",0,IF(AG$164&lt;=$C180,0,IF(AG$164&gt;($F$162+$C180),INDEX($D$176:$W$176,,$C180)-SUM($D180:AF180),INDEX($D$176:$W$176,,$C180)/$F$162)))</f>
        <v>0</v>
      </c>
      <c r="AH180" s="2">
        <f>IF($F$162="n/a",0,IF(AH$164&lt;=$C180,0,IF(AH$164&gt;($F$162+$C180),INDEX($D$176:$W$176,,$C180)-SUM($D180:AG180),INDEX($D$176:$W$176,,$C180)/$F$162)))</f>
        <v>0</v>
      </c>
      <c r="AI180" s="2">
        <f>IF($F$162="n/a",0,IF(AI$164&lt;=$C180,0,IF(AI$164&gt;($F$162+$C180),INDEX($D$176:$W$176,,$C180)-SUM($D180:AH180),INDEX($D$176:$W$176,,$C180)/$F$162)))</f>
        <v>0</v>
      </c>
      <c r="AJ180" s="2">
        <f>IF($F$162="n/a",0,IF(AJ$164&lt;=$C180,0,IF(AJ$164&gt;($F$162+$C180),INDEX($D$176:$W$176,,$C180)-SUM($D180:AI180),INDEX($D$176:$W$176,,$C180)/$F$162)))</f>
        <v>0</v>
      </c>
      <c r="AK180" s="2">
        <f>IF($F$162="n/a",0,IF(AK$164&lt;=$C180,0,IF(AK$164&gt;($F$162+$C180),INDEX($D$176:$W$176,,$C180)-SUM($D180:AJ180),INDEX($D$176:$W$176,,$C180)/$F$162)))</f>
        <v>0</v>
      </c>
      <c r="AL180" s="2">
        <f>IF($F$162="n/a",0,IF(AL$164&lt;=$C180,0,IF(AL$164&gt;($F$162+$C180),INDEX($D$176:$W$176,,$C180)-SUM($D180:AK180),INDEX($D$176:$W$176,,$C180)/$F$162)))</f>
        <v>0</v>
      </c>
      <c r="AM180" s="2">
        <f>IF($F$162="n/a",0,IF(AM$164&lt;=$C180,0,IF(AM$164&gt;($F$162+$C180),INDEX($D$176:$W$176,,$C180)-SUM($D180:AL180),INDEX($D$176:$W$176,,$C180)/$F$162)))</f>
        <v>0</v>
      </c>
      <c r="AN180" s="2">
        <f>IF($F$162="n/a",0,IF(AN$164&lt;=$C180,0,IF(AN$164&gt;($F$162+$C180),INDEX($D$176:$W$176,,$C180)-SUM($D180:AM180),INDEX($D$176:$W$176,,$C180)/$F$162)))</f>
        <v>0</v>
      </c>
      <c r="AO180" s="2">
        <f>IF($F$162="n/a",0,IF(AO$164&lt;=$C180,0,IF(AO$164&gt;($F$162+$C180),INDEX($D$176:$W$176,,$C180)-SUM($D180:AN180),INDEX($D$176:$W$176,,$C180)/$F$162)))</f>
        <v>0</v>
      </c>
      <c r="AP180" s="2">
        <f>IF($F$162="n/a",0,IF(AP$164&lt;=$C180,0,IF(AP$164&gt;($F$162+$C180),INDEX($D$176:$W$176,,$C180)-SUM($D180:AO180),INDEX($D$176:$W$176,,$C180)/$F$162)))</f>
        <v>0</v>
      </c>
      <c r="AQ180" s="2">
        <f>IF($F$162="n/a",0,IF(AQ$164&lt;=$C180,0,IF(AQ$164&gt;($F$162+$C180),INDEX($D$176:$W$176,,$C180)-SUM($D180:AP180),INDEX($D$176:$W$176,,$C180)/$F$162)))</f>
        <v>0</v>
      </c>
      <c r="AR180" s="2">
        <f>IF($F$162="n/a",0,IF(AR$164&lt;=$C180,0,IF(AR$164&gt;($F$162+$C180),INDEX($D$176:$W$176,,$C180)-SUM($D180:AQ180),INDEX($D$176:$W$176,,$C180)/$F$162)))</f>
        <v>0</v>
      </c>
      <c r="AS180" s="2">
        <f>IF($F$162="n/a",0,IF(AS$164&lt;=$C180,0,IF(AS$164&gt;($F$162+$C180),INDEX($D$176:$W$176,,$C180)-SUM($D180:AR180),INDEX($D$176:$W$176,,$C180)/$F$162)))</f>
        <v>0</v>
      </c>
      <c r="AT180" s="2">
        <f>IF($F$162="n/a",0,IF(AT$164&lt;=$C180,0,IF(AT$164&gt;($F$162+$C180),INDEX($D$176:$W$176,,$C180)-SUM($D180:AS180),INDEX($D$176:$W$176,,$C180)/$F$162)))</f>
        <v>0</v>
      </c>
      <c r="AU180" s="2">
        <f>IF($F$162="n/a",0,IF(AU$164&lt;=$C180,0,IF(AU$164&gt;($F$162+$C180),INDEX($D$176:$W$176,,$C180)-SUM($D180:AT180),INDEX($D$176:$W$176,,$C180)/$F$162)))</f>
        <v>0</v>
      </c>
      <c r="AV180" s="2">
        <f>IF($F$162="n/a",0,IF(AV$164&lt;=$C180,0,IF(AV$164&gt;($F$162+$C180),INDEX($D$176:$W$176,,$C180)-SUM($D180:AU180),INDEX($D$176:$W$176,,$C180)/$F$162)))</f>
        <v>0</v>
      </c>
      <c r="AW180" s="2">
        <f>IF($F$162="n/a",0,IF(AW$164&lt;=$C180,0,IF(AW$164&gt;($F$162+$C180),INDEX($D$176:$W$176,,$C180)-SUM($D180:AV180),INDEX($D$176:$W$176,,$C180)/$F$162)))</f>
        <v>0</v>
      </c>
      <c r="AX180" s="2">
        <f>IF($F$162="n/a",0,IF(AX$164&lt;=$C180,0,IF(AX$164&gt;($F$162+$C180),INDEX($D$176:$W$176,,$C180)-SUM($D180:AW180),INDEX($D$176:$W$176,,$C180)/$F$162)))</f>
        <v>0</v>
      </c>
      <c r="AY180" s="2">
        <f>IF($F$162="n/a",0,IF(AY$164&lt;=$C180,0,IF(AY$164&gt;($F$162+$C180),INDEX($D$176:$W$176,,$C180)-SUM($D180:AX180),INDEX($D$176:$W$176,,$C180)/$F$162)))</f>
        <v>0</v>
      </c>
      <c r="AZ180" s="2">
        <f>IF($F$162="n/a",0,IF(AZ$164&lt;=$C180,0,IF(AZ$164&gt;($F$162+$C180),INDEX($D$176:$W$176,,$C180)-SUM($D180:AY180),INDEX($D$176:$W$176,,$C180)/$F$162)))</f>
        <v>0</v>
      </c>
      <c r="BA180" s="2">
        <f>IF($F$162="n/a",0,IF(BA$164&lt;=$C180,0,IF(BA$164&gt;($F$162+$C180),INDEX($D$176:$W$176,,$C180)-SUM($D180:AZ180),INDEX($D$176:$W$176,,$C180)/$F$162)))</f>
        <v>0</v>
      </c>
      <c r="BB180" s="2">
        <f>IF($F$162="n/a",0,IF(BB$164&lt;=$C180,0,IF(BB$164&gt;($F$162+$C180),INDEX($D$176:$W$176,,$C180)-SUM($D180:BA180),INDEX($D$176:$W$176,,$C180)/$F$162)))</f>
        <v>0</v>
      </c>
      <c r="BC180" s="2">
        <f>IF($F$162="n/a",0,IF(BC$164&lt;=$C180,0,IF(BC$164&gt;($F$162+$C180),INDEX($D$176:$W$176,,$C180)-SUM($D180:BB180),INDEX($D$176:$W$176,,$C180)/$F$162)))</f>
        <v>0</v>
      </c>
      <c r="BD180" s="2">
        <f>IF($F$162="n/a",0,IF(BD$164&lt;=$C180,0,IF(BD$164&gt;($F$162+$C180),INDEX($D$176:$W$176,,$C180)-SUM($D180:BC180),INDEX($D$176:$W$176,,$C180)/$F$162)))</f>
        <v>0</v>
      </c>
      <c r="BE180" s="2">
        <f>IF($F$162="n/a",0,IF(BE$164&lt;=$C180,0,IF(BE$164&gt;($F$162+$C180),INDEX($D$176:$W$176,,$C180)-SUM($D180:BD180),INDEX($D$176:$W$176,,$C180)/$F$162)))</f>
        <v>0</v>
      </c>
      <c r="BF180" s="2">
        <f>IF($F$162="n/a",0,IF(BF$164&lt;=$C180,0,IF(BF$164&gt;($F$162+$C180),INDEX($D$176:$W$176,,$C180)-SUM($D180:BE180),INDEX($D$176:$W$176,,$C180)/$F$162)))</f>
        <v>0</v>
      </c>
      <c r="BG180" s="2">
        <f>IF($F$162="n/a",0,IF(BG$164&lt;=$C180,0,IF(BG$164&gt;($F$162+$C180),INDEX($D$176:$W$176,,$C180)-SUM($D180:BF180),INDEX($D$176:$W$176,,$C180)/$F$162)))</f>
        <v>0</v>
      </c>
      <c r="BH180" s="2">
        <f>IF($F$162="n/a",0,IF(BH$164&lt;=$C180,0,IF(BH$164&gt;($F$162+$C180),INDEX($D$176:$W$176,,$C180)-SUM($D180:BG180),INDEX($D$176:$W$176,,$C180)/$F$162)))</f>
        <v>0</v>
      </c>
      <c r="BI180" s="2">
        <f>IF($F$162="n/a",0,IF(BI$164&lt;=$C180,0,IF(BI$164&gt;($F$162+$C180),INDEX($D$176:$W$176,,$C180)-SUM($D180:BH180),INDEX($D$176:$W$176,,$C180)/$F$162)))</f>
        <v>0</v>
      </c>
      <c r="BJ180" s="2">
        <f>IF($F$162="n/a",0,IF(BJ$164&lt;=$C180,0,IF(BJ$164&gt;($F$162+$C180),INDEX($D$176:$W$176,,$C180)-SUM($D180:BI180),INDEX($D$176:$W$176,,$C180)/$F$162)))</f>
        <v>0</v>
      </c>
      <c r="BK180" s="2">
        <f>IF($F$162="n/a",0,IF(BK$164&lt;=$C180,0,IF(BK$164&gt;($F$162+$C180),INDEX($D$176:$W$176,,$C180)-SUM($D180:BJ180),INDEX($D$176:$W$176,,$C180)/$F$162)))</f>
        <v>0</v>
      </c>
    </row>
    <row r="181" spans="2:63" x14ac:dyDescent="0.25">
      <c r="B181" s="24">
        <v>2013</v>
      </c>
      <c r="C181" s="24">
        <v>3</v>
      </c>
      <c r="E181" s="2">
        <f>IF($F$162="n/a",0,IF(E$164&lt;=$C181,0,IF(E$164&gt;($F$162+$C181),INDEX($D$176:$W$176,,$C181)-SUM($D181:D181),INDEX($D$176:$W$176,,$C181)/$F$162)))</f>
        <v>0</v>
      </c>
      <c r="F181" s="2">
        <f>IF($F$162="n/a",0,IF(F$164&lt;=$C181,0,IF(F$164&gt;($F$162+$C181),INDEX($D$176:$W$176,,$C181)-SUM($D181:E181),INDEX($D$176:$W$176,,$C181)/$F$162)))</f>
        <v>0</v>
      </c>
      <c r="G181" s="2">
        <f>IF($F$162="n/a",0,IF(G$164&lt;=$C181,0,IF(G$164&gt;($F$162+$C181),INDEX($D$176:$W$176,,$C181)-SUM($D181:F181),INDEX($D$176:$W$176,,$C181)/$F$162)))</f>
        <v>0</v>
      </c>
      <c r="H181" s="2">
        <f>IF($F$162="n/a",0,IF(H$164&lt;=$C181,0,IF(H$164&gt;($F$162+$C181),INDEX($D$176:$W$176,,$C181)-SUM($D181:G181),INDEX($D$176:$W$176,,$C181)/$F$162)))</f>
        <v>0</v>
      </c>
      <c r="I181" s="2">
        <f>IF($F$162="n/a",0,IF(I$164&lt;=$C181,0,IF(I$164&gt;($F$162+$C181),INDEX($D$176:$W$176,,$C181)-SUM($D181:H181),INDEX($D$176:$W$176,,$C181)/$F$162)))</f>
        <v>0</v>
      </c>
      <c r="J181" s="2">
        <f>IF($F$162="n/a",0,IF(J$164&lt;=$C181,0,IF(J$164&gt;($F$162+$C181),INDEX($D$176:$W$176,,$C181)-SUM($D181:I181),INDEX($D$176:$W$176,,$C181)/$F$162)))</f>
        <v>0</v>
      </c>
      <c r="K181" s="2">
        <f>IF($F$162="n/a",0,IF(K$164&lt;=$C181,0,IF(K$164&gt;($F$162+$C181),INDEX($D$176:$W$176,,$C181)-SUM($D181:J181),INDEX($D$176:$W$176,,$C181)/$F$162)))</f>
        <v>0</v>
      </c>
      <c r="L181" s="2">
        <f>IF($F$162="n/a",0,IF(L$164&lt;=$C181,0,IF(L$164&gt;($F$162+$C181),INDEX($D$176:$W$176,,$C181)-SUM($D181:K181),INDEX($D$176:$W$176,,$C181)/$F$162)))</f>
        <v>0</v>
      </c>
      <c r="M181" s="2">
        <f>IF($F$162="n/a",0,IF(M$164&lt;=$C181,0,IF(M$164&gt;($F$162+$C181),INDEX($D$176:$W$176,,$C181)-SUM($D181:L181),INDEX($D$176:$W$176,,$C181)/$F$162)))</f>
        <v>0</v>
      </c>
      <c r="N181" s="2">
        <f>IF($F$162="n/a",0,IF(N$164&lt;=$C181,0,IF(N$164&gt;($F$162+$C181),INDEX($D$176:$W$176,,$C181)-SUM($D181:M181),INDEX($D$176:$W$176,,$C181)/$F$162)))</f>
        <v>0</v>
      </c>
      <c r="O181" s="2">
        <f>IF($F$162="n/a",0,IF(O$164&lt;=$C181,0,IF(O$164&gt;($F$162+$C181),INDEX($D$176:$W$176,,$C181)-SUM($D181:N181),INDEX($D$176:$W$176,,$C181)/$F$162)))</f>
        <v>0</v>
      </c>
      <c r="P181" s="2">
        <f>IF($F$162="n/a",0,IF(P$164&lt;=$C181,0,IF(P$164&gt;($F$162+$C181),INDEX($D$176:$W$176,,$C181)-SUM($D181:O181),INDEX($D$176:$W$176,,$C181)/$F$162)))</f>
        <v>0</v>
      </c>
      <c r="Q181" s="2">
        <f>IF($F$162="n/a",0,IF(Q$164&lt;=$C181,0,IF(Q$164&gt;($F$162+$C181),INDEX($D$176:$W$176,,$C181)-SUM($D181:P181),INDEX($D$176:$W$176,,$C181)/$F$162)))</f>
        <v>0</v>
      </c>
      <c r="R181" s="2">
        <f>IF($F$162="n/a",0,IF(R$164&lt;=$C181,0,IF(R$164&gt;($F$162+$C181),INDEX($D$176:$W$176,,$C181)-SUM($D181:Q181),INDEX($D$176:$W$176,,$C181)/$F$162)))</f>
        <v>0</v>
      </c>
      <c r="S181" s="2">
        <f>IF($F$162="n/a",0,IF(S$164&lt;=$C181,0,IF(S$164&gt;($F$162+$C181),INDEX($D$176:$W$176,,$C181)-SUM($D181:R181),INDEX($D$176:$W$176,,$C181)/$F$162)))</f>
        <v>0</v>
      </c>
      <c r="T181" s="2">
        <f>IF($F$162="n/a",0,IF(T$164&lt;=$C181,0,IF(T$164&gt;($F$162+$C181),INDEX($D$176:$W$176,,$C181)-SUM($D181:S181),INDEX($D$176:$W$176,,$C181)/$F$162)))</f>
        <v>0</v>
      </c>
      <c r="U181" s="2">
        <f>IF($F$162="n/a",0,IF(U$164&lt;=$C181,0,IF(U$164&gt;($F$162+$C181),INDEX($D$176:$W$176,,$C181)-SUM($D181:T181),INDEX($D$176:$W$176,,$C181)/$F$162)))</f>
        <v>0</v>
      </c>
      <c r="V181" s="2">
        <f>IF($F$162="n/a",0,IF(V$164&lt;=$C181,0,IF(V$164&gt;($F$162+$C181),INDEX($D$176:$W$176,,$C181)-SUM($D181:U181),INDEX($D$176:$W$176,,$C181)/$F$162)))</f>
        <v>0</v>
      </c>
      <c r="W181" s="2">
        <f>IF($F$162="n/a",0,IF(W$164&lt;=$C181,0,IF(W$164&gt;($F$162+$C181),INDEX($D$176:$W$176,,$C181)-SUM($D181:V181),INDEX($D$176:$W$176,,$C181)/$F$162)))</f>
        <v>0</v>
      </c>
      <c r="X181" s="2">
        <f>IF($F$162="n/a",0,IF(X$164&lt;=$C181,0,IF(X$164&gt;($F$162+$C181),INDEX($D$176:$W$176,,$C181)-SUM($D181:W181),INDEX($D$176:$W$176,,$C181)/$F$162)))</f>
        <v>0</v>
      </c>
      <c r="Y181" s="2">
        <f>IF($F$162="n/a",0,IF(Y$164&lt;=$C181,0,IF(Y$164&gt;($F$162+$C181),INDEX($D$176:$W$176,,$C181)-SUM($D181:X181),INDEX($D$176:$W$176,,$C181)/$F$162)))</f>
        <v>0</v>
      </c>
      <c r="Z181" s="2">
        <f>IF($F$162="n/a",0,IF(Z$164&lt;=$C181,0,IF(Z$164&gt;($F$162+$C181),INDEX($D$176:$W$176,,$C181)-SUM($D181:Y181),INDEX($D$176:$W$176,,$C181)/$F$162)))</f>
        <v>0</v>
      </c>
      <c r="AA181" s="2">
        <f>IF($F$162="n/a",0,IF(AA$164&lt;=$C181,0,IF(AA$164&gt;($F$162+$C181),INDEX($D$176:$W$176,,$C181)-SUM($D181:Z181),INDEX($D$176:$W$176,,$C181)/$F$162)))</f>
        <v>0</v>
      </c>
      <c r="AB181" s="2">
        <f>IF($F$162="n/a",0,IF(AB$164&lt;=$C181,0,IF(AB$164&gt;($F$162+$C181),INDEX($D$176:$W$176,,$C181)-SUM($D181:AA181),INDEX($D$176:$W$176,,$C181)/$F$162)))</f>
        <v>0</v>
      </c>
      <c r="AC181" s="2">
        <f>IF($F$162="n/a",0,IF(AC$164&lt;=$C181,0,IF(AC$164&gt;($F$162+$C181),INDEX($D$176:$W$176,,$C181)-SUM($D181:AB181),INDEX($D$176:$W$176,,$C181)/$F$162)))</f>
        <v>0</v>
      </c>
      <c r="AD181" s="2">
        <f>IF($F$162="n/a",0,IF(AD$164&lt;=$C181,0,IF(AD$164&gt;($F$162+$C181),INDEX($D$176:$W$176,,$C181)-SUM($D181:AC181),INDEX($D$176:$W$176,,$C181)/$F$162)))</f>
        <v>0</v>
      </c>
      <c r="AE181" s="2">
        <f>IF($F$162="n/a",0,IF(AE$164&lt;=$C181,0,IF(AE$164&gt;($F$162+$C181),INDEX($D$176:$W$176,,$C181)-SUM($D181:AD181),INDEX($D$176:$W$176,,$C181)/$F$162)))</f>
        <v>0</v>
      </c>
      <c r="AF181" s="2">
        <f>IF($F$162="n/a",0,IF(AF$164&lt;=$C181,0,IF(AF$164&gt;($F$162+$C181),INDEX($D$176:$W$176,,$C181)-SUM($D181:AE181),INDEX($D$176:$W$176,,$C181)/$F$162)))</f>
        <v>0</v>
      </c>
      <c r="AG181" s="2">
        <f>IF($F$162="n/a",0,IF(AG$164&lt;=$C181,0,IF(AG$164&gt;($F$162+$C181),INDEX($D$176:$W$176,,$C181)-SUM($D181:AF181),INDEX($D$176:$W$176,,$C181)/$F$162)))</f>
        <v>0</v>
      </c>
      <c r="AH181" s="2">
        <f>IF($F$162="n/a",0,IF(AH$164&lt;=$C181,0,IF(AH$164&gt;($F$162+$C181),INDEX($D$176:$W$176,,$C181)-SUM($D181:AG181),INDEX($D$176:$W$176,,$C181)/$F$162)))</f>
        <v>0</v>
      </c>
      <c r="AI181" s="2">
        <f>IF($F$162="n/a",0,IF(AI$164&lt;=$C181,0,IF(AI$164&gt;($F$162+$C181),INDEX($D$176:$W$176,,$C181)-SUM($D181:AH181),INDEX($D$176:$W$176,,$C181)/$F$162)))</f>
        <v>0</v>
      </c>
      <c r="AJ181" s="2">
        <f>IF($F$162="n/a",0,IF(AJ$164&lt;=$C181,0,IF(AJ$164&gt;($F$162+$C181),INDEX($D$176:$W$176,,$C181)-SUM($D181:AI181),INDEX($D$176:$W$176,,$C181)/$F$162)))</f>
        <v>0</v>
      </c>
      <c r="AK181" s="2">
        <f>IF($F$162="n/a",0,IF(AK$164&lt;=$C181,0,IF(AK$164&gt;($F$162+$C181),INDEX($D$176:$W$176,,$C181)-SUM($D181:AJ181),INDEX($D$176:$W$176,,$C181)/$F$162)))</f>
        <v>0</v>
      </c>
      <c r="AL181" s="2">
        <f>IF($F$162="n/a",0,IF(AL$164&lt;=$C181,0,IF(AL$164&gt;($F$162+$C181),INDEX($D$176:$W$176,,$C181)-SUM($D181:AK181),INDEX($D$176:$W$176,,$C181)/$F$162)))</f>
        <v>0</v>
      </c>
      <c r="AM181" s="2">
        <f>IF($F$162="n/a",0,IF(AM$164&lt;=$C181,0,IF(AM$164&gt;($F$162+$C181),INDEX($D$176:$W$176,,$C181)-SUM($D181:AL181),INDEX($D$176:$W$176,,$C181)/$F$162)))</f>
        <v>0</v>
      </c>
      <c r="AN181" s="2">
        <f>IF($F$162="n/a",0,IF(AN$164&lt;=$C181,0,IF(AN$164&gt;($F$162+$C181),INDEX($D$176:$W$176,,$C181)-SUM($D181:AM181),INDEX($D$176:$W$176,,$C181)/$F$162)))</f>
        <v>0</v>
      </c>
      <c r="AO181" s="2">
        <f>IF($F$162="n/a",0,IF(AO$164&lt;=$C181,0,IF(AO$164&gt;($F$162+$C181),INDEX($D$176:$W$176,,$C181)-SUM($D181:AN181),INDEX($D$176:$W$176,,$C181)/$F$162)))</f>
        <v>0</v>
      </c>
      <c r="AP181" s="2">
        <f>IF($F$162="n/a",0,IF(AP$164&lt;=$C181,0,IF(AP$164&gt;($F$162+$C181),INDEX($D$176:$W$176,,$C181)-SUM($D181:AO181),INDEX($D$176:$W$176,,$C181)/$F$162)))</f>
        <v>0</v>
      </c>
      <c r="AQ181" s="2">
        <f>IF($F$162="n/a",0,IF(AQ$164&lt;=$C181,0,IF(AQ$164&gt;($F$162+$C181),INDEX($D$176:$W$176,,$C181)-SUM($D181:AP181),INDEX($D$176:$W$176,,$C181)/$F$162)))</f>
        <v>0</v>
      </c>
      <c r="AR181" s="2">
        <f>IF($F$162="n/a",0,IF(AR$164&lt;=$C181,0,IF(AR$164&gt;($F$162+$C181),INDEX($D$176:$W$176,,$C181)-SUM($D181:AQ181),INDEX($D$176:$W$176,,$C181)/$F$162)))</f>
        <v>0</v>
      </c>
      <c r="AS181" s="2">
        <f>IF($F$162="n/a",0,IF(AS$164&lt;=$C181,0,IF(AS$164&gt;($F$162+$C181),INDEX($D$176:$W$176,,$C181)-SUM($D181:AR181),INDEX($D$176:$W$176,,$C181)/$F$162)))</f>
        <v>0</v>
      </c>
      <c r="AT181" s="2">
        <f>IF($F$162="n/a",0,IF(AT$164&lt;=$C181,0,IF(AT$164&gt;($F$162+$C181),INDEX($D$176:$W$176,,$C181)-SUM($D181:AS181),INDEX($D$176:$W$176,,$C181)/$F$162)))</f>
        <v>0</v>
      </c>
      <c r="AU181" s="2">
        <f>IF($F$162="n/a",0,IF(AU$164&lt;=$C181,0,IF(AU$164&gt;($F$162+$C181),INDEX($D$176:$W$176,,$C181)-SUM($D181:AT181),INDEX($D$176:$W$176,,$C181)/$F$162)))</f>
        <v>0</v>
      </c>
      <c r="AV181" s="2">
        <f>IF($F$162="n/a",0,IF(AV$164&lt;=$C181,0,IF(AV$164&gt;($F$162+$C181),INDEX($D$176:$W$176,,$C181)-SUM($D181:AU181),INDEX($D$176:$W$176,,$C181)/$F$162)))</f>
        <v>0</v>
      </c>
      <c r="AW181" s="2">
        <f>IF($F$162="n/a",0,IF(AW$164&lt;=$C181,0,IF(AW$164&gt;($F$162+$C181),INDEX($D$176:$W$176,,$C181)-SUM($D181:AV181),INDEX($D$176:$W$176,,$C181)/$F$162)))</f>
        <v>0</v>
      </c>
      <c r="AX181" s="2">
        <f>IF($F$162="n/a",0,IF(AX$164&lt;=$C181,0,IF(AX$164&gt;($F$162+$C181),INDEX($D$176:$W$176,,$C181)-SUM($D181:AW181),INDEX($D$176:$W$176,,$C181)/$F$162)))</f>
        <v>0</v>
      </c>
      <c r="AY181" s="2">
        <f>IF($F$162="n/a",0,IF(AY$164&lt;=$C181,0,IF(AY$164&gt;($F$162+$C181),INDEX($D$176:$W$176,,$C181)-SUM($D181:AX181),INDEX($D$176:$W$176,,$C181)/$F$162)))</f>
        <v>0</v>
      </c>
      <c r="AZ181" s="2">
        <f>IF($F$162="n/a",0,IF(AZ$164&lt;=$C181,0,IF(AZ$164&gt;($F$162+$C181),INDEX($D$176:$W$176,,$C181)-SUM($D181:AY181),INDEX($D$176:$W$176,,$C181)/$F$162)))</f>
        <v>0</v>
      </c>
      <c r="BA181" s="2">
        <f>IF($F$162="n/a",0,IF(BA$164&lt;=$C181,0,IF(BA$164&gt;($F$162+$C181),INDEX($D$176:$W$176,,$C181)-SUM($D181:AZ181),INDEX($D$176:$W$176,,$C181)/$F$162)))</f>
        <v>0</v>
      </c>
      <c r="BB181" s="2">
        <f>IF($F$162="n/a",0,IF(BB$164&lt;=$C181,0,IF(BB$164&gt;($F$162+$C181),INDEX($D$176:$W$176,,$C181)-SUM($D181:BA181),INDEX($D$176:$W$176,,$C181)/$F$162)))</f>
        <v>0</v>
      </c>
      <c r="BC181" s="2">
        <f>IF($F$162="n/a",0,IF(BC$164&lt;=$C181,0,IF(BC$164&gt;($F$162+$C181),INDEX($D$176:$W$176,,$C181)-SUM($D181:BB181),INDEX($D$176:$W$176,,$C181)/$F$162)))</f>
        <v>0</v>
      </c>
      <c r="BD181" s="2">
        <f>IF($F$162="n/a",0,IF(BD$164&lt;=$C181,0,IF(BD$164&gt;($F$162+$C181),INDEX($D$176:$W$176,,$C181)-SUM($D181:BC181),INDEX($D$176:$W$176,,$C181)/$F$162)))</f>
        <v>0</v>
      </c>
      <c r="BE181" s="2">
        <f>IF($F$162="n/a",0,IF(BE$164&lt;=$C181,0,IF(BE$164&gt;($F$162+$C181),INDEX($D$176:$W$176,,$C181)-SUM($D181:BD181),INDEX($D$176:$W$176,,$C181)/$F$162)))</f>
        <v>0</v>
      </c>
      <c r="BF181" s="2">
        <f>IF($F$162="n/a",0,IF(BF$164&lt;=$C181,0,IF(BF$164&gt;($F$162+$C181),INDEX($D$176:$W$176,,$C181)-SUM($D181:BE181),INDEX($D$176:$W$176,,$C181)/$F$162)))</f>
        <v>0</v>
      </c>
      <c r="BG181" s="2">
        <f>IF($F$162="n/a",0,IF(BG$164&lt;=$C181,0,IF(BG$164&gt;($F$162+$C181),INDEX($D$176:$W$176,,$C181)-SUM($D181:BF181),INDEX($D$176:$W$176,,$C181)/$F$162)))</f>
        <v>0</v>
      </c>
      <c r="BH181" s="2">
        <f>IF($F$162="n/a",0,IF(BH$164&lt;=$C181,0,IF(BH$164&gt;($F$162+$C181),INDEX($D$176:$W$176,,$C181)-SUM($D181:BG181),INDEX($D$176:$W$176,,$C181)/$F$162)))</f>
        <v>0</v>
      </c>
      <c r="BI181" s="2">
        <f>IF($F$162="n/a",0,IF(BI$164&lt;=$C181,0,IF(BI$164&gt;($F$162+$C181),INDEX($D$176:$W$176,,$C181)-SUM($D181:BH181),INDEX($D$176:$W$176,,$C181)/$F$162)))</f>
        <v>0</v>
      </c>
      <c r="BJ181" s="2">
        <f>IF($F$162="n/a",0,IF(BJ$164&lt;=$C181,0,IF(BJ$164&gt;($F$162+$C181),INDEX($D$176:$W$176,,$C181)-SUM($D181:BI181),INDEX($D$176:$W$176,,$C181)/$F$162)))</f>
        <v>0</v>
      </c>
      <c r="BK181" s="2">
        <f>IF($F$162="n/a",0,IF(BK$164&lt;=$C181,0,IF(BK$164&gt;($F$162+$C181),INDEX($D$176:$W$176,,$C181)-SUM($D181:BJ181),INDEX($D$176:$W$176,,$C181)/$F$162)))</f>
        <v>0</v>
      </c>
    </row>
    <row r="182" spans="2:63" x14ac:dyDescent="0.25">
      <c r="B182" s="24">
        <v>2014</v>
      </c>
      <c r="C182" s="24">
        <v>4</v>
      </c>
      <c r="E182" s="2">
        <f>IF($F$162="n/a",0,IF(E$164&lt;=$C182,0,IF(E$164&gt;($F$162+$C182),INDEX($D$176:$W$176,,$C182)-SUM($D182:D182),INDEX($D$176:$W$176,,$C182)/$F$162)))</f>
        <v>0</v>
      </c>
      <c r="F182" s="2">
        <f>IF($F$162="n/a",0,IF(F$164&lt;=$C182,0,IF(F$164&gt;($F$162+$C182),INDEX($D$176:$W$176,,$C182)-SUM($D182:E182),INDEX($D$176:$W$176,,$C182)/$F$162)))</f>
        <v>0</v>
      </c>
      <c r="G182" s="2">
        <f>IF($F$162="n/a",0,IF(G$164&lt;=$C182,0,IF(G$164&gt;($F$162+$C182),INDEX($D$176:$W$176,,$C182)-SUM($D182:F182),INDEX($D$176:$W$176,,$C182)/$F$162)))</f>
        <v>0</v>
      </c>
      <c r="H182" s="2">
        <f>IF($F$162="n/a",0,IF(H$164&lt;=$C182,0,IF(H$164&gt;($F$162+$C182),INDEX($D$176:$W$176,,$C182)-SUM($D182:G182),INDEX($D$176:$W$176,,$C182)/$F$162)))</f>
        <v>0</v>
      </c>
      <c r="I182" s="2">
        <f>IF($F$162="n/a",0,IF(I$164&lt;=$C182,0,IF(I$164&gt;($F$162+$C182),INDEX($D$176:$W$176,,$C182)-SUM($D182:H182),INDEX($D$176:$W$176,,$C182)/$F$162)))</f>
        <v>0</v>
      </c>
      <c r="J182" s="2">
        <f>IF($F$162="n/a",0,IF(J$164&lt;=$C182,0,IF(J$164&gt;($F$162+$C182),INDEX($D$176:$W$176,,$C182)-SUM($D182:I182),INDEX($D$176:$W$176,,$C182)/$F$162)))</f>
        <v>0</v>
      </c>
      <c r="K182" s="2">
        <f>IF($F$162="n/a",0,IF(K$164&lt;=$C182,0,IF(K$164&gt;($F$162+$C182),INDEX($D$176:$W$176,,$C182)-SUM($D182:J182),INDEX($D$176:$W$176,,$C182)/$F$162)))</f>
        <v>0</v>
      </c>
      <c r="L182" s="2">
        <f>IF($F$162="n/a",0,IF(L$164&lt;=$C182,0,IF(L$164&gt;($F$162+$C182),INDEX($D$176:$W$176,,$C182)-SUM($D182:K182),INDEX($D$176:$W$176,,$C182)/$F$162)))</f>
        <v>0</v>
      </c>
      <c r="M182" s="2">
        <f>IF($F$162="n/a",0,IF(M$164&lt;=$C182,0,IF(M$164&gt;($F$162+$C182),INDEX($D$176:$W$176,,$C182)-SUM($D182:L182),INDEX($D$176:$W$176,,$C182)/$F$162)))</f>
        <v>0</v>
      </c>
      <c r="N182" s="2">
        <f>IF($F$162="n/a",0,IF(N$164&lt;=$C182,0,IF(N$164&gt;($F$162+$C182),INDEX($D$176:$W$176,,$C182)-SUM($D182:M182),INDEX($D$176:$W$176,,$C182)/$F$162)))</f>
        <v>0</v>
      </c>
      <c r="O182" s="2">
        <f>IF($F$162="n/a",0,IF(O$164&lt;=$C182,0,IF(O$164&gt;($F$162+$C182),INDEX($D$176:$W$176,,$C182)-SUM($D182:N182),INDEX($D$176:$W$176,,$C182)/$F$162)))</f>
        <v>0</v>
      </c>
      <c r="P182" s="2">
        <f>IF($F$162="n/a",0,IF(P$164&lt;=$C182,0,IF(P$164&gt;($F$162+$C182),INDEX($D$176:$W$176,,$C182)-SUM($D182:O182),INDEX($D$176:$W$176,,$C182)/$F$162)))</f>
        <v>0</v>
      </c>
      <c r="Q182" s="2">
        <f>IF($F$162="n/a",0,IF(Q$164&lt;=$C182,0,IF(Q$164&gt;($F$162+$C182),INDEX($D$176:$W$176,,$C182)-SUM($D182:P182),INDEX($D$176:$W$176,,$C182)/$F$162)))</f>
        <v>0</v>
      </c>
      <c r="R182" s="2">
        <f>IF($F$162="n/a",0,IF(R$164&lt;=$C182,0,IF(R$164&gt;($F$162+$C182),INDEX($D$176:$W$176,,$C182)-SUM($D182:Q182),INDEX($D$176:$W$176,,$C182)/$F$162)))</f>
        <v>0</v>
      </c>
      <c r="S182" s="2">
        <f>IF($F$162="n/a",0,IF(S$164&lt;=$C182,0,IF(S$164&gt;($F$162+$C182),INDEX($D$176:$W$176,,$C182)-SUM($D182:R182),INDEX($D$176:$W$176,,$C182)/$F$162)))</f>
        <v>0</v>
      </c>
      <c r="T182" s="2">
        <f>IF($F$162="n/a",0,IF(T$164&lt;=$C182,0,IF(T$164&gt;($F$162+$C182),INDEX($D$176:$W$176,,$C182)-SUM($D182:S182),INDEX($D$176:$W$176,,$C182)/$F$162)))</f>
        <v>0</v>
      </c>
      <c r="U182" s="2">
        <f>IF($F$162="n/a",0,IF(U$164&lt;=$C182,0,IF(U$164&gt;($F$162+$C182),INDEX($D$176:$W$176,,$C182)-SUM($D182:T182),INDEX($D$176:$W$176,,$C182)/$F$162)))</f>
        <v>0</v>
      </c>
      <c r="V182" s="2">
        <f>IF($F$162="n/a",0,IF(V$164&lt;=$C182,0,IF(V$164&gt;($F$162+$C182),INDEX($D$176:$W$176,,$C182)-SUM($D182:U182),INDEX($D$176:$W$176,,$C182)/$F$162)))</f>
        <v>0</v>
      </c>
      <c r="W182" s="2">
        <f>IF($F$162="n/a",0,IF(W$164&lt;=$C182,0,IF(W$164&gt;($F$162+$C182),INDEX($D$176:$W$176,,$C182)-SUM($D182:V182),INDEX($D$176:$W$176,,$C182)/$F$162)))</f>
        <v>0</v>
      </c>
      <c r="X182" s="2">
        <f>IF($F$162="n/a",0,IF(X$164&lt;=$C182,0,IF(X$164&gt;($F$162+$C182),INDEX($D$176:$W$176,,$C182)-SUM($D182:W182),INDEX($D$176:$W$176,,$C182)/$F$162)))</f>
        <v>0</v>
      </c>
      <c r="Y182" s="2">
        <f>IF($F$162="n/a",0,IF(Y$164&lt;=$C182,0,IF(Y$164&gt;($F$162+$C182),INDEX($D$176:$W$176,,$C182)-SUM($D182:X182),INDEX($D$176:$W$176,,$C182)/$F$162)))</f>
        <v>0</v>
      </c>
      <c r="Z182" s="2">
        <f>IF($F$162="n/a",0,IF(Z$164&lt;=$C182,0,IF(Z$164&gt;($F$162+$C182),INDEX($D$176:$W$176,,$C182)-SUM($D182:Y182),INDEX($D$176:$W$176,,$C182)/$F$162)))</f>
        <v>0</v>
      </c>
      <c r="AA182" s="2">
        <f>IF($F$162="n/a",0,IF(AA$164&lt;=$C182,0,IF(AA$164&gt;($F$162+$C182),INDEX($D$176:$W$176,,$C182)-SUM($D182:Z182),INDEX($D$176:$W$176,,$C182)/$F$162)))</f>
        <v>0</v>
      </c>
      <c r="AB182" s="2">
        <f>IF($F$162="n/a",0,IF(AB$164&lt;=$C182,0,IF(AB$164&gt;($F$162+$C182),INDEX($D$176:$W$176,,$C182)-SUM($D182:AA182),INDEX($D$176:$W$176,,$C182)/$F$162)))</f>
        <v>0</v>
      </c>
      <c r="AC182" s="2">
        <f>IF($F$162="n/a",0,IF(AC$164&lt;=$C182,0,IF(AC$164&gt;($F$162+$C182),INDEX($D$176:$W$176,,$C182)-SUM($D182:AB182),INDEX($D$176:$W$176,,$C182)/$F$162)))</f>
        <v>0</v>
      </c>
      <c r="AD182" s="2">
        <f>IF($F$162="n/a",0,IF(AD$164&lt;=$C182,0,IF(AD$164&gt;($F$162+$C182),INDEX($D$176:$W$176,,$C182)-SUM($D182:AC182),INDEX($D$176:$W$176,,$C182)/$F$162)))</f>
        <v>0</v>
      </c>
      <c r="AE182" s="2">
        <f>IF($F$162="n/a",0,IF(AE$164&lt;=$C182,0,IF(AE$164&gt;($F$162+$C182),INDEX($D$176:$W$176,,$C182)-SUM($D182:AD182),INDEX($D$176:$W$176,,$C182)/$F$162)))</f>
        <v>0</v>
      </c>
      <c r="AF182" s="2">
        <f>IF($F$162="n/a",0,IF(AF$164&lt;=$C182,0,IF(AF$164&gt;($F$162+$C182),INDEX($D$176:$W$176,,$C182)-SUM($D182:AE182),INDEX($D$176:$W$176,,$C182)/$F$162)))</f>
        <v>0</v>
      </c>
      <c r="AG182" s="2">
        <f>IF($F$162="n/a",0,IF(AG$164&lt;=$C182,0,IF(AG$164&gt;($F$162+$C182),INDEX($D$176:$W$176,,$C182)-SUM($D182:AF182),INDEX($D$176:$W$176,,$C182)/$F$162)))</f>
        <v>0</v>
      </c>
      <c r="AH182" s="2">
        <f>IF($F$162="n/a",0,IF(AH$164&lt;=$C182,0,IF(AH$164&gt;($F$162+$C182),INDEX($D$176:$W$176,,$C182)-SUM($D182:AG182),INDEX($D$176:$W$176,,$C182)/$F$162)))</f>
        <v>0</v>
      </c>
      <c r="AI182" s="2">
        <f>IF($F$162="n/a",0,IF(AI$164&lt;=$C182,0,IF(AI$164&gt;($F$162+$C182),INDEX($D$176:$W$176,,$C182)-SUM($D182:AH182),INDEX($D$176:$W$176,,$C182)/$F$162)))</f>
        <v>0</v>
      </c>
      <c r="AJ182" s="2">
        <f>IF($F$162="n/a",0,IF(AJ$164&lt;=$C182,0,IF(AJ$164&gt;($F$162+$C182),INDEX($D$176:$W$176,,$C182)-SUM($D182:AI182),INDEX($D$176:$W$176,,$C182)/$F$162)))</f>
        <v>0</v>
      </c>
      <c r="AK182" s="2">
        <f>IF($F$162="n/a",0,IF(AK$164&lt;=$C182,0,IF(AK$164&gt;($F$162+$C182),INDEX($D$176:$W$176,,$C182)-SUM($D182:AJ182),INDEX($D$176:$W$176,,$C182)/$F$162)))</f>
        <v>0</v>
      </c>
      <c r="AL182" s="2">
        <f>IF($F$162="n/a",0,IF(AL$164&lt;=$C182,0,IF(AL$164&gt;($F$162+$C182),INDEX($D$176:$W$176,,$C182)-SUM($D182:AK182),INDEX($D$176:$W$176,,$C182)/$F$162)))</f>
        <v>0</v>
      </c>
      <c r="AM182" s="2">
        <f>IF($F$162="n/a",0,IF(AM$164&lt;=$C182,0,IF(AM$164&gt;($F$162+$C182),INDEX($D$176:$W$176,,$C182)-SUM($D182:AL182),INDEX($D$176:$W$176,,$C182)/$F$162)))</f>
        <v>0</v>
      </c>
      <c r="AN182" s="2">
        <f>IF($F$162="n/a",0,IF(AN$164&lt;=$C182,0,IF(AN$164&gt;($F$162+$C182),INDEX($D$176:$W$176,,$C182)-SUM($D182:AM182),INDEX($D$176:$W$176,,$C182)/$F$162)))</f>
        <v>0</v>
      </c>
      <c r="AO182" s="2">
        <f>IF($F$162="n/a",0,IF(AO$164&lt;=$C182,0,IF(AO$164&gt;($F$162+$C182),INDEX($D$176:$W$176,,$C182)-SUM($D182:AN182),INDEX($D$176:$W$176,,$C182)/$F$162)))</f>
        <v>0</v>
      </c>
      <c r="AP182" s="2">
        <f>IF($F$162="n/a",0,IF(AP$164&lt;=$C182,0,IF(AP$164&gt;($F$162+$C182),INDEX($D$176:$W$176,,$C182)-SUM($D182:AO182),INDEX($D$176:$W$176,,$C182)/$F$162)))</f>
        <v>0</v>
      </c>
      <c r="AQ182" s="2">
        <f>IF($F$162="n/a",0,IF(AQ$164&lt;=$C182,0,IF(AQ$164&gt;($F$162+$C182),INDEX($D$176:$W$176,,$C182)-SUM($D182:AP182),INDEX($D$176:$W$176,,$C182)/$F$162)))</f>
        <v>0</v>
      </c>
      <c r="AR182" s="2">
        <f>IF($F$162="n/a",0,IF(AR$164&lt;=$C182,0,IF(AR$164&gt;($F$162+$C182),INDEX($D$176:$W$176,,$C182)-SUM($D182:AQ182),INDEX($D$176:$W$176,,$C182)/$F$162)))</f>
        <v>0</v>
      </c>
      <c r="AS182" s="2">
        <f>IF($F$162="n/a",0,IF(AS$164&lt;=$C182,0,IF(AS$164&gt;($F$162+$C182),INDEX($D$176:$W$176,,$C182)-SUM($D182:AR182),INDEX($D$176:$W$176,,$C182)/$F$162)))</f>
        <v>0</v>
      </c>
      <c r="AT182" s="2">
        <f>IF($F$162="n/a",0,IF(AT$164&lt;=$C182,0,IF(AT$164&gt;($F$162+$C182),INDEX($D$176:$W$176,,$C182)-SUM($D182:AS182),INDEX($D$176:$W$176,,$C182)/$F$162)))</f>
        <v>0</v>
      </c>
      <c r="AU182" s="2">
        <f>IF($F$162="n/a",0,IF(AU$164&lt;=$C182,0,IF(AU$164&gt;($F$162+$C182),INDEX($D$176:$W$176,,$C182)-SUM($D182:AT182),INDEX($D$176:$W$176,,$C182)/$F$162)))</f>
        <v>0</v>
      </c>
      <c r="AV182" s="2">
        <f>IF($F$162="n/a",0,IF(AV$164&lt;=$C182,0,IF(AV$164&gt;($F$162+$C182),INDEX($D$176:$W$176,,$C182)-SUM($D182:AU182),INDEX($D$176:$W$176,,$C182)/$F$162)))</f>
        <v>0</v>
      </c>
      <c r="AW182" s="2">
        <f>IF($F$162="n/a",0,IF(AW$164&lt;=$C182,0,IF(AW$164&gt;($F$162+$C182),INDEX($D$176:$W$176,,$C182)-SUM($D182:AV182),INDEX($D$176:$W$176,,$C182)/$F$162)))</f>
        <v>0</v>
      </c>
      <c r="AX182" s="2">
        <f>IF($F$162="n/a",0,IF(AX$164&lt;=$C182,0,IF(AX$164&gt;($F$162+$C182),INDEX($D$176:$W$176,,$C182)-SUM($D182:AW182),INDEX($D$176:$W$176,,$C182)/$F$162)))</f>
        <v>0</v>
      </c>
      <c r="AY182" s="2">
        <f>IF($F$162="n/a",0,IF(AY$164&lt;=$C182,0,IF(AY$164&gt;($F$162+$C182),INDEX($D$176:$W$176,,$C182)-SUM($D182:AX182),INDEX($D$176:$W$176,,$C182)/$F$162)))</f>
        <v>0</v>
      </c>
      <c r="AZ182" s="2">
        <f>IF($F$162="n/a",0,IF(AZ$164&lt;=$C182,0,IF(AZ$164&gt;($F$162+$C182),INDEX($D$176:$W$176,,$C182)-SUM($D182:AY182),INDEX($D$176:$W$176,,$C182)/$F$162)))</f>
        <v>0</v>
      </c>
      <c r="BA182" s="2">
        <f>IF($F$162="n/a",0,IF(BA$164&lt;=$C182,0,IF(BA$164&gt;($F$162+$C182),INDEX($D$176:$W$176,,$C182)-SUM($D182:AZ182),INDEX($D$176:$W$176,,$C182)/$F$162)))</f>
        <v>0</v>
      </c>
      <c r="BB182" s="2">
        <f>IF($F$162="n/a",0,IF(BB$164&lt;=$C182,0,IF(BB$164&gt;($F$162+$C182),INDEX($D$176:$W$176,,$C182)-SUM($D182:BA182),INDEX($D$176:$W$176,,$C182)/$F$162)))</f>
        <v>0</v>
      </c>
      <c r="BC182" s="2">
        <f>IF($F$162="n/a",0,IF(BC$164&lt;=$C182,0,IF(BC$164&gt;($F$162+$C182),INDEX($D$176:$W$176,,$C182)-SUM($D182:BB182),INDEX($D$176:$W$176,,$C182)/$F$162)))</f>
        <v>0</v>
      </c>
      <c r="BD182" s="2">
        <f>IF($F$162="n/a",0,IF(BD$164&lt;=$C182,0,IF(BD$164&gt;($F$162+$C182),INDEX($D$176:$W$176,,$C182)-SUM($D182:BC182),INDEX($D$176:$W$176,,$C182)/$F$162)))</f>
        <v>0</v>
      </c>
      <c r="BE182" s="2">
        <f>IF($F$162="n/a",0,IF(BE$164&lt;=$C182,0,IF(BE$164&gt;($F$162+$C182),INDEX($D$176:$W$176,,$C182)-SUM($D182:BD182),INDEX($D$176:$W$176,,$C182)/$F$162)))</f>
        <v>0</v>
      </c>
      <c r="BF182" s="2">
        <f>IF($F$162="n/a",0,IF(BF$164&lt;=$C182,0,IF(BF$164&gt;($F$162+$C182),INDEX($D$176:$W$176,,$C182)-SUM($D182:BE182),INDEX($D$176:$W$176,,$C182)/$F$162)))</f>
        <v>0</v>
      </c>
      <c r="BG182" s="2">
        <f>IF($F$162="n/a",0,IF(BG$164&lt;=$C182,0,IF(BG$164&gt;($F$162+$C182),INDEX($D$176:$W$176,,$C182)-SUM($D182:BF182),INDEX($D$176:$W$176,,$C182)/$F$162)))</f>
        <v>0</v>
      </c>
      <c r="BH182" s="2">
        <f>IF($F$162="n/a",0,IF(BH$164&lt;=$C182,0,IF(BH$164&gt;($F$162+$C182),INDEX($D$176:$W$176,,$C182)-SUM($D182:BG182),INDEX($D$176:$W$176,,$C182)/$F$162)))</f>
        <v>0</v>
      </c>
      <c r="BI182" s="2">
        <f>IF($F$162="n/a",0,IF(BI$164&lt;=$C182,0,IF(BI$164&gt;($F$162+$C182),INDEX($D$176:$W$176,,$C182)-SUM($D182:BH182),INDEX($D$176:$W$176,,$C182)/$F$162)))</f>
        <v>0</v>
      </c>
      <c r="BJ182" s="2">
        <f>IF($F$162="n/a",0,IF(BJ$164&lt;=$C182,0,IF(BJ$164&gt;($F$162+$C182),INDEX($D$176:$W$176,,$C182)-SUM($D182:BI182),INDEX($D$176:$W$176,,$C182)/$F$162)))</f>
        <v>0</v>
      </c>
      <c r="BK182" s="2">
        <f>IF($F$162="n/a",0,IF(BK$164&lt;=$C182,0,IF(BK$164&gt;($F$162+$C182),INDEX($D$176:$W$176,,$C182)-SUM($D182:BJ182),INDEX($D$176:$W$176,,$C182)/$F$162)))</f>
        <v>0</v>
      </c>
    </row>
    <row r="183" spans="2:63" x14ac:dyDescent="0.25">
      <c r="B183" s="24">
        <v>2015</v>
      </c>
      <c r="C183" s="24">
        <v>5</v>
      </c>
      <c r="E183" s="2">
        <f>IF($F$162="n/a",0,IF(E$164&lt;=$C183,0,IF(E$164&gt;($F$162+$C183),INDEX($D$176:$W$176,,$C183)-SUM($D183:D183),INDEX($D$176:$W$176,,$C183)/$F$162)))</f>
        <v>0</v>
      </c>
      <c r="F183" s="2">
        <f>IF($F$162="n/a",0,IF(F$164&lt;=$C183,0,IF(F$164&gt;($F$162+$C183),INDEX($D$176:$W$176,,$C183)-SUM($D183:E183),INDEX($D$176:$W$176,,$C183)/$F$162)))</f>
        <v>0</v>
      </c>
      <c r="G183" s="2">
        <f>IF($F$162="n/a",0,IF(G$164&lt;=$C183,0,IF(G$164&gt;($F$162+$C183),INDEX($D$176:$W$176,,$C183)-SUM($D183:F183),INDEX($D$176:$W$176,,$C183)/$F$162)))</f>
        <v>0</v>
      </c>
      <c r="H183" s="2">
        <f>IF($F$162="n/a",0,IF(H$164&lt;=$C183,0,IF(H$164&gt;($F$162+$C183),INDEX($D$176:$W$176,,$C183)-SUM($D183:G183),INDEX($D$176:$W$176,,$C183)/$F$162)))</f>
        <v>0</v>
      </c>
      <c r="I183" s="2">
        <f>IF($F$162="n/a",0,IF(I$164&lt;=$C183,0,IF(I$164&gt;($F$162+$C183),INDEX($D$176:$W$176,,$C183)-SUM($D183:H183),INDEX($D$176:$W$176,,$C183)/$F$162)))</f>
        <v>0</v>
      </c>
      <c r="J183" s="2">
        <f>IF($F$162="n/a",0,IF(J$164&lt;=$C183,0,IF(J$164&gt;($F$162+$C183),INDEX($D$176:$W$176,,$C183)-SUM($D183:I183),INDEX($D$176:$W$176,,$C183)/$F$162)))</f>
        <v>0</v>
      </c>
      <c r="K183" s="2">
        <f>IF($F$162="n/a",0,IF(K$164&lt;=$C183,0,IF(K$164&gt;($F$162+$C183),INDEX($D$176:$W$176,,$C183)-SUM($D183:J183),INDEX($D$176:$W$176,,$C183)/$F$162)))</f>
        <v>0</v>
      </c>
      <c r="L183" s="2">
        <f>IF($F$162="n/a",0,IF(L$164&lt;=$C183,0,IF(L$164&gt;($F$162+$C183),INDEX($D$176:$W$176,,$C183)-SUM($D183:K183),INDEX($D$176:$W$176,,$C183)/$F$162)))</f>
        <v>0</v>
      </c>
      <c r="M183" s="2">
        <f>IF($F$162="n/a",0,IF(M$164&lt;=$C183,0,IF(M$164&gt;($F$162+$C183),INDEX($D$176:$W$176,,$C183)-SUM($D183:L183),INDEX($D$176:$W$176,,$C183)/$F$162)))</f>
        <v>0</v>
      </c>
      <c r="N183" s="2">
        <f>IF($F$162="n/a",0,IF(N$164&lt;=$C183,0,IF(N$164&gt;($F$162+$C183),INDEX($D$176:$W$176,,$C183)-SUM($D183:M183),INDEX($D$176:$W$176,,$C183)/$F$162)))</f>
        <v>0</v>
      </c>
      <c r="O183" s="2">
        <f>IF($F$162="n/a",0,IF(O$164&lt;=$C183,0,IF(O$164&gt;($F$162+$C183),INDEX($D$176:$W$176,,$C183)-SUM($D183:N183),INDEX($D$176:$W$176,,$C183)/$F$162)))</f>
        <v>0</v>
      </c>
      <c r="P183" s="2">
        <f>IF($F$162="n/a",0,IF(P$164&lt;=$C183,0,IF(P$164&gt;($F$162+$C183),INDEX($D$176:$W$176,,$C183)-SUM($D183:O183),INDEX($D$176:$W$176,,$C183)/$F$162)))</f>
        <v>0</v>
      </c>
      <c r="Q183" s="2">
        <f>IF($F$162="n/a",0,IF(Q$164&lt;=$C183,0,IF(Q$164&gt;($F$162+$C183),INDEX($D$176:$W$176,,$C183)-SUM($D183:P183),INDEX($D$176:$W$176,,$C183)/$F$162)))</f>
        <v>0</v>
      </c>
      <c r="R183" s="2">
        <f>IF($F$162="n/a",0,IF(R$164&lt;=$C183,0,IF(R$164&gt;($F$162+$C183),INDEX($D$176:$W$176,,$C183)-SUM($D183:Q183),INDEX($D$176:$W$176,,$C183)/$F$162)))</f>
        <v>0</v>
      </c>
      <c r="S183" s="2">
        <f>IF($F$162="n/a",0,IF(S$164&lt;=$C183,0,IF(S$164&gt;($F$162+$C183),INDEX($D$176:$W$176,,$C183)-SUM($D183:R183),INDEX($D$176:$W$176,,$C183)/$F$162)))</f>
        <v>0</v>
      </c>
      <c r="T183" s="2">
        <f>IF($F$162="n/a",0,IF(T$164&lt;=$C183,0,IF(T$164&gt;($F$162+$C183),INDEX($D$176:$W$176,,$C183)-SUM($D183:S183),INDEX($D$176:$W$176,,$C183)/$F$162)))</f>
        <v>0</v>
      </c>
      <c r="U183" s="2">
        <f>IF($F$162="n/a",0,IF(U$164&lt;=$C183,0,IF(U$164&gt;($F$162+$C183),INDEX($D$176:$W$176,,$C183)-SUM($D183:T183),INDEX($D$176:$W$176,,$C183)/$F$162)))</f>
        <v>0</v>
      </c>
      <c r="V183" s="2">
        <f>IF($F$162="n/a",0,IF(V$164&lt;=$C183,0,IF(V$164&gt;($F$162+$C183),INDEX($D$176:$W$176,,$C183)-SUM($D183:U183),INDEX($D$176:$W$176,,$C183)/$F$162)))</f>
        <v>0</v>
      </c>
      <c r="W183" s="2">
        <f>IF($F$162="n/a",0,IF(W$164&lt;=$C183,0,IF(W$164&gt;($F$162+$C183),INDEX($D$176:$W$176,,$C183)-SUM($D183:V183),INDEX($D$176:$W$176,,$C183)/$F$162)))</f>
        <v>0</v>
      </c>
      <c r="X183" s="2">
        <f>IF($F$162="n/a",0,IF(X$164&lt;=$C183,0,IF(X$164&gt;($F$162+$C183),INDEX($D$176:$W$176,,$C183)-SUM($D183:W183),INDEX($D$176:$W$176,,$C183)/$F$162)))</f>
        <v>0</v>
      </c>
      <c r="Y183" s="2">
        <f>IF($F$162="n/a",0,IF(Y$164&lt;=$C183,0,IF(Y$164&gt;($F$162+$C183),INDEX($D$176:$W$176,,$C183)-SUM($D183:X183),INDEX($D$176:$W$176,,$C183)/$F$162)))</f>
        <v>0</v>
      </c>
      <c r="Z183" s="2">
        <f>IF($F$162="n/a",0,IF(Z$164&lt;=$C183,0,IF(Z$164&gt;($F$162+$C183),INDEX($D$176:$W$176,,$C183)-SUM($D183:Y183),INDEX($D$176:$W$176,,$C183)/$F$162)))</f>
        <v>0</v>
      </c>
      <c r="AA183" s="2">
        <f>IF($F$162="n/a",0,IF(AA$164&lt;=$C183,0,IF(AA$164&gt;($F$162+$C183),INDEX($D$176:$W$176,,$C183)-SUM($D183:Z183),INDEX($D$176:$W$176,,$C183)/$F$162)))</f>
        <v>0</v>
      </c>
      <c r="AB183" s="2">
        <f>IF($F$162="n/a",0,IF(AB$164&lt;=$C183,0,IF(AB$164&gt;($F$162+$C183),INDEX($D$176:$W$176,,$C183)-SUM($D183:AA183),INDEX($D$176:$W$176,,$C183)/$F$162)))</f>
        <v>0</v>
      </c>
      <c r="AC183" s="2">
        <f>IF($F$162="n/a",0,IF(AC$164&lt;=$C183,0,IF(AC$164&gt;($F$162+$C183),INDEX($D$176:$W$176,,$C183)-SUM($D183:AB183),INDEX($D$176:$W$176,,$C183)/$F$162)))</f>
        <v>0</v>
      </c>
      <c r="AD183" s="2">
        <f>IF($F$162="n/a",0,IF(AD$164&lt;=$C183,0,IF(AD$164&gt;($F$162+$C183),INDEX($D$176:$W$176,,$C183)-SUM($D183:AC183),INDEX($D$176:$W$176,,$C183)/$F$162)))</f>
        <v>0</v>
      </c>
      <c r="AE183" s="2">
        <f>IF($F$162="n/a",0,IF(AE$164&lt;=$C183,0,IF(AE$164&gt;($F$162+$C183),INDEX($D$176:$W$176,,$C183)-SUM($D183:AD183),INDEX($D$176:$W$176,,$C183)/$F$162)))</f>
        <v>0</v>
      </c>
      <c r="AF183" s="2">
        <f>IF($F$162="n/a",0,IF(AF$164&lt;=$C183,0,IF(AF$164&gt;($F$162+$C183),INDEX($D$176:$W$176,,$C183)-SUM($D183:AE183),INDEX($D$176:$W$176,,$C183)/$F$162)))</f>
        <v>0</v>
      </c>
      <c r="AG183" s="2">
        <f>IF($F$162="n/a",0,IF(AG$164&lt;=$C183,0,IF(AG$164&gt;($F$162+$C183),INDEX($D$176:$W$176,,$C183)-SUM($D183:AF183),INDEX($D$176:$W$176,,$C183)/$F$162)))</f>
        <v>0</v>
      </c>
      <c r="AH183" s="2">
        <f>IF($F$162="n/a",0,IF(AH$164&lt;=$C183,0,IF(AH$164&gt;($F$162+$C183),INDEX($D$176:$W$176,,$C183)-SUM($D183:AG183),INDEX($D$176:$W$176,,$C183)/$F$162)))</f>
        <v>0</v>
      </c>
      <c r="AI183" s="2">
        <f>IF($F$162="n/a",0,IF(AI$164&lt;=$C183,0,IF(AI$164&gt;($F$162+$C183),INDEX($D$176:$W$176,,$C183)-SUM($D183:AH183),INDEX($D$176:$W$176,,$C183)/$F$162)))</f>
        <v>0</v>
      </c>
      <c r="AJ183" s="2">
        <f>IF($F$162="n/a",0,IF(AJ$164&lt;=$C183,0,IF(AJ$164&gt;($F$162+$C183),INDEX($D$176:$W$176,,$C183)-SUM($D183:AI183),INDEX($D$176:$W$176,,$C183)/$F$162)))</f>
        <v>0</v>
      </c>
      <c r="AK183" s="2">
        <f>IF($F$162="n/a",0,IF(AK$164&lt;=$C183,0,IF(AK$164&gt;($F$162+$C183),INDEX($D$176:$W$176,,$C183)-SUM($D183:AJ183),INDEX($D$176:$W$176,,$C183)/$F$162)))</f>
        <v>0</v>
      </c>
      <c r="AL183" s="2">
        <f>IF($F$162="n/a",0,IF(AL$164&lt;=$C183,0,IF(AL$164&gt;($F$162+$C183),INDEX($D$176:$W$176,,$C183)-SUM($D183:AK183),INDEX($D$176:$W$176,,$C183)/$F$162)))</f>
        <v>0</v>
      </c>
      <c r="AM183" s="2">
        <f>IF($F$162="n/a",0,IF(AM$164&lt;=$C183,0,IF(AM$164&gt;($F$162+$C183),INDEX($D$176:$W$176,,$C183)-SUM($D183:AL183),INDEX($D$176:$W$176,,$C183)/$F$162)))</f>
        <v>0</v>
      </c>
      <c r="AN183" s="2">
        <f>IF($F$162="n/a",0,IF(AN$164&lt;=$C183,0,IF(AN$164&gt;($F$162+$C183),INDEX($D$176:$W$176,,$C183)-SUM($D183:AM183),INDEX($D$176:$W$176,,$C183)/$F$162)))</f>
        <v>0</v>
      </c>
      <c r="AO183" s="2">
        <f>IF($F$162="n/a",0,IF(AO$164&lt;=$C183,0,IF(AO$164&gt;($F$162+$C183),INDEX($D$176:$W$176,,$C183)-SUM($D183:AN183),INDEX($D$176:$W$176,,$C183)/$F$162)))</f>
        <v>0</v>
      </c>
      <c r="AP183" s="2">
        <f>IF($F$162="n/a",0,IF(AP$164&lt;=$C183,0,IF(AP$164&gt;($F$162+$C183),INDEX($D$176:$W$176,,$C183)-SUM($D183:AO183),INDEX($D$176:$W$176,,$C183)/$F$162)))</f>
        <v>0</v>
      </c>
      <c r="AQ183" s="2">
        <f>IF($F$162="n/a",0,IF(AQ$164&lt;=$C183,0,IF(AQ$164&gt;($F$162+$C183),INDEX($D$176:$W$176,,$C183)-SUM($D183:AP183),INDEX($D$176:$W$176,,$C183)/$F$162)))</f>
        <v>0</v>
      </c>
      <c r="AR183" s="2">
        <f>IF($F$162="n/a",0,IF(AR$164&lt;=$C183,0,IF(AR$164&gt;($F$162+$C183),INDEX($D$176:$W$176,,$C183)-SUM($D183:AQ183),INDEX($D$176:$W$176,,$C183)/$F$162)))</f>
        <v>0</v>
      </c>
      <c r="AS183" s="2">
        <f>IF($F$162="n/a",0,IF(AS$164&lt;=$C183,0,IF(AS$164&gt;($F$162+$C183),INDEX($D$176:$W$176,,$C183)-SUM($D183:AR183),INDEX($D$176:$W$176,,$C183)/$F$162)))</f>
        <v>0</v>
      </c>
      <c r="AT183" s="2">
        <f>IF($F$162="n/a",0,IF(AT$164&lt;=$C183,0,IF(AT$164&gt;($F$162+$C183),INDEX($D$176:$W$176,,$C183)-SUM($D183:AS183),INDEX($D$176:$W$176,,$C183)/$F$162)))</f>
        <v>0</v>
      </c>
      <c r="AU183" s="2">
        <f>IF($F$162="n/a",0,IF(AU$164&lt;=$C183,0,IF(AU$164&gt;($F$162+$C183),INDEX($D$176:$W$176,,$C183)-SUM($D183:AT183),INDEX($D$176:$W$176,,$C183)/$F$162)))</f>
        <v>0</v>
      </c>
      <c r="AV183" s="2">
        <f>IF($F$162="n/a",0,IF(AV$164&lt;=$C183,0,IF(AV$164&gt;($F$162+$C183),INDEX($D$176:$W$176,,$C183)-SUM($D183:AU183),INDEX($D$176:$W$176,,$C183)/$F$162)))</f>
        <v>0</v>
      </c>
      <c r="AW183" s="2">
        <f>IF($F$162="n/a",0,IF(AW$164&lt;=$C183,0,IF(AW$164&gt;($F$162+$C183),INDEX($D$176:$W$176,,$C183)-SUM($D183:AV183),INDEX($D$176:$W$176,,$C183)/$F$162)))</f>
        <v>0</v>
      </c>
      <c r="AX183" s="2">
        <f>IF($F$162="n/a",0,IF(AX$164&lt;=$C183,0,IF(AX$164&gt;($F$162+$C183),INDEX($D$176:$W$176,,$C183)-SUM($D183:AW183),INDEX($D$176:$W$176,,$C183)/$F$162)))</f>
        <v>0</v>
      </c>
      <c r="AY183" s="2">
        <f>IF($F$162="n/a",0,IF(AY$164&lt;=$C183,0,IF(AY$164&gt;($F$162+$C183),INDEX($D$176:$W$176,,$C183)-SUM($D183:AX183),INDEX($D$176:$W$176,,$C183)/$F$162)))</f>
        <v>0</v>
      </c>
      <c r="AZ183" s="2">
        <f>IF($F$162="n/a",0,IF(AZ$164&lt;=$C183,0,IF(AZ$164&gt;($F$162+$C183),INDEX($D$176:$W$176,,$C183)-SUM($D183:AY183),INDEX($D$176:$W$176,,$C183)/$F$162)))</f>
        <v>0</v>
      </c>
      <c r="BA183" s="2">
        <f>IF($F$162="n/a",0,IF(BA$164&lt;=$C183,0,IF(BA$164&gt;($F$162+$C183),INDEX($D$176:$W$176,,$C183)-SUM($D183:AZ183),INDEX($D$176:$W$176,,$C183)/$F$162)))</f>
        <v>0</v>
      </c>
      <c r="BB183" s="2">
        <f>IF($F$162="n/a",0,IF(BB$164&lt;=$C183,0,IF(BB$164&gt;($F$162+$C183),INDEX($D$176:$W$176,,$C183)-SUM($D183:BA183),INDEX($D$176:$W$176,,$C183)/$F$162)))</f>
        <v>0</v>
      </c>
      <c r="BC183" s="2">
        <f>IF($F$162="n/a",0,IF(BC$164&lt;=$C183,0,IF(BC$164&gt;($F$162+$C183),INDEX($D$176:$W$176,,$C183)-SUM($D183:BB183),INDEX($D$176:$W$176,,$C183)/$F$162)))</f>
        <v>0</v>
      </c>
      <c r="BD183" s="2">
        <f>IF($F$162="n/a",0,IF(BD$164&lt;=$C183,0,IF(BD$164&gt;($F$162+$C183),INDEX($D$176:$W$176,,$C183)-SUM($D183:BC183),INDEX($D$176:$W$176,,$C183)/$F$162)))</f>
        <v>0</v>
      </c>
      <c r="BE183" s="2">
        <f>IF($F$162="n/a",0,IF(BE$164&lt;=$C183,0,IF(BE$164&gt;($F$162+$C183),INDEX($D$176:$W$176,,$C183)-SUM($D183:BD183),INDEX($D$176:$W$176,,$C183)/$F$162)))</f>
        <v>0</v>
      </c>
      <c r="BF183" s="2">
        <f>IF($F$162="n/a",0,IF(BF$164&lt;=$C183,0,IF(BF$164&gt;($F$162+$C183),INDEX($D$176:$W$176,,$C183)-SUM($D183:BE183),INDEX($D$176:$W$176,,$C183)/$F$162)))</f>
        <v>0</v>
      </c>
      <c r="BG183" s="2">
        <f>IF($F$162="n/a",0,IF(BG$164&lt;=$C183,0,IF(BG$164&gt;($F$162+$C183),INDEX($D$176:$W$176,,$C183)-SUM($D183:BF183),INDEX($D$176:$W$176,,$C183)/$F$162)))</f>
        <v>0</v>
      </c>
      <c r="BH183" s="2">
        <f>IF($F$162="n/a",0,IF(BH$164&lt;=$C183,0,IF(BH$164&gt;($F$162+$C183),INDEX($D$176:$W$176,,$C183)-SUM($D183:BG183),INDEX($D$176:$W$176,,$C183)/$F$162)))</f>
        <v>0</v>
      </c>
      <c r="BI183" s="2">
        <f>IF($F$162="n/a",0,IF(BI$164&lt;=$C183,0,IF(BI$164&gt;($F$162+$C183),INDEX($D$176:$W$176,,$C183)-SUM($D183:BH183),INDEX($D$176:$W$176,,$C183)/$F$162)))</f>
        <v>0</v>
      </c>
      <c r="BJ183" s="2">
        <f>IF($F$162="n/a",0,IF(BJ$164&lt;=$C183,0,IF(BJ$164&gt;($F$162+$C183),INDEX($D$176:$W$176,,$C183)-SUM($D183:BI183),INDEX($D$176:$W$176,,$C183)/$F$162)))</f>
        <v>0</v>
      </c>
      <c r="BK183" s="2">
        <f>IF($F$162="n/a",0,IF(BK$164&lt;=$C183,0,IF(BK$164&gt;($F$162+$C183),INDEX($D$176:$W$176,,$C183)-SUM($D183:BJ183),INDEX($D$176:$W$176,,$C183)/$F$162)))</f>
        <v>0</v>
      </c>
    </row>
    <row r="184" spans="2:63" x14ac:dyDescent="0.25">
      <c r="B184" s="24">
        <v>2016</v>
      </c>
      <c r="C184" s="24">
        <v>6</v>
      </c>
      <c r="E184" s="2">
        <f>IF($F$162="n/a",0,IF(E$164&lt;=$C184,0,IF(E$164&gt;($F$162+$C184),INDEX($D$176:$W$176,,$C184)-SUM($D184:D184),INDEX($D$176:$W$176,,$C184)/$F$162)))</f>
        <v>0</v>
      </c>
      <c r="F184" s="2">
        <f>IF($F$162="n/a",0,IF(F$164&lt;=$C184,0,IF(F$164&gt;($F$162+$C184),INDEX($D$176:$W$176,,$C184)-SUM($D184:E184),INDEX($D$176:$W$176,,$C184)/$F$162)))</f>
        <v>0</v>
      </c>
      <c r="G184" s="2">
        <f>IF($F$162="n/a",0,IF(G$164&lt;=$C184,0,IF(G$164&gt;($F$162+$C184),INDEX($D$176:$W$176,,$C184)-SUM($D184:F184),INDEX($D$176:$W$176,,$C184)/$F$162)))</f>
        <v>0</v>
      </c>
      <c r="H184" s="2">
        <f>IF($F$162="n/a",0,IF(H$164&lt;=$C184,0,IF(H$164&gt;($F$162+$C184),INDEX($D$176:$W$176,,$C184)-SUM($D184:G184),INDEX($D$176:$W$176,,$C184)/$F$162)))</f>
        <v>0</v>
      </c>
      <c r="I184" s="2">
        <f>IF($F$162="n/a",0,IF(I$164&lt;=$C184,0,IF(I$164&gt;($F$162+$C184),INDEX($D$176:$W$176,,$C184)-SUM($D184:H184),INDEX($D$176:$W$176,,$C184)/$F$162)))</f>
        <v>0</v>
      </c>
      <c r="J184" s="2">
        <f>IF($F$162="n/a",0,IF(J$164&lt;=$C184,0,IF(J$164&gt;($F$162+$C184),INDEX($D$176:$W$176,,$C184)-SUM($D184:I184),INDEX($D$176:$W$176,,$C184)/$F$162)))</f>
        <v>0</v>
      </c>
      <c r="K184" s="2">
        <f>IF($F$162="n/a",0,IF(K$164&lt;=$C184,0,IF(K$164&gt;($F$162+$C184),INDEX($D$176:$W$176,,$C184)-SUM($D184:J184),INDEX($D$176:$W$176,,$C184)/$F$162)))</f>
        <v>0</v>
      </c>
      <c r="L184" s="2">
        <f>IF($F$162="n/a",0,IF(L$164&lt;=$C184,0,IF(L$164&gt;($F$162+$C184),INDEX($D$176:$W$176,,$C184)-SUM($D184:K184),INDEX($D$176:$W$176,,$C184)/$F$162)))</f>
        <v>0</v>
      </c>
      <c r="M184" s="2">
        <f>IF($F$162="n/a",0,IF(M$164&lt;=$C184,0,IF(M$164&gt;($F$162+$C184),INDEX($D$176:$W$176,,$C184)-SUM($D184:L184),INDEX($D$176:$W$176,,$C184)/$F$162)))</f>
        <v>0</v>
      </c>
      <c r="N184" s="2">
        <f>IF($F$162="n/a",0,IF(N$164&lt;=$C184,0,IF(N$164&gt;($F$162+$C184),INDEX($D$176:$W$176,,$C184)-SUM($D184:M184),INDEX($D$176:$W$176,,$C184)/$F$162)))</f>
        <v>0</v>
      </c>
      <c r="O184" s="2">
        <f>IF($F$162="n/a",0,IF(O$164&lt;=$C184,0,IF(O$164&gt;($F$162+$C184),INDEX($D$176:$W$176,,$C184)-SUM($D184:N184),INDEX($D$176:$W$176,,$C184)/$F$162)))</f>
        <v>0</v>
      </c>
      <c r="P184" s="2">
        <f>IF($F$162="n/a",0,IF(P$164&lt;=$C184,0,IF(P$164&gt;($F$162+$C184),INDEX($D$176:$W$176,,$C184)-SUM($D184:O184),INDEX($D$176:$W$176,,$C184)/$F$162)))</f>
        <v>0</v>
      </c>
      <c r="Q184" s="2">
        <f>IF($F$162="n/a",0,IF(Q$164&lt;=$C184,0,IF(Q$164&gt;($F$162+$C184),INDEX($D$176:$W$176,,$C184)-SUM($D184:P184),INDEX($D$176:$W$176,,$C184)/$F$162)))</f>
        <v>0</v>
      </c>
      <c r="R184" s="2">
        <f>IF($F$162="n/a",0,IF(R$164&lt;=$C184,0,IF(R$164&gt;($F$162+$C184),INDEX($D$176:$W$176,,$C184)-SUM($D184:Q184),INDEX($D$176:$W$176,,$C184)/$F$162)))</f>
        <v>0</v>
      </c>
      <c r="S184" s="2">
        <f>IF($F$162="n/a",0,IF(S$164&lt;=$C184,0,IF(S$164&gt;($F$162+$C184),INDEX($D$176:$W$176,,$C184)-SUM($D184:R184),INDEX($D$176:$W$176,,$C184)/$F$162)))</f>
        <v>0</v>
      </c>
      <c r="T184" s="2">
        <f>IF($F$162="n/a",0,IF(T$164&lt;=$C184,0,IF(T$164&gt;($F$162+$C184),INDEX($D$176:$W$176,,$C184)-SUM($D184:S184),INDEX($D$176:$W$176,,$C184)/$F$162)))</f>
        <v>0</v>
      </c>
      <c r="U184" s="2">
        <f>IF($F$162="n/a",0,IF(U$164&lt;=$C184,0,IF(U$164&gt;($F$162+$C184),INDEX($D$176:$W$176,,$C184)-SUM($D184:T184),INDEX($D$176:$W$176,,$C184)/$F$162)))</f>
        <v>0</v>
      </c>
      <c r="V184" s="2">
        <f>IF($F$162="n/a",0,IF(V$164&lt;=$C184,0,IF(V$164&gt;($F$162+$C184),INDEX($D$176:$W$176,,$C184)-SUM($D184:U184),INDEX($D$176:$W$176,,$C184)/$F$162)))</f>
        <v>0</v>
      </c>
      <c r="W184" s="2">
        <f>IF($F$162="n/a",0,IF(W$164&lt;=$C184,0,IF(W$164&gt;($F$162+$C184),INDEX($D$176:$W$176,,$C184)-SUM($D184:V184),INDEX($D$176:$W$176,,$C184)/$F$162)))</f>
        <v>0</v>
      </c>
      <c r="X184" s="2">
        <f>IF($F$162="n/a",0,IF(X$164&lt;=$C184,0,IF(X$164&gt;($F$162+$C184),INDEX($D$176:$W$176,,$C184)-SUM($D184:W184),INDEX($D$176:$W$176,,$C184)/$F$162)))</f>
        <v>0</v>
      </c>
      <c r="Y184" s="2">
        <f>IF($F$162="n/a",0,IF(Y$164&lt;=$C184,0,IF(Y$164&gt;($F$162+$C184),INDEX($D$176:$W$176,,$C184)-SUM($D184:X184),INDEX($D$176:$W$176,,$C184)/$F$162)))</f>
        <v>0</v>
      </c>
      <c r="Z184" s="2">
        <f>IF($F$162="n/a",0,IF(Z$164&lt;=$C184,0,IF(Z$164&gt;($F$162+$C184),INDEX($D$176:$W$176,,$C184)-SUM($D184:Y184),INDEX($D$176:$W$176,,$C184)/$F$162)))</f>
        <v>0</v>
      </c>
      <c r="AA184" s="2">
        <f>IF($F$162="n/a",0,IF(AA$164&lt;=$C184,0,IF(AA$164&gt;($F$162+$C184),INDEX($D$176:$W$176,,$C184)-SUM($D184:Z184),INDEX($D$176:$W$176,,$C184)/$F$162)))</f>
        <v>0</v>
      </c>
      <c r="AB184" s="2">
        <f>IF($F$162="n/a",0,IF(AB$164&lt;=$C184,0,IF(AB$164&gt;($F$162+$C184),INDEX($D$176:$W$176,,$C184)-SUM($D184:AA184),INDEX($D$176:$W$176,,$C184)/$F$162)))</f>
        <v>0</v>
      </c>
      <c r="AC184" s="2">
        <f>IF($F$162="n/a",0,IF(AC$164&lt;=$C184,0,IF(AC$164&gt;($F$162+$C184),INDEX($D$176:$W$176,,$C184)-SUM($D184:AB184),INDEX($D$176:$W$176,,$C184)/$F$162)))</f>
        <v>0</v>
      </c>
      <c r="AD184" s="2">
        <f>IF($F$162="n/a",0,IF(AD$164&lt;=$C184,0,IF(AD$164&gt;($F$162+$C184),INDEX($D$176:$W$176,,$C184)-SUM($D184:AC184),INDEX($D$176:$W$176,,$C184)/$F$162)))</f>
        <v>0</v>
      </c>
      <c r="AE184" s="2">
        <f>IF($F$162="n/a",0,IF(AE$164&lt;=$C184,0,IF(AE$164&gt;($F$162+$C184),INDEX($D$176:$W$176,,$C184)-SUM($D184:AD184),INDEX($D$176:$W$176,,$C184)/$F$162)))</f>
        <v>0</v>
      </c>
      <c r="AF184" s="2">
        <f>IF($F$162="n/a",0,IF(AF$164&lt;=$C184,0,IF(AF$164&gt;($F$162+$C184),INDEX($D$176:$W$176,,$C184)-SUM($D184:AE184),INDEX($D$176:$W$176,,$C184)/$F$162)))</f>
        <v>0</v>
      </c>
      <c r="AG184" s="2">
        <f>IF($F$162="n/a",0,IF(AG$164&lt;=$C184,0,IF(AG$164&gt;($F$162+$C184),INDEX($D$176:$W$176,,$C184)-SUM($D184:AF184),INDEX($D$176:$W$176,,$C184)/$F$162)))</f>
        <v>0</v>
      </c>
      <c r="AH184" s="2">
        <f>IF($F$162="n/a",0,IF(AH$164&lt;=$C184,0,IF(AH$164&gt;($F$162+$C184),INDEX($D$176:$W$176,,$C184)-SUM($D184:AG184),INDEX($D$176:$W$176,,$C184)/$F$162)))</f>
        <v>0</v>
      </c>
      <c r="AI184" s="2">
        <f>IF($F$162="n/a",0,IF(AI$164&lt;=$C184,0,IF(AI$164&gt;($F$162+$C184),INDEX($D$176:$W$176,,$C184)-SUM($D184:AH184),INDEX($D$176:$W$176,,$C184)/$F$162)))</f>
        <v>0</v>
      </c>
      <c r="AJ184" s="2">
        <f>IF($F$162="n/a",0,IF(AJ$164&lt;=$C184,0,IF(AJ$164&gt;($F$162+$C184),INDEX($D$176:$W$176,,$C184)-SUM($D184:AI184),INDEX($D$176:$W$176,,$C184)/$F$162)))</f>
        <v>0</v>
      </c>
      <c r="AK184" s="2">
        <f>IF($F$162="n/a",0,IF(AK$164&lt;=$C184,0,IF(AK$164&gt;($F$162+$C184),INDEX($D$176:$W$176,,$C184)-SUM($D184:AJ184),INDEX($D$176:$W$176,,$C184)/$F$162)))</f>
        <v>0</v>
      </c>
      <c r="AL184" s="2">
        <f>IF($F$162="n/a",0,IF(AL$164&lt;=$C184,0,IF(AL$164&gt;($F$162+$C184),INDEX($D$176:$W$176,,$C184)-SUM($D184:AK184),INDEX($D$176:$W$176,,$C184)/$F$162)))</f>
        <v>0</v>
      </c>
      <c r="AM184" s="2">
        <f>IF($F$162="n/a",0,IF(AM$164&lt;=$C184,0,IF(AM$164&gt;($F$162+$C184),INDEX($D$176:$W$176,,$C184)-SUM($D184:AL184),INDEX($D$176:$W$176,,$C184)/$F$162)))</f>
        <v>0</v>
      </c>
      <c r="AN184" s="2">
        <f>IF($F$162="n/a",0,IF(AN$164&lt;=$C184,0,IF(AN$164&gt;($F$162+$C184),INDEX($D$176:$W$176,,$C184)-SUM($D184:AM184),INDEX($D$176:$W$176,,$C184)/$F$162)))</f>
        <v>0</v>
      </c>
      <c r="AO184" s="2">
        <f>IF($F$162="n/a",0,IF(AO$164&lt;=$C184,0,IF(AO$164&gt;($F$162+$C184),INDEX($D$176:$W$176,,$C184)-SUM($D184:AN184),INDEX($D$176:$W$176,,$C184)/$F$162)))</f>
        <v>0</v>
      </c>
      <c r="AP184" s="2">
        <f>IF($F$162="n/a",0,IF(AP$164&lt;=$C184,0,IF(AP$164&gt;($F$162+$C184),INDEX($D$176:$W$176,,$C184)-SUM($D184:AO184),INDEX($D$176:$W$176,,$C184)/$F$162)))</f>
        <v>0</v>
      </c>
      <c r="AQ184" s="2">
        <f>IF($F$162="n/a",0,IF(AQ$164&lt;=$C184,0,IF(AQ$164&gt;($F$162+$C184),INDEX($D$176:$W$176,,$C184)-SUM($D184:AP184),INDEX($D$176:$W$176,,$C184)/$F$162)))</f>
        <v>0</v>
      </c>
      <c r="AR184" s="2">
        <f>IF($F$162="n/a",0,IF(AR$164&lt;=$C184,0,IF(AR$164&gt;($F$162+$C184),INDEX($D$176:$W$176,,$C184)-SUM($D184:AQ184),INDEX($D$176:$W$176,,$C184)/$F$162)))</f>
        <v>0</v>
      </c>
      <c r="AS184" s="2">
        <f>IF($F$162="n/a",0,IF(AS$164&lt;=$C184,0,IF(AS$164&gt;($F$162+$C184),INDEX($D$176:$W$176,,$C184)-SUM($D184:AR184),INDEX($D$176:$W$176,,$C184)/$F$162)))</f>
        <v>0</v>
      </c>
      <c r="AT184" s="2">
        <f>IF($F$162="n/a",0,IF(AT$164&lt;=$C184,0,IF(AT$164&gt;($F$162+$C184),INDEX($D$176:$W$176,,$C184)-SUM($D184:AS184),INDEX($D$176:$W$176,,$C184)/$F$162)))</f>
        <v>0</v>
      </c>
      <c r="AU184" s="2">
        <f>IF($F$162="n/a",0,IF(AU$164&lt;=$C184,0,IF(AU$164&gt;($F$162+$C184),INDEX($D$176:$W$176,,$C184)-SUM($D184:AT184),INDEX($D$176:$W$176,,$C184)/$F$162)))</f>
        <v>0</v>
      </c>
      <c r="AV184" s="2">
        <f>IF($F$162="n/a",0,IF(AV$164&lt;=$C184,0,IF(AV$164&gt;($F$162+$C184),INDEX($D$176:$W$176,,$C184)-SUM($D184:AU184),INDEX($D$176:$W$176,,$C184)/$F$162)))</f>
        <v>0</v>
      </c>
      <c r="AW184" s="2">
        <f>IF($F$162="n/a",0,IF(AW$164&lt;=$C184,0,IF(AW$164&gt;($F$162+$C184),INDEX($D$176:$W$176,,$C184)-SUM($D184:AV184),INDEX($D$176:$W$176,,$C184)/$F$162)))</f>
        <v>0</v>
      </c>
      <c r="AX184" s="2">
        <f>IF($F$162="n/a",0,IF(AX$164&lt;=$C184,0,IF(AX$164&gt;($F$162+$C184),INDEX($D$176:$W$176,,$C184)-SUM($D184:AW184),INDEX($D$176:$W$176,,$C184)/$F$162)))</f>
        <v>0</v>
      </c>
      <c r="AY184" s="2">
        <f>IF($F$162="n/a",0,IF(AY$164&lt;=$C184,0,IF(AY$164&gt;($F$162+$C184),INDEX($D$176:$W$176,,$C184)-SUM($D184:AX184),INDEX($D$176:$W$176,,$C184)/$F$162)))</f>
        <v>0</v>
      </c>
      <c r="AZ184" s="2">
        <f>IF($F$162="n/a",0,IF(AZ$164&lt;=$C184,0,IF(AZ$164&gt;($F$162+$C184),INDEX($D$176:$W$176,,$C184)-SUM($D184:AY184),INDEX($D$176:$W$176,,$C184)/$F$162)))</f>
        <v>0</v>
      </c>
      <c r="BA184" s="2">
        <f>IF($F$162="n/a",0,IF(BA$164&lt;=$C184,0,IF(BA$164&gt;($F$162+$C184),INDEX($D$176:$W$176,,$C184)-SUM($D184:AZ184),INDEX($D$176:$W$176,,$C184)/$F$162)))</f>
        <v>0</v>
      </c>
      <c r="BB184" s="2">
        <f>IF($F$162="n/a",0,IF(BB$164&lt;=$C184,0,IF(BB$164&gt;($F$162+$C184),INDEX($D$176:$W$176,,$C184)-SUM($D184:BA184),INDEX($D$176:$W$176,,$C184)/$F$162)))</f>
        <v>0</v>
      </c>
      <c r="BC184" s="2">
        <f>IF($F$162="n/a",0,IF(BC$164&lt;=$C184,0,IF(BC$164&gt;($F$162+$C184),INDEX($D$176:$W$176,,$C184)-SUM($D184:BB184),INDEX($D$176:$W$176,,$C184)/$F$162)))</f>
        <v>0</v>
      </c>
      <c r="BD184" s="2">
        <f>IF($F$162="n/a",0,IF(BD$164&lt;=$C184,0,IF(BD$164&gt;($F$162+$C184),INDEX($D$176:$W$176,,$C184)-SUM($D184:BC184),INDEX($D$176:$W$176,,$C184)/$F$162)))</f>
        <v>0</v>
      </c>
      <c r="BE184" s="2">
        <f>IF($F$162="n/a",0,IF(BE$164&lt;=$C184,0,IF(BE$164&gt;($F$162+$C184),INDEX($D$176:$W$176,,$C184)-SUM($D184:BD184),INDEX($D$176:$W$176,,$C184)/$F$162)))</f>
        <v>0</v>
      </c>
      <c r="BF184" s="2">
        <f>IF($F$162="n/a",0,IF(BF$164&lt;=$C184,0,IF(BF$164&gt;($F$162+$C184),INDEX($D$176:$W$176,,$C184)-SUM($D184:BE184),INDEX($D$176:$W$176,,$C184)/$F$162)))</f>
        <v>0</v>
      </c>
      <c r="BG184" s="2">
        <f>IF($F$162="n/a",0,IF(BG$164&lt;=$C184,0,IF(BG$164&gt;($F$162+$C184),INDEX($D$176:$W$176,,$C184)-SUM($D184:BF184),INDEX($D$176:$W$176,,$C184)/$F$162)))</f>
        <v>0</v>
      </c>
      <c r="BH184" s="2">
        <f>IF($F$162="n/a",0,IF(BH$164&lt;=$C184,0,IF(BH$164&gt;($F$162+$C184),INDEX($D$176:$W$176,,$C184)-SUM($D184:BG184),INDEX($D$176:$W$176,,$C184)/$F$162)))</f>
        <v>0</v>
      </c>
      <c r="BI184" s="2">
        <f>IF($F$162="n/a",0,IF(BI$164&lt;=$C184,0,IF(BI$164&gt;($F$162+$C184),INDEX($D$176:$W$176,,$C184)-SUM($D184:BH184),INDEX($D$176:$W$176,,$C184)/$F$162)))</f>
        <v>0</v>
      </c>
      <c r="BJ184" s="2">
        <f>IF($F$162="n/a",0,IF(BJ$164&lt;=$C184,0,IF(BJ$164&gt;($F$162+$C184),INDEX($D$176:$W$176,,$C184)-SUM($D184:BI184),INDEX($D$176:$W$176,,$C184)/$F$162)))</f>
        <v>0</v>
      </c>
      <c r="BK184" s="2">
        <f>IF($F$162="n/a",0,IF(BK$164&lt;=$C184,0,IF(BK$164&gt;($F$162+$C184),INDEX($D$176:$W$176,,$C184)-SUM($D184:BJ184),INDEX($D$176:$W$176,,$C184)/$F$162)))</f>
        <v>0</v>
      </c>
    </row>
    <row r="185" spans="2:63" x14ac:dyDescent="0.25">
      <c r="B185" s="24">
        <v>2017</v>
      </c>
      <c r="C185" s="24">
        <v>7</v>
      </c>
      <c r="E185" s="2">
        <f>IF($F$162="n/a",0,IF(E$164&lt;=$C185,0,IF(E$164&gt;($F$162+$C185),INDEX($D$176:$W$176,,$C185)-SUM($D185:D185),INDEX($D$176:$W$176,,$C185)/$F$162)))</f>
        <v>0</v>
      </c>
      <c r="F185" s="2">
        <f>IF($F$162="n/a",0,IF(F$164&lt;=$C185,0,IF(F$164&gt;($F$162+$C185),INDEX($D$176:$W$176,,$C185)-SUM($D185:E185),INDEX($D$176:$W$176,,$C185)/$F$162)))</f>
        <v>0</v>
      </c>
      <c r="G185" s="2">
        <f>IF($F$162="n/a",0,IF(G$164&lt;=$C185,0,IF(G$164&gt;($F$162+$C185),INDEX($D$176:$W$176,,$C185)-SUM($D185:F185),INDEX($D$176:$W$176,,$C185)/$F$162)))</f>
        <v>0</v>
      </c>
      <c r="H185" s="2">
        <f>IF($F$162="n/a",0,IF(H$164&lt;=$C185,0,IF(H$164&gt;($F$162+$C185),INDEX($D$176:$W$176,,$C185)-SUM($D185:G185),INDEX($D$176:$W$176,,$C185)/$F$162)))</f>
        <v>0</v>
      </c>
      <c r="I185" s="2">
        <f>IF($F$162="n/a",0,IF(I$164&lt;=$C185,0,IF(I$164&gt;($F$162+$C185),INDEX($D$176:$W$176,,$C185)-SUM($D185:H185),INDEX($D$176:$W$176,,$C185)/$F$162)))</f>
        <v>0</v>
      </c>
      <c r="J185" s="2">
        <f>IF($F$162="n/a",0,IF(J$164&lt;=$C185,0,IF(J$164&gt;($F$162+$C185),INDEX($D$176:$W$176,,$C185)-SUM($D185:I185),INDEX($D$176:$W$176,,$C185)/$F$162)))</f>
        <v>0</v>
      </c>
      <c r="K185" s="2">
        <f>IF($F$162="n/a",0,IF(K$164&lt;=$C185,0,IF(K$164&gt;($F$162+$C185),INDEX($D$176:$W$176,,$C185)-SUM($D185:J185),INDEX($D$176:$W$176,,$C185)/$F$162)))</f>
        <v>0</v>
      </c>
      <c r="L185" s="2">
        <f>IF($F$162="n/a",0,IF(L$164&lt;=$C185,0,IF(L$164&gt;($F$162+$C185),INDEX($D$176:$W$176,,$C185)-SUM($D185:K185),INDEX($D$176:$W$176,,$C185)/$F$162)))</f>
        <v>0</v>
      </c>
      <c r="M185" s="2">
        <f>IF($F$162="n/a",0,IF(M$164&lt;=$C185,0,IF(M$164&gt;($F$162+$C185),INDEX($D$176:$W$176,,$C185)-SUM($D185:L185),INDEX($D$176:$W$176,,$C185)/$F$162)))</f>
        <v>0</v>
      </c>
      <c r="N185" s="2">
        <f>IF($F$162="n/a",0,IF(N$164&lt;=$C185,0,IF(N$164&gt;($F$162+$C185),INDEX($D$176:$W$176,,$C185)-SUM($D185:M185),INDEX($D$176:$W$176,,$C185)/$F$162)))</f>
        <v>0</v>
      </c>
      <c r="O185" s="2">
        <f>IF($F$162="n/a",0,IF(O$164&lt;=$C185,0,IF(O$164&gt;($F$162+$C185),INDEX($D$176:$W$176,,$C185)-SUM($D185:N185),INDEX($D$176:$W$176,,$C185)/$F$162)))</f>
        <v>0</v>
      </c>
      <c r="P185" s="2">
        <f>IF($F$162="n/a",0,IF(P$164&lt;=$C185,0,IF(P$164&gt;($F$162+$C185),INDEX($D$176:$W$176,,$C185)-SUM($D185:O185),INDEX($D$176:$W$176,,$C185)/$F$162)))</f>
        <v>0</v>
      </c>
      <c r="Q185" s="2">
        <f>IF($F$162="n/a",0,IF(Q$164&lt;=$C185,0,IF(Q$164&gt;($F$162+$C185),INDEX($D$176:$W$176,,$C185)-SUM($D185:P185),INDEX($D$176:$W$176,,$C185)/$F$162)))</f>
        <v>0</v>
      </c>
      <c r="R185" s="2">
        <f>IF($F$162="n/a",0,IF(R$164&lt;=$C185,0,IF(R$164&gt;($F$162+$C185),INDEX($D$176:$W$176,,$C185)-SUM($D185:Q185),INDEX($D$176:$W$176,,$C185)/$F$162)))</f>
        <v>0</v>
      </c>
      <c r="S185" s="2">
        <f>IF($F$162="n/a",0,IF(S$164&lt;=$C185,0,IF(S$164&gt;($F$162+$C185),INDEX($D$176:$W$176,,$C185)-SUM($D185:R185),INDEX($D$176:$W$176,,$C185)/$F$162)))</f>
        <v>0</v>
      </c>
      <c r="T185" s="2">
        <f>IF($F$162="n/a",0,IF(T$164&lt;=$C185,0,IF(T$164&gt;($F$162+$C185),INDEX($D$176:$W$176,,$C185)-SUM($D185:S185),INDEX($D$176:$W$176,,$C185)/$F$162)))</f>
        <v>0</v>
      </c>
      <c r="U185" s="2">
        <f>IF($F$162="n/a",0,IF(U$164&lt;=$C185,0,IF(U$164&gt;($F$162+$C185),INDEX($D$176:$W$176,,$C185)-SUM($D185:T185),INDEX($D$176:$W$176,,$C185)/$F$162)))</f>
        <v>0</v>
      </c>
      <c r="V185" s="2">
        <f>IF($F$162="n/a",0,IF(V$164&lt;=$C185,0,IF(V$164&gt;($F$162+$C185),INDEX($D$176:$W$176,,$C185)-SUM($D185:U185),INDEX($D$176:$W$176,,$C185)/$F$162)))</f>
        <v>0</v>
      </c>
      <c r="W185" s="2">
        <f>IF($F$162="n/a",0,IF(W$164&lt;=$C185,0,IF(W$164&gt;($F$162+$C185),INDEX($D$176:$W$176,,$C185)-SUM($D185:V185),INDEX($D$176:$W$176,,$C185)/$F$162)))</f>
        <v>0</v>
      </c>
      <c r="X185" s="2">
        <f>IF($F$162="n/a",0,IF(X$164&lt;=$C185,0,IF(X$164&gt;($F$162+$C185),INDEX($D$176:$W$176,,$C185)-SUM($D185:W185),INDEX($D$176:$W$176,,$C185)/$F$162)))</f>
        <v>0</v>
      </c>
      <c r="Y185" s="2">
        <f>IF($F$162="n/a",0,IF(Y$164&lt;=$C185,0,IF(Y$164&gt;($F$162+$C185),INDEX($D$176:$W$176,,$C185)-SUM($D185:X185),INDEX($D$176:$W$176,,$C185)/$F$162)))</f>
        <v>0</v>
      </c>
      <c r="Z185" s="2">
        <f>IF($F$162="n/a",0,IF(Z$164&lt;=$C185,0,IF(Z$164&gt;($F$162+$C185),INDEX($D$176:$W$176,,$C185)-SUM($D185:Y185),INDEX($D$176:$W$176,,$C185)/$F$162)))</f>
        <v>0</v>
      </c>
      <c r="AA185" s="2">
        <f>IF($F$162="n/a",0,IF(AA$164&lt;=$C185,0,IF(AA$164&gt;($F$162+$C185),INDEX($D$176:$W$176,,$C185)-SUM($D185:Z185),INDEX($D$176:$W$176,,$C185)/$F$162)))</f>
        <v>0</v>
      </c>
      <c r="AB185" s="2">
        <f>IF($F$162="n/a",0,IF(AB$164&lt;=$C185,0,IF(AB$164&gt;($F$162+$C185),INDEX($D$176:$W$176,,$C185)-SUM($D185:AA185),INDEX($D$176:$W$176,,$C185)/$F$162)))</f>
        <v>0</v>
      </c>
      <c r="AC185" s="2">
        <f>IF($F$162="n/a",0,IF(AC$164&lt;=$C185,0,IF(AC$164&gt;($F$162+$C185),INDEX($D$176:$W$176,,$C185)-SUM($D185:AB185),INDEX($D$176:$W$176,,$C185)/$F$162)))</f>
        <v>0</v>
      </c>
      <c r="AD185" s="2">
        <f>IF($F$162="n/a",0,IF(AD$164&lt;=$C185,0,IF(AD$164&gt;($F$162+$C185),INDEX($D$176:$W$176,,$C185)-SUM($D185:AC185),INDEX($D$176:$W$176,,$C185)/$F$162)))</f>
        <v>0</v>
      </c>
      <c r="AE185" s="2">
        <f>IF($F$162="n/a",0,IF(AE$164&lt;=$C185,0,IF(AE$164&gt;($F$162+$C185),INDEX($D$176:$W$176,,$C185)-SUM($D185:AD185),INDEX($D$176:$W$176,,$C185)/$F$162)))</f>
        <v>0</v>
      </c>
      <c r="AF185" s="2">
        <f>IF($F$162="n/a",0,IF(AF$164&lt;=$C185,0,IF(AF$164&gt;($F$162+$C185),INDEX($D$176:$W$176,,$C185)-SUM($D185:AE185),INDEX($D$176:$W$176,,$C185)/$F$162)))</f>
        <v>0</v>
      </c>
      <c r="AG185" s="2">
        <f>IF($F$162="n/a",0,IF(AG$164&lt;=$C185,0,IF(AG$164&gt;($F$162+$C185),INDEX($D$176:$W$176,,$C185)-SUM($D185:AF185),INDEX($D$176:$W$176,,$C185)/$F$162)))</f>
        <v>0</v>
      </c>
      <c r="AH185" s="2">
        <f>IF($F$162="n/a",0,IF(AH$164&lt;=$C185,0,IF(AH$164&gt;($F$162+$C185),INDEX($D$176:$W$176,,$C185)-SUM($D185:AG185),INDEX($D$176:$W$176,,$C185)/$F$162)))</f>
        <v>0</v>
      </c>
      <c r="AI185" s="2">
        <f>IF($F$162="n/a",0,IF(AI$164&lt;=$C185,0,IF(AI$164&gt;($F$162+$C185),INDEX($D$176:$W$176,,$C185)-SUM($D185:AH185),INDEX($D$176:$W$176,,$C185)/$F$162)))</f>
        <v>0</v>
      </c>
      <c r="AJ185" s="2">
        <f>IF($F$162="n/a",0,IF(AJ$164&lt;=$C185,0,IF(AJ$164&gt;($F$162+$C185),INDEX($D$176:$W$176,,$C185)-SUM($D185:AI185),INDEX($D$176:$W$176,,$C185)/$F$162)))</f>
        <v>0</v>
      </c>
      <c r="AK185" s="2">
        <f>IF($F$162="n/a",0,IF(AK$164&lt;=$C185,0,IF(AK$164&gt;($F$162+$C185),INDEX($D$176:$W$176,,$C185)-SUM($D185:AJ185),INDEX($D$176:$W$176,,$C185)/$F$162)))</f>
        <v>0</v>
      </c>
      <c r="AL185" s="2">
        <f>IF($F$162="n/a",0,IF(AL$164&lt;=$C185,0,IF(AL$164&gt;($F$162+$C185),INDEX($D$176:$W$176,,$C185)-SUM($D185:AK185),INDEX($D$176:$W$176,,$C185)/$F$162)))</f>
        <v>0</v>
      </c>
      <c r="AM185" s="2">
        <f>IF($F$162="n/a",0,IF(AM$164&lt;=$C185,0,IF(AM$164&gt;($F$162+$C185),INDEX($D$176:$W$176,,$C185)-SUM($D185:AL185),INDEX($D$176:$W$176,,$C185)/$F$162)))</f>
        <v>0</v>
      </c>
      <c r="AN185" s="2">
        <f>IF($F$162="n/a",0,IF(AN$164&lt;=$C185,0,IF(AN$164&gt;($F$162+$C185),INDEX($D$176:$W$176,,$C185)-SUM($D185:AM185),INDEX($D$176:$W$176,,$C185)/$F$162)))</f>
        <v>0</v>
      </c>
      <c r="AO185" s="2">
        <f>IF($F$162="n/a",0,IF(AO$164&lt;=$C185,0,IF(AO$164&gt;($F$162+$C185),INDEX($D$176:$W$176,,$C185)-SUM($D185:AN185),INDEX($D$176:$W$176,,$C185)/$F$162)))</f>
        <v>0</v>
      </c>
      <c r="AP185" s="2">
        <f>IF($F$162="n/a",0,IF(AP$164&lt;=$C185,0,IF(AP$164&gt;($F$162+$C185),INDEX($D$176:$W$176,,$C185)-SUM($D185:AO185),INDEX($D$176:$W$176,,$C185)/$F$162)))</f>
        <v>0</v>
      </c>
      <c r="AQ185" s="2">
        <f>IF($F$162="n/a",0,IF(AQ$164&lt;=$C185,0,IF(AQ$164&gt;($F$162+$C185),INDEX($D$176:$W$176,,$C185)-SUM($D185:AP185),INDEX($D$176:$W$176,,$C185)/$F$162)))</f>
        <v>0</v>
      </c>
      <c r="AR185" s="2">
        <f>IF($F$162="n/a",0,IF(AR$164&lt;=$C185,0,IF(AR$164&gt;($F$162+$C185),INDEX($D$176:$W$176,,$C185)-SUM($D185:AQ185),INDEX($D$176:$W$176,,$C185)/$F$162)))</f>
        <v>0</v>
      </c>
      <c r="AS185" s="2">
        <f>IF($F$162="n/a",0,IF(AS$164&lt;=$C185,0,IF(AS$164&gt;($F$162+$C185),INDEX($D$176:$W$176,,$C185)-SUM($D185:AR185),INDEX($D$176:$W$176,,$C185)/$F$162)))</f>
        <v>0</v>
      </c>
      <c r="AT185" s="2">
        <f>IF($F$162="n/a",0,IF(AT$164&lt;=$C185,0,IF(AT$164&gt;($F$162+$C185),INDEX($D$176:$W$176,,$C185)-SUM($D185:AS185),INDEX($D$176:$W$176,,$C185)/$F$162)))</f>
        <v>0</v>
      </c>
      <c r="AU185" s="2">
        <f>IF($F$162="n/a",0,IF(AU$164&lt;=$C185,0,IF(AU$164&gt;($F$162+$C185),INDEX($D$176:$W$176,,$C185)-SUM($D185:AT185),INDEX($D$176:$W$176,,$C185)/$F$162)))</f>
        <v>0</v>
      </c>
      <c r="AV185" s="2">
        <f>IF($F$162="n/a",0,IF(AV$164&lt;=$C185,0,IF(AV$164&gt;($F$162+$C185),INDEX($D$176:$W$176,,$C185)-SUM($D185:AU185),INDEX($D$176:$W$176,,$C185)/$F$162)))</f>
        <v>0</v>
      </c>
      <c r="AW185" s="2">
        <f>IF($F$162="n/a",0,IF(AW$164&lt;=$C185,0,IF(AW$164&gt;($F$162+$C185),INDEX($D$176:$W$176,,$C185)-SUM($D185:AV185),INDEX($D$176:$W$176,,$C185)/$F$162)))</f>
        <v>0</v>
      </c>
      <c r="AX185" s="2">
        <f>IF($F$162="n/a",0,IF(AX$164&lt;=$C185,0,IF(AX$164&gt;($F$162+$C185),INDEX($D$176:$W$176,,$C185)-SUM($D185:AW185),INDEX($D$176:$W$176,,$C185)/$F$162)))</f>
        <v>0</v>
      </c>
      <c r="AY185" s="2">
        <f>IF($F$162="n/a",0,IF(AY$164&lt;=$C185,0,IF(AY$164&gt;($F$162+$C185),INDEX($D$176:$W$176,,$C185)-SUM($D185:AX185),INDEX($D$176:$W$176,,$C185)/$F$162)))</f>
        <v>0</v>
      </c>
      <c r="AZ185" s="2">
        <f>IF($F$162="n/a",0,IF(AZ$164&lt;=$C185,0,IF(AZ$164&gt;($F$162+$C185),INDEX($D$176:$W$176,,$C185)-SUM($D185:AY185),INDEX($D$176:$W$176,,$C185)/$F$162)))</f>
        <v>0</v>
      </c>
      <c r="BA185" s="2">
        <f>IF($F$162="n/a",0,IF(BA$164&lt;=$C185,0,IF(BA$164&gt;($F$162+$C185),INDEX($D$176:$W$176,,$C185)-SUM($D185:AZ185),INDEX($D$176:$W$176,,$C185)/$F$162)))</f>
        <v>0</v>
      </c>
      <c r="BB185" s="2">
        <f>IF($F$162="n/a",0,IF(BB$164&lt;=$C185,0,IF(BB$164&gt;($F$162+$C185),INDEX($D$176:$W$176,,$C185)-SUM($D185:BA185),INDEX($D$176:$W$176,,$C185)/$F$162)))</f>
        <v>0</v>
      </c>
      <c r="BC185" s="2">
        <f>IF($F$162="n/a",0,IF(BC$164&lt;=$C185,0,IF(BC$164&gt;($F$162+$C185),INDEX($D$176:$W$176,,$C185)-SUM($D185:BB185),INDEX($D$176:$W$176,,$C185)/$F$162)))</f>
        <v>0</v>
      </c>
      <c r="BD185" s="2">
        <f>IF($F$162="n/a",0,IF(BD$164&lt;=$C185,0,IF(BD$164&gt;($F$162+$C185),INDEX($D$176:$W$176,,$C185)-SUM($D185:BC185),INDEX($D$176:$W$176,,$C185)/$F$162)))</f>
        <v>0</v>
      </c>
      <c r="BE185" s="2">
        <f>IF($F$162="n/a",0,IF(BE$164&lt;=$C185,0,IF(BE$164&gt;($F$162+$C185),INDEX($D$176:$W$176,,$C185)-SUM($D185:BD185),INDEX($D$176:$W$176,,$C185)/$F$162)))</f>
        <v>0</v>
      </c>
      <c r="BF185" s="2">
        <f>IF($F$162="n/a",0,IF(BF$164&lt;=$C185,0,IF(BF$164&gt;($F$162+$C185),INDEX($D$176:$W$176,,$C185)-SUM($D185:BE185),INDEX($D$176:$W$176,,$C185)/$F$162)))</f>
        <v>0</v>
      </c>
      <c r="BG185" s="2">
        <f>IF($F$162="n/a",0,IF(BG$164&lt;=$C185,0,IF(BG$164&gt;($F$162+$C185),INDEX($D$176:$W$176,,$C185)-SUM($D185:BF185),INDEX($D$176:$W$176,,$C185)/$F$162)))</f>
        <v>0</v>
      </c>
      <c r="BH185" s="2">
        <f>IF($F$162="n/a",0,IF(BH$164&lt;=$C185,0,IF(BH$164&gt;($F$162+$C185),INDEX($D$176:$W$176,,$C185)-SUM($D185:BG185),INDEX($D$176:$W$176,,$C185)/$F$162)))</f>
        <v>0</v>
      </c>
      <c r="BI185" s="2">
        <f>IF($F$162="n/a",0,IF(BI$164&lt;=$C185,0,IF(BI$164&gt;($F$162+$C185),INDEX($D$176:$W$176,,$C185)-SUM($D185:BH185),INDEX($D$176:$W$176,,$C185)/$F$162)))</f>
        <v>0</v>
      </c>
      <c r="BJ185" s="2">
        <f>IF($F$162="n/a",0,IF(BJ$164&lt;=$C185,0,IF(BJ$164&gt;($F$162+$C185),INDEX($D$176:$W$176,,$C185)-SUM($D185:BI185),INDEX($D$176:$W$176,,$C185)/$F$162)))</f>
        <v>0</v>
      </c>
      <c r="BK185" s="2">
        <f>IF($F$162="n/a",0,IF(BK$164&lt;=$C185,0,IF(BK$164&gt;($F$162+$C185),INDEX($D$176:$W$176,,$C185)-SUM($D185:BJ185),INDEX($D$176:$W$176,,$C185)/$F$162)))</f>
        <v>0</v>
      </c>
    </row>
    <row r="186" spans="2:63" x14ac:dyDescent="0.25">
      <c r="B186" s="24">
        <v>2018</v>
      </c>
      <c r="C186" s="24">
        <v>8</v>
      </c>
      <c r="E186" s="2">
        <f>IF($F$162="n/a",0,IF(E$164&lt;=$C186,0,IF(E$164&gt;($F$162+$C186),INDEX($D$176:$W$176,,$C186)-SUM($D186:D186),INDEX($D$176:$W$176,,$C186)/$F$162)))</f>
        <v>0</v>
      </c>
      <c r="F186" s="2">
        <f>IF($F$162="n/a",0,IF(F$164&lt;=$C186,0,IF(F$164&gt;($F$162+$C186),INDEX($D$176:$W$176,,$C186)-SUM($D186:E186),INDEX($D$176:$W$176,,$C186)/$F$162)))</f>
        <v>0</v>
      </c>
      <c r="G186" s="2">
        <f>IF($F$162="n/a",0,IF(G$164&lt;=$C186,0,IF(G$164&gt;($F$162+$C186),INDEX($D$176:$W$176,,$C186)-SUM($D186:F186),INDEX($D$176:$W$176,,$C186)/$F$162)))</f>
        <v>0</v>
      </c>
      <c r="H186" s="2">
        <f>IF($F$162="n/a",0,IF(H$164&lt;=$C186,0,IF(H$164&gt;($F$162+$C186),INDEX($D$176:$W$176,,$C186)-SUM($D186:G186),INDEX($D$176:$W$176,,$C186)/$F$162)))</f>
        <v>0</v>
      </c>
      <c r="I186" s="2">
        <f>IF($F$162="n/a",0,IF(I$164&lt;=$C186,0,IF(I$164&gt;($F$162+$C186),INDEX($D$176:$W$176,,$C186)-SUM($D186:H186),INDEX($D$176:$W$176,,$C186)/$F$162)))</f>
        <v>0</v>
      </c>
      <c r="J186" s="2">
        <f>IF($F$162="n/a",0,IF(J$164&lt;=$C186,0,IF(J$164&gt;($F$162+$C186),INDEX($D$176:$W$176,,$C186)-SUM($D186:I186),INDEX($D$176:$W$176,,$C186)/$F$162)))</f>
        <v>0</v>
      </c>
      <c r="K186" s="2">
        <f>IF($F$162="n/a",0,IF(K$164&lt;=$C186,0,IF(K$164&gt;($F$162+$C186),INDEX($D$176:$W$176,,$C186)-SUM($D186:J186),INDEX($D$176:$W$176,,$C186)/$F$162)))</f>
        <v>0</v>
      </c>
      <c r="L186" s="2">
        <f>IF($F$162="n/a",0,IF(L$164&lt;=$C186,0,IF(L$164&gt;($F$162+$C186),INDEX($D$176:$W$176,,$C186)-SUM($D186:K186),INDEX($D$176:$W$176,,$C186)/$F$162)))</f>
        <v>0</v>
      </c>
      <c r="M186" s="2">
        <f>IF($F$162="n/a",0,IF(M$164&lt;=$C186,0,IF(M$164&gt;($F$162+$C186),INDEX($D$176:$W$176,,$C186)-SUM($D186:L186),INDEX($D$176:$W$176,,$C186)/$F$162)))</f>
        <v>0</v>
      </c>
      <c r="N186" s="2">
        <f>IF($F$162="n/a",0,IF(N$164&lt;=$C186,0,IF(N$164&gt;($F$162+$C186),INDEX($D$176:$W$176,,$C186)-SUM($D186:M186),INDEX($D$176:$W$176,,$C186)/$F$162)))</f>
        <v>0</v>
      </c>
      <c r="O186" s="2">
        <f>IF($F$162="n/a",0,IF(O$164&lt;=$C186,0,IF(O$164&gt;($F$162+$C186),INDEX($D$176:$W$176,,$C186)-SUM($D186:N186),INDEX($D$176:$W$176,,$C186)/$F$162)))</f>
        <v>0</v>
      </c>
      <c r="P186" s="2">
        <f>IF($F$162="n/a",0,IF(P$164&lt;=$C186,0,IF(P$164&gt;($F$162+$C186),INDEX($D$176:$W$176,,$C186)-SUM($D186:O186),INDEX($D$176:$W$176,,$C186)/$F$162)))</f>
        <v>0</v>
      </c>
      <c r="Q186" s="2">
        <f>IF($F$162="n/a",0,IF(Q$164&lt;=$C186,0,IF(Q$164&gt;($F$162+$C186),INDEX($D$176:$W$176,,$C186)-SUM($D186:P186),INDEX($D$176:$W$176,,$C186)/$F$162)))</f>
        <v>0</v>
      </c>
      <c r="R186" s="2">
        <f>IF($F$162="n/a",0,IF(R$164&lt;=$C186,0,IF(R$164&gt;($F$162+$C186),INDEX($D$176:$W$176,,$C186)-SUM($D186:Q186),INDEX($D$176:$W$176,,$C186)/$F$162)))</f>
        <v>0</v>
      </c>
      <c r="S186" s="2">
        <f>IF($F$162="n/a",0,IF(S$164&lt;=$C186,0,IF(S$164&gt;($F$162+$C186),INDEX($D$176:$W$176,,$C186)-SUM($D186:R186),INDEX($D$176:$W$176,,$C186)/$F$162)))</f>
        <v>0</v>
      </c>
      <c r="T186" s="2">
        <f>IF($F$162="n/a",0,IF(T$164&lt;=$C186,0,IF(T$164&gt;($F$162+$C186),INDEX($D$176:$W$176,,$C186)-SUM($D186:S186),INDEX($D$176:$W$176,,$C186)/$F$162)))</f>
        <v>0</v>
      </c>
      <c r="U186" s="2">
        <f>IF($F$162="n/a",0,IF(U$164&lt;=$C186,0,IF(U$164&gt;($F$162+$C186),INDEX($D$176:$W$176,,$C186)-SUM($D186:T186),INDEX($D$176:$W$176,,$C186)/$F$162)))</f>
        <v>0</v>
      </c>
      <c r="V186" s="2">
        <f>IF($F$162="n/a",0,IF(V$164&lt;=$C186,0,IF(V$164&gt;($F$162+$C186),INDEX($D$176:$W$176,,$C186)-SUM($D186:U186),INDEX($D$176:$W$176,,$C186)/$F$162)))</f>
        <v>0</v>
      </c>
      <c r="W186" s="2">
        <f>IF($F$162="n/a",0,IF(W$164&lt;=$C186,0,IF(W$164&gt;($F$162+$C186),INDEX($D$176:$W$176,,$C186)-SUM($D186:V186),INDEX($D$176:$W$176,,$C186)/$F$162)))</f>
        <v>0</v>
      </c>
      <c r="X186" s="2">
        <f>IF($F$162="n/a",0,IF(X$164&lt;=$C186,0,IF(X$164&gt;($F$162+$C186),INDEX($D$176:$W$176,,$C186)-SUM($D186:W186),INDEX($D$176:$W$176,,$C186)/$F$162)))</f>
        <v>0</v>
      </c>
      <c r="Y186" s="2">
        <f>IF($F$162="n/a",0,IF(Y$164&lt;=$C186,0,IF(Y$164&gt;($F$162+$C186),INDEX($D$176:$W$176,,$C186)-SUM($D186:X186),INDEX($D$176:$W$176,,$C186)/$F$162)))</f>
        <v>0</v>
      </c>
      <c r="Z186" s="2">
        <f>IF($F$162="n/a",0,IF(Z$164&lt;=$C186,0,IF(Z$164&gt;($F$162+$C186),INDEX($D$176:$W$176,,$C186)-SUM($D186:Y186),INDEX($D$176:$W$176,,$C186)/$F$162)))</f>
        <v>0</v>
      </c>
      <c r="AA186" s="2">
        <f>IF($F$162="n/a",0,IF(AA$164&lt;=$C186,0,IF(AA$164&gt;($F$162+$C186),INDEX($D$176:$W$176,,$C186)-SUM($D186:Z186),INDEX($D$176:$W$176,,$C186)/$F$162)))</f>
        <v>0</v>
      </c>
      <c r="AB186" s="2">
        <f>IF($F$162="n/a",0,IF(AB$164&lt;=$C186,0,IF(AB$164&gt;($F$162+$C186),INDEX($D$176:$W$176,,$C186)-SUM($D186:AA186),INDEX($D$176:$W$176,,$C186)/$F$162)))</f>
        <v>0</v>
      </c>
      <c r="AC186" s="2">
        <f>IF($F$162="n/a",0,IF(AC$164&lt;=$C186,0,IF(AC$164&gt;($F$162+$C186),INDEX($D$176:$W$176,,$C186)-SUM($D186:AB186),INDEX($D$176:$W$176,,$C186)/$F$162)))</f>
        <v>0</v>
      </c>
      <c r="AD186" s="2">
        <f>IF($F$162="n/a",0,IF(AD$164&lt;=$C186,0,IF(AD$164&gt;($F$162+$C186),INDEX($D$176:$W$176,,$C186)-SUM($D186:AC186),INDEX($D$176:$W$176,,$C186)/$F$162)))</f>
        <v>0</v>
      </c>
      <c r="AE186" s="2">
        <f>IF($F$162="n/a",0,IF(AE$164&lt;=$C186,0,IF(AE$164&gt;($F$162+$C186),INDEX($D$176:$W$176,,$C186)-SUM($D186:AD186),INDEX($D$176:$W$176,,$C186)/$F$162)))</f>
        <v>0</v>
      </c>
      <c r="AF186" s="2">
        <f>IF($F$162="n/a",0,IF(AF$164&lt;=$C186,0,IF(AF$164&gt;($F$162+$C186),INDEX($D$176:$W$176,,$C186)-SUM($D186:AE186),INDEX($D$176:$W$176,,$C186)/$F$162)))</f>
        <v>0</v>
      </c>
      <c r="AG186" s="2">
        <f>IF($F$162="n/a",0,IF(AG$164&lt;=$C186,0,IF(AG$164&gt;($F$162+$C186),INDEX($D$176:$W$176,,$C186)-SUM($D186:AF186),INDEX($D$176:$W$176,,$C186)/$F$162)))</f>
        <v>0</v>
      </c>
      <c r="AH186" s="2">
        <f>IF($F$162="n/a",0,IF(AH$164&lt;=$C186,0,IF(AH$164&gt;($F$162+$C186),INDEX($D$176:$W$176,,$C186)-SUM($D186:AG186),INDEX($D$176:$W$176,,$C186)/$F$162)))</f>
        <v>0</v>
      </c>
      <c r="AI186" s="2">
        <f>IF($F$162="n/a",0,IF(AI$164&lt;=$C186,0,IF(AI$164&gt;($F$162+$C186),INDEX($D$176:$W$176,,$C186)-SUM($D186:AH186),INDEX($D$176:$W$176,,$C186)/$F$162)))</f>
        <v>0</v>
      </c>
      <c r="AJ186" s="2">
        <f>IF($F$162="n/a",0,IF(AJ$164&lt;=$C186,0,IF(AJ$164&gt;($F$162+$C186),INDEX($D$176:$W$176,,$C186)-SUM($D186:AI186),INDEX($D$176:$W$176,,$C186)/$F$162)))</f>
        <v>0</v>
      </c>
      <c r="AK186" s="2">
        <f>IF($F$162="n/a",0,IF(AK$164&lt;=$C186,0,IF(AK$164&gt;($F$162+$C186),INDEX($D$176:$W$176,,$C186)-SUM($D186:AJ186),INDEX($D$176:$W$176,,$C186)/$F$162)))</f>
        <v>0</v>
      </c>
      <c r="AL186" s="2">
        <f>IF($F$162="n/a",0,IF(AL$164&lt;=$C186,0,IF(AL$164&gt;($F$162+$C186),INDEX($D$176:$W$176,,$C186)-SUM($D186:AK186),INDEX($D$176:$W$176,,$C186)/$F$162)))</f>
        <v>0</v>
      </c>
      <c r="AM186" s="2">
        <f>IF($F$162="n/a",0,IF(AM$164&lt;=$C186,0,IF(AM$164&gt;($F$162+$C186),INDEX($D$176:$W$176,,$C186)-SUM($D186:AL186),INDEX($D$176:$W$176,,$C186)/$F$162)))</f>
        <v>0</v>
      </c>
      <c r="AN186" s="2">
        <f>IF($F$162="n/a",0,IF(AN$164&lt;=$C186,0,IF(AN$164&gt;($F$162+$C186),INDEX($D$176:$W$176,,$C186)-SUM($D186:AM186),INDEX($D$176:$W$176,,$C186)/$F$162)))</f>
        <v>0</v>
      </c>
      <c r="AO186" s="2">
        <f>IF($F$162="n/a",0,IF(AO$164&lt;=$C186,0,IF(AO$164&gt;($F$162+$C186),INDEX($D$176:$W$176,,$C186)-SUM($D186:AN186),INDEX($D$176:$W$176,,$C186)/$F$162)))</f>
        <v>0</v>
      </c>
      <c r="AP186" s="2">
        <f>IF($F$162="n/a",0,IF(AP$164&lt;=$C186,0,IF(AP$164&gt;($F$162+$C186),INDEX($D$176:$W$176,,$C186)-SUM($D186:AO186),INDEX($D$176:$W$176,,$C186)/$F$162)))</f>
        <v>0</v>
      </c>
      <c r="AQ186" s="2">
        <f>IF($F$162="n/a",0,IF(AQ$164&lt;=$C186,0,IF(AQ$164&gt;($F$162+$C186),INDEX($D$176:$W$176,,$C186)-SUM($D186:AP186),INDEX($D$176:$W$176,,$C186)/$F$162)))</f>
        <v>0</v>
      </c>
      <c r="AR186" s="2">
        <f>IF($F$162="n/a",0,IF(AR$164&lt;=$C186,0,IF(AR$164&gt;($F$162+$C186),INDEX($D$176:$W$176,,$C186)-SUM($D186:AQ186),INDEX($D$176:$W$176,,$C186)/$F$162)))</f>
        <v>0</v>
      </c>
      <c r="AS186" s="2">
        <f>IF($F$162="n/a",0,IF(AS$164&lt;=$C186,0,IF(AS$164&gt;($F$162+$C186),INDEX($D$176:$W$176,,$C186)-SUM($D186:AR186),INDEX($D$176:$W$176,,$C186)/$F$162)))</f>
        <v>0</v>
      </c>
      <c r="AT186" s="2">
        <f>IF($F$162="n/a",0,IF(AT$164&lt;=$C186,0,IF(AT$164&gt;($F$162+$C186),INDEX($D$176:$W$176,,$C186)-SUM($D186:AS186),INDEX($D$176:$W$176,,$C186)/$F$162)))</f>
        <v>0</v>
      </c>
      <c r="AU186" s="2">
        <f>IF($F$162="n/a",0,IF(AU$164&lt;=$C186,0,IF(AU$164&gt;($F$162+$C186),INDEX($D$176:$W$176,,$C186)-SUM($D186:AT186),INDEX($D$176:$W$176,,$C186)/$F$162)))</f>
        <v>0</v>
      </c>
      <c r="AV186" s="2">
        <f>IF($F$162="n/a",0,IF(AV$164&lt;=$C186,0,IF(AV$164&gt;($F$162+$C186),INDEX($D$176:$W$176,,$C186)-SUM($D186:AU186),INDEX($D$176:$W$176,,$C186)/$F$162)))</f>
        <v>0</v>
      </c>
      <c r="AW186" s="2">
        <f>IF($F$162="n/a",0,IF(AW$164&lt;=$C186,0,IF(AW$164&gt;($F$162+$C186),INDEX($D$176:$W$176,,$C186)-SUM($D186:AV186),INDEX($D$176:$W$176,,$C186)/$F$162)))</f>
        <v>0</v>
      </c>
      <c r="AX186" s="2">
        <f>IF($F$162="n/a",0,IF(AX$164&lt;=$C186,0,IF(AX$164&gt;($F$162+$C186),INDEX($D$176:$W$176,,$C186)-SUM($D186:AW186),INDEX($D$176:$W$176,,$C186)/$F$162)))</f>
        <v>0</v>
      </c>
      <c r="AY186" s="2">
        <f>IF($F$162="n/a",0,IF(AY$164&lt;=$C186,0,IF(AY$164&gt;($F$162+$C186),INDEX($D$176:$W$176,,$C186)-SUM($D186:AX186),INDEX($D$176:$W$176,,$C186)/$F$162)))</f>
        <v>0</v>
      </c>
      <c r="AZ186" s="2">
        <f>IF($F$162="n/a",0,IF(AZ$164&lt;=$C186,0,IF(AZ$164&gt;($F$162+$C186),INDEX($D$176:$W$176,,$C186)-SUM($D186:AY186),INDEX($D$176:$W$176,,$C186)/$F$162)))</f>
        <v>0</v>
      </c>
      <c r="BA186" s="2">
        <f>IF($F$162="n/a",0,IF(BA$164&lt;=$C186,0,IF(BA$164&gt;($F$162+$C186),INDEX($D$176:$W$176,,$C186)-SUM($D186:AZ186),INDEX($D$176:$W$176,,$C186)/$F$162)))</f>
        <v>0</v>
      </c>
      <c r="BB186" s="2">
        <f>IF($F$162="n/a",0,IF(BB$164&lt;=$C186,0,IF(BB$164&gt;($F$162+$C186),INDEX($D$176:$W$176,,$C186)-SUM($D186:BA186),INDEX($D$176:$W$176,,$C186)/$F$162)))</f>
        <v>0</v>
      </c>
      <c r="BC186" s="2">
        <f>IF($F$162="n/a",0,IF(BC$164&lt;=$C186,0,IF(BC$164&gt;($F$162+$C186),INDEX($D$176:$W$176,,$C186)-SUM($D186:BB186),INDEX($D$176:$W$176,,$C186)/$F$162)))</f>
        <v>0</v>
      </c>
      <c r="BD186" s="2">
        <f>IF($F$162="n/a",0,IF(BD$164&lt;=$C186,0,IF(BD$164&gt;($F$162+$C186),INDEX($D$176:$W$176,,$C186)-SUM($D186:BC186),INDEX($D$176:$W$176,,$C186)/$F$162)))</f>
        <v>0</v>
      </c>
      <c r="BE186" s="2">
        <f>IF($F$162="n/a",0,IF(BE$164&lt;=$C186,0,IF(BE$164&gt;($F$162+$C186),INDEX($D$176:$W$176,,$C186)-SUM($D186:BD186),INDEX($D$176:$W$176,,$C186)/$F$162)))</f>
        <v>0</v>
      </c>
      <c r="BF186" s="2">
        <f>IF($F$162="n/a",0,IF(BF$164&lt;=$C186,0,IF(BF$164&gt;($F$162+$C186),INDEX($D$176:$W$176,,$C186)-SUM($D186:BE186),INDEX($D$176:$W$176,,$C186)/$F$162)))</f>
        <v>0</v>
      </c>
      <c r="BG186" s="2">
        <f>IF($F$162="n/a",0,IF(BG$164&lt;=$C186,0,IF(BG$164&gt;($F$162+$C186),INDEX($D$176:$W$176,,$C186)-SUM($D186:BF186),INDEX($D$176:$W$176,,$C186)/$F$162)))</f>
        <v>0</v>
      </c>
      <c r="BH186" s="2">
        <f>IF($F$162="n/a",0,IF(BH$164&lt;=$C186,0,IF(BH$164&gt;($F$162+$C186),INDEX($D$176:$W$176,,$C186)-SUM($D186:BG186),INDEX($D$176:$W$176,,$C186)/$F$162)))</f>
        <v>0</v>
      </c>
      <c r="BI186" s="2">
        <f>IF($F$162="n/a",0,IF(BI$164&lt;=$C186,0,IF(BI$164&gt;($F$162+$C186),INDEX($D$176:$W$176,,$C186)-SUM($D186:BH186),INDEX($D$176:$W$176,,$C186)/$F$162)))</f>
        <v>0</v>
      </c>
      <c r="BJ186" s="2">
        <f>IF($F$162="n/a",0,IF(BJ$164&lt;=$C186,0,IF(BJ$164&gt;($F$162+$C186),INDEX($D$176:$W$176,,$C186)-SUM($D186:BI186),INDEX($D$176:$W$176,,$C186)/$F$162)))</f>
        <v>0</v>
      </c>
      <c r="BK186" s="2">
        <f>IF($F$162="n/a",0,IF(BK$164&lt;=$C186,0,IF(BK$164&gt;($F$162+$C186),INDEX($D$176:$W$176,,$C186)-SUM($D186:BJ186),INDEX($D$176:$W$176,,$C186)/$F$162)))</f>
        <v>0</v>
      </c>
    </row>
    <row r="187" spans="2:63" x14ac:dyDescent="0.25">
      <c r="B187" s="24">
        <v>2019</v>
      </c>
      <c r="C187" s="24">
        <v>9</v>
      </c>
      <c r="E187" s="2">
        <f>IF($F$162="n/a",0,IF(E$164&lt;=$C187,0,IF(E$164&gt;($F$162+$C187),INDEX($D$176:$W$176,,$C187)-SUM($D187:D187),INDEX($D$176:$W$176,,$C187)/$F$162)))</f>
        <v>0</v>
      </c>
      <c r="F187" s="2">
        <f>IF($F$162="n/a",0,IF(F$164&lt;=$C187,0,IF(F$164&gt;($F$162+$C187),INDEX($D$176:$W$176,,$C187)-SUM($D187:E187),INDEX($D$176:$W$176,,$C187)/$F$162)))</f>
        <v>0</v>
      </c>
      <c r="G187" s="2">
        <f>IF($F$162="n/a",0,IF(G$164&lt;=$C187,0,IF(G$164&gt;($F$162+$C187),INDEX($D$176:$W$176,,$C187)-SUM($D187:F187),INDEX($D$176:$W$176,,$C187)/$F$162)))</f>
        <v>0</v>
      </c>
      <c r="H187" s="2">
        <f>IF($F$162="n/a",0,IF(H$164&lt;=$C187,0,IF(H$164&gt;($F$162+$C187),INDEX($D$176:$W$176,,$C187)-SUM($D187:G187),INDEX($D$176:$W$176,,$C187)/$F$162)))</f>
        <v>0</v>
      </c>
      <c r="I187" s="2">
        <f>IF($F$162="n/a",0,IF(I$164&lt;=$C187,0,IF(I$164&gt;($F$162+$C187),INDEX($D$176:$W$176,,$C187)-SUM($D187:H187),INDEX($D$176:$W$176,,$C187)/$F$162)))</f>
        <v>0</v>
      </c>
      <c r="J187" s="2">
        <f>IF($F$162="n/a",0,IF(J$164&lt;=$C187,0,IF(J$164&gt;($F$162+$C187),INDEX($D$176:$W$176,,$C187)-SUM($D187:I187),INDEX($D$176:$W$176,,$C187)/$F$162)))</f>
        <v>0</v>
      </c>
      <c r="K187" s="2">
        <f>IF($F$162="n/a",0,IF(K$164&lt;=$C187,0,IF(K$164&gt;($F$162+$C187),INDEX($D$176:$W$176,,$C187)-SUM($D187:J187),INDEX($D$176:$W$176,,$C187)/$F$162)))</f>
        <v>0</v>
      </c>
      <c r="L187" s="2">
        <f>IF($F$162="n/a",0,IF(L$164&lt;=$C187,0,IF(L$164&gt;($F$162+$C187),INDEX($D$176:$W$176,,$C187)-SUM($D187:K187),INDEX($D$176:$W$176,,$C187)/$F$162)))</f>
        <v>0</v>
      </c>
      <c r="M187" s="2">
        <f>IF($F$162="n/a",0,IF(M$164&lt;=$C187,0,IF(M$164&gt;($F$162+$C187),INDEX($D$176:$W$176,,$C187)-SUM($D187:L187),INDEX($D$176:$W$176,,$C187)/$F$162)))</f>
        <v>0</v>
      </c>
      <c r="N187" s="2">
        <f>IF($F$162="n/a",0,IF(N$164&lt;=$C187,0,IF(N$164&gt;($F$162+$C187),INDEX($D$176:$W$176,,$C187)-SUM($D187:M187),INDEX($D$176:$W$176,,$C187)/$F$162)))</f>
        <v>0</v>
      </c>
      <c r="O187" s="2">
        <f>IF($F$162="n/a",0,IF(O$164&lt;=$C187,0,IF(O$164&gt;($F$162+$C187),INDEX($D$176:$W$176,,$C187)-SUM($D187:N187),INDEX($D$176:$W$176,,$C187)/$F$162)))</f>
        <v>0</v>
      </c>
      <c r="P187" s="2">
        <f>IF($F$162="n/a",0,IF(P$164&lt;=$C187,0,IF(P$164&gt;($F$162+$C187),INDEX($D$176:$W$176,,$C187)-SUM($D187:O187),INDEX($D$176:$W$176,,$C187)/$F$162)))</f>
        <v>0</v>
      </c>
      <c r="Q187" s="2">
        <f>IF($F$162="n/a",0,IF(Q$164&lt;=$C187,0,IF(Q$164&gt;($F$162+$C187),INDEX($D$176:$W$176,,$C187)-SUM($D187:P187),INDEX($D$176:$W$176,,$C187)/$F$162)))</f>
        <v>0</v>
      </c>
      <c r="R187" s="2">
        <f>IF($F$162="n/a",0,IF(R$164&lt;=$C187,0,IF(R$164&gt;($F$162+$C187),INDEX($D$176:$W$176,,$C187)-SUM($D187:Q187),INDEX($D$176:$W$176,,$C187)/$F$162)))</f>
        <v>0</v>
      </c>
      <c r="S187" s="2">
        <f>IF($F$162="n/a",0,IF(S$164&lt;=$C187,0,IF(S$164&gt;($F$162+$C187),INDEX($D$176:$W$176,,$C187)-SUM($D187:R187),INDEX($D$176:$W$176,,$C187)/$F$162)))</f>
        <v>0</v>
      </c>
      <c r="T187" s="2">
        <f>IF($F$162="n/a",0,IF(T$164&lt;=$C187,0,IF(T$164&gt;($F$162+$C187),INDEX($D$176:$W$176,,$C187)-SUM($D187:S187),INDEX($D$176:$W$176,,$C187)/$F$162)))</f>
        <v>0</v>
      </c>
      <c r="U187" s="2">
        <f>IF($F$162="n/a",0,IF(U$164&lt;=$C187,0,IF(U$164&gt;($F$162+$C187),INDEX($D$176:$W$176,,$C187)-SUM($D187:T187),INDEX($D$176:$W$176,,$C187)/$F$162)))</f>
        <v>0</v>
      </c>
      <c r="V187" s="2">
        <f>IF($F$162="n/a",0,IF(V$164&lt;=$C187,0,IF(V$164&gt;($F$162+$C187),INDEX($D$176:$W$176,,$C187)-SUM($D187:U187),INDEX($D$176:$W$176,,$C187)/$F$162)))</f>
        <v>0</v>
      </c>
      <c r="W187" s="2">
        <f>IF($F$162="n/a",0,IF(W$164&lt;=$C187,0,IF(W$164&gt;($F$162+$C187),INDEX($D$176:$W$176,,$C187)-SUM($D187:V187),INDEX($D$176:$W$176,,$C187)/$F$162)))</f>
        <v>0</v>
      </c>
      <c r="X187" s="2">
        <f>IF($F$162="n/a",0,IF(X$164&lt;=$C187,0,IF(X$164&gt;($F$162+$C187),INDEX($D$176:$W$176,,$C187)-SUM($D187:W187),INDEX($D$176:$W$176,,$C187)/$F$162)))</f>
        <v>0</v>
      </c>
      <c r="Y187" s="2">
        <f>IF($F$162="n/a",0,IF(Y$164&lt;=$C187,0,IF(Y$164&gt;($F$162+$C187),INDEX($D$176:$W$176,,$C187)-SUM($D187:X187),INDEX($D$176:$W$176,,$C187)/$F$162)))</f>
        <v>0</v>
      </c>
      <c r="Z187" s="2">
        <f>IF($F$162="n/a",0,IF(Z$164&lt;=$C187,0,IF(Z$164&gt;($F$162+$C187),INDEX($D$176:$W$176,,$C187)-SUM($D187:Y187),INDEX($D$176:$W$176,,$C187)/$F$162)))</f>
        <v>0</v>
      </c>
      <c r="AA187" s="2">
        <f>IF($F$162="n/a",0,IF(AA$164&lt;=$C187,0,IF(AA$164&gt;($F$162+$C187),INDEX($D$176:$W$176,,$C187)-SUM($D187:Z187),INDEX($D$176:$W$176,,$C187)/$F$162)))</f>
        <v>0</v>
      </c>
      <c r="AB187" s="2">
        <f>IF($F$162="n/a",0,IF(AB$164&lt;=$C187,0,IF(AB$164&gt;($F$162+$C187),INDEX($D$176:$W$176,,$C187)-SUM($D187:AA187),INDEX($D$176:$W$176,,$C187)/$F$162)))</f>
        <v>0</v>
      </c>
      <c r="AC187" s="2">
        <f>IF($F$162="n/a",0,IF(AC$164&lt;=$C187,0,IF(AC$164&gt;($F$162+$C187),INDEX($D$176:$W$176,,$C187)-SUM($D187:AB187),INDEX($D$176:$W$176,,$C187)/$F$162)))</f>
        <v>0</v>
      </c>
      <c r="AD187" s="2">
        <f>IF($F$162="n/a",0,IF(AD$164&lt;=$C187,0,IF(AD$164&gt;($F$162+$C187),INDEX($D$176:$W$176,,$C187)-SUM($D187:AC187),INDEX($D$176:$W$176,,$C187)/$F$162)))</f>
        <v>0</v>
      </c>
      <c r="AE187" s="2">
        <f>IF($F$162="n/a",0,IF(AE$164&lt;=$C187,0,IF(AE$164&gt;($F$162+$C187),INDEX($D$176:$W$176,,$C187)-SUM($D187:AD187),INDEX($D$176:$W$176,,$C187)/$F$162)))</f>
        <v>0</v>
      </c>
      <c r="AF187" s="2">
        <f>IF($F$162="n/a",0,IF(AF$164&lt;=$C187,0,IF(AF$164&gt;($F$162+$C187),INDEX($D$176:$W$176,,$C187)-SUM($D187:AE187),INDEX($D$176:$W$176,,$C187)/$F$162)))</f>
        <v>0</v>
      </c>
      <c r="AG187" s="2">
        <f>IF($F$162="n/a",0,IF(AG$164&lt;=$C187,0,IF(AG$164&gt;($F$162+$C187),INDEX($D$176:$W$176,,$C187)-SUM($D187:AF187),INDEX($D$176:$W$176,,$C187)/$F$162)))</f>
        <v>0</v>
      </c>
      <c r="AH187" s="2">
        <f>IF($F$162="n/a",0,IF(AH$164&lt;=$C187,0,IF(AH$164&gt;($F$162+$C187),INDEX($D$176:$W$176,,$C187)-SUM($D187:AG187),INDEX($D$176:$W$176,,$C187)/$F$162)))</f>
        <v>0</v>
      </c>
      <c r="AI187" s="2">
        <f>IF($F$162="n/a",0,IF(AI$164&lt;=$C187,0,IF(AI$164&gt;($F$162+$C187),INDEX($D$176:$W$176,,$C187)-SUM($D187:AH187),INDEX($D$176:$W$176,,$C187)/$F$162)))</f>
        <v>0</v>
      </c>
      <c r="AJ187" s="2">
        <f>IF($F$162="n/a",0,IF(AJ$164&lt;=$C187,0,IF(AJ$164&gt;($F$162+$C187),INDEX($D$176:$W$176,,$C187)-SUM($D187:AI187),INDEX($D$176:$W$176,,$C187)/$F$162)))</f>
        <v>0</v>
      </c>
      <c r="AK187" s="2">
        <f>IF($F$162="n/a",0,IF(AK$164&lt;=$C187,0,IF(AK$164&gt;($F$162+$C187),INDEX($D$176:$W$176,,$C187)-SUM($D187:AJ187),INDEX($D$176:$W$176,,$C187)/$F$162)))</f>
        <v>0</v>
      </c>
      <c r="AL187" s="2">
        <f>IF($F$162="n/a",0,IF(AL$164&lt;=$C187,0,IF(AL$164&gt;($F$162+$C187),INDEX($D$176:$W$176,,$C187)-SUM($D187:AK187),INDEX($D$176:$W$176,,$C187)/$F$162)))</f>
        <v>0</v>
      </c>
      <c r="AM187" s="2">
        <f>IF($F$162="n/a",0,IF(AM$164&lt;=$C187,0,IF(AM$164&gt;($F$162+$C187),INDEX($D$176:$W$176,,$C187)-SUM($D187:AL187),INDEX($D$176:$W$176,,$C187)/$F$162)))</f>
        <v>0</v>
      </c>
      <c r="AN187" s="2">
        <f>IF($F$162="n/a",0,IF(AN$164&lt;=$C187,0,IF(AN$164&gt;($F$162+$C187),INDEX($D$176:$W$176,,$C187)-SUM($D187:AM187),INDEX($D$176:$W$176,,$C187)/$F$162)))</f>
        <v>0</v>
      </c>
      <c r="AO187" s="2">
        <f>IF($F$162="n/a",0,IF(AO$164&lt;=$C187,0,IF(AO$164&gt;($F$162+$C187),INDEX($D$176:$W$176,,$C187)-SUM($D187:AN187),INDEX($D$176:$W$176,,$C187)/$F$162)))</f>
        <v>0</v>
      </c>
      <c r="AP187" s="2">
        <f>IF($F$162="n/a",0,IF(AP$164&lt;=$C187,0,IF(AP$164&gt;($F$162+$C187),INDEX($D$176:$W$176,,$C187)-SUM($D187:AO187),INDEX($D$176:$W$176,,$C187)/$F$162)))</f>
        <v>0</v>
      </c>
      <c r="AQ187" s="2">
        <f>IF($F$162="n/a",0,IF(AQ$164&lt;=$C187,0,IF(AQ$164&gt;($F$162+$C187),INDEX($D$176:$W$176,,$C187)-SUM($D187:AP187),INDEX($D$176:$W$176,,$C187)/$F$162)))</f>
        <v>0</v>
      </c>
      <c r="AR187" s="2">
        <f>IF($F$162="n/a",0,IF(AR$164&lt;=$C187,0,IF(AR$164&gt;($F$162+$C187),INDEX($D$176:$W$176,,$C187)-SUM($D187:AQ187),INDEX($D$176:$W$176,,$C187)/$F$162)))</f>
        <v>0</v>
      </c>
      <c r="AS187" s="2">
        <f>IF($F$162="n/a",0,IF(AS$164&lt;=$C187,0,IF(AS$164&gt;($F$162+$C187),INDEX($D$176:$W$176,,$C187)-SUM($D187:AR187),INDEX($D$176:$W$176,,$C187)/$F$162)))</f>
        <v>0</v>
      </c>
      <c r="AT187" s="2">
        <f>IF($F$162="n/a",0,IF(AT$164&lt;=$C187,0,IF(AT$164&gt;($F$162+$C187),INDEX($D$176:$W$176,,$C187)-SUM($D187:AS187),INDEX($D$176:$W$176,,$C187)/$F$162)))</f>
        <v>0</v>
      </c>
      <c r="AU187" s="2">
        <f>IF($F$162="n/a",0,IF(AU$164&lt;=$C187,0,IF(AU$164&gt;($F$162+$C187),INDEX($D$176:$W$176,,$C187)-SUM($D187:AT187),INDEX($D$176:$W$176,,$C187)/$F$162)))</f>
        <v>0</v>
      </c>
      <c r="AV187" s="2">
        <f>IF($F$162="n/a",0,IF(AV$164&lt;=$C187,0,IF(AV$164&gt;($F$162+$C187),INDEX($D$176:$W$176,,$C187)-SUM($D187:AU187),INDEX($D$176:$W$176,,$C187)/$F$162)))</f>
        <v>0</v>
      </c>
      <c r="AW187" s="2">
        <f>IF($F$162="n/a",0,IF(AW$164&lt;=$C187,0,IF(AW$164&gt;($F$162+$C187),INDEX($D$176:$W$176,,$C187)-SUM($D187:AV187),INDEX($D$176:$W$176,,$C187)/$F$162)))</f>
        <v>0</v>
      </c>
      <c r="AX187" s="2">
        <f>IF($F$162="n/a",0,IF(AX$164&lt;=$C187,0,IF(AX$164&gt;($F$162+$C187),INDEX($D$176:$W$176,,$C187)-SUM($D187:AW187),INDEX($D$176:$W$176,,$C187)/$F$162)))</f>
        <v>0</v>
      </c>
      <c r="AY187" s="2">
        <f>IF($F$162="n/a",0,IF(AY$164&lt;=$C187,0,IF(AY$164&gt;($F$162+$C187),INDEX($D$176:$W$176,,$C187)-SUM($D187:AX187),INDEX($D$176:$W$176,,$C187)/$F$162)))</f>
        <v>0</v>
      </c>
      <c r="AZ187" s="2">
        <f>IF($F$162="n/a",0,IF(AZ$164&lt;=$C187,0,IF(AZ$164&gt;($F$162+$C187),INDEX($D$176:$W$176,,$C187)-SUM($D187:AY187),INDEX($D$176:$W$176,,$C187)/$F$162)))</f>
        <v>0</v>
      </c>
      <c r="BA187" s="2">
        <f>IF($F$162="n/a",0,IF(BA$164&lt;=$C187,0,IF(BA$164&gt;($F$162+$C187),INDEX($D$176:$W$176,,$C187)-SUM($D187:AZ187),INDEX($D$176:$W$176,,$C187)/$F$162)))</f>
        <v>0</v>
      </c>
      <c r="BB187" s="2">
        <f>IF($F$162="n/a",0,IF(BB$164&lt;=$C187,0,IF(BB$164&gt;($F$162+$C187),INDEX($D$176:$W$176,,$C187)-SUM($D187:BA187),INDEX($D$176:$W$176,,$C187)/$F$162)))</f>
        <v>0</v>
      </c>
      <c r="BC187" s="2">
        <f>IF($F$162="n/a",0,IF(BC$164&lt;=$C187,0,IF(BC$164&gt;($F$162+$C187),INDEX($D$176:$W$176,,$C187)-SUM($D187:BB187),INDEX($D$176:$W$176,,$C187)/$F$162)))</f>
        <v>0</v>
      </c>
      <c r="BD187" s="2">
        <f>IF($F$162="n/a",0,IF(BD$164&lt;=$C187,0,IF(BD$164&gt;($F$162+$C187),INDEX($D$176:$W$176,,$C187)-SUM($D187:BC187),INDEX($D$176:$W$176,,$C187)/$F$162)))</f>
        <v>0</v>
      </c>
      <c r="BE187" s="2">
        <f>IF($F$162="n/a",0,IF(BE$164&lt;=$C187,0,IF(BE$164&gt;($F$162+$C187),INDEX($D$176:$W$176,,$C187)-SUM($D187:BD187),INDEX($D$176:$W$176,,$C187)/$F$162)))</f>
        <v>0</v>
      </c>
      <c r="BF187" s="2">
        <f>IF($F$162="n/a",0,IF(BF$164&lt;=$C187,0,IF(BF$164&gt;($F$162+$C187),INDEX($D$176:$W$176,,$C187)-SUM($D187:BE187),INDEX($D$176:$W$176,,$C187)/$F$162)))</f>
        <v>0</v>
      </c>
      <c r="BG187" s="2">
        <f>IF($F$162="n/a",0,IF(BG$164&lt;=$C187,0,IF(BG$164&gt;($F$162+$C187),INDEX($D$176:$W$176,,$C187)-SUM($D187:BF187),INDEX($D$176:$W$176,,$C187)/$F$162)))</f>
        <v>0</v>
      </c>
      <c r="BH187" s="2">
        <f>IF($F$162="n/a",0,IF(BH$164&lt;=$C187,0,IF(BH$164&gt;($F$162+$C187),INDEX($D$176:$W$176,,$C187)-SUM($D187:BG187),INDEX($D$176:$W$176,,$C187)/$F$162)))</f>
        <v>0</v>
      </c>
      <c r="BI187" s="2">
        <f>IF($F$162="n/a",0,IF(BI$164&lt;=$C187,0,IF(BI$164&gt;($F$162+$C187),INDEX($D$176:$W$176,,$C187)-SUM($D187:BH187),INDEX($D$176:$W$176,,$C187)/$F$162)))</f>
        <v>0</v>
      </c>
      <c r="BJ187" s="2">
        <f>IF($F$162="n/a",0,IF(BJ$164&lt;=$C187,0,IF(BJ$164&gt;($F$162+$C187),INDEX($D$176:$W$176,,$C187)-SUM($D187:BI187),INDEX($D$176:$W$176,,$C187)/$F$162)))</f>
        <v>0</v>
      </c>
      <c r="BK187" s="2">
        <f>IF($F$162="n/a",0,IF(BK$164&lt;=$C187,0,IF(BK$164&gt;($F$162+$C187),INDEX($D$176:$W$176,,$C187)-SUM($D187:BJ187),INDEX($D$176:$W$176,,$C187)/$F$162)))</f>
        <v>0</v>
      </c>
    </row>
    <row r="188" spans="2:63" x14ac:dyDescent="0.25">
      <c r="B188" s="24">
        <v>2020</v>
      </c>
      <c r="C188" s="24">
        <v>10</v>
      </c>
      <c r="E188" s="2">
        <f>IF($F$162="n/a",0,IF(E$164&lt;=$C188,0,IF(E$164&gt;($F$162+$C188),INDEX($D$176:$W$176,,$C188)-SUM($D188:D188),INDEX($D$176:$W$176,,$C188)/$F$162)))</f>
        <v>0</v>
      </c>
      <c r="F188" s="2">
        <f>IF($F$162="n/a",0,IF(F$164&lt;=$C188,0,IF(F$164&gt;($F$162+$C188),INDEX($D$176:$W$176,,$C188)-SUM($D188:E188),INDEX($D$176:$W$176,,$C188)/$F$162)))</f>
        <v>0</v>
      </c>
      <c r="G188" s="2">
        <f>IF($F$162="n/a",0,IF(G$164&lt;=$C188,0,IF(G$164&gt;($F$162+$C188),INDEX($D$176:$W$176,,$C188)-SUM($D188:F188),INDEX($D$176:$W$176,,$C188)/$F$162)))</f>
        <v>0</v>
      </c>
      <c r="H188" s="2">
        <f>IF($F$162="n/a",0,IF(H$164&lt;=$C188,0,IF(H$164&gt;($F$162+$C188),INDEX($D$176:$W$176,,$C188)-SUM($D188:G188),INDEX($D$176:$W$176,,$C188)/$F$162)))</f>
        <v>0</v>
      </c>
      <c r="I188" s="2">
        <f>IF($F$162="n/a",0,IF(I$164&lt;=$C188,0,IF(I$164&gt;($F$162+$C188),INDEX($D$176:$W$176,,$C188)-SUM($D188:H188),INDEX($D$176:$W$176,,$C188)/$F$162)))</f>
        <v>0</v>
      </c>
      <c r="J188" s="2">
        <f>IF($F$162="n/a",0,IF(J$164&lt;=$C188,0,IF(J$164&gt;($F$162+$C188),INDEX($D$176:$W$176,,$C188)-SUM($D188:I188),INDEX($D$176:$W$176,,$C188)/$F$162)))</f>
        <v>0</v>
      </c>
      <c r="K188" s="2">
        <f>IF($F$162="n/a",0,IF(K$164&lt;=$C188,0,IF(K$164&gt;($F$162+$C188),INDEX($D$176:$W$176,,$C188)-SUM($D188:J188),INDEX($D$176:$W$176,,$C188)/$F$162)))</f>
        <v>0</v>
      </c>
      <c r="L188" s="2">
        <f>IF($F$162="n/a",0,IF(L$164&lt;=$C188,0,IF(L$164&gt;($F$162+$C188),INDEX($D$176:$W$176,,$C188)-SUM($D188:K188),INDEX($D$176:$W$176,,$C188)/$F$162)))</f>
        <v>0</v>
      </c>
      <c r="M188" s="2">
        <f>IF($F$162="n/a",0,IF(M$164&lt;=$C188,0,IF(M$164&gt;($F$162+$C188),INDEX($D$176:$W$176,,$C188)-SUM($D188:L188),INDEX($D$176:$W$176,,$C188)/$F$162)))</f>
        <v>0</v>
      </c>
      <c r="N188" s="2">
        <f>IF($F$162="n/a",0,IF(N$164&lt;=$C188,0,IF(N$164&gt;($F$162+$C188),INDEX($D$176:$W$176,,$C188)-SUM($D188:M188),INDEX($D$176:$W$176,,$C188)/$F$162)))</f>
        <v>0</v>
      </c>
      <c r="O188" s="2">
        <f>IF($F$162="n/a",0,IF(O$164&lt;=$C188,0,IF(O$164&gt;($F$162+$C188),INDEX($D$176:$W$176,,$C188)-SUM($D188:N188),INDEX($D$176:$W$176,,$C188)/$F$162)))</f>
        <v>0</v>
      </c>
      <c r="P188" s="2">
        <f>IF($F$162="n/a",0,IF(P$164&lt;=$C188,0,IF(P$164&gt;($F$162+$C188),INDEX($D$176:$W$176,,$C188)-SUM($D188:O188),INDEX($D$176:$W$176,,$C188)/$F$162)))</f>
        <v>0</v>
      </c>
      <c r="Q188" s="2">
        <f>IF($F$162="n/a",0,IF(Q$164&lt;=$C188,0,IF(Q$164&gt;($F$162+$C188),INDEX($D$176:$W$176,,$C188)-SUM($D188:P188),INDEX($D$176:$W$176,,$C188)/$F$162)))</f>
        <v>0</v>
      </c>
      <c r="R188" s="2">
        <f>IF($F$162="n/a",0,IF(R$164&lt;=$C188,0,IF(R$164&gt;($F$162+$C188),INDEX($D$176:$W$176,,$C188)-SUM($D188:Q188),INDEX($D$176:$W$176,,$C188)/$F$162)))</f>
        <v>0</v>
      </c>
      <c r="S188" s="2">
        <f>IF($F$162="n/a",0,IF(S$164&lt;=$C188,0,IF(S$164&gt;($F$162+$C188),INDEX($D$176:$W$176,,$C188)-SUM($D188:R188),INDEX($D$176:$W$176,,$C188)/$F$162)))</f>
        <v>0</v>
      </c>
      <c r="T188" s="2">
        <f>IF($F$162="n/a",0,IF(T$164&lt;=$C188,0,IF(T$164&gt;($F$162+$C188),INDEX($D$176:$W$176,,$C188)-SUM($D188:S188),INDEX($D$176:$W$176,,$C188)/$F$162)))</f>
        <v>0</v>
      </c>
      <c r="U188" s="2">
        <f>IF($F$162="n/a",0,IF(U$164&lt;=$C188,0,IF(U$164&gt;($F$162+$C188),INDEX($D$176:$W$176,,$C188)-SUM($D188:T188),INDEX($D$176:$W$176,,$C188)/$F$162)))</f>
        <v>0</v>
      </c>
      <c r="V188" s="2">
        <f>IF($F$162="n/a",0,IF(V$164&lt;=$C188,0,IF(V$164&gt;($F$162+$C188),INDEX($D$176:$W$176,,$C188)-SUM($D188:U188),INDEX($D$176:$W$176,,$C188)/$F$162)))</f>
        <v>0</v>
      </c>
      <c r="W188" s="2">
        <f>IF($F$162="n/a",0,IF(W$164&lt;=$C188,0,IF(W$164&gt;($F$162+$C188),INDEX($D$176:$W$176,,$C188)-SUM($D188:V188),INDEX($D$176:$W$176,,$C188)/$F$162)))</f>
        <v>0</v>
      </c>
      <c r="X188" s="2">
        <f>IF($F$162="n/a",0,IF(X$164&lt;=$C188,0,IF(X$164&gt;($F$162+$C188),INDEX($D$176:$W$176,,$C188)-SUM($D188:W188),INDEX($D$176:$W$176,,$C188)/$F$162)))</f>
        <v>0</v>
      </c>
      <c r="Y188" s="2">
        <f>IF($F$162="n/a",0,IF(Y$164&lt;=$C188,0,IF(Y$164&gt;($F$162+$C188),INDEX($D$176:$W$176,,$C188)-SUM($D188:X188),INDEX($D$176:$W$176,,$C188)/$F$162)))</f>
        <v>0</v>
      </c>
      <c r="Z188" s="2">
        <f>IF($F$162="n/a",0,IF(Z$164&lt;=$C188,0,IF(Z$164&gt;($F$162+$C188),INDEX($D$176:$W$176,,$C188)-SUM($D188:Y188),INDEX($D$176:$W$176,,$C188)/$F$162)))</f>
        <v>0</v>
      </c>
      <c r="AA188" s="2">
        <f>IF($F$162="n/a",0,IF(AA$164&lt;=$C188,0,IF(AA$164&gt;($F$162+$C188),INDEX($D$176:$W$176,,$C188)-SUM($D188:Z188),INDEX($D$176:$W$176,,$C188)/$F$162)))</f>
        <v>0</v>
      </c>
      <c r="AB188" s="2">
        <f>IF($F$162="n/a",0,IF(AB$164&lt;=$C188,0,IF(AB$164&gt;($F$162+$C188),INDEX($D$176:$W$176,,$C188)-SUM($D188:AA188),INDEX($D$176:$W$176,,$C188)/$F$162)))</f>
        <v>0</v>
      </c>
      <c r="AC188" s="2">
        <f>IF($F$162="n/a",0,IF(AC$164&lt;=$C188,0,IF(AC$164&gt;($F$162+$C188),INDEX($D$176:$W$176,,$C188)-SUM($D188:AB188),INDEX($D$176:$W$176,,$C188)/$F$162)))</f>
        <v>0</v>
      </c>
      <c r="AD188" s="2">
        <f>IF($F$162="n/a",0,IF(AD$164&lt;=$C188,0,IF(AD$164&gt;($F$162+$C188),INDEX($D$176:$W$176,,$C188)-SUM($D188:AC188),INDEX($D$176:$W$176,,$C188)/$F$162)))</f>
        <v>0</v>
      </c>
      <c r="AE188" s="2">
        <f>IF($F$162="n/a",0,IF(AE$164&lt;=$C188,0,IF(AE$164&gt;($F$162+$C188),INDEX($D$176:$W$176,,$C188)-SUM($D188:AD188),INDEX($D$176:$W$176,,$C188)/$F$162)))</f>
        <v>0</v>
      </c>
      <c r="AF188" s="2">
        <f>IF($F$162="n/a",0,IF(AF$164&lt;=$C188,0,IF(AF$164&gt;($F$162+$C188),INDEX($D$176:$W$176,,$C188)-SUM($D188:AE188),INDEX($D$176:$W$176,,$C188)/$F$162)))</f>
        <v>0</v>
      </c>
      <c r="AG188" s="2">
        <f>IF($F$162="n/a",0,IF(AG$164&lt;=$C188,0,IF(AG$164&gt;($F$162+$C188),INDEX($D$176:$W$176,,$C188)-SUM($D188:AF188),INDEX($D$176:$W$176,,$C188)/$F$162)))</f>
        <v>0</v>
      </c>
      <c r="AH188" s="2">
        <f>IF($F$162="n/a",0,IF(AH$164&lt;=$C188,0,IF(AH$164&gt;($F$162+$C188),INDEX($D$176:$W$176,,$C188)-SUM($D188:AG188),INDEX($D$176:$W$176,,$C188)/$F$162)))</f>
        <v>0</v>
      </c>
      <c r="AI188" s="2">
        <f>IF($F$162="n/a",0,IF(AI$164&lt;=$C188,0,IF(AI$164&gt;($F$162+$C188),INDEX($D$176:$W$176,,$C188)-SUM($D188:AH188),INDEX($D$176:$W$176,,$C188)/$F$162)))</f>
        <v>0</v>
      </c>
      <c r="AJ188" s="2">
        <f>IF($F$162="n/a",0,IF(AJ$164&lt;=$C188,0,IF(AJ$164&gt;($F$162+$C188),INDEX($D$176:$W$176,,$C188)-SUM($D188:AI188),INDEX($D$176:$W$176,,$C188)/$F$162)))</f>
        <v>0</v>
      </c>
      <c r="AK188" s="2">
        <f>IF($F$162="n/a",0,IF(AK$164&lt;=$C188,0,IF(AK$164&gt;($F$162+$C188),INDEX($D$176:$W$176,,$C188)-SUM($D188:AJ188),INDEX($D$176:$W$176,,$C188)/$F$162)))</f>
        <v>0</v>
      </c>
      <c r="AL188" s="2">
        <f>IF($F$162="n/a",0,IF(AL$164&lt;=$C188,0,IF(AL$164&gt;($F$162+$C188),INDEX($D$176:$W$176,,$C188)-SUM($D188:AK188),INDEX($D$176:$W$176,,$C188)/$F$162)))</f>
        <v>0</v>
      </c>
      <c r="AM188" s="2">
        <f>IF($F$162="n/a",0,IF(AM$164&lt;=$C188,0,IF(AM$164&gt;($F$162+$C188),INDEX($D$176:$W$176,,$C188)-SUM($D188:AL188),INDEX($D$176:$W$176,,$C188)/$F$162)))</f>
        <v>0</v>
      </c>
      <c r="AN188" s="2">
        <f>IF($F$162="n/a",0,IF(AN$164&lt;=$C188,0,IF(AN$164&gt;($F$162+$C188),INDEX($D$176:$W$176,,$C188)-SUM($D188:AM188),INDEX($D$176:$W$176,,$C188)/$F$162)))</f>
        <v>0</v>
      </c>
      <c r="AO188" s="2">
        <f>IF($F$162="n/a",0,IF(AO$164&lt;=$C188,0,IF(AO$164&gt;($F$162+$C188),INDEX($D$176:$W$176,,$C188)-SUM($D188:AN188),INDEX($D$176:$W$176,,$C188)/$F$162)))</f>
        <v>0</v>
      </c>
      <c r="AP188" s="2">
        <f>IF($F$162="n/a",0,IF(AP$164&lt;=$C188,0,IF(AP$164&gt;($F$162+$C188),INDEX($D$176:$W$176,,$C188)-SUM($D188:AO188),INDEX($D$176:$W$176,,$C188)/$F$162)))</f>
        <v>0</v>
      </c>
      <c r="AQ188" s="2">
        <f>IF($F$162="n/a",0,IF(AQ$164&lt;=$C188,0,IF(AQ$164&gt;($F$162+$C188),INDEX($D$176:$W$176,,$C188)-SUM($D188:AP188),INDEX($D$176:$W$176,,$C188)/$F$162)))</f>
        <v>0</v>
      </c>
      <c r="AR188" s="2">
        <f>IF($F$162="n/a",0,IF(AR$164&lt;=$C188,0,IF(AR$164&gt;($F$162+$C188),INDEX($D$176:$W$176,,$C188)-SUM($D188:AQ188),INDEX($D$176:$W$176,,$C188)/$F$162)))</f>
        <v>0</v>
      </c>
      <c r="AS188" s="2">
        <f>IF($F$162="n/a",0,IF(AS$164&lt;=$C188,0,IF(AS$164&gt;($F$162+$C188),INDEX($D$176:$W$176,,$C188)-SUM($D188:AR188),INDEX($D$176:$W$176,,$C188)/$F$162)))</f>
        <v>0</v>
      </c>
      <c r="AT188" s="2">
        <f>IF($F$162="n/a",0,IF(AT$164&lt;=$C188,0,IF(AT$164&gt;($F$162+$C188),INDEX($D$176:$W$176,,$C188)-SUM($D188:AS188),INDEX($D$176:$W$176,,$C188)/$F$162)))</f>
        <v>0</v>
      </c>
      <c r="AU188" s="2">
        <f>IF($F$162="n/a",0,IF(AU$164&lt;=$C188,0,IF(AU$164&gt;($F$162+$C188),INDEX($D$176:$W$176,,$C188)-SUM($D188:AT188),INDEX($D$176:$W$176,,$C188)/$F$162)))</f>
        <v>0</v>
      </c>
      <c r="AV188" s="2">
        <f>IF($F$162="n/a",0,IF(AV$164&lt;=$C188,0,IF(AV$164&gt;($F$162+$C188),INDEX($D$176:$W$176,,$C188)-SUM($D188:AU188),INDEX($D$176:$W$176,,$C188)/$F$162)))</f>
        <v>0</v>
      </c>
      <c r="AW188" s="2">
        <f>IF($F$162="n/a",0,IF(AW$164&lt;=$C188,0,IF(AW$164&gt;($F$162+$C188),INDEX($D$176:$W$176,,$C188)-SUM($D188:AV188),INDEX($D$176:$W$176,,$C188)/$F$162)))</f>
        <v>0</v>
      </c>
      <c r="AX188" s="2">
        <f>IF($F$162="n/a",0,IF(AX$164&lt;=$C188,0,IF(AX$164&gt;($F$162+$C188),INDEX($D$176:$W$176,,$C188)-SUM($D188:AW188),INDEX($D$176:$W$176,,$C188)/$F$162)))</f>
        <v>0</v>
      </c>
      <c r="AY188" s="2">
        <f>IF($F$162="n/a",0,IF(AY$164&lt;=$C188,0,IF(AY$164&gt;($F$162+$C188),INDEX($D$176:$W$176,,$C188)-SUM($D188:AX188),INDEX($D$176:$W$176,,$C188)/$F$162)))</f>
        <v>0</v>
      </c>
      <c r="AZ188" s="2">
        <f>IF($F$162="n/a",0,IF(AZ$164&lt;=$C188,0,IF(AZ$164&gt;($F$162+$C188),INDEX($D$176:$W$176,,$C188)-SUM($D188:AY188),INDEX($D$176:$W$176,,$C188)/$F$162)))</f>
        <v>0</v>
      </c>
      <c r="BA188" s="2">
        <f>IF($F$162="n/a",0,IF(BA$164&lt;=$C188,0,IF(BA$164&gt;($F$162+$C188),INDEX($D$176:$W$176,,$C188)-SUM($D188:AZ188),INDEX($D$176:$W$176,,$C188)/$F$162)))</f>
        <v>0</v>
      </c>
      <c r="BB188" s="2">
        <f>IF($F$162="n/a",0,IF(BB$164&lt;=$C188,0,IF(BB$164&gt;($F$162+$C188),INDEX($D$176:$W$176,,$C188)-SUM($D188:BA188),INDEX($D$176:$W$176,,$C188)/$F$162)))</f>
        <v>0</v>
      </c>
      <c r="BC188" s="2">
        <f>IF($F$162="n/a",0,IF(BC$164&lt;=$C188,0,IF(BC$164&gt;($F$162+$C188),INDEX($D$176:$W$176,,$C188)-SUM($D188:BB188),INDEX($D$176:$W$176,,$C188)/$F$162)))</f>
        <v>0</v>
      </c>
      <c r="BD188" s="2">
        <f>IF($F$162="n/a",0,IF(BD$164&lt;=$C188,0,IF(BD$164&gt;($F$162+$C188),INDEX($D$176:$W$176,,$C188)-SUM($D188:BC188),INDEX($D$176:$W$176,,$C188)/$F$162)))</f>
        <v>0</v>
      </c>
      <c r="BE188" s="2">
        <f>IF($F$162="n/a",0,IF(BE$164&lt;=$C188,0,IF(BE$164&gt;($F$162+$C188),INDEX($D$176:$W$176,,$C188)-SUM($D188:BD188),INDEX($D$176:$W$176,,$C188)/$F$162)))</f>
        <v>0</v>
      </c>
      <c r="BF188" s="2">
        <f>IF($F$162="n/a",0,IF(BF$164&lt;=$C188,0,IF(BF$164&gt;($F$162+$C188),INDEX($D$176:$W$176,,$C188)-SUM($D188:BE188),INDEX($D$176:$W$176,,$C188)/$F$162)))</f>
        <v>0</v>
      </c>
      <c r="BG188" s="2">
        <f>IF($F$162="n/a",0,IF(BG$164&lt;=$C188,0,IF(BG$164&gt;($F$162+$C188),INDEX($D$176:$W$176,,$C188)-SUM($D188:BF188),INDEX($D$176:$W$176,,$C188)/$F$162)))</f>
        <v>0</v>
      </c>
      <c r="BH188" s="2">
        <f>IF($F$162="n/a",0,IF(BH$164&lt;=$C188,0,IF(BH$164&gt;($F$162+$C188),INDEX($D$176:$W$176,,$C188)-SUM($D188:BG188),INDEX($D$176:$W$176,,$C188)/$F$162)))</f>
        <v>0</v>
      </c>
      <c r="BI188" s="2">
        <f>IF($F$162="n/a",0,IF(BI$164&lt;=$C188,0,IF(BI$164&gt;($F$162+$C188),INDEX($D$176:$W$176,,$C188)-SUM($D188:BH188),INDEX($D$176:$W$176,,$C188)/$F$162)))</f>
        <v>0</v>
      </c>
      <c r="BJ188" s="2">
        <f>IF($F$162="n/a",0,IF(BJ$164&lt;=$C188,0,IF(BJ$164&gt;($F$162+$C188),INDEX($D$176:$W$176,,$C188)-SUM($D188:BI188),INDEX($D$176:$W$176,,$C188)/$F$162)))</f>
        <v>0</v>
      </c>
      <c r="BK188" s="2">
        <f>IF($F$162="n/a",0,IF(BK$164&lt;=$C188,0,IF(BK$164&gt;($F$162+$C188),INDEX($D$176:$W$176,,$C188)-SUM($D188:BJ188),INDEX($D$176:$W$176,,$C188)/$F$162)))</f>
        <v>0</v>
      </c>
    </row>
    <row r="189" spans="2:63" hidden="1" outlineLevel="1" x14ac:dyDescent="0.25">
      <c r="B189" s="24">
        <v>2021</v>
      </c>
      <c r="C189" s="24">
        <v>11</v>
      </c>
      <c r="E189" s="2">
        <f>IF($F$162="n/a",0,IF(E$164&lt;=$C189,0,IF(E$164&gt;($F$162+$C189),INDEX($D$176:$W$176,,$C189)-SUM($D189:D189),INDEX($D$176:$W$176,,$C189)/$F$162)))</f>
        <v>0</v>
      </c>
      <c r="F189" s="2">
        <f>IF($F$162="n/a",0,IF(F$164&lt;=$C189,0,IF(F$164&gt;($F$162+$C189),INDEX($D$176:$W$176,,$C189)-SUM($D189:E189),INDEX($D$176:$W$176,,$C189)/$F$162)))</f>
        <v>0</v>
      </c>
      <c r="G189" s="2">
        <f>IF($F$162="n/a",0,IF(G$164&lt;=$C189,0,IF(G$164&gt;($F$162+$C189),INDEX($D$176:$W$176,,$C189)-SUM($D189:F189),INDEX($D$176:$W$176,,$C189)/$F$162)))</f>
        <v>0</v>
      </c>
      <c r="H189" s="2">
        <f>IF($F$162="n/a",0,IF(H$164&lt;=$C189,0,IF(H$164&gt;($F$162+$C189),INDEX($D$176:$W$176,,$C189)-SUM($D189:G189),INDEX($D$176:$W$176,,$C189)/$F$162)))</f>
        <v>0</v>
      </c>
      <c r="I189" s="2">
        <f>IF($F$162="n/a",0,IF(I$164&lt;=$C189,0,IF(I$164&gt;($F$162+$C189),INDEX($D$176:$W$176,,$C189)-SUM($D189:H189),INDEX($D$176:$W$176,,$C189)/$F$162)))</f>
        <v>0</v>
      </c>
      <c r="J189" s="2">
        <f>IF($F$162="n/a",0,IF(J$164&lt;=$C189,0,IF(J$164&gt;($F$162+$C189),INDEX($D$176:$W$176,,$C189)-SUM($D189:I189),INDEX($D$176:$W$176,,$C189)/$F$162)))</f>
        <v>0</v>
      </c>
      <c r="K189" s="2">
        <f>IF($F$162="n/a",0,IF(K$164&lt;=$C189,0,IF(K$164&gt;($F$162+$C189),INDEX($D$176:$W$176,,$C189)-SUM($D189:J189),INDEX($D$176:$W$176,,$C189)/$F$162)))</f>
        <v>0</v>
      </c>
      <c r="L189" s="2">
        <f>IF($F$162="n/a",0,IF(L$164&lt;=$C189,0,IF(L$164&gt;($F$162+$C189),INDEX($D$176:$W$176,,$C189)-SUM($D189:K189),INDEX($D$176:$W$176,,$C189)/$F$162)))</f>
        <v>0</v>
      </c>
      <c r="M189" s="2">
        <f>IF($F$162="n/a",0,IF(M$164&lt;=$C189,0,IF(M$164&gt;($F$162+$C189),INDEX($D$176:$W$176,,$C189)-SUM($D189:L189),INDEX($D$176:$W$176,,$C189)/$F$162)))</f>
        <v>0</v>
      </c>
      <c r="N189" s="2">
        <f>IF($F$162="n/a",0,IF(N$164&lt;=$C189,0,IF(N$164&gt;($F$162+$C189),INDEX($D$176:$W$176,,$C189)-SUM($D189:M189),INDEX($D$176:$W$176,,$C189)/$F$162)))</f>
        <v>0</v>
      </c>
      <c r="O189" s="2">
        <f>IF($F$162="n/a",0,IF(O$164&lt;=$C189,0,IF(O$164&gt;($F$162+$C189),INDEX($D$176:$W$176,,$C189)-SUM($D189:N189),INDEX($D$176:$W$176,,$C189)/$F$162)))</f>
        <v>0</v>
      </c>
      <c r="P189" s="2">
        <f>IF($F$162="n/a",0,IF(P$164&lt;=$C189,0,IF(P$164&gt;($F$162+$C189),INDEX($D$176:$W$176,,$C189)-SUM($D189:O189),INDEX($D$176:$W$176,,$C189)/$F$162)))</f>
        <v>0</v>
      </c>
      <c r="Q189" s="2">
        <f>IF($F$162="n/a",0,IF(Q$164&lt;=$C189,0,IF(Q$164&gt;($F$162+$C189),INDEX($D$176:$W$176,,$C189)-SUM($D189:P189),INDEX($D$176:$W$176,,$C189)/$F$162)))</f>
        <v>0</v>
      </c>
      <c r="R189" s="2">
        <f>IF($F$162="n/a",0,IF(R$164&lt;=$C189,0,IF(R$164&gt;($F$162+$C189),INDEX($D$176:$W$176,,$C189)-SUM($D189:Q189),INDEX($D$176:$W$176,,$C189)/$F$162)))</f>
        <v>0</v>
      </c>
      <c r="S189" s="2">
        <f>IF($F$162="n/a",0,IF(S$164&lt;=$C189,0,IF(S$164&gt;($F$162+$C189),INDEX($D$176:$W$176,,$C189)-SUM($D189:R189),INDEX($D$176:$W$176,,$C189)/$F$162)))</f>
        <v>0</v>
      </c>
      <c r="T189" s="2">
        <f>IF($F$162="n/a",0,IF(T$164&lt;=$C189,0,IF(T$164&gt;($F$162+$C189),INDEX($D$176:$W$176,,$C189)-SUM($D189:S189),INDEX($D$176:$W$176,,$C189)/$F$162)))</f>
        <v>0</v>
      </c>
      <c r="U189" s="2">
        <f>IF($F$162="n/a",0,IF(U$164&lt;=$C189,0,IF(U$164&gt;($F$162+$C189),INDEX($D$176:$W$176,,$C189)-SUM($D189:T189),INDEX($D$176:$W$176,,$C189)/$F$162)))</f>
        <v>0</v>
      </c>
      <c r="V189" s="2">
        <f>IF($F$162="n/a",0,IF(V$164&lt;=$C189,0,IF(V$164&gt;($F$162+$C189),INDEX($D$176:$W$176,,$C189)-SUM($D189:U189),INDEX($D$176:$W$176,,$C189)/$F$162)))</f>
        <v>0</v>
      </c>
      <c r="W189" s="2">
        <f>IF($F$162="n/a",0,IF(W$164&lt;=$C189,0,IF(W$164&gt;($F$162+$C189),INDEX($D$176:$W$176,,$C189)-SUM($D189:V189),INDEX($D$176:$W$176,,$C189)/$F$162)))</f>
        <v>0</v>
      </c>
      <c r="X189" s="2">
        <f>IF($F$162="n/a",0,IF(X$164&lt;=$C189,0,IF(X$164&gt;($F$162+$C189),INDEX($D$176:$W$176,,$C189)-SUM($D189:W189),INDEX($D$176:$W$176,,$C189)/$F$162)))</f>
        <v>0</v>
      </c>
      <c r="Y189" s="2">
        <f>IF($F$162="n/a",0,IF(Y$164&lt;=$C189,0,IF(Y$164&gt;($F$162+$C189),INDEX($D$176:$W$176,,$C189)-SUM($D189:X189),INDEX($D$176:$W$176,,$C189)/$F$162)))</f>
        <v>0</v>
      </c>
      <c r="Z189" s="2">
        <f>IF($F$162="n/a",0,IF(Z$164&lt;=$C189,0,IF(Z$164&gt;($F$162+$C189),INDEX($D$176:$W$176,,$C189)-SUM($D189:Y189),INDEX($D$176:$W$176,,$C189)/$F$162)))</f>
        <v>0</v>
      </c>
      <c r="AA189" s="2">
        <f>IF($F$162="n/a",0,IF(AA$164&lt;=$C189,0,IF(AA$164&gt;($F$162+$C189),INDEX($D$176:$W$176,,$C189)-SUM($D189:Z189),INDEX($D$176:$W$176,,$C189)/$F$162)))</f>
        <v>0</v>
      </c>
      <c r="AB189" s="2">
        <f>IF($F$162="n/a",0,IF(AB$164&lt;=$C189,0,IF(AB$164&gt;($F$162+$C189),INDEX($D$176:$W$176,,$C189)-SUM($D189:AA189),INDEX($D$176:$W$176,,$C189)/$F$162)))</f>
        <v>0</v>
      </c>
      <c r="AC189" s="2">
        <f>IF($F$162="n/a",0,IF(AC$164&lt;=$C189,0,IF(AC$164&gt;($F$162+$C189),INDEX($D$176:$W$176,,$C189)-SUM($D189:AB189),INDEX($D$176:$W$176,,$C189)/$F$162)))</f>
        <v>0</v>
      </c>
      <c r="AD189" s="2">
        <f>IF($F$162="n/a",0,IF(AD$164&lt;=$C189,0,IF(AD$164&gt;($F$162+$C189),INDEX($D$176:$W$176,,$C189)-SUM($D189:AC189),INDEX($D$176:$W$176,,$C189)/$F$162)))</f>
        <v>0</v>
      </c>
      <c r="AE189" s="2">
        <f>IF($F$162="n/a",0,IF(AE$164&lt;=$C189,0,IF(AE$164&gt;($F$162+$C189),INDEX($D$176:$W$176,,$C189)-SUM($D189:AD189),INDEX($D$176:$W$176,,$C189)/$F$162)))</f>
        <v>0</v>
      </c>
      <c r="AF189" s="2">
        <f>IF($F$162="n/a",0,IF(AF$164&lt;=$C189,0,IF(AF$164&gt;($F$162+$C189),INDEX($D$176:$W$176,,$C189)-SUM($D189:AE189),INDEX($D$176:$W$176,,$C189)/$F$162)))</f>
        <v>0</v>
      </c>
      <c r="AG189" s="2">
        <f>IF($F$162="n/a",0,IF(AG$164&lt;=$C189,0,IF(AG$164&gt;($F$162+$C189),INDEX($D$176:$W$176,,$C189)-SUM($D189:AF189),INDEX($D$176:$W$176,,$C189)/$F$162)))</f>
        <v>0</v>
      </c>
      <c r="AH189" s="2">
        <f>IF($F$162="n/a",0,IF(AH$164&lt;=$C189,0,IF(AH$164&gt;($F$162+$C189),INDEX($D$176:$W$176,,$C189)-SUM($D189:AG189),INDEX($D$176:$W$176,,$C189)/$F$162)))</f>
        <v>0</v>
      </c>
      <c r="AI189" s="2">
        <f>IF($F$162="n/a",0,IF(AI$164&lt;=$C189,0,IF(AI$164&gt;($F$162+$C189),INDEX($D$176:$W$176,,$C189)-SUM($D189:AH189),INDEX($D$176:$W$176,,$C189)/$F$162)))</f>
        <v>0</v>
      </c>
      <c r="AJ189" s="2">
        <f>IF($F$162="n/a",0,IF(AJ$164&lt;=$C189,0,IF(AJ$164&gt;($F$162+$C189),INDEX($D$176:$W$176,,$C189)-SUM($D189:AI189),INDEX($D$176:$W$176,,$C189)/$F$162)))</f>
        <v>0</v>
      </c>
      <c r="AK189" s="2">
        <f>IF($F$162="n/a",0,IF(AK$164&lt;=$C189,0,IF(AK$164&gt;($F$162+$C189),INDEX($D$176:$W$176,,$C189)-SUM($D189:AJ189),INDEX($D$176:$W$176,,$C189)/$F$162)))</f>
        <v>0</v>
      </c>
      <c r="AL189" s="2">
        <f>IF($F$162="n/a",0,IF(AL$164&lt;=$C189,0,IF(AL$164&gt;($F$162+$C189),INDEX($D$176:$W$176,,$C189)-SUM($D189:AK189),INDEX($D$176:$W$176,,$C189)/$F$162)))</f>
        <v>0</v>
      </c>
      <c r="AM189" s="2">
        <f>IF($F$162="n/a",0,IF(AM$164&lt;=$C189,0,IF(AM$164&gt;($F$162+$C189),INDEX($D$176:$W$176,,$C189)-SUM($D189:AL189),INDEX($D$176:$W$176,,$C189)/$F$162)))</f>
        <v>0</v>
      </c>
      <c r="AN189" s="2">
        <f>IF($F$162="n/a",0,IF(AN$164&lt;=$C189,0,IF(AN$164&gt;($F$162+$C189),INDEX($D$176:$W$176,,$C189)-SUM($D189:AM189),INDEX($D$176:$W$176,,$C189)/$F$162)))</f>
        <v>0</v>
      </c>
      <c r="AO189" s="2">
        <f>IF($F$162="n/a",0,IF(AO$164&lt;=$C189,0,IF(AO$164&gt;($F$162+$C189),INDEX($D$176:$W$176,,$C189)-SUM($D189:AN189),INDEX($D$176:$W$176,,$C189)/$F$162)))</f>
        <v>0</v>
      </c>
      <c r="AP189" s="2">
        <f>IF($F$162="n/a",0,IF(AP$164&lt;=$C189,0,IF(AP$164&gt;($F$162+$C189),INDEX($D$176:$W$176,,$C189)-SUM($D189:AO189),INDEX($D$176:$W$176,,$C189)/$F$162)))</f>
        <v>0</v>
      </c>
      <c r="AQ189" s="2">
        <f>IF($F$162="n/a",0,IF(AQ$164&lt;=$C189,0,IF(AQ$164&gt;($F$162+$C189),INDEX($D$176:$W$176,,$C189)-SUM($D189:AP189),INDEX($D$176:$W$176,,$C189)/$F$162)))</f>
        <v>0</v>
      </c>
      <c r="AR189" s="2">
        <f>IF($F$162="n/a",0,IF(AR$164&lt;=$C189,0,IF(AR$164&gt;($F$162+$C189),INDEX($D$176:$W$176,,$C189)-SUM($D189:AQ189),INDEX($D$176:$W$176,,$C189)/$F$162)))</f>
        <v>0</v>
      </c>
      <c r="AS189" s="2">
        <f>IF($F$162="n/a",0,IF(AS$164&lt;=$C189,0,IF(AS$164&gt;($F$162+$C189),INDEX($D$176:$W$176,,$C189)-SUM($D189:AR189),INDEX($D$176:$W$176,,$C189)/$F$162)))</f>
        <v>0</v>
      </c>
      <c r="AT189" s="2">
        <f>IF($F$162="n/a",0,IF(AT$164&lt;=$C189,0,IF(AT$164&gt;($F$162+$C189),INDEX($D$176:$W$176,,$C189)-SUM($D189:AS189),INDEX($D$176:$W$176,,$C189)/$F$162)))</f>
        <v>0</v>
      </c>
      <c r="AU189" s="2">
        <f>IF($F$162="n/a",0,IF(AU$164&lt;=$C189,0,IF(AU$164&gt;($F$162+$C189),INDEX($D$176:$W$176,,$C189)-SUM($D189:AT189),INDEX($D$176:$W$176,,$C189)/$F$162)))</f>
        <v>0</v>
      </c>
      <c r="AV189" s="2">
        <f>IF($F$162="n/a",0,IF(AV$164&lt;=$C189,0,IF(AV$164&gt;($F$162+$C189),INDEX($D$176:$W$176,,$C189)-SUM($D189:AU189),INDEX($D$176:$W$176,,$C189)/$F$162)))</f>
        <v>0</v>
      </c>
      <c r="AW189" s="2">
        <f>IF($F$162="n/a",0,IF(AW$164&lt;=$C189,0,IF(AW$164&gt;($F$162+$C189),INDEX($D$176:$W$176,,$C189)-SUM($D189:AV189),INDEX($D$176:$W$176,,$C189)/$F$162)))</f>
        <v>0</v>
      </c>
      <c r="AX189" s="2">
        <f>IF($F$162="n/a",0,IF(AX$164&lt;=$C189,0,IF(AX$164&gt;($F$162+$C189),INDEX($D$176:$W$176,,$C189)-SUM($D189:AW189),INDEX($D$176:$W$176,,$C189)/$F$162)))</f>
        <v>0</v>
      </c>
      <c r="AY189" s="2">
        <f>IF($F$162="n/a",0,IF(AY$164&lt;=$C189,0,IF(AY$164&gt;($F$162+$C189),INDEX($D$176:$W$176,,$C189)-SUM($D189:AX189),INDEX($D$176:$W$176,,$C189)/$F$162)))</f>
        <v>0</v>
      </c>
      <c r="AZ189" s="2">
        <f>IF($F$162="n/a",0,IF(AZ$164&lt;=$C189,0,IF(AZ$164&gt;($F$162+$C189),INDEX($D$176:$W$176,,$C189)-SUM($D189:AY189),INDEX($D$176:$W$176,,$C189)/$F$162)))</f>
        <v>0</v>
      </c>
      <c r="BA189" s="2">
        <f>IF($F$162="n/a",0,IF(BA$164&lt;=$C189,0,IF(BA$164&gt;($F$162+$C189),INDEX($D$176:$W$176,,$C189)-SUM($D189:AZ189),INDEX($D$176:$W$176,,$C189)/$F$162)))</f>
        <v>0</v>
      </c>
      <c r="BB189" s="2">
        <f>IF($F$162="n/a",0,IF(BB$164&lt;=$C189,0,IF(BB$164&gt;($F$162+$C189),INDEX($D$176:$W$176,,$C189)-SUM($D189:BA189),INDEX($D$176:$W$176,,$C189)/$F$162)))</f>
        <v>0</v>
      </c>
      <c r="BC189" s="2">
        <f>IF($F$162="n/a",0,IF(BC$164&lt;=$C189,0,IF(BC$164&gt;($F$162+$C189),INDEX($D$176:$W$176,,$C189)-SUM($D189:BB189),INDEX($D$176:$W$176,,$C189)/$F$162)))</f>
        <v>0</v>
      </c>
      <c r="BD189" s="2">
        <f>IF($F$162="n/a",0,IF(BD$164&lt;=$C189,0,IF(BD$164&gt;($F$162+$C189),INDEX($D$176:$W$176,,$C189)-SUM($D189:BC189),INDEX($D$176:$W$176,,$C189)/$F$162)))</f>
        <v>0</v>
      </c>
      <c r="BE189" s="2">
        <f>IF($F$162="n/a",0,IF(BE$164&lt;=$C189,0,IF(BE$164&gt;($F$162+$C189),INDEX($D$176:$W$176,,$C189)-SUM($D189:BD189),INDEX($D$176:$W$176,,$C189)/$F$162)))</f>
        <v>0</v>
      </c>
      <c r="BF189" s="2">
        <f>IF($F$162="n/a",0,IF(BF$164&lt;=$C189,0,IF(BF$164&gt;($F$162+$C189),INDEX($D$176:$W$176,,$C189)-SUM($D189:BE189),INDEX($D$176:$W$176,,$C189)/$F$162)))</f>
        <v>0</v>
      </c>
      <c r="BG189" s="2">
        <f>IF($F$162="n/a",0,IF(BG$164&lt;=$C189,0,IF(BG$164&gt;($F$162+$C189),INDEX($D$176:$W$176,,$C189)-SUM($D189:BF189),INDEX($D$176:$W$176,,$C189)/$F$162)))</f>
        <v>0</v>
      </c>
      <c r="BH189" s="2">
        <f>IF($F$162="n/a",0,IF(BH$164&lt;=$C189,0,IF(BH$164&gt;($F$162+$C189),INDEX($D$176:$W$176,,$C189)-SUM($D189:BG189),INDEX($D$176:$W$176,,$C189)/$F$162)))</f>
        <v>0</v>
      </c>
      <c r="BI189" s="2">
        <f>IF($F$162="n/a",0,IF(BI$164&lt;=$C189,0,IF(BI$164&gt;($F$162+$C189),INDEX($D$176:$W$176,,$C189)-SUM($D189:BH189),INDEX($D$176:$W$176,,$C189)/$F$162)))</f>
        <v>0</v>
      </c>
      <c r="BJ189" s="2">
        <f>IF($F$162="n/a",0,IF(BJ$164&lt;=$C189,0,IF(BJ$164&gt;($F$162+$C189),INDEX($D$176:$W$176,,$C189)-SUM($D189:BI189),INDEX($D$176:$W$176,,$C189)/$F$162)))</f>
        <v>0</v>
      </c>
      <c r="BK189" s="2">
        <f>IF($F$162="n/a",0,IF(BK$164&lt;=$C189,0,IF(BK$164&gt;($F$162+$C189),INDEX($D$176:$W$176,,$C189)-SUM($D189:BJ189),INDEX($D$176:$W$176,,$C189)/$F$162)))</f>
        <v>0</v>
      </c>
    </row>
    <row r="190" spans="2:63" hidden="1" outlineLevel="1" x14ac:dyDescent="0.25">
      <c r="B190" s="24">
        <v>2022</v>
      </c>
      <c r="C190" s="24">
        <v>12</v>
      </c>
      <c r="E190" s="2">
        <f>IF($F$162="n/a",0,IF(E$164&lt;=$C190,0,IF(E$164&gt;($F$162+$C190),INDEX($D$176:$W$176,,$C190)-SUM($D190:D190),INDEX($D$176:$W$176,,$C190)/$F$162)))</f>
        <v>0</v>
      </c>
      <c r="F190" s="2">
        <f>IF($F$162="n/a",0,IF(F$164&lt;=$C190,0,IF(F$164&gt;($F$162+$C190),INDEX($D$176:$W$176,,$C190)-SUM($D190:E190),INDEX($D$176:$W$176,,$C190)/$F$162)))</f>
        <v>0</v>
      </c>
      <c r="G190" s="2">
        <f>IF($F$162="n/a",0,IF(G$164&lt;=$C190,0,IF(G$164&gt;($F$162+$C190),INDEX($D$176:$W$176,,$C190)-SUM($D190:F190),INDEX($D$176:$W$176,,$C190)/$F$162)))</f>
        <v>0</v>
      </c>
      <c r="H190" s="2">
        <f>IF($F$162="n/a",0,IF(H$164&lt;=$C190,0,IF(H$164&gt;($F$162+$C190),INDEX($D$176:$W$176,,$C190)-SUM($D190:G190),INDEX($D$176:$W$176,,$C190)/$F$162)))</f>
        <v>0</v>
      </c>
      <c r="I190" s="2">
        <f>IF($F$162="n/a",0,IF(I$164&lt;=$C190,0,IF(I$164&gt;($F$162+$C190),INDEX($D$176:$W$176,,$C190)-SUM($D190:H190),INDEX($D$176:$W$176,,$C190)/$F$162)))</f>
        <v>0</v>
      </c>
      <c r="J190" s="2">
        <f>IF($F$162="n/a",0,IF(J$164&lt;=$C190,0,IF(J$164&gt;($F$162+$C190),INDEX($D$176:$W$176,,$C190)-SUM($D190:I190),INDEX($D$176:$W$176,,$C190)/$F$162)))</f>
        <v>0</v>
      </c>
      <c r="K190" s="2">
        <f>IF($F$162="n/a",0,IF(K$164&lt;=$C190,0,IF(K$164&gt;($F$162+$C190),INDEX($D$176:$W$176,,$C190)-SUM($D190:J190),INDEX($D$176:$W$176,,$C190)/$F$162)))</f>
        <v>0</v>
      </c>
      <c r="L190" s="2">
        <f>IF($F$162="n/a",0,IF(L$164&lt;=$C190,0,IF(L$164&gt;($F$162+$C190),INDEX($D$176:$W$176,,$C190)-SUM($D190:K190),INDEX($D$176:$W$176,,$C190)/$F$162)))</f>
        <v>0</v>
      </c>
      <c r="M190" s="2">
        <f>IF($F$162="n/a",0,IF(M$164&lt;=$C190,0,IF(M$164&gt;($F$162+$C190),INDEX($D$176:$W$176,,$C190)-SUM($D190:L190),INDEX($D$176:$W$176,,$C190)/$F$162)))</f>
        <v>0</v>
      </c>
      <c r="N190" s="2">
        <f>IF($F$162="n/a",0,IF(N$164&lt;=$C190,0,IF(N$164&gt;($F$162+$C190),INDEX($D$176:$W$176,,$C190)-SUM($D190:M190),INDEX($D$176:$W$176,,$C190)/$F$162)))</f>
        <v>0</v>
      </c>
      <c r="O190" s="2">
        <f>IF($F$162="n/a",0,IF(O$164&lt;=$C190,0,IF(O$164&gt;($F$162+$C190),INDEX($D$176:$W$176,,$C190)-SUM($D190:N190),INDEX($D$176:$W$176,,$C190)/$F$162)))</f>
        <v>0</v>
      </c>
      <c r="P190" s="2">
        <f>IF($F$162="n/a",0,IF(P$164&lt;=$C190,0,IF(P$164&gt;($F$162+$C190),INDEX($D$176:$W$176,,$C190)-SUM($D190:O190),INDEX($D$176:$W$176,,$C190)/$F$162)))</f>
        <v>0</v>
      </c>
      <c r="Q190" s="2">
        <f>IF($F$162="n/a",0,IF(Q$164&lt;=$C190,0,IF(Q$164&gt;($F$162+$C190),INDEX($D$176:$W$176,,$C190)-SUM($D190:P190),INDEX($D$176:$W$176,,$C190)/$F$162)))</f>
        <v>0</v>
      </c>
      <c r="R190" s="2">
        <f>IF($F$162="n/a",0,IF(R$164&lt;=$C190,0,IF(R$164&gt;($F$162+$C190),INDEX($D$176:$W$176,,$C190)-SUM($D190:Q190),INDEX($D$176:$W$176,,$C190)/$F$162)))</f>
        <v>0</v>
      </c>
      <c r="S190" s="2">
        <f>IF($F$162="n/a",0,IF(S$164&lt;=$C190,0,IF(S$164&gt;($F$162+$C190),INDEX($D$176:$W$176,,$C190)-SUM($D190:R190),INDEX($D$176:$W$176,,$C190)/$F$162)))</f>
        <v>0</v>
      </c>
      <c r="T190" s="2">
        <f>IF($F$162="n/a",0,IF(T$164&lt;=$C190,0,IF(T$164&gt;($F$162+$C190),INDEX($D$176:$W$176,,$C190)-SUM($D190:S190),INDEX($D$176:$W$176,,$C190)/$F$162)))</f>
        <v>0</v>
      </c>
      <c r="U190" s="2">
        <f>IF($F$162="n/a",0,IF(U$164&lt;=$C190,0,IF(U$164&gt;($F$162+$C190),INDEX($D$176:$W$176,,$C190)-SUM($D190:T190),INDEX($D$176:$W$176,,$C190)/$F$162)))</f>
        <v>0</v>
      </c>
      <c r="V190" s="2">
        <f>IF($F$162="n/a",0,IF(V$164&lt;=$C190,0,IF(V$164&gt;($F$162+$C190),INDEX($D$176:$W$176,,$C190)-SUM($D190:U190),INDEX($D$176:$W$176,,$C190)/$F$162)))</f>
        <v>0</v>
      </c>
      <c r="W190" s="2">
        <f>IF($F$162="n/a",0,IF(W$164&lt;=$C190,0,IF(W$164&gt;($F$162+$C190),INDEX($D$176:$W$176,,$C190)-SUM($D190:V190),INDEX($D$176:$W$176,,$C190)/$F$162)))</f>
        <v>0</v>
      </c>
      <c r="X190" s="2">
        <f>IF($F$162="n/a",0,IF(X$164&lt;=$C190,0,IF(X$164&gt;($F$162+$C190),INDEX($D$176:$W$176,,$C190)-SUM($D190:W190),INDEX($D$176:$W$176,,$C190)/$F$162)))</f>
        <v>0</v>
      </c>
      <c r="Y190" s="2">
        <f>IF($F$162="n/a",0,IF(Y$164&lt;=$C190,0,IF(Y$164&gt;($F$162+$C190),INDEX($D$176:$W$176,,$C190)-SUM($D190:X190),INDEX($D$176:$W$176,,$C190)/$F$162)))</f>
        <v>0</v>
      </c>
      <c r="Z190" s="2">
        <f>IF($F$162="n/a",0,IF(Z$164&lt;=$C190,0,IF(Z$164&gt;($F$162+$C190),INDEX($D$176:$W$176,,$C190)-SUM($D190:Y190),INDEX($D$176:$W$176,,$C190)/$F$162)))</f>
        <v>0</v>
      </c>
      <c r="AA190" s="2">
        <f>IF($F$162="n/a",0,IF(AA$164&lt;=$C190,0,IF(AA$164&gt;($F$162+$C190),INDEX($D$176:$W$176,,$C190)-SUM($D190:Z190),INDEX($D$176:$W$176,,$C190)/$F$162)))</f>
        <v>0</v>
      </c>
      <c r="AB190" s="2">
        <f>IF($F$162="n/a",0,IF(AB$164&lt;=$C190,0,IF(AB$164&gt;($F$162+$C190),INDEX($D$176:$W$176,,$C190)-SUM($D190:AA190),INDEX($D$176:$W$176,,$C190)/$F$162)))</f>
        <v>0</v>
      </c>
      <c r="AC190" s="2">
        <f>IF($F$162="n/a",0,IF(AC$164&lt;=$C190,0,IF(AC$164&gt;($F$162+$C190),INDEX($D$176:$W$176,,$C190)-SUM($D190:AB190),INDEX($D$176:$W$176,,$C190)/$F$162)))</f>
        <v>0</v>
      </c>
      <c r="AD190" s="2">
        <f>IF($F$162="n/a",0,IF(AD$164&lt;=$C190,0,IF(AD$164&gt;($F$162+$C190),INDEX($D$176:$W$176,,$C190)-SUM($D190:AC190),INDEX($D$176:$W$176,,$C190)/$F$162)))</f>
        <v>0</v>
      </c>
      <c r="AE190" s="2">
        <f>IF($F$162="n/a",0,IF(AE$164&lt;=$C190,0,IF(AE$164&gt;($F$162+$C190),INDEX($D$176:$W$176,,$C190)-SUM($D190:AD190),INDEX($D$176:$W$176,,$C190)/$F$162)))</f>
        <v>0</v>
      </c>
      <c r="AF190" s="2">
        <f>IF($F$162="n/a",0,IF(AF$164&lt;=$C190,0,IF(AF$164&gt;($F$162+$C190),INDEX($D$176:$W$176,,$C190)-SUM($D190:AE190),INDEX($D$176:$W$176,,$C190)/$F$162)))</f>
        <v>0</v>
      </c>
      <c r="AG190" s="2">
        <f>IF($F$162="n/a",0,IF(AG$164&lt;=$C190,0,IF(AG$164&gt;($F$162+$C190),INDEX($D$176:$W$176,,$C190)-SUM($D190:AF190),INDEX($D$176:$W$176,,$C190)/$F$162)))</f>
        <v>0</v>
      </c>
      <c r="AH190" s="2">
        <f>IF($F$162="n/a",0,IF(AH$164&lt;=$C190,0,IF(AH$164&gt;($F$162+$C190),INDEX($D$176:$W$176,,$C190)-SUM($D190:AG190),INDEX($D$176:$W$176,,$C190)/$F$162)))</f>
        <v>0</v>
      </c>
      <c r="AI190" s="2">
        <f>IF($F$162="n/a",0,IF(AI$164&lt;=$C190,0,IF(AI$164&gt;($F$162+$C190),INDEX($D$176:$W$176,,$C190)-SUM($D190:AH190),INDEX($D$176:$W$176,,$C190)/$F$162)))</f>
        <v>0</v>
      </c>
      <c r="AJ190" s="2">
        <f>IF($F$162="n/a",0,IF(AJ$164&lt;=$C190,0,IF(AJ$164&gt;($F$162+$C190),INDEX($D$176:$W$176,,$C190)-SUM($D190:AI190),INDEX($D$176:$W$176,,$C190)/$F$162)))</f>
        <v>0</v>
      </c>
      <c r="AK190" s="2">
        <f>IF($F$162="n/a",0,IF(AK$164&lt;=$C190,0,IF(AK$164&gt;($F$162+$C190),INDEX($D$176:$W$176,,$C190)-SUM($D190:AJ190),INDEX($D$176:$W$176,,$C190)/$F$162)))</f>
        <v>0</v>
      </c>
      <c r="AL190" s="2">
        <f>IF($F$162="n/a",0,IF(AL$164&lt;=$C190,0,IF(AL$164&gt;($F$162+$C190),INDEX($D$176:$W$176,,$C190)-SUM($D190:AK190),INDEX($D$176:$W$176,,$C190)/$F$162)))</f>
        <v>0</v>
      </c>
      <c r="AM190" s="2">
        <f>IF($F$162="n/a",0,IF(AM$164&lt;=$C190,0,IF(AM$164&gt;($F$162+$C190),INDEX($D$176:$W$176,,$C190)-SUM($D190:AL190),INDEX($D$176:$W$176,,$C190)/$F$162)))</f>
        <v>0</v>
      </c>
      <c r="AN190" s="2">
        <f>IF($F$162="n/a",0,IF(AN$164&lt;=$C190,0,IF(AN$164&gt;($F$162+$C190),INDEX($D$176:$W$176,,$C190)-SUM($D190:AM190),INDEX($D$176:$W$176,,$C190)/$F$162)))</f>
        <v>0</v>
      </c>
      <c r="AO190" s="2">
        <f>IF($F$162="n/a",0,IF(AO$164&lt;=$C190,0,IF(AO$164&gt;($F$162+$C190),INDEX($D$176:$W$176,,$C190)-SUM($D190:AN190),INDEX($D$176:$W$176,,$C190)/$F$162)))</f>
        <v>0</v>
      </c>
      <c r="AP190" s="2">
        <f>IF($F$162="n/a",0,IF(AP$164&lt;=$C190,0,IF(AP$164&gt;($F$162+$C190),INDEX($D$176:$W$176,,$C190)-SUM($D190:AO190),INDEX($D$176:$W$176,,$C190)/$F$162)))</f>
        <v>0</v>
      </c>
      <c r="AQ190" s="2">
        <f>IF($F$162="n/a",0,IF(AQ$164&lt;=$C190,0,IF(AQ$164&gt;($F$162+$C190),INDEX($D$176:$W$176,,$C190)-SUM($D190:AP190),INDEX($D$176:$W$176,,$C190)/$F$162)))</f>
        <v>0</v>
      </c>
      <c r="AR190" s="2">
        <f>IF($F$162="n/a",0,IF(AR$164&lt;=$C190,0,IF(AR$164&gt;($F$162+$C190),INDEX($D$176:$W$176,,$C190)-SUM($D190:AQ190),INDEX($D$176:$W$176,,$C190)/$F$162)))</f>
        <v>0</v>
      </c>
      <c r="AS190" s="2">
        <f>IF($F$162="n/a",0,IF(AS$164&lt;=$C190,0,IF(AS$164&gt;($F$162+$C190),INDEX($D$176:$W$176,,$C190)-SUM($D190:AR190),INDEX($D$176:$W$176,,$C190)/$F$162)))</f>
        <v>0</v>
      </c>
      <c r="AT190" s="2">
        <f>IF($F$162="n/a",0,IF(AT$164&lt;=$C190,0,IF(AT$164&gt;($F$162+$C190),INDEX($D$176:$W$176,,$C190)-SUM($D190:AS190),INDEX($D$176:$W$176,,$C190)/$F$162)))</f>
        <v>0</v>
      </c>
      <c r="AU190" s="2">
        <f>IF($F$162="n/a",0,IF(AU$164&lt;=$C190,0,IF(AU$164&gt;($F$162+$C190),INDEX($D$176:$W$176,,$C190)-SUM($D190:AT190),INDEX($D$176:$W$176,,$C190)/$F$162)))</f>
        <v>0</v>
      </c>
      <c r="AV190" s="2">
        <f>IF($F$162="n/a",0,IF(AV$164&lt;=$C190,0,IF(AV$164&gt;($F$162+$C190),INDEX($D$176:$W$176,,$C190)-SUM($D190:AU190),INDEX($D$176:$W$176,,$C190)/$F$162)))</f>
        <v>0</v>
      </c>
      <c r="AW190" s="2">
        <f>IF($F$162="n/a",0,IF(AW$164&lt;=$C190,0,IF(AW$164&gt;($F$162+$C190),INDEX($D$176:$W$176,,$C190)-SUM($D190:AV190),INDEX($D$176:$W$176,,$C190)/$F$162)))</f>
        <v>0</v>
      </c>
      <c r="AX190" s="2">
        <f>IF($F$162="n/a",0,IF(AX$164&lt;=$C190,0,IF(AX$164&gt;($F$162+$C190),INDEX($D$176:$W$176,,$C190)-SUM($D190:AW190),INDEX($D$176:$W$176,,$C190)/$F$162)))</f>
        <v>0</v>
      </c>
      <c r="AY190" s="2">
        <f>IF($F$162="n/a",0,IF(AY$164&lt;=$C190,0,IF(AY$164&gt;($F$162+$C190),INDEX($D$176:$W$176,,$C190)-SUM($D190:AX190),INDEX($D$176:$W$176,,$C190)/$F$162)))</f>
        <v>0</v>
      </c>
      <c r="AZ190" s="2">
        <f>IF($F$162="n/a",0,IF(AZ$164&lt;=$C190,0,IF(AZ$164&gt;($F$162+$C190),INDEX($D$176:$W$176,,$C190)-SUM($D190:AY190),INDEX($D$176:$W$176,,$C190)/$F$162)))</f>
        <v>0</v>
      </c>
      <c r="BA190" s="2">
        <f>IF($F$162="n/a",0,IF(BA$164&lt;=$C190,0,IF(BA$164&gt;($F$162+$C190),INDEX($D$176:$W$176,,$C190)-SUM($D190:AZ190),INDEX($D$176:$W$176,,$C190)/$F$162)))</f>
        <v>0</v>
      </c>
      <c r="BB190" s="2">
        <f>IF($F$162="n/a",0,IF(BB$164&lt;=$C190,0,IF(BB$164&gt;($F$162+$C190),INDEX($D$176:$W$176,,$C190)-SUM($D190:BA190),INDEX($D$176:$W$176,,$C190)/$F$162)))</f>
        <v>0</v>
      </c>
      <c r="BC190" s="2">
        <f>IF($F$162="n/a",0,IF(BC$164&lt;=$C190,0,IF(BC$164&gt;($F$162+$C190),INDEX($D$176:$W$176,,$C190)-SUM($D190:BB190),INDEX($D$176:$W$176,,$C190)/$F$162)))</f>
        <v>0</v>
      </c>
      <c r="BD190" s="2">
        <f>IF($F$162="n/a",0,IF(BD$164&lt;=$C190,0,IF(BD$164&gt;($F$162+$C190),INDEX($D$176:$W$176,,$C190)-SUM($D190:BC190),INDEX($D$176:$W$176,,$C190)/$F$162)))</f>
        <v>0</v>
      </c>
      <c r="BE190" s="2">
        <f>IF($F$162="n/a",0,IF(BE$164&lt;=$C190,0,IF(BE$164&gt;($F$162+$C190),INDEX($D$176:$W$176,,$C190)-SUM($D190:BD190),INDEX($D$176:$W$176,,$C190)/$F$162)))</f>
        <v>0</v>
      </c>
      <c r="BF190" s="2">
        <f>IF($F$162="n/a",0,IF(BF$164&lt;=$C190,0,IF(BF$164&gt;($F$162+$C190),INDEX($D$176:$W$176,,$C190)-SUM($D190:BE190),INDEX($D$176:$W$176,,$C190)/$F$162)))</f>
        <v>0</v>
      </c>
      <c r="BG190" s="2">
        <f>IF($F$162="n/a",0,IF(BG$164&lt;=$C190,0,IF(BG$164&gt;($F$162+$C190),INDEX($D$176:$W$176,,$C190)-SUM($D190:BF190),INDEX($D$176:$W$176,,$C190)/$F$162)))</f>
        <v>0</v>
      </c>
      <c r="BH190" s="2">
        <f>IF($F$162="n/a",0,IF(BH$164&lt;=$C190,0,IF(BH$164&gt;($F$162+$C190),INDEX($D$176:$W$176,,$C190)-SUM($D190:BG190),INDEX($D$176:$W$176,,$C190)/$F$162)))</f>
        <v>0</v>
      </c>
      <c r="BI190" s="2">
        <f>IF($F$162="n/a",0,IF(BI$164&lt;=$C190,0,IF(BI$164&gt;($F$162+$C190),INDEX($D$176:$W$176,,$C190)-SUM($D190:BH190),INDEX($D$176:$W$176,,$C190)/$F$162)))</f>
        <v>0</v>
      </c>
      <c r="BJ190" s="2">
        <f>IF($F$162="n/a",0,IF(BJ$164&lt;=$C190,0,IF(BJ$164&gt;($F$162+$C190),INDEX($D$176:$W$176,,$C190)-SUM($D190:BI190),INDEX($D$176:$W$176,,$C190)/$F$162)))</f>
        <v>0</v>
      </c>
      <c r="BK190" s="2">
        <f>IF($F$162="n/a",0,IF(BK$164&lt;=$C190,0,IF(BK$164&gt;($F$162+$C190),INDEX($D$176:$W$176,,$C190)-SUM($D190:BJ190),INDEX($D$176:$W$176,,$C190)/$F$162)))</f>
        <v>0</v>
      </c>
    </row>
    <row r="191" spans="2:63" hidden="1" outlineLevel="1" x14ac:dyDescent="0.25">
      <c r="B191" s="24">
        <v>2023</v>
      </c>
      <c r="C191" s="24">
        <v>13</v>
      </c>
      <c r="E191" s="2">
        <f>IF($F$162="n/a",0,IF(E$164&lt;=$C191,0,IF(E$164&gt;($F$162+$C191),INDEX($D$176:$W$176,,$C191)-SUM($D191:D191),INDEX($D$176:$W$176,,$C191)/$F$162)))</f>
        <v>0</v>
      </c>
      <c r="F191" s="2">
        <f>IF($F$162="n/a",0,IF(F$164&lt;=$C191,0,IF(F$164&gt;($F$162+$C191),INDEX($D$176:$W$176,,$C191)-SUM($D191:E191),INDEX($D$176:$W$176,,$C191)/$F$162)))</f>
        <v>0</v>
      </c>
      <c r="G191" s="2">
        <f>IF($F$162="n/a",0,IF(G$164&lt;=$C191,0,IF(G$164&gt;($F$162+$C191),INDEX($D$176:$W$176,,$C191)-SUM($D191:F191),INDEX($D$176:$W$176,,$C191)/$F$162)))</f>
        <v>0</v>
      </c>
      <c r="H191" s="2">
        <f>IF($F$162="n/a",0,IF(H$164&lt;=$C191,0,IF(H$164&gt;($F$162+$C191),INDEX($D$176:$W$176,,$C191)-SUM($D191:G191),INDEX($D$176:$W$176,,$C191)/$F$162)))</f>
        <v>0</v>
      </c>
      <c r="I191" s="2">
        <f>IF($F$162="n/a",0,IF(I$164&lt;=$C191,0,IF(I$164&gt;($F$162+$C191),INDEX($D$176:$W$176,,$C191)-SUM($D191:H191),INDEX($D$176:$W$176,,$C191)/$F$162)))</f>
        <v>0</v>
      </c>
      <c r="J191" s="2">
        <f>IF($F$162="n/a",0,IF(J$164&lt;=$C191,0,IF(J$164&gt;($F$162+$C191),INDEX($D$176:$W$176,,$C191)-SUM($D191:I191),INDEX($D$176:$W$176,,$C191)/$F$162)))</f>
        <v>0</v>
      </c>
      <c r="K191" s="2">
        <f>IF($F$162="n/a",0,IF(K$164&lt;=$C191,0,IF(K$164&gt;($F$162+$C191),INDEX($D$176:$W$176,,$C191)-SUM($D191:J191),INDEX($D$176:$W$176,,$C191)/$F$162)))</f>
        <v>0</v>
      </c>
      <c r="L191" s="2">
        <f>IF($F$162="n/a",0,IF(L$164&lt;=$C191,0,IF(L$164&gt;($F$162+$C191),INDEX($D$176:$W$176,,$C191)-SUM($D191:K191),INDEX($D$176:$W$176,,$C191)/$F$162)))</f>
        <v>0</v>
      </c>
      <c r="M191" s="2">
        <f>IF($F$162="n/a",0,IF(M$164&lt;=$C191,0,IF(M$164&gt;($F$162+$C191),INDEX($D$176:$W$176,,$C191)-SUM($D191:L191),INDEX($D$176:$W$176,,$C191)/$F$162)))</f>
        <v>0</v>
      </c>
      <c r="N191" s="2">
        <f>IF($F$162="n/a",0,IF(N$164&lt;=$C191,0,IF(N$164&gt;($F$162+$C191),INDEX($D$176:$W$176,,$C191)-SUM($D191:M191),INDEX($D$176:$W$176,,$C191)/$F$162)))</f>
        <v>0</v>
      </c>
      <c r="O191" s="2">
        <f>IF($F$162="n/a",0,IF(O$164&lt;=$C191,0,IF(O$164&gt;($F$162+$C191),INDEX($D$176:$W$176,,$C191)-SUM($D191:N191),INDEX($D$176:$W$176,,$C191)/$F$162)))</f>
        <v>0</v>
      </c>
      <c r="P191" s="2">
        <f>IF($F$162="n/a",0,IF(P$164&lt;=$C191,0,IF(P$164&gt;($F$162+$C191),INDEX($D$176:$W$176,,$C191)-SUM($D191:O191),INDEX($D$176:$W$176,,$C191)/$F$162)))</f>
        <v>0</v>
      </c>
      <c r="Q191" s="2">
        <f>IF($F$162="n/a",0,IF(Q$164&lt;=$C191,0,IF(Q$164&gt;($F$162+$C191),INDEX($D$176:$W$176,,$C191)-SUM($D191:P191),INDEX($D$176:$W$176,,$C191)/$F$162)))</f>
        <v>0</v>
      </c>
      <c r="R191" s="2">
        <f>IF($F$162="n/a",0,IF(R$164&lt;=$C191,0,IF(R$164&gt;($F$162+$C191),INDEX($D$176:$W$176,,$C191)-SUM($D191:Q191),INDEX($D$176:$W$176,,$C191)/$F$162)))</f>
        <v>0</v>
      </c>
      <c r="S191" s="2">
        <f>IF($F$162="n/a",0,IF(S$164&lt;=$C191,0,IF(S$164&gt;($F$162+$C191),INDEX($D$176:$W$176,,$C191)-SUM($D191:R191),INDEX($D$176:$W$176,,$C191)/$F$162)))</f>
        <v>0</v>
      </c>
      <c r="T191" s="2">
        <f>IF($F$162="n/a",0,IF(T$164&lt;=$C191,0,IF(T$164&gt;($F$162+$C191),INDEX($D$176:$W$176,,$C191)-SUM($D191:S191),INDEX($D$176:$W$176,,$C191)/$F$162)))</f>
        <v>0</v>
      </c>
      <c r="U191" s="2">
        <f>IF($F$162="n/a",0,IF(U$164&lt;=$C191,0,IF(U$164&gt;($F$162+$C191),INDEX($D$176:$W$176,,$C191)-SUM($D191:T191),INDEX($D$176:$W$176,,$C191)/$F$162)))</f>
        <v>0</v>
      </c>
      <c r="V191" s="2">
        <f>IF($F$162="n/a",0,IF(V$164&lt;=$C191,0,IF(V$164&gt;($F$162+$C191),INDEX($D$176:$W$176,,$C191)-SUM($D191:U191),INDEX($D$176:$W$176,,$C191)/$F$162)))</f>
        <v>0</v>
      </c>
      <c r="W191" s="2">
        <f>IF($F$162="n/a",0,IF(W$164&lt;=$C191,0,IF(W$164&gt;($F$162+$C191),INDEX($D$176:$W$176,,$C191)-SUM($D191:V191),INDEX($D$176:$W$176,,$C191)/$F$162)))</f>
        <v>0</v>
      </c>
      <c r="X191" s="2">
        <f>IF($F$162="n/a",0,IF(X$164&lt;=$C191,0,IF(X$164&gt;($F$162+$C191),INDEX($D$176:$W$176,,$C191)-SUM($D191:W191),INDEX($D$176:$W$176,,$C191)/$F$162)))</f>
        <v>0</v>
      </c>
      <c r="Y191" s="2">
        <f>IF($F$162="n/a",0,IF(Y$164&lt;=$C191,0,IF(Y$164&gt;($F$162+$C191),INDEX($D$176:$W$176,,$C191)-SUM($D191:X191),INDEX($D$176:$W$176,,$C191)/$F$162)))</f>
        <v>0</v>
      </c>
      <c r="Z191" s="2">
        <f>IF($F$162="n/a",0,IF(Z$164&lt;=$C191,0,IF(Z$164&gt;($F$162+$C191),INDEX($D$176:$W$176,,$C191)-SUM($D191:Y191),INDEX($D$176:$W$176,,$C191)/$F$162)))</f>
        <v>0</v>
      </c>
      <c r="AA191" s="2">
        <f>IF($F$162="n/a",0,IF(AA$164&lt;=$C191,0,IF(AA$164&gt;($F$162+$C191),INDEX($D$176:$W$176,,$C191)-SUM($D191:Z191),INDEX($D$176:$W$176,,$C191)/$F$162)))</f>
        <v>0</v>
      </c>
      <c r="AB191" s="2">
        <f>IF($F$162="n/a",0,IF(AB$164&lt;=$C191,0,IF(AB$164&gt;($F$162+$C191),INDEX($D$176:$W$176,,$C191)-SUM($D191:AA191),INDEX($D$176:$W$176,,$C191)/$F$162)))</f>
        <v>0</v>
      </c>
      <c r="AC191" s="2">
        <f>IF($F$162="n/a",0,IF(AC$164&lt;=$C191,0,IF(AC$164&gt;($F$162+$C191),INDEX($D$176:$W$176,,$C191)-SUM($D191:AB191),INDEX($D$176:$W$176,,$C191)/$F$162)))</f>
        <v>0</v>
      </c>
      <c r="AD191" s="2">
        <f>IF($F$162="n/a",0,IF(AD$164&lt;=$C191,0,IF(AD$164&gt;($F$162+$C191),INDEX($D$176:$W$176,,$C191)-SUM($D191:AC191),INDEX($D$176:$W$176,,$C191)/$F$162)))</f>
        <v>0</v>
      </c>
      <c r="AE191" s="2">
        <f>IF($F$162="n/a",0,IF(AE$164&lt;=$C191,0,IF(AE$164&gt;($F$162+$C191),INDEX($D$176:$W$176,,$C191)-SUM($D191:AD191),INDEX($D$176:$W$176,,$C191)/$F$162)))</f>
        <v>0</v>
      </c>
      <c r="AF191" s="2">
        <f>IF($F$162="n/a",0,IF(AF$164&lt;=$C191,0,IF(AF$164&gt;($F$162+$C191),INDEX($D$176:$W$176,,$C191)-SUM($D191:AE191),INDEX($D$176:$W$176,,$C191)/$F$162)))</f>
        <v>0</v>
      </c>
      <c r="AG191" s="2">
        <f>IF($F$162="n/a",0,IF(AG$164&lt;=$C191,0,IF(AG$164&gt;($F$162+$C191),INDEX($D$176:$W$176,,$C191)-SUM($D191:AF191),INDEX($D$176:$W$176,,$C191)/$F$162)))</f>
        <v>0</v>
      </c>
      <c r="AH191" s="2">
        <f>IF($F$162="n/a",0,IF(AH$164&lt;=$C191,0,IF(AH$164&gt;($F$162+$C191),INDEX($D$176:$W$176,,$C191)-SUM($D191:AG191),INDEX($D$176:$W$176,,$C191)/$F$162)))</f>
        <v>0</v>
      </c>
      <c r="AI191" s="2">
        <f>IF($F$162="n/a",0,IF(AI$164&lt;=$C191,0,IF(AI$164&gt;($F$162+$C191),INDEX($D$176:$W$176,,$C191)-SUM($D191:AH191),INDEX($D$176:$W$176,,$C191)/$F$162)))</f>
        <v>0</v>
      </c>
      <c r="AJ191" s="2">
        <f>IF($F$162="n/a",0,IF(AJ$164&lt;=$C191,0,IF(AJ$164&gt;($F$162+$C191),INDEX($D$176:$W$176,,$C191)-SUM($D191:AI191),INDEX($D$176:$W$176,,$C191)/$F$162)))</f>
        <v>0</v>
      </c>
      <c r="AK191" s="2">
        <f>IF($F$162="n/a",0,IF(AK$164&lt;=$C191,0,IF(AK$164&gt;($F$162+$C191),INDEX($D$176:$W$176,,$C191)-SUM($D191:AJ191),INDEX($D$176:$W$176,,$C191)/$F$162)))</f>
        <v>0</v>
      </c>
      <c r="AL191" s="2">
        <f>IF($F$162="n/a",0,IF(AL$164&lt;=$C191,0,IF(AL$164&gt;($F$162+$C191),INDEX($D$176:$W$176,,$C191)-SUM($D191:AK191),INDEX($D$176:$W$176,,$C191)/$F$162)))</f>
        <v>0</v>
      </c>
      <c r="AM191" s="2">
        <f>IF($F$162="n/a",0,IF(AM$164&lt;=$C191,0,IF(AM$164&gt;($F$162+$C191),INDEX($D$176:$W$176,,$C191)-SUM($D191:AL191),INDEX($D$176:$W$176,,$C191)/$F$162)))</f>
        <v>0</v>
      </c>
      <c r="AN191" s="2">
        <f>IF($F$162="n/a",0,IF(AN$164&lt;=$C191,0,IF(AN$164&gt;($F$162+$C191),INDEX($D$176:$W$176,,$C191)-SUM($D191:AM191),INDEX($D$176:$W$176,,$C191)/$F$162)))</f>
        <v>0</v>
      </c>
      <c r="AO191" s="2">
        <f>IF($F$162="n/a",0,IF(AO$164&lt;=$C191,0,IF(AO$164&gt;($F$162+$C191),INDEX($D$176:$W$176,,$C191)-SUM($D191:AN191),INDEX($D$176:$W$176,,$C191)/$F$162)))</f>
        <v>0</v>
      </c>
      <c r="AP191" s="2">
        <f>IF($F$162="n/a",0,IF(AP$164&lt;=$C191,0,IF(AP$164&gt;($F$162+$C191),INDEX($D$176:$W$176,,$C191)-SUM($D191:AO191),INDEX($D$176:$W$176,,$C191)/$F$162)))</f>
        <v>0</v>
      </c>
      <c r="AQ191" s="2">
        <f>IF($F$162="n/a",0,IF(AQ$164&lt;=$C191,0,IF(AQ$164&gt;($F$162+$C191),INDEX($D$176:$W$176,,$C191)-SUM($D191:AP191),INDEX($D$176:$W$176,,$C191)/$F$162)))</f>
        <v>0</v>
      </c>
      <c r="AR191" s="2">
        <f>IF($F$162="n/a",0,IF(AR$164&lt;=$C191,0,IF(AR$164&gt;($F$162+$C191),INDEX($D$176:$W$176,,$C191)-SUM($D191:AQ191),INDEX($D$176:$W$176,,$C191)/$F$162)))</f>
        <v>0</v>
      </c>
      <c r="AS191" s="2">
        <f>IF($F$162="n/a",0,IF(AS$164&lt;=$C191,0,IF(AS$164&gt;($F$162+$C191),INDEX($D$176:$W$176,,$C191)-SUM($D191:AR191),INDEX($D$176:$W$176,,$C191)/$F$162)))</f>
        <v>0</v>
      </c>
      <c r="AT191" s="2">
        <f>IF($F$162="n/a",0,IF(AT$164&lt;=$C191,0,IF(AT$164&gt;($F$162+$C191),INDEX($D$176:$W$176,,$C191)-SUM($D191:AS191),INDEX($D$176:$W$176,,$C191)/$F$162)))</f>
        <v>0</v>
      </c>
      <c r="AU191" s="2">
        <f>IF($F$162="n/a",0,IF(AU$164&lt;=$C191,0,IF(AU$164&gt;($F$162+$C191),INDEX($D$176:$W$176,,$C191)-SUM($D191:AT191),INDEX($D$176:$W$176,,$C191)/$F$162)))</f>
        <v>0</v>
      </c>
      <c r="AV191" s="2">
        <f>IF($F$162="n/a",0,IF(AV$164&lt;=$C191,0,IF(AV$164&gt;($F$162+$C191),INDEX($D$176:$W$176,,$C191)-SUM($D191:AU191),INDEX($D$176:$W$176,,$C191)/$F$162)))</f>
        <v>0</v>
      </c>
      <c r="AW191" s="2">
        <f>IF($F$162="n/a",0,IF(AW$164&lt;=$C191,0,IF(AW$164&gt;($F$162+$C191),INDEX($D$176:$W$176,,$C191)-SUM($D191:AV191),INDEX($D$176:$W$176,,$C191)/$F$162)))</f>
        <v>0</v>
      </c>
      <c r="AX191" s="2">
        <f>IF($F$162="n/a",0,IF(AX$164&lt;=$C191,0,IF(AX$164&gt;($F$162+$C191),INDEX($D$176:$W$176,,$C191)-SUM($D191:AW191),INDEX($D$176:$W$176,,$C191)/$F$162)))</f>
        <v>0</v>
      </c>
      <c r="AY191" s="2">
        <f>IF($F$162="n/a",0,IF(AY$164&lt;=$C191,0,IF(AY$164&gt;($F$162+$C191),INDEX($D$176:$W$176,,$C191)-SUM($D191:AX191),INDEX($D$176:$W$176,,$C191)/$F$162)))</f>
        <v>0</v>
      </c>
      <c r="AZ191" s="2">
        <f>IF($F$162="n/a",0,IF(AZ$164&lt;=$C191,0,IF(AZ$164&gt;($F$162+$C191),INDEX($D$176:$W$176,,$C191)-SUM($D191:AY191),INDEX($D$176:$W$176,,$C191)/$F$162)))</f>
        <v>0</v>
      </c>
      <c r="BA191" s="2">
        <f>IF($F$162="n/a",0,IF(BA$164&lt;=$C191,0,IF(BA$164&gt;($F$162+$C191),INDEX($D$176:$W$176,,$C191)-SUM($D191:AZ191),INDEX($D$176:$W$176,,$C191)/$F$162)))</f>
        <v>0</v>
      </c>
      <c r="BB191" s="2">
        <f>IF($F$162="n/a",0,IF(BB$164&lt;=$C191,0,IF(BB$164&gt;($F$162+$C191),INDEX($D$176:$W$176,,$C191)-SUM($D191:BA191),INDEX($D$176:$W$176,,$C191)/$F$162)))</f>
        <v>0</v>
      </c>
      <c r="BC191" s="2">
        <f>IF($F$162="n/a",0,IF(BC$164&lt;=$C191,0,IF(BC$164&gt;($F$162+$C191),INDEX($D$176:$W$176,,$C191)-SUM($D191:BB191),INDEX($D$176:$W$176,,$C191)/$F$162)))</f>
        <v>0</v>
      </c>
      <c r="BD191" s="2">
        <f>IF($F$162="n/a",0,IF(BD$164&lt;=$C191,0,IF(BD$164&gt;($F$162+$C191),INDEX($D$176:$W$176,,$C191)-SUM($D191:BC191),INDEX($D$176:$W$176,,$C191)/$F$162)))</f>
        <v>0</v>
      </c>
      <c r="BE191" s="2">
        <f>IF($F$162="n/a",0,IF(BE$164&lt;=$C191,0,IF(BE$164&gt;($F$162+$C191),INDEX($D$176:$W$176,,$C191)-SUM($D191:BD191),INDEX($D$176:$W$176,,$C191)/$F$162)))</f>
        <v>0</v>
      </c>
      <c r="BF191" s="2">
        <f>IF($F$162="n/a",0,IF(BF$164&lt;=$C191,0,IF(BF$164&gt;($F$162+$C191),INDEX($D$176:$W$176,,$C191)-SUM($D191:BE191),INDEX($D$176:$W$176,,$C191)/$F$162)))</f>
        <v>0</v>
      </c>
      <c r="BG191" s="2">
        <f>IF($F$162="n/a",0,IF(BG$164&lt;=$C191,0,IF(BG$164&gt;($F$162+$C191),INDEX($D$176:$W$176,,$C191)-SUM($D191:BF191),INDEX($D$176:$W$176,,$C191)/$F$162)))</f>
        <v>0</v>
      </c>
      <c r="BH191" s="2">
        <f>IF($F$162="n/a",0,IF(BH$164&lt;=$C191,0,IF(BH$164&gt;($F$162+$C191),INDEX($D$176:$W$176,,$C191)-SUM($D191:BG191),INDEX($D$176:$W$176,,$C191)/$F$162)))</f>
        <v>0</v>
      </c>
      <c r="BI191" s="2">
        <f>IF($F$162="n/a",0,IF(BI$164&lt;=$C191,0,IF(BI$164&gt;($F$162+$C191),INDEX($D$176:$W$176,,$C191)-SUM($D191:BH191),INDEX($D$176:$W$176,,$C191)/$F$162)))</f>
        <v>0</v>
      </c>
      <c r="BJ191" s="2">
        <f>IF($F$162="n/a",0,IF(BJ$164&lt;=$C191,0,IF(BJ$164&gt;($F$162+$C191),INDEX($D$176:$W$176,,$C191)-SUM($D191:BI191),INDEX($D$176:$W$176,,$C191)/$F$162)))</f>
        <v>0</v>
      </c>
      <c r="BK191" s="2">
        <f>IF($F$162="n/a",0,IF(BK$164&lt;=$C191,0,IF(BK$164&gt;($F$162+$C191),INDEX($D$176:$W$176,,$C191)-SUM($D191:BJ191),INDEX($D$176:$W$176,,$C191)/$F$162)))</f>
        <v>0</v>
      </c>
    </row>
    <row r="192" spans="2:63" hidden="1" outlineLevel="1" x14ac:dyDescent="0.25">
      <c r="B192" s="24">
        <v>2024</v>
      </c>
      <c r="C192" s="24">
        <v>14</v>
      </c>
      <c r="E192" s="2">
        <f>IF($F$162="n/a",0,IF(E$164&lt;=$C192,0,IF(E$164&gt;($F$162+$C192),INDEX($D$176:$W$176,,$C192)-SUM($D192:D192),INDEX($D$176:$W$176,,$C192)/$F$162)))</f>
        <v>0</v>
      </c>
      <c r="F192" s="2">
        <f>IF($F$162="n/a",0,IF(F$164&lt;=$C192,0,IF(F$164&gt;($F$162+$C192),INDEX($D$176:$W$176,,$C192)-SUM($D192:E192),INDEX($D$176:$W$176,,$C192)/$F$162)))</f>
        <v>0</v>
      </c>
      <c r="G192" s="2">
        <f>IF($F$162="n/a",0,IF(G$164&lt;=$C192,0,IF(G$164&gt;($F$162+$C192),INDEX($D$176:$W$176,,$C192)-SUM($D192:F192),INDEX($D$176:$W$176,,$C192)/$F$162)))</f>
        <v>0</v>
      </c>
      <c r="H192" s="2">
        <f>IF($F$162="n/a",0,IF(H$164&lt;=$C192,0,IF(H$164&gt;($F$162+$C192),INDEX($D$176:$W$176,,$C192)-SUM($D192:G192),INDEX($D$176:$W$176,,$C192)/$F$162)))</f>
        <v>0</v>
      </c>
      <c r="I192" s="2">
        <f>IF($F$162="n/a",0,IF(I$164&lt;=$C192,0,IF(I$164&gt;($F$162+$C192),INDEX($D$176:$W$176,,$C192)-SUM($D192:H192),INDEX($D$176:$W$176,,$C192)/$F$162)))</f>
        <v>0</v>
      </c>
      <c r="J192" s="2">
        <f>IF($F$162="n/a",0,IF(J$164&lt;=$C192,0,IF(J$164&gt;($F$162+$C192),INDEX($D$176:$W$176,,$C192)-SUM($D192:I192),INDEX($D$176:$W$176,,$C192)/$F$162)))</f>
        <v>0</v>
      </c>
      <c r="K192" s="2">
        <f>IF($F$162="n/a",0,IF(K$164&lt;=$C192,0,IF(K$164&gt;($F$162+$C192),INDEX($D$176:$W$176,,$C192)-SUM($D192:J192),INDEX($D$176:$W$176,,$C192)/$F$162)))</f>
        <v>0</v>
      </c>
      <c r="L192" s="2">
        <f>IF($F$162="n/a",0,IF(L$164&lt;=$C192,0,IF(L$164&gt;($F$162+$C192),INDEX($D$176:$W$176,,$C192)-SUM($D192:K192),INDEX($D$176:$W$176,,$C192)/$F$162)))</f>
        <v>0</v>
      </c>
      <c r="M192" s="2">
        <f>IF($F$162="n/a",0,IF(M$164&lt;=$C192,0,IF(M$164&gt;($F$162+$C192),INDEX($D$176:$W$176,,$C192)-SUM($D192:L192),INDEX($D$176:$W$176,,$C192)/$F$162)))</f>
        <v>0</v>
      </c>
      <c r="N192" s="2">
        <f>IF($F$162="n/a",0,IF(N$164&lt;=$C192,0,IF(N$164&gt;($F$162+$C192),INDEX($D$176:$W$176,,$C192)-SUM($D192:M192),INDEX($D$176:$W$176,,$C192)/$F$162)))</f>
        <v>0</v>
      </c>
      <c r="O192" s="2">
        <f>IF($F$162="n/a",0,IF(O$164&lt;=$C192,0,IF(O$164&gt;($F$162+$C192),INDEX($D$176:$W$176,,$C192)-SUM($D192:N192),INDEX($D$176:$W$176,,$C192)/$F$162)))</f>
        <v>0</v>
      </c>
      <c r="P192" s="2">
        <f>IF($F$162="n/a",0,IF(P$164&lt;=$C192,0,IF(P$164&gt;($F$162+$C192),INDEX($D$176:$W$176,,$C192)-SUM($D192:O192),INDEX($D$176:$W$176,,$C192)/$F$162)))</f>
        <v>0</v>
      </c>
      <c r="Q192" s="2">
        <f>IF($F$162="n/a",0,IF(Q$164&lt;=$C192,0,IF(Q$164&gt;($F$162+$C192),INDEX($D$176:$W$176,,$C192)-SUM($D192:P192),INDEX($D$176:$W$176,,$C192)/$F$162)))</f>
        <v>0</v>
      </c>
      <c r="R192" s="2">
        <f>IF($F$162="n/a",0,IF(R$164&lt;=$C192,0,IF(R$164&gt;($F$162+$C192),INDEX($D$176:$W$176,,$C192)-SUM($D192:Q192),INDEX($D$176:$W$176,,$C192)/$F$162)))</f>
        <v>0</v>
      </c>
      <c r="S192" s="2">
        <f>IF($F$162="n/a",0,IF(S$164&lt;=$C192,0,IF(S$164&gt;($F$162+$C192),INDEX($D$176:$W$176,,$C192)-SUM($D192:R192),INDEX($D$176:$W$176,,$C192)/$F$162)))</f>
        <v>0</v>
      </c>
      <c r="T192" s="2">
        <f>IF($F$162="n/a",0,IF(T$164&lt;=$C192,0,IF(T$164&gt;($F$162+$C192),INDEX($D$176:$W$176,,$C192)-SUM($D192:S192),INDEX($D$176:$W$176,,$C192)/$F$162)))</f>
        <v>0</v>
      </c>
      <c r="U192" s="2">
        <f>IF($F$162="n/a",0,IF(U$164&lt;=$C192,0,IF(U$164&gt;($F$162+$C192),INDEX($D$176:$W$176,,$C192)-SUM($D192:T192),INDEX($D$176:$W$176,,$C192)/$F$162)))</f>
        <v>0</v>
      </c>
      <c r="V192" s="2">
        <f>IF($F$162="n/a",0,IF(V$164&lt;=$C192,0,IF(V$164&gt;($F$162+$C192),INDEX($D$176:$W$176,,$C192)-SUM($D192:U192),INDEX($D$176:$W$176,,$C192)/$F$162)))</f>
        <v>0</v>
      </c>
      <c r="W192" s="2">
        <f>IF($F$162="n/a",0,IF(W$164&lt;=$C192,0,IF(W$164&gt;($F$162+$C192),INDEX($D$176:$W$176,,$C192)-SUM($D192:V192),INDEX($D$176:$W$176,,$C192)/$F$162)))</f>
        <v>0</v>
      </c>
      <c r="X192" s="2">
        <f>IF($F$162="n/a",0,IF(X$164&lt;=$C192,0,IF(X$164&gt;($F$162+$C192),INDEX($D$176:$W$176,,$C192)-SUM($D192:W192),INDEX($D$176:$W$176,,$C192)/$F$162)))</f>
        <v>0</v>
      </c>
      <c r="Y192" s="2">
        <f>IF($F$162="n/a",0,IF(Y$164&lt;=$C192,0,IF(Y$164&gt;($F$162+$C192),INDEX($D$176:$W$176,,$C192)-SUM($D192:X192),INDEX($D$176:$W$176,,$C192)/$F$162)))</f>
        <v>0</v>
      </c>
      <c r="Z192" s="2">
        <f>IF($F$162="n/a",0,IF(Z$164&lt;=$C192,0,IF(Z$164&gt;($F$162+$C192),INDEX($D$176:$W$176,,$C192)-SUM($D192:Y192),INDEX($D$176:$W$176,,$C192)/$F$162)))</f>
        <v>0</v>
      </c>
      <c r="AA192" s="2">
        <f>IF($F$162="n/a",0,IF(AA$164&lt;=$C192,0,IF(AA$164&gt;($F$162+$C192),INDEX($D$176:$W$176,,$C192)-SUM($D192:Z192),INDEX($D$176:$W$176,,$C192)/$F$162)))</f>
        <v>0</v>
      </c>
      <c r="AB192" s="2">
        <f>IF($F$162="n/a",0,IF(AB$164&lt;=$C192,0,IF(AB$164&gt;($F$162+$C192),INDEX($D$176:$W$176,,$C192)-SUM($D192:AA192),INDEX($D$176:$W$176,,$C192)/$F$162)))</f>
        <v>0</v>
      </c>
      <c r="AC192" s="2">
        <f>IF($F$162="n/a",0,IF(AC$164&lt;=$C192,0,IF(AC$164&gt;($F$162+$C192),INDEX($D$176:$W$176,,$C192)-SUM($D192:AB192),INDEX($D$176:$W$176,,$C192)/$F$162)))</f>
        <v>0</v>
      </c>
      <c r="AD192" s="2">
        <f>IF($F$162="n/a",0,IF(AD$164&lt;=$C192,0,IF(AD$164&gt;($F$162+$C192),INDEX($D$176:$W$176,,$C192)-SUM($D192:AC192),INDEX($D$176:$W$176,,$C192)/$F$162)))</f>
        <v>0</v>
      </c>
      <c r="AE192" s="2">
        <f>IF($F$162="n/a",0,IF(AE$164&lt;=$C192,0,IF(AE$164&gt;($F$162+$C192),INDEX($D$176:$W$176,,$C192)-SUM($D192:AD192),INDEX($D$176:$W$176,,$C192)/$F$162)))</f>
        <v>0</v>
      </c>
      <c r="AF192" s="2">
        <f>IF($F$162="n/a",0,IF(AF$164&lt;=$C192,0,IF(AF$164&gt;($F$162+$C192),INDEX($D$176:$W$176,,$C192)-SUM($D192:AE192),INDEX($D$176:$W$176,,$C192)/$F$162)))</f>
        <v>0</v>
      </c>
      <c r="AG192" s="2">
        <f>IF($F$162="n/a",0,IF(AG$164&lt;=$C192,0,IF(AG$164&gt;($F$162+$C192),INDEX($D$176:$W$176,,$C192)-SUM($D192:AF192),INDEX($D$176:$W$176,,$C192)/$F$162)))</f>
        <v>0</v>
      </c>
      <c r="AH192" s="2">
        <f>IF($F$162="n/a",0,IF(AH$164&lt;=$C192,0,IF(AH$164&gt;($F$162+$C192),INDEX($D$176:$W$176,,$C192)-SUM($D192:AG192),INDEX($D$176:$W$176,,$C192)/$F$162)))</f>
        <v>0</v>
      </c>
      <c r="AI192" s="2">
        <f>IF($F$162="n/a",0,IF(AI$164&lt;=$C192,0,IF(AI$164&gt;($F$162+$C192),INDEX($D$176:$W$176,,$C192)-SUM($D192:AH192),INDEX($D$176:$W$176,,$C192)/$F$162)))</f>
        <v>0</v>
      </c>
      <c r="AJ192" s="2">
        <f>IF($F$162="n/a",0,IF(AJ$164&lt;=$C192,0,IF(AJ$164&gt;($F$162+$C192),INDEX($D$176:$W$176,,$C192)-SUM($D192:AI192),INDEX($D$176:$W$176,,$C192)/$F$162)))</f>
        <v>0</v>
      </c>
      <c r="AK192" s="2">
        <f>IF($F$162="n/a",0,IF(AK$164&lt;=$C192,0,IF(AK$164&gt;($F$162+$C192),INDEX($D$176:$W$176,,$C192)-SUM($D192:AJ192),INDEX($D$176:$W$176,,$C192)/$F$162)))</f>
        <v>0</v>
      </c>
      <c r="AL192" s="2">
        <f>IF($F$162="n/a",0,IF(AL$164&lt;=$C192,0,IF(AL$164&gt;($F$162+$C192),INDEX($D$176:$W$176,,$C192)-SUM($D192:AK192),INDEX($D$176:$W$176,,$C192)/$F$162)))</f>
        <v>0</v>
      </c>
      <c r="AM192" s="2">
        <f>IF($F$162="n/a",0,IF(AM$164&lt;=$C192,0,IF(AM$164&gt;($F$162+$C192),INDEX($D$176:$W$176,,$C192)-SUM($D192:AL192),INDEX($D$176:$W$176,,$C192)/$F$162)))</f>
        <v>0</v>
      </c>
      <c r="AN192" s="2">
        <f>IF($F$162="n/a",0,IF(AN$164&lt;=$C192,0,IF(AN$164&gt;($F$162+$C192),INDEX($D$176:$W$176,,$C192)-SUM($D192:AM192),INDEX($D$176:$W$176,,$C192)/$F$162)))</f>
        <v>0</v>
      </c>
      <c r="AO192" s="2">
        <f>IF($F$162="n/a",0,IF(AO$164&lt;=$C192,0,IF(AO$164&gt;($F$162+$C192),INDEX($D$176:$W$176,,$C192)-SUM($D192:AN192),INDEX($D$176:$W$176,,$C192)/$F$162)))</f>
        <v>0</v>
      </c>
      <c r="AP192" s="2">
        <f>IF($F$162="n/a",0,IF(AP$164&lt;=$C192,0,IF(AP$164&gt;($F$162+$C192),INDEX($D$176:$W$176,,$C192)-SUM($D192:AO192),INDEX($D$176:$W$176,,$C192)/$F$162)))</f>
        <v>0</v>
      </c>
      <c r="AQ192" s="2">
        <f>IF($F$162="n/a",0,IF(AQ$164&lt;=$C192,0,IF(AQ$164&gt;($F$162+$C192),INDEX($D$176:$W$176,,$C192)-SUM($D192:AP192),INDEX($D$176:$W$176,,$C192)/$F$162)))</f>
        <v>0</v>
      </c>
      <c r="AR192" s="2">
        <f>IF($F$162="n/a",0,IF(AR$164&lt;=$C192,0,IF(AR$164&gt;($F$162+$C192),INDEX($D$176:$W$176,,$C192)-SUM($D192:AQ192),INDEX($D$176:$W$176,,$C192)/$F$162)))</f>
        <v>0</v>
      </c>
      <c r="AS192" s="2">
        <f>IF($F$162="n/a",0,IF(AS$164&lt;=$C192,0,IF(AS$164&gt;($F$162+$C192),INDEX($D$176:$W$176,,$C192)-SUM($D192:AR192),INDEX($D$176:$W$176,,$C192)/$F$162)))</f>
        <v>0</v>
      </c>
      <c r="AT192" s="2">
        <f>IF($F$162="n/a",0,IF(AT$164&lt;=$C192,0,IF(AT$164&gt;($F$162+$C192),INDEX($D$176:$W$176,,$C192)-SUM($D192:AS192),INDEX($D$176:$W$176,,$C192)/$F$162)))</f>
        <v>0</v>
      </c>
      <c r="AU192" s="2">
        <f>IF($F$162="n/a",0,IF(AU$164&lt;=$C192,0,IF(AU$164&gt;($F$162+$C192),INDEX($D$176:$W$176,,$C192)-SUM($D192:AT192),INDEX($D$176:$W$176,,$C192)/$F$162)))</f>
        <v>0</v>
      </c>
      <c r="AV192" s="2">
        <f>IF($F$162="n/a",0,IF(AV$164&lt;=$C192,0,IF(AV$164&gt;($F$162+$C192),INDEX($D$176:$W$176,,$C192)-SUM($D192:AU192),INDEX($D$176:$W$176,,$C192)/$F$162)))</f>
        <v>0</v>
      </c>
      <c r="AW192" s="2">
        <f>IF($F$162="n/a",0,IF(AW$164&lt;=$C192,0,IF(AW$164&gt;($F$162+$C192),INDEX($D$176:$W$176,,$C192)-SUM($D192:AV192),INDEX($D$176:$W$176,,$C192)/$F$162)))</f>
        <v>0</v>
      </c>
      <c r="AX192" s="2">
        <f>IF($F$162="n/a",0,IF(AX$164&lt;=$C192,0,IF(AX$164&gt;($F$162+$C192),INDEX($D$176:$W$176,,$C192)-SUM($D192:AW192),INDEX($D$176:$W$176,,$C192)/$F$162)))</f>
        <v>0</v>
      </c>
      <c r="AY192" s="2">
        <f>IF($F$162="n/a",0,IF(AY$164&lt;=$C192,0,IF(AY$164&gt;($F$162+$C192),INDEX($D$176:$W$176,,$C192)-SUM($D192:AX192),INDEX($D$176:$W$176,,$C192)/$F$162)))</f>
        <v>0</v>
      </c>
      <c r="AZ192" s="2">
        <f>IF($F$162="n/a",0,IF(AZ$164&lt;=$C192,0,IF(AZ$164&gt;($F$162+$C192),INDEX($D$176:$W$176,,$C192)-SUM($D192:AY192),INDEX($D$176:$W$176,,$C192)/$F$162)))</f>
        <v>0</v>
      </c>
      <c r="BA192" s="2">
        <f>IF($F$162="n/a",0,IF(BA$164&lt;=$C192,0,IF(BA$164&gt;($F$162+$C192),INDEX($D$176:$W$176,,$C192)-SUM($D192:AZ192),INDEX($D$176:$W$176,,$C192)/$F$162)))</f>
        <v>0</v>
      </c>
      <c r="BB192" s="2">
        <f>IF($F$162="n/a",0,IF(BB$164&lt;=$C192,0,IF(BB$164&gt;($F$162+$C192),INDEX($D$176:$W$176,,$C192)-SUM($D192:BA192),INDEX($D$176:$W$176,,$C192)/$F$162)))</f>
        <v>0</v>
      </c>
      <c r="BC192" s="2">
        <f>IF($F$162="n/a",0,IF(BC$164&lt;=$C192,0,IF(BC$164&gt;($F$162+$C192),INDEX($D$176:$W$176,,$C192)-SUM($D192:BB192),INDEX($D$176:$W$176,,$C192)/$F$162)))</f>
        <v>0</v>
      </c>
      <c r="BD192" s="2">
        <f>IF($F$162="n/a",0,IF(BD$164&lt;=$C192,0,IF(BD$164&gt;($F$162+$C192),INDEX($D$176:$W$176,,$C192)-SUM($D192:BC192),INDEX($D$176:$W$176,,$C192)/$F$162)))</f>
        <v>0</v>
      </c>
      <c r="BE192" s="2">
        <f>IF($F$162="n/a",0,IF(BE$164&lt;=$C192,0,IF(BE$164&gt;($F$162+$C192),INDEX($D$176:$W$176,,$C192)-SUM($D192:BD192),INDEX($D$176:$W$176,,$C192)/$F$162)))</f>
        <v>0</v>
      </c>
      <c r="BF192" s="2">
        <f>IF($F$162="n/a",0,IF(BF$164&lt;=$C192,0,IF(BF$164&gt;($F$162+$C192),INDEX($D$176:$W$176,,$C192)-SUM($D192:BE192),INDEX($D$176:$W$176,,$C192)/$F$162)))</f>
        <v>0</v>
      </c>
      <c r="BG192" s="2">
        <f>IF($F$162="n/a",0,IF(BG$164&lt;=$C192,0,IF(BG$164&gt;($F$162+$C192),INDEX($D$176:$W$176,,$C192)-SUM($D192:BF192),INDEX($D$176:$W$176,,$C192)/$F$162)))</f>
        <v>0</v>
      </c>
      <c r="BH192" s="2">
        <f>IF($F$162="n/a",0,IF(BH$164&lt;=$C192,0,IF(BH$164&gt;($F$162+$C192),INDEX($D$176:$W$176,,$C192)-SUM($D192:BG192),INDEX($D$176:$W$176,,$C192)/$F$162)))</f>
        <v>0</v>
      </c>
      <c r="BI192" s="2">
        <f>IF($F$162="n/a",0,IF(BI$164&lt;=$C192,0,IF(BI$164&gt;($F$162+$C192),INDEX($D$176:$W$176,,$C192)-SUM($D192:BH192),INDEX($D$176:$W$176,,$C192)/$F$162)))</f>
        <v>0</v>
      </c>
      <c r="BJ192" s="2">
        <f>IF($F$162="n/a",0,IF(BJ$164&lt;=$C192,0,IF(BJ$164&gt;($F$162+$C192),INDEX($D$176:$W$176,,$C192)-SUM($D192:BI192),INDEX($D$176:$W$176,,$C192)/$F$162)))</f>
        <v>0</v>
      </c>
      <c r="BK192" s="2">
        <f>IF($F$162="n/a",0,IF(BK$164&lt;=$C192,0,IF(BK$164&gt;($F$162+$C192),INDEX($D$176:$W$176,,$C192)-SUM($D192:BJ192),INDEX($D$176:$W$176,,$C192)/$F$162)))</f>
        <v>0</v>
      </c>
    </row>
    <row r="193" spans="2:63" hidden="1" outlineLevel="1" x14ac:dyDescent="0.25">
      <c r="B193" s="24">
        <v>2025</v>
      </c>
      <c r="C193" s="24">
        <v>15</v>
      </c>
      <c r="E193" s="2">
        <f>IF($F$162="n/a",0,IF(E$164&lt;=$C193,0,IF(E$164&gt;($F$162+$C193),INDEX($D$176:$W$176,,$C193)-SUM($D193:D193),INDEX($D$176:$W$176,,$C193)/$F$162)))</f>
        <v>0</v>
      </c>
      <c r="F193" s="2">
        <f>IF($F$162="n/a",0,IF(F$164&lt;=$C193,0,IF(F$164&gt;($F$162+$C193),INDEX($D$176:$W$176,,$C193)-SUM($D193:E193),INDEX($D$176:$W$176,,$C193)/$F$162)))</f>
        <v>0</v>
      </c>
      <c r="G193" s="2">
        <f>IF($F$162="n/a",0,IF(G$164&lt;=$C193,0,IF(G$164&gt;($F$162+$C193),INDEX($D$176:$W$176,,$C193)-SUM($D193:F193),INDEX($D$176:$W$176,,$C193)/$F$162)))</f>
        <v>0</v>
      </c>
      <c r="H193" s="2">
        <f>IF($F$162="n/a",0,IF(H$164&lt;=$C193,0,IF(H$164&gt;($F$162+$C193),INDEX($D$176:$W$176,,$C193)-SUM($D193:G193),INDEX($D$176:$W$176,,$C193)/$F$162)))</f>
        <v>0</v>
      </c>
      <c r="I193" s="2">
        <f>IF($F$162="n/a",0,IF(I$164&lt;=$C193,0,IF(I$164&gt;($F$162+$C193),INDEX($D$176:$W$176,,$C193)-SUM($D193:H193),INDEX($D$176:$W$176,,$C193)/$F$162)))</f>
        <v>0</v>
      </c>
      <c r="J193" s="2">
        <f>IF($F$162="n/a",0,IF(J$164&lt;=$C193,0,IF(J$164&gt;($F$162+$C193),INDEX($D$176:$W$176,,$C193)-SUM($D193:I193),INDEX($D$176:$W$176,,$C193)/$F$162)))</f>
        <v>0</v>
      </c>
      <c r="K193" s="2">
        <f>IF($F$162="n/a",0,IF(K$164&lt;=$C193,0,IF(K$164&gt;($F$162+$C193),INDEX($D$176:$W$176,,$C193)-SUM($D193:J193),INDEX($D$176:$W$176,,$C193)/$F$162)))</f>
        <v>0</v>
      </c>
      <c r="L193" s="2">
        <f>IF($F$162="n/a",0,IF(L$164&lt;=$C193,0,IF(L$164&gt;($F$162+$C193),INDEX($D$176:$W$176,,$C193)-SUM($D193:K193),INDEX($D$176:$W$176,,$C193)/$F$162)))</f>
        <v>0</v>
      </c>
      <c r="M193" s="2">
        <f>IF($F$162="n/a",0,IF(M$164&lt;=$C193,0,IF(M$164&gt;($F$162+$C193),INDEX($D$176:$W$176,,$C193)-SUM($D193:L193),INDEX($D$176:$W$176,,$C193)/$F$162)))</f>
        <v>0</v>
      </c>
      <c r="N193" s="2">
        <f>IF($F$162="n/a",0,IF(N$164&lt;=$C193,0,IF(N$164&gt;($F$162+$C193),INDEX($D$176:$W$176,,$C193)-SUM($D193:M193),INDEX($D$176:$W$176,,$C193)/$F$162)))</f>
        <v>0</v>
      </c>
      <c r="O193" s="2">
        <f>IF($F$162="n/a",0,IF(O$164&lt;=$C193,0,IF(O$164&gt;($F$162+$C193),INDEX($D$176:$W$176,,$C193)-SUM($D193:N193),INDEX($D$176:$W$176,,$C193)/$F$162)))</f>
        <v>0</v>
      </c>
      <c r="P193" s="2">
        <f>IF($F$162="n/a",0,IF(P$164&lt;=$C193,0,IF(P$164&gt;($F$162+$C193),INDEX($D$176:$W$176,,$C193)-SUM($D193:O193),INDEX($D$176:$W$176,,$C193)/$F$162)))</f>
        <v>0</v>
      </c>
      <c r="Q193" s="2">
        <f>IF($F$162="n/a",0,IF(Q$164&lt;=$C193,0,IF(Q$164&gt;($F$162+$C193),INDEX($D$176:$W$176,,$C193)-SUM($D193:P193),INDEX($D$176:$W$176,,$C193)/$F$162)))</f>
        <v>0</v>
      </c>
      <c r="R193" s="2">
        <f>IF($F$162="n/a",0,IF(R$164&lt;=$C193,0,IF(R$164&gt;($F$162+$C193),INDEX($D$176:$W$176,,$C193)-SUM($D193:Q193),INDEX($D$176:$W$176,,$C193)/$F$162)))</f>
        <v>0</v>
      </c>
      <c r="S193" s="2">
        <f>IF($F$162="n/a",0,IF(S$164&lt;=$C193,0,IF(S$164&gt;($F$162+$C193),INDEX($D$176:$W$176,,$C193)-SUM($D193:R193),INDEX($D$176:$W$176,,$C193)/$F$162)))</f>
        <v>0</v>
      </c>
      <c r="T193" s="2">
        <f>IF($F$162="n/a",0,IF(T$164&lt;=$C193,0,IF(T$164&gt;($F$162+$C193),INDEX($D$176:$W$176,,$C193)-SUM($D193:S193),INDEX($D$176:$W$176,,$C193)/$F$162)))</f>
        <v>0</v>
      </c>
      <c r="U193" s="2">
        <f>IF($F$162="n/a",0,IF(U$164&lt;=$C193,0,IF(U$164&gt;($F$162+$C193),INDEX($D$176:$W$176,,$C193)-SUM($D193:T193),INDEX($D$176:$W$176,,$C193)/$F$162)))</f>
        <v>0</v>
      </c>
      <c r="V193" s="2">
        <f>IF($F$162="n/a",0,IF(V$164&lt;=$C193,0,IF(V$164&gt;($F$162+$C193),INDEX($D$176:$W$176,,$C193)-SUM($D193:U193),INDEX($D$176:$W$176,,$C193)/$F$162)))</f>
        <v>0</v>
      </c>
      <c r="W193" s="2">
        <f>IF($F$162="n/a",0,IF(W$164&lt;=$C193,0,IF(W$164&gt;($F$162+$C193),INDEX($D$176:$W$176,,$C193)-SUM($D193:V193),INDEX($D$176:$W$176,,$C193)/$F$162)))</f>
        <v>0</v>
      </c>
      <c r="X193" s="2">
        <f>IF($F$162="n/a",0,IF(X$164&lt;=$C193,0,IF(X$164&gt;($F$162+$C193),INDEX($D$176:$W$176,,$C193)-SUM($D193:W193),INDEX($D$176:$W$176,,$C193)/$F$162)))</f>
        <v>0</v>
      </c>
      <c r="Y193" s="2">
        <f>IF($F$162="n/a",0,IF(Y$164&lt;=$C193,0,IF(Y$164&gt;($F$162+$C193),INDEX($D$176:$W$176,,$C193)-SUM($D193:X193),INDEX($D$176:$W$176,,$C193)/$F$162)))</f>
        <v>0</v>
      </c>
      <c r="Z193" s="2">
        <f>IF($F$162="n/a",0,IF(Z$164&lt;=$C193,0,IF(Z$164&gt;($F$162+$C193),INDEX($D$176:$W$176,,$C193)-SUM($D193:Y193),INDEX($D$176:$W$176,,$C193)/$F$162)))</f>
        <v>0</v>
      </c>
      <c r="AA193" s="2">
        <f>IF($F$162="n/a",0,IF(AA$164&lt;=$C193,0,IF(AA$164&gt;($F$162+$C193),INDEX($D$176:$W$176,,$C193)-SUM($D193:Z193),INDEX($D$176:$W$176,,$C193)/$F$162)))</f>
        <v>0</v>
      </c>
      <c r="AB193" s="2">
        <f>IF($F$162="n/a",0,IF(AB$164&lt;=$C193,0,IF(AB$164&gt;($F$162+$C193),INDEX($D$176:$W$176,,$C193)-SUM($D193:AA193),INDEX($D$176:$W$176,,$C193)/$F$162)))</f>
        <v>0</v>
      </c>
      <c r="AC193" s="2">
        <f>IF($F$162="n/a",0,IF(AC$164&lt;=$C193,0,IF(AC$164&gt;($F$162+$C193),INDEX($D$176:$W$176,,$C193)-SUM($D193:AB193),INDEX($D$176:$W$176,,$C193)/$F$162)))</f>
        <v>0</v>
      </c>
      <c r="AD193" s="2">
        <f>IF($F$162="n/a",0,IF(AD$164&lt;=$C193,0,IF(AD$164&gt;($F$162+$C193),INDEX($D$176:$W$176,,$C193)-SUM($D193:AC193),INDEX($D$176:$W$176,,$C193)/$F$162)))</f>
        <v>0</v>
      </c>
      <c r="AE193" s="2">
        <f>IF($F$162="n/a",0,IF(AE$164&lt;=$C193,0,IF(AE$164&gt;($F$162+$C193),INDEX($D$176:$W$176,,$C193)-SUM($D193:AD193),INDEX($D$176:$W$176,,$C193)/$F$162)))</f>
        <v>0</v>
      </c>
      <c r="AF193" s="2">
        <f>IF($F$162="n/a",0,IF(AF$164&lt;=$C193,0,IF(AF$164&gt;($F$162+$C193),INDEX($D$176:$W$176,,$C193)-SUM($D193:AE193),INDEX($D$176:$W$176,,$C193)/$F$162)))</f>
        <v>0</v>
      </c>
      <c r="AG193" s="2">
        <f>IF($F$162="n/a",0,IF(AG$164&lt;=$C193,0,IF(AG$164&gt;($F$162+$C193),INDEX($D$176:$W$176,,$C193)-SUM($D193:AF193),INDEX($D$176:$W$176,,$C193)/$F$162)))</f>
        <v>0</v>
      </c>
      <c r="AH193" s="2">
        <f>IF($F$162="n/a",0,IF(AH$164&lt;=$C193,0,IF(AH$164&gt;($F$162+$C193),INDEX($D$176:$W$176,,$C193)-SUM($D193:AG193),INDEX($D$176:$W$176,,$C193)/$F$162)))</f>
        <v>0</v>
      </c>
      <c r="AI193" s="2">
        <f>IF($F$162="n/a",0,IF(AI$164&lt;=$C193,0,IF(AI$164&gt;($F$162+$C193),INDEX($D$176:$W$176,,$C193)-SUM($D193:AH193),INDEX($D$176:$W$176,,$C193)/$F$162)))</f>
        <v>0</v>
      </c>
      <c r="AJ193" s="2">
        <f>IF($F$162="n/a",0,IF(AJ$164&lt;=$C193,0,IF(AJ$164&gt;($F$162+$C193),INDEX($D$176:$W$176,,$C193)-SUM($D193:AI193),INDEX($D$176:$W$176,,$C193)/$F$162)))</f>
        <v>0</v>
      </c>
      <c r="AK193" s="2">
        <f>IF($F$162="n/a",0,IF(AK$164&lt;=$C193,0,IF(AK$164&gt;($F$162+$C193),INDEX($D$176:$W$176,,$C193)-SUM($D193:AJ193),INDEX($D$176:$W$176,,$C193)/$F$162)))</f>
        <v>0</v>
      </c>
      <c r="AL193" s="2">
        <f>IF($F$162="n/a",0,IF(AL$164&lt;=$C193,0,IF(AL$164&gt;($F$162+$C193),INDEX($D$176:$W$176,,$C193)-SUM($D193:AK193),INDEX($D$176:$W$176,,$C193)/$F$162)))</f>
        <v>0</v>
      </c>
      <c r="AM193" s="2">
        <f>IF($F$162="n/a",0,IF(AM$164&lt;=$C193,0,IF(AM$164&gt;($F$162+$C193),INDEX($D$176:$W$176,,$C193)-SUM($D193:AL193),INDEX($D$176:$W$176,,$C193)/$F$162)))</f>
        <v>0</v>
      </c>
      <c r="AN193" s="2">
        <f>IF($F$162="n/a",0,IF(AN$164&lt;=$C193,0,IF(AN$164&gt;($F$162+$C193),INDEX($D$176:$W$176,,$C193)-SUM($D193:AM193),INDEX($D$176:$W$176,,$C193)/$F$162)))</f>
        <v>0</v>
      </c>
      <c r="AO193" s="2">
        <f>IF($F$162="n/a",0,IF(AO$164&lt;=$C193,0,IF(AO$164&gt;($F$162+$C193),INDEX($D$176:$W$176,,$C193)-SUM($D193:AN193),INDEX($D$176:$W$176,,$C193)/$F$162)))</f>
        <v>0</v>
      </c>
      <c r="AP193" s="2">
        <f>IF($F$162="n/a",0,IF(AP$164&lt;=$C193,0,IF(AP$164&gt;($F$162+$C193),INDEX($D$176:$W$176,,$C193)-SUM($D193:AO193),INDEX($D$176:$W$176,,$C193)/$F$162)))</f>
        <v>0</v>
      </c>
      <c r="AQ193" s="2">
        <f>IF($F$162="n/a",0,IF(AQ$164&lt;=$C193,0,IF(AQ$164&gt;($F$162+$C193),INDEX($D$176:$W$176,,$C193)-SUM($D193:AP193),INDEX($D$176:$W$176,,$C193)/$F$162)))</f>
        <v>0</v>
      </c>
      <c r="AR193" s="2">
        <f>IF($F$162="n/a",0,IF(AR$164&lt;=$C193,0,IF(AR$164&gt;($F$162+$C193),INDEX($D$176:$W$176,,$C193)-SUM($D193:AQ193),INDEX($D$176:$W$176,,$C193)/$F$162)))</f>
        <v>0</v>
      </c>
      <c r="AS193" s="2">
        <f>IF($F$162="n/a",0,IF(AS$164&lt;=$C193,0,IF(AS$164&gt;($F$162+$C193),INDEX($D$176:$W$176,,$C193)-SUM($D193:AR193),INDEX($D$176:$W$176,,$C193)/$F$162)))</f>
        <v>0</v>
      </c>
      <c r="AT193" s="2">
        <f>IF($F$162="n/a",0,IF(AT$164&lt;=$C193,0,IF(AT$164&gt;($F$162+$C193),INDEX($D$176:$W$176,,$C193)-SUM($D193:AS193),INDEX($D$176:$W$176,,$C193)/$F$162)))</f>
        <v>0</v>
      </c>
      <c r="AU193" s="2">
        <f>IF($F$162="n/a",0,IF(AU$164&lt;=$C193,0,IF(AU$164&gt;($F$162+$C193),INDEX($D$176:$W$176,,$C193)-SUM($D193:AT193),INDEX($D$176:$W$176,,$C193)/$F$162)))</f>
        <v>0</v>
      </c>
      <c r="AV193" s="2">
        <f>IF($F$162="n/a",0,IF(AV$164&lt;=$C193,0,IF(AV$164&gt;($F$162+$C193),INDEX($D$176:$W$176,,$C193)-SUM($D193:AU193),INDEX($D$176:$W$176,,$C193)/$F$162)))</f>
        <v>0</v>
      </c>
      <c r="AW193" s="2">
        <f>IF($F$162="n/a",0,IF(AW$164&lt;=$C193,0,IF(AW$164&gt;($F$162+$C193),INDEX($D$176:$W$176,,$C193)-SUM($D193:AV193),INDEX($D$176:$W$176,,$C193)/$F$162)))</f>
        <v>0</v>
      </c>
      <c r="AX193" s="2">
        <f>IF($F$162="n/a",0,IF(AX$164&lt;=$C193,0,IF(AX$164&gt;($F$162+$C193),INDEX($D$176:$W$176,,$C193)-SUM($D193:AW193),INDEX($D$176:$W$176,,$C193)/$F$162)))</f>
        <v>0</v>
      </c>
      <c r="AY193" s="2">
        <f>IF($F$162="n/a",0,IF(AY$164&lt;=$C193,0,IF(AY$164&gt;($F$162+$C193),INDEX($D$176:$W$176,,$C193)-SUM($D193:AX193),INDEX($D$176:$W$176,,$C193)/$F$162)))</f>
        <v>0</v>
      </c>
      <c r="AZ193" s="2">
        <f>IF($F$162="n/a",0,IF(AZ$164&lt;=$C193,0,IF(AZ$164&gt;($F$162+$C193),INDEX($D$176:$W$176,,$C193)-SUM($D193:AY193),INDEX($D$176:$W$176,,$C193)/$F$162)))</f>
        <v>0</v>
      </c>
      <c r="BA193" s="2">
        <f>IF($F$162="n/a",0,IF(BA$164&lt;=$C193,0,IF(BA$164&gt;($F$162+$C193),INDEX($D$176:$W$176,,$C193)-SUM($D193:AZ193),INDEX($D$176:$W$176,,$C193)/$F$162)))</f>
        <v>0</v>
      </c>
      <c r="BB193" s="2">
        <f>IF($F$162="n/a",0,IF(BB$164&lt;=$C193,0,IF(BB$164&gt;($F$162+$C193),INDEX($D$176:$W$176,,$C193)-SUM($D193:BA193),INDEX($D$176:$W$176,,$C193)/$F$162)))</f>
        <v>0</v>
      </c>
      <c r="BC193" s="2">
        <f>IF($F$162="n/a",0,IF(BC$164&lt;=$C193,0,IF(BC$164&gt;($F$162+$C193),INDEX($D$176:$W$176,,$C193)-SUM($D193:BB193),INDEX($D$176:$W$176,,$C193)/$F$162)))</f>
        <v>0</v>
      </c>
      <c r="BD193" s="2">
        <f>IF($F$162="n/a",0,IF(BD$164&lt;=$C193,0,IF(BD$164&gt;($F$162+$C193),INDEX($D$176:$W$176,,$C193)-SUM($D193:BC193),INDEX($D$176:$W$176,,$C193)/$F$162)))</f>
        <v>0</v>
      </c>
      <c r="BE193" s="2">
        <f>IF($F$162="n/a",0,IF(BE$164&lt;=$C193,0,IF(BE$164&gt;($F$162+$C193),INDEX($D$176:$W$176,,$C193)-SUM($D193:BD193),INDEX($D$176:$W$176,,$C193)/$F$162)))</f>
        <v>0</v>
      </c>
      <c r="BF193" s="2">
        <f>IF($F$162="n/a",0,IF(BF$164&lt;=$C193,0,IF(BF$164&gt;($F$162+$C193),INDEX($D$176:$W$176,,$C193)-SUM($D193:BE193),INDEX($D$176:$W$176,,$C193)/$F$162)))</f>
        <v>0</v>
      </c>
      <c r="BG193" s="2">
        <f>IF($F$162="n/a",0,IF(BG$164&lt;=$C193,0,IF(BG$164&gt;($F$162+$C193),INDEX($D$176:$W$176,,$C193)-SUM($D193:BF193),INDEX($D$176:$W$176,,$C193)/$F$162)))</f>
        <v>0</v>
      </c>
      <c r="BH193" s="2">
        <f>IF($F$162="n/a",0,IF(BH$164&lt;=$C193,0,IF(BH$164&gt;($F$162+$C193),INDEX($D$176:$W$176,,$C193)-SUM($D193:BG193),INDEX($D$176:$W$176,,$C193)/$F$162)))</f>
        <v>0</v>
      </c>
      <c r="BI193" s="2">
        <f>IF($F$162="n/a",0,IF(BI$164&lt;=$C193,0,IF(BI$164&gt;($F$162+$C193),INDEX($D$176:$W$176,,$C193)-SUM($D193:BH193),INDEX($D$176:$W$176,,$C193)/$F$162)))</f>
        <v>0</v>
      </c>
      <c r="BJ193" s="2">
        <f>IF($F$162="n/a",0,IF(BJ$164&lt;=$C193,0,IF(BJ$164&gt;($F$162+$C193),INDEX($D$176:$W$176,,$C193)-SUM($D193:BI193),INDEX($D$176:$W$176,,$C193)/$F$162)))</f>
        <v>0</v>
      </c>
      <c r="BK193" s="2">
        <f>IF($F$162="n/a",0,IF(BK$164&lt;=$C193,0,IF(BK$164&gt;($F$162+$C193),INDEX($D$176:$W$176,,$C193)-SUM($D193:BJ193),INDEX($D$176:$W$176,,$C193)/$F$162)))</f>
        <v>0</v>
      </c>
    </row>
    <row r="194" spans="2:63" hidden="1" outlineLevel="1" x14ac:dyDescent="0.25">
      <c r="B194" s="24">
        <v>2026</v>
      </c>
      <c r="C194" s="24">
        <v>16</v>
      </c>
      <c r="E194" s="2">
        <f>IF($F$162="n/a",0,IF(E$164&lt;=$C194,0,IF(E$164&gt;($F$162+$C194),INDEX($D$176:$W$176,,$C194)-SUM($D194:D194),INDEX($D$176:$W$176,,$C194)/$F$162)))</f>
        <v>0</v>
      </c>
      <c r="F194" s="2">
        <f>IF($F$162="n/a",0,IF(F$164&lt;=$C194,0,IF(F$164&gt;($F$162+$C194),INDEX($D$176:$W$176,,$C194)-SUM($D194:E194),INDEX($D$176:$W$176,,$C194)/$F$162)))</f>
        <v>0</v>
      </c>
      <c r="G194" s="2">
        <f>IF($F$162="n/a",0,IF(G$164&lt;=$C194,0,IF(G$164&gt;($F$162+$C194),INDEX($D$176:$W$176,,$C194)-SUM($D194:F194),INDEX($D$176:$W$176,,$C194)/$F$162)))</f>
        <v>0</v>
      </c>
      <c r="H194" s="2">
        <f>IF($F$162="n/a",0,IF(H$164&lt;=$C194,0,IF(H$164&gt;($F$162+$C194),INDEX($D$176:$W$176,,$C194)-SUM($D194:G194),INDEX($D$176:$W$176,,$C194)/$F$162)))</f>
        <v>0</v>
      </c>
      <c r="I194" s="2">
        <f>IF($F$162="n/a",0,IF(I$164&lt;=$C194,0,IF(I$164&gt;($F$162+$C194),INDEX($D$176:$W$176,,$C194)-SUM($D194:H194),INDEX($D$176:$W$176,,$C194)/$F$162)))</f>
        <v>0</v>
      </c>
      <c r="J194" s="2">
        <f>IF($F$162="n/a",0,IF(J$164&lt;=$C194,0,IF(J$164&gt;($F$162+$C194),INDEX($D$176:$W$176,,$C194)-SUM($D194:I194),INDEX($D$176:$W$176,,$C194)/$F$162)))</f>
        <v>0</v>
      </c>
      <c r="K194" s="2">
        <f>IF($F$162="n/a",0,IF(K$164&lt;=$C194,0,IF(K$164&gt;($F$162+$C194),INDEX($D$176:$W$176,,$C194)-SUM($D194:J194),INDEX($D$176:$W$176,,$C194)/$F$162)))</f>
        <v>0</v>
      </c>
      <c r="L194" s="2">
        <f>IF($F$162="n/a",0,IF(L$164&lt;=$C194,0,IF(L$164&gt;($F$162+$C194),INDEX($D$176:$W$176,,$C194)-SUM($D194:K194),INDEX($D$176:$W$176,,$C194)/$F$162)))</f>
        <v>0</v>
      </c>
      <c r="M194" s="2">
        <f>IF($F$162="n/a",0,IF(M$164&lt;=$C194,0,IF(M$164&gt;($F$162+$C194),INDEX($D$176:$W$176,,$C194)-SUM($D194:L194),INDEX($D$176:$W$176,,$C194)/$F$162)))</f>
        <v>0</v>
      </c>
      <c r="N194" s="2">
        <f>IF($F$162="n/a",0,IF(N$164&lt;=$C194,0,IF(N$164&gt;($F$162+$C194),INDEX($D$176:$W$176,,$C194)-SUM($D194:M194),INDEX($D$176:$W$176,,$C194)/$F$162)))</f>
        <v>0</v>
      </c>
      <c r="O194" s="2">
        <f>IF($F$162="n/a",0,IF(O$164&lt;=$C194,0,IF(O$164&gt;($F$162+$C194),INDEX($D$176:$W$176,,$C194)-SUM($D194:N194),INDEX($D$176:$W$176,,$C194)/$F$162)))</f>
        <v>0</v>
      </c>
      <c r="P194" s="2">
        <f>IF($F$162="n/a",0,IF(P$164&lt;=$C194,0,IF(P$164&gt;($F$162+$C194),INDEX($D$176:$W$176,,$C194)-SUM($D194:O194),INDEX($D$176:$W$176,,$C194)/$F$162)))</f>
        <v>0</v>
      </c>
      <c r="Q194" s="2">
        <f>IF($F$162="n/a",0,IF(Q$164&lt;=$C194,0,IF(Q$164&gt;($F$162+$C194),INDEX($D$176:$W$176,,$C194)-SUM($D194:P194),INDEX($D$176:$W$176,,$C194)/$F$162)))</f>
        <v>0</v>
      </c>
      <c r="R194" s="2">
        <f>IF($F$162="n/a",0,IF(R$164&lt;=$C194,0,IF(R$164&gt;($F$162+$C194),INDEX($D$176:$W$176,,$C194)-SUM($D194:Q194),INDEX($D$176:$W$176,,$C194)/$F$162)))</f>
        <v>0</v>
      </c>
      <c r="S194" s="2">
        <f>IF($F$162="n/a",0,IF(S$164&lt;=$C194,0,IF(S$164&gt;($F$162+$C194),INDEX($D$176:$W$176,,$C194)-SUM($D194:R194),INDEX($D$176:$W$176,,$C194)/$F$162)))</f>
        <v>0</v>
      </c>
      <c r="T194" s="2">
        <f>IF($F$162="n/a",0,IF(T$164&lt;=$C194,0,IF(T$164&gt;($F$162+$C194),INDEX($D$176:$W$176,,$C194)-SUM($D194:S194),INDEX($D$176:$W$176,,$C194)/$F$162)))</f>
        <v>0</v>
      </c>
      <c r="U194" s="2">
        <f>IF($F$162="n/a",0,IF(U$164&lt;=$C194,0,IF(U$164&gt;($F$162+$C194),INDEX($D$176:$W$176,,$C194)-SUM($D194:T194),INDEX($D$176:$W$176,,$C194)/$F$162)))</f>
        <v>0</v>
      </c>
      <c r="V194" s="2">
        <f>IF($F$162="n/a",0,IF(V$164&lt;=$C194,0,IF(V$164&gt;($F$162+$C194),INDEX($D$176:$W$176,,$C194)-SUM($D194:U194),INDEX($D$176:$W$176,,$C194)/$F$162)))</f>
        <v>0</v>
      </c>
      <c r="W194" s="2">
        <f>IF($F$162="n/a",0,IF(W$164&lt;=$C194,0,IF(W$164&gt;($F$162+$C194),INDEX($D$176:$W$176,,$C194)-SUM($D194:V194),INDEX($D$176:$W$176,,$C194)/$F$162)))</f>
        <v>0</v>
      </c>
      <c r="X194" s="2">
        <f>IF($F$162="n/a",0,IF(X$164&lt;=$C194,0,IF(X$164&gt;($F$162+$C194),INDEX($D$176:$W$176,,$C194)-SUM($D194:W194),INDEX($D$176:$W$176,,$C194)/$F$162)))</f>
        <v>0</v>
      </c>
      <c r="Y194" s="2">
        <f>IF($F$162="n/a",0,IF(Y$164&lt;=$C194,0,IF(Y$164&gt;($F$162+$C194),INDEX($D$176:$W$176,,$C194)-SUM($D194:X194),INDEX($D$176:$W$176,,$C194)/$F$162)))</f>
        <v>0</v>
      </c>
      <c r="Z194" s="2">
        <f>IF($F$162="n/a",0,IF(Z$164&lt;=$C194,0,IF(Z$164&gt;($F$162+$C194),INDEX($D$176:$W$176,,$C194)-SUM($D194:Y194),INDEX($D$176:$W$176,,$C194)/$F$162)))</f>
        <v>0</v>
      </c>
      <c r="AA194" s="2">
        <f>IF($F$162="n/a",0,IF(AA$164&lt;=$C194,0,IF(AA$164&gt;($F$162+$C194),INDEX($D$176:$W$176,,$C194)-SUM($D194:Z194),INDEX($D$176:$W$176,,$C194)/$F$162)))</f>
        <v>0</v>
      </c>
      <c r="AB194" s="2">
        <f>IF($F$162="n/a",0,IF(AB$164&lt;=$C194,0,IF(AB$164&gt;($F$162+$C194),INDEX($D$176:$W$176,,$C194)-SUM($D194:AA194),INDEX($D$176:$W$176,,$C194)/$F$162)))</f>
        <v>0</v>
      </c>
      <c r="AC194" s="2">
        <f>IF($F$162="n/a",0,IF(AC$164&lt;=$C194,0,IF(AC$164&gt;($F$162+$C194),INDEX($D$176:$W$176,,$C194)-SUM($D194:AB194),INDEX($D$176:$W$176,,$C194)/$F$162)))</f>
        <v>0</v>
      </c>
      <c r="AD194" s="2">
        <f>IF($F$162="n/a",0,IF(AD$164&lt;=$C194,0,IF(AD$164&gt;($F$162+$C194),INDEX($D$176:$W$176,,$C194)-SUM($D194:AC194),INDEX($D$176:$W$176,,$C194)/$F$162)))</f>
        <v>0</v>
      </c>
      <c r="AE194" s="2">
        <f>IF($F$162="n/a",0,IF(AE$164&lt;=$C194,0,IF(AE$164&gt;($F$162+$C194),INDEX($D$176:$W$176,,$C194)-SUM($D194:AD194),INDEX($D$176:$W$176,,$C194)/$F$162)))</f>
        <v>0</v>
      </c>
      <c r="AF194" s="2">
        <f>IF($F$162="n/a",0,IF(AF$164&lt;=$C194,0,IF(AF$164&gt;($F$162+$C194),INDEX($D$176:$W$176,,$C194)-SUM($D194:AE194),INDEX($D$176:$W$176,,$C194)/$F$162)))</f>
        <v>0</v>
      </c>
      <c r="AG194" s="2">
        <f>IF($F$162="n/a",0,IF(AG$164&lt;=$C194,0,IF(AG$164&gt;($F$162+$C194),INDEX($D$176:$W$176,,$C194)-SUM($D194:AF194),INDEX($D$176:$W$176,,$C194)/$F$162)))</f>
        <v>0</v>
      </c>
      <c r="AH194" s="2">
        <f>IF($F$162="n/a",0,IF(AH$164&lt;=$C194,0,IF(AH$164&gt;($F$162+$C194),INDEX($D$176:$W$176,,$C194)-SUM($D194:AG194),INDEX($D$176:$W$176,,$C194)/$F$162)))</f>
        <v>0</v>
      </c>
      <c r="AI194" s="2">
        <f>IF($F$162="n/a",0,IF(AI$164&lt;=$C194,0,IF(AI$164&gt;($F$162+$C194),INDEX($D$176:$W$176,,$C194)-SUM($D194:AH194),INDEX($D$176:$W$176,,$C194)/$F$162)))</f>
        <v>0</v>
      </c>
      <c r="AJ194" s="2">
        <f>IF($F$162="n/a",0,IF(AJ$164&lt;=$C194,0,IF(AJ$164&gt;($F$162+$C194),INDEX($D$176:$W$176,,$C194)-SUM($D194:AI194),INDEX($D$176:$W$176,,$C194)/$F$162)))</f>
        <v>0</v>
      </c>
      <c r="AK194" s="2">
        <f>IF($F$162="n/a",0,IF(AK$164&lt;=$C194,0,IF(AK$164&gt;($F$162+$C194),INDEX($D$176:$W$176,,$C194)-SUM($D194:AJ194),INDEX($D$176:$W$176,,$C194)/$F$162)))</f>
        <v>0</v>
      </c>
      <c r="AL194" s="2">
        <f>IF($F$162="n/a",0,IF(AL$164&lt;=$C194,0,IF(AL$164&gt;($F$162+$C194),INDEX($D$176:$W$176,,$C194)-SUM($D194:AK194),INDEX($D$176:$W$176,,$C194)/$F$162)))</f>
        <v>0</v>
      </c>
      <c r="AM194" s="2">
        <f>IF($F$162="n/a",0,IF(AM$164&lt;=$C194,0,IF(AM$164&gt;($F$162+$C194),INDEX($D$176:$W$176,,$C194)-SUM($D194:AL194),INDEX($D$176:$W$176,,$C194)/$F$162)))</f>
        <v>0</v>
      </c>
      <c r="AN194" s="2">
        <f>IF($F$162="n/a",0,IF(AN$164&lt;=$C194,0,IF(AN$164&gt;($F$162+$C194),INDEX($D$176:$W$176,,$C194)-SUM($D194:AM194),INDEX($D$176:$W$176,,$C194)/$F$162)))</f>
        <v>0</v>
      </c>
      <c r="AO194" s="2">
        <f>IF($F$162="n/a",0,IF(AO$164&lt;=$C194,0,IF(AO$164&gt;($F$162+$C194),INDEX($D$176:$W$176,,$C194)-SUM($D194:AN194),INDEX($D$176:$W$176,,$C194)/$F$162)))</f>
        <v>0</v>
      </c>
      <c r="AP194" s="2">
        <f>IF($F$162="n/a",0,IF(AP$164&lt;=$C194,0,IF(AP$164&gt;($F$162+$C194),INDEX($D$176:$W$176,,$C194)-SUM($D194:AO194),INDEX($D$176:$W$176,,$C194)/$F$162)))</f>
        <v>0</v>
      </c>
      <c r="AQ194" s="2">
        <f>IF($F$162="n/a",0,IF(AQ$164&lt;=$C194,0,IF(AQ$164&gt;($F$162+$C194),INDEX($D$176:$W$176,,$C194)-SUM($D194:AP194),INDEX($D$176:$W$176,,$C194)/$F$162)))</f>
        <v>0</v>
      </c>
      <c r="AR194" s="2">
        <f>IF($F$162="n/a",0,IF(AR$164&lt;=$C194,0,IF(AR$164&gt;($F$162+$C194),INDEX($D$176:$W$176,,$C194)-SUM($D194:AQ194),INDEX($D$176:$W$176,,$C194)/$F$162)))</f>
        <v>0</v>
      </c>
      <c r="AS194" s="2">
        <f>IF($F$162="n/a",0,IF(AS$164&lt;=$C194,0,IF(AS$164&gt;($F$162+$C194),INDEX($D$176:$W$176,,$C194)-SUM($D194:AR194),INDEX($D$176:$W$176,,$C194)/$F$162)))</f>
        <v>0</v>
      </c>
      <c r="AT194" s="2">
        <f>IF($F$162="n/a",0,IF(AT$164&lt;=$C194,0,IF(AT$164&gt;($F$162+$C194),INDEX($D$176:$W$176,,$C194)-SUM($D194:AS194),INDEX($D$176:$W$176,,$C194)/$F$162)))</f>
        <v>0</v>
      </c>
      <c r="AU194" s="2">
        <f>IF($F$162="n/a",0,IF(AU$164&lt;=$C194,0,IF(AU$164&gt;($F$162+$C194),INDEX($D$176:$W$176,,$C194)-SUM($D194:AT194),INDEX($D$176:$W$176,,$C194)/$F$162)))</f>
        <v>0</v>
      </c>
      <c r="AV194" s="2">
        <f>IF($F$162="n/a",0,IF(AV$164&lt;=$C194,0,IF(AV$164&gt;($F$162+$C194),INDEX($D$176:$W$176,,$C194)-SUM($D194:AU194),INDEX($D$176:$W$176,,$C194)/$F$162)))</f>
        <v>0</v>
      </c>
      <c r="AW194" s="2">
        <f>IF($F$162="n/a",0,IF(AW$164&lt;=$C194,0,IF(AW$164&gt;($F$162+$C194),INDEX($D$176:$W$176,,$C194)-SUM($D194:AV194),INDEX($D$176:$W$176,,$C194)/$F$162)))</f>
        <v>0</v>
      </c>
      <c r="AX194" s="2">
        <f>IF($F$162="n/a",0,IF(AX$164&lt;=$C194,0,IF(AX$164&gt;($F$162+$C194),INDEX($D$176:$W$176,,$C194)-SUM($D194:AW194),INDEX($D$176:$W$176,,$C194)/$F$162)))</f>
        <v>0</v>
      </c>
      <c r="AY194" s="2">
        <f>IF($F$162="n/a",0,IF(AY$164&lt;=$C194,0,IF(AY$164&gt;($F$162+$C194),INDEX($D$176:$W$176,,$C194)-SUM($D194:AX194),INDEX($D$176:$W$176,,$C194)/$F$162)))</f>
        <v>0</v>
      </c>
      <c r="AZ194" s="2">
        <f>IF($F$162="n/a",0,IF(AZ$164&lt;=$C194,0,IF(AZ$164&gt;($F$162+$C194),INDEX($D$176:$W$176,,$C194)-SUM($D194:AY194),INDEX($D$176:$W$176,,$C194)/$F$162)))</f>
        <v>0</v>
      </c>
      <c r="BA194" s="2">
        <f>IF($F$162="n/a",0,IF(BA$164&lt;=$C194,0,IF(BA$164&gt;($F$162+$C194),INDEX($D$176:$W$176,,$C194)-SUM($D194:AZ194),INDEX($D$176:$W$176,,$C194)/$F$162)))</f>
        <v>0</v>
      </c>
      <c r="BB194" s="2">
        <f>IF($F$162="n/a",0,IF(BB$164&lt;=$C194,0,IF(BB$164&gt;($F$162+$C194),INDEX($D$176:$W$176,,$C194)-SUM($D194:BA194),INDEX($D$176:$W$176,,$C194)/$F$162)))</f>
        <v>0</v>
      </c>
      <c r="BC194" s="2">
        <f>IF($F$162="n/a",0,IF(BC$164&lt;=$C194,0,IF(BC$164&gt;($F$162+$C194),INDEX($D$176:$W$176,,$C194)-SUM($D194:BB194),INDEX($D$176:$W$176,,$C194)/$F$162)))</f>
        <v>0</v>
      </c>
      <c r="BD194" s="2">
        <f>IF($F$162="n/a",0,IF(BD$164&lt;=$C194,0,IF(BD$164&gt;($F$162+$C194),INDEX($D$176:$W$176,,$C194)-SUM($D194:BC194),INDEX($D$176:$W$176,,$C194)/$F$162)))</f>
        <v>0</v>
      </c>
      <c r="BE194" s="2">
        <f>IF($F$162="n/a",0,IF(BE$164&lt;=$C194,0,IF(BE$164&gt;($F$162+$C194),INDEX($D$176:$W$176,,$C194)-SUM($D194:BD194),INDEX($D$176:$W$176,,$C194)/$F$162)))</f>
        <v>0</v>
      </c>
      <c r="BF194" s="2">
        <f>IF($F$162="n/a",0,IF(BF$164&lt;=$C194,0,IF(BF$164&gt;($F$162+$C194),INDEX($D$176:$W$176,,$C194)-SUM($D194:BE194),INDEX($D$176:$W$176,,$C194)/$F$162)))</f>
        <v>0</v>
      </c>
      <c r="BG194" s="2">
        <f>IF($F$162="n/a",0,IF(BG$164&lt;=$C194,0,IF(BG$164&gt;($F$162+$C194),INDEX($D$176:$W$176,,$C194)-SUM($D194:BF194),INDEX($D$176:$W$176,,$C194)/$F$162)))</f>
        <v>0</v>
      </c>
      <c r="BH194" s="2">
        <f>IF($F$162="n/a",0,IF(BH$164&lt;=$C194,0,IF(BH$164&gt;($F$162+$C194),INDEX($D$176:$W$176,,$C194)-SUM($D194:BG194),INDEX($D$176:$W$176,,$C194)/$F$162)))</f>
        <v>0</v>
      </c>
      <c r="BI194" s="2">
        <f>IF($F$162="n/a",0,IF(BI$164&lt;=$C194,0,IF(BI$164&gt;($F$162+$C194),INDEX($D$176:$W$176,,$C194)-SUM($D194:BH194),INDEX($D$176:$W$176,,$C194)/$F$162)))</f>
        <v>0</v>
      </c>
      <c r="BJ194" s="2">
        <f>IF($F$162="n/a",0,IF(BJ$164&lt;=$C194,0,IF(BJ$164&gt;($F$162+$C194),INDEX($D$176:$W$176,,$C194)-SUM($D194:BI194),INDEX($D$176:$W$176,,$C194)/$F$162)))</f>
        <v>0</v>
      </c>
      <c r="BK194" s="2">
        <f>IF($F$162="n/a",0,IF(BK$164&lt;=$C194,0,IF(BK$164&gt;($F$162+$C194),INDEX($D$176:$W$176,,$C194)-SUM($D194:BJ194),INDEX($D$176:$W$176,,$C194)/$F$162)))</f>
        <v>0</v>
      </c>
    </row>
    <row r="195" spans="2:63" hidden="1" outlineLevel="1" x14ac:dyDescent="0.25">
      <c r="B195" s="24">
        <v>2027</v>
      </c>
      <c r="C195" s="24">
        <v>17</v>
      </c>
      <c r="E195" s="2">
        <f>IF($F$162="n/a",0,IF(E$164&lt;=$C195,0,IF(E$164&gt;($F$162+$C195),INDEX($D$176:$W$176,,$C195)-SUM($D195:D195),INDEX($D$176:$W$176,,$C195)/$F$162)))</f>
        <v>0</v>
      </c>
      <c r="F195" s="2">
        <f>IF($F$162="n/a",0,IF(F$164&lt;=$C195,0,IF(F$164&gt;($F$162+$C195),INDEX($D$176:$W$176,,$C195)-SUM($D195:E195),INDEX($D$176:$W$176,,$C195)/$F$162)))</f>
        <v>0</v>
      </c>
      <c r="G195" s="2">
        <f>IF($F$162="n/a",0,IF(G$164&lt;=$C195,0,IF(G$164&gt;($F$162+$C195),INDEX($D$176:$W$176,,$C195)-SUM($D195:F195),INDEX($D$176:$W$176,,$C195)/$F$162)))</f>
        <v>0</v>
      </c>
      <c r="H195" s="2">
        <f>IF($F$162="n/a",0,IF(H$164&lt;=$C195,0,IF(H$164&gt;($F$162+$C195),INDEX($D$176:$W$176,,$C195)-SUM($D195:G195),INDEX($D$176:$W$176,,$C195)/$F$162)))</f>
        <v>0</v>
      </c>
      <c r="I195" s="2">
        <f>IF($F$162="n/a",0,IF(I$164&lt;=$C195,0,IF(I$164&gt;($F$162+$C195),INDEX($D$176:$W$176,,$C195)-SUM($D195:H195),INDEX($D$176:$W$176,,$C195)/$F$162)))</f>
        <v>0</v>
      </c>
      <c r="J195" s="2">
        <f>IF($F$162="n/a",0,IF(J$164&lt;=$C195,0,IF(J$164&gt;($F$162+$C195),INDEX($D$176:$W$176,,$C195)-SUM($D195:I195),INDEX($D$176:$W$176,,$C195)/$F$162)))</f>
        <v>0</v>
      </c>
      <c r="K195" s="2">
        <f>IF($F$162="n/a",0,IF(K$164&lt;=$C195,0,IF(K$164&gt;($F$162+$C195),INDEX($D$176:$W$176,,$C195)-SUM($D195:J195),INDEX($D$176:$W$176,,$C195)/$F$162)))</f>
        <v>0</v>
      </c>
      <c r="L195" s="2">
        <f>IF($F$162="n/a",0,IF(L$164&lt;=$C195,0,IF(L$164&gt;($F$162+$C195),INDEX($D$176:$W$176,,$C195)-SUM($D195:K195),INDEX($D$176:$W$176,,$C195)/$F$162)))</f>
        <v>0</v>
      </c>
      <c r="M195" s="2">
        <f>IF($F$162="n/a",0,IF(M$164&lt;=$C195,0,IF(M$164&gt;($F$162+$C195),INDEX($D$176:$W$176,,$C195)-SUM($D195:L195),INDEX($D$176:$W$176,,$C195)/$F$162)))</f>
        <v>0</v>
      </c>
      <c r="N195" s="2">
        <f>IF($F$162="n/a",0,IF(N$164&lt;=$C195,0,IF(N$164&gt;($F$162+$C195),INDEX($D$176:$W$176,,$C195)-SUM($D195:M195),INDEX($D$176:$W$176,,$C195)/$F$162)))</f>
        <v>0</v>
      </c>
      <c r="O195" s="2">
        <f>IF($F$162="n/a",0,IF(O$164&lt;=$C195,0,IF(O$164&gt;($F$162+$C195),INDEX($D$176:$W$176,,$C195)-SUM($D195:N195),INDEX($D$176:$W$176,,$C195)/$F$162)))</f>
        <v>0</v>
      </c>
      <c r="P195" s="2">
        <f>IF($F$162="n/a",0,IF(P$164&lt;=$C195,0,IF(P$164&gt;($F$162+$C195),INDEX($D$176:$W$176,,$C195)-SUM($D195:O195),INDEX($D$176:$W$176,,$C195)/$F$162)))</f>
        <v>0</v>
      </c>
      <c r="Q195" s="2">
        <f>IF($F$162="n/a",0,IF(Q$164&lt;=$C195,0,IF(Q$164&gt;($F$162+$C195),INDEX($D$176:$W$176,,$C195)-SUM($D195:P195),INDEX($D$176:$W$176,,$C195)/$F$162)))</f>
        <v>0</v>
      </c>
      <c r="R195" s="2">
        <f>IF($F$162="n/a",0,IF(R$164&lt;=$C195,0,IF(R$164&gt;($F$162+$C195),INDEX($D$176:$W$176,,$C195)-SUM($D195:Q195),INDEX($D$176:$W$176,,$C195)/$F$162)))</f>
        <v>0</v>
      </c>
      <c r="S195" s="2">
        <f>IF($F$162="n/a",0,IF(S$164&lt;=$C195,0,IF(S$164&gt;($F$162+$C195),INDEX($D$176:$W$176,,$C195)-SUM($D195:R195),INDEX($D$176:$W$176,,$C195)/$F$162)))</f>
        <v>0</v>
      </c>
      <c r="T195" s="2">
        <f>IF($F$162="n/a",0,IF(T$164&lt;=$C195,0,IF(T$164&gt;($F$162+$C195),INDEX($D$176:$W$176,,$C195)-SUM($D195:S195),INDEX($D$176:$W$176,,$C195)/$F$162)))</f>
        <v>0</v>
      </c>
      <c r="U195" s="2">
        <f>IF($F$162="n/a",0,IF(U$164&lt;=$C195,0,IF(U$164&gt;($F$162+$C195),INDEX($D$176:$W$176,,$C195)-SUM($D195:T195),INDEX($D$176:$W$176,,$C195)/$F$162)))</f>
        <v>0</v>
      </c>
      <c r="V195" s="2">
        <f>IF($F$162="n/a",0,IF(V$164&lt;=$C195,0,IF(V$164&gt;($F$162+$C195),INDEX($D$176:$W$176,,$C195)-SUM($D195:U195),INDEX($D$176:$W$176,,$C195)/$F$162)))</f>
        <v>0</v>
      </c>
      <c r="W195" s="2">
        <f>IF($F$162="n/a",0,IF(W$164&lt;=$C195,0,IF(W$164&gt;($F$162+$C195),INDEX($D$176:$W$176,,$C195)-SUM($D195:V195),INDEX($D$176:$W$176,,$C195)/$F$162)))</f>
        <v>0</v>
      </c>
      <c r="X195" s="2">
        <f>IF($F$162="n/a",0,IF(X$164&lt;=$C195,0,IF(X$164&gt;($F$162+$C195),INDEX($D$176:$W$176,,$C195)-SUM($D195:W195),INDEX($D$176:$W$176,,$C195)/$F$162)))</f>
        <v>0</v>
      </c>
      <c r="Y195" s="2">
        <f>IF($F$162="n/a",0,IF(Y$164&lt;=$C195,0,IF(Y$164&gt;($F$162+$C195),INDEX($D$176:$W$176,,$C195)-SUM($D195:X195),INDEX($D$176:$W$176,,$C195)/$F$162)))</f>
        <v>0</v>
      </c>
      <c r="Z195" s="2">
        <f>IF($F$162="n/a",0,IF(Z$164&lt;=$C195,0,IF(Z$164&gt;($F$162+$C195),INDEX($D$176:$W$176,,$C195)-SUM($D195:Y195),INDEX($D$176:$W$176,,$C195)/$F$162)))</f>
        <v>0</v>
      </c>
      <c r="AA195" s="2">
        <f>IF($F$162="n/a",0,IF(AA$164&lt;=$C195,0,IF(AA$164&gt;($F$162+$C195),INDEX($D$176:$W$176,,$C195)-SUM($D195:Z195),INDEX($D$176:$W$176,,$C195)/$F$162)))</f>
        <v>0</v>
      </c>
      <c r="AB195" s="2">
        <f>IF($F$162="n/a",0,IF(AB$164&lt;=$C195,0,IF(AB$164&gt;($F$162+$C195),INDEX($D$176:$W$176,,$C195)-SUM($D195:AA195),INDEX($D$176:$W$176,,$C195)/$F$162)))</f>
        <v>0</v>
      </c>
      <c r="AC195" s="2">
        <f>IF($F$162="n/a",0,IF(AC$164&lt;=$C195,0,IF(AC$164&gt;($F$162+$C195),INDEX($D$176:$W$176,,$C195)-SUM($D195:AB195),INDEX($D$176:$W$176,,$C195)/$F$162)))</f>
        <v>0</v>
      </c>
      <c r="AD195" s="2">
        <f>IF($F$162="n/a",0,IF(AD$164&lt;=$C195,0,IF(AD$164&gt;($F$162+$C195),INDEX($D$176:$W$176,,$C195)-SUM($D195:AC195),INDEX($D$176:$W$176,,$C195)/$F$162)))</f>
        <v>0</v>
      </c>
      <c r="AE195" s="2">
        <f>IF($F$162="n/a",0,IF(AE$164&lt;=$C195,0,IF(AE$164&gt;($F$162+$C195),INDEX($D$176:$W$176,,$C195)-SUM($D195:AD195),INDEX($D$176:$W$176,,$C195)/$F$162)))</f>
        <v>0</v>
      </c>
      <c r="AF195" s="2">
        <f>IF($F$162="n/a",0,IF(AF$164&lt;=$C195,0,IF(AF$164&gt;($F$162+$C195),INDEX($D$176:$W$176,,$C195)-SUM($D195:AE195),INDEX($D$176:$W$176,,$C195)/$F$162)))</f>
        <v>0</v>
      </c>
      <c r="AG195" s="2">
        <f>IF($F$162="n/a",0,IF(AG$164&lt;=$C195,0,IF(AG$164&gt;($F$162+$C195),INDEX($D$176:$W$176,,$C195)-SUM($D195:AF195),INDEX($D$176:$W$176,,$C195)/$F$162)))</f>
        <v>0</v>
      </c>
      <c r="AH195" s="2">
        <f>IF($F$162="n/a",0,IF(AH$164&lt;=$C195,0,IF(AH$164&gt;($F$162+$C195),INDEX($D$176:$W$176,,$C195)-SUM($D195:AG195),INDEX($D$176:$W$176,,$C195)/$F$162)))</f>
        <v>0</v>
      </c>
      <c r="AI195" s="2">
        <f>IF($F$162="n/a",0,IF(AI$164&lt;=$C195,0,IF(AI$164&gt;($F$162+$C195),INDEX($D$176:$W$176,,$C195)-SUM($D195:AH195),INDEX($D$176:$W$176,,$C195)/$F$162)))</f>
        <v>0</v>
      </c>
      <c r="AJ195" s="2">
        <f>IF($F$162="n/a",0,IF(AJ$164&lt;=$C195,0,IF(AJ$164&gt;($F$162+$C195),INDEX($D$176:$W$176,,$C195)-SUM($D195:AI195),INDEX($D$176:$W$176,,$C195)/$F$162)))</f>
        <v>0</v>
      </c>
      <c r="AK195" s="2">
        <f>IF($F$162="n/a",0,IF(AK$164&lt;=$C195,0,IF(AK$164&gt;($F$162+$C195),INDEX($D$176:$W$176,,$C195)-SUM($D195:AJ195),INDEX($D$176:$W$176,,$C195)/$F$162)))</f>
        <v>0</v>
      </c>
      <c r="AL195" s="2">
        <f>IF($F$162="n/a",0,IF(AL$164&lt;=$C195,0,IF(AL$164&gt;($F$162+$C195),INDEX($D$176:$W$176,,$C195)-SUM($D195:AK195),INDEX($D$176:$W$176,,$C195)/$F$162)))</f>
        <v>0</v>
      </c>
      <c r="AM195" s="2">
        <f>IF($F$162="n/a",0,IF(AM$164&lt;=$C195,0,IF(AM$164&gt;($F$162+$C195),INDEX($D$176:$W$176,,$C195)-SUM($D195:AL195),INDEX($D$176:$W$176,,$C195)/$F$162)))</f>
        <v>0</v>
      </c>
      <c r="AN195" s="2">
        <f>IF($F$162="n/a",0,IF(AN$164&lt;=$C195,0,IF(AN$164&gt;($F$162+$C195),INDEX($D$176:$W$176,,$C195)-SUM($D195:AM195),INDEX($D$176:$W$176,,$C195)/$F$162)))</f>
        <v>0</v>
      </c>
      <c r="AO195" s="2">
        <f>IF($F$162="n/a",0,IF(AO$164&lt;=$C195,0,IF(AO$164&gt;($F$162+$C195),INDEX($D$176:$W$176,,$C195)-SUM($D195:AN195),INDEX($D$176:$W$176,,$C195)/$F$162)))</f>
        <v>0</v>
      </c>
      <c r="AP195" s="2">
        <f>IF($F$162="n/a",0,IF(AP$164&lt;=$C195,0,IF(AP$164&gt;($F$162+$C195),INDEX($D$176:$W$176,,$C195)-SUM($D195:AO195),INDEX($D$176:$W$176,,$C195)/$F$162)))</f>
        <v>0</v>
      </c>
      <c r="AQ195" s="2">
        <f>IF($F$162="n/a",0,IF(AQ$164&lt;=$C195,0,IF(AQ$164&gt;($F$162+$C195),INDEX($D$176:$W$176,,$C195)-SUM($D195:AP195),INDEX($D$176:$W$176,,$C195)/$F$162)))</f>
        <v>0</v>
      </c>
      <c r="AR195" s="2">
        <f>IF($F$162="n/a",0,IF(AR$164&lt;=$C195,0,IF(AR$164&gt;($F$162+$C195),INDEX($D$176:$W$176,,$C195)-SUM($D195:AQ195),INDEX($D$176:$W$176,,$C195)/$F$162)))</f>
        <v>0</v>
      </c>
      <c r="AS195" s="2">
        <f>IF($F$162="n/a",0,IF(AS$164&lt;=$C195,0,IF(AS$164&gt;($F$162+$C195),INDEX($D$176:$W$176,,$C195)-SUM($D195:AR195),INDEX($D$176:$W$176,,$C195)/$F$162)))</f>
        <v>0</v>
      </c>
      <c r="AT195" s="2">
        <f>IF($F$162="n/a",0,IF(AT$164&lt;=$C195,0,IF(AT$164&gt;($F$162+$C195),INDEX($D$176:$W$176,,$C195)-SUM($D195:AS195),INDEX($D$176:$W$176,,$C195)/$F$162)))</f>
        <v>0</v>
      </c>
      <c r="AU195" s="2">
        <f>IF($F$162="n/a",0,IF(AU$164&lt;=$C195,0,IF(AU$164&gt;($F$162+$C195),INDEX($D$176:$W$176,,$C195)-SUM($D195:AT195),INDEX($D$176:$W$176,,$C195)/$F$162)))</f>
        <v>0</v>
      </c>
      <c r="AV195" s="2">
        <f>IF($F$162="n/a",0,IF(AV$164&lt;=$C195,0,IF(AV$164&gt;($F$162+$C195),INDEX($D$176:$W$176,,$C195)-SUM($D195:AU195),INDEX($D$176:$W$176,,$C195)/$F$162)))</f>
        <v>0</v>
      </c>
      <c r="AW195" s="2">
        <f>IF($F$162="n/a",0,IF(AW$164&lt;=$C195,0,IF(AW$164&gt;($F$162+$C195),INDEX($D$176:$W$176,,$C195)-SUM($D195:AV195),INDEX($D$176:$W$176,,$C195)/$F$162)))</f>
        <v>0</v>
      </c>
      <c r="AX195" s="2">
        <f>IF($F$162="n/a",0,IF(AX$164&lt;=$C195,0,IF(AX$164&gt;($F$162+$C195),INDEX($D$176:$W$176,,$C195)-SUM($D195:AW195),INDEX($D$176:$W$176,,$C195)/$F$162)))</f>
        <v>0</v>
      </c>
      <c r="AY195" s="2">
        <f>IF($F$162="n/a",0,IF(AY$164&lt;=$C195,0,IF(AY$164&gt;($F$162+$C195),INDEX($D$176:$W$176,,$C195)-SUM($D195:AX195),INDEX($D$176:$W$176,,$C195)/$F$162)))</f>
        <v>0</v>
      </c>
      <c r="AZ195" s="2">
        <f>IF($F$162="n/a",0,IF(AZ$164&lt;=$C195,0,IF(AZ$164&gt;($F$162+$C195),INDEX($D$176:$W$176,,$C195)-SUM($D195:AY195),INDEX($D$176:$W$176,,$C195)/$F$162)))</f>
        <v>0</v>
      </c>
      <c r="BA195" s="2">
        <f>IF($F$162="n/a",0,IF(BA$164&lt;=$C195,0,IF(BA$164&gt;($F$162+$C195),INDEX($D$176:$W$176,,$C195)-SUM($D195:AZ195),INDEX($D$176:$W$176,,$C195)/$F$162)))</f>
        <v>0</v>
      </c>
      <c r="BB195" s="2">
        <f>IF($F$162="n/a",0,IF(BB$164&lt;=$C195,0,IF(BB$164&gt;($F$162+$C195),INDEX($D$176:$W$176,,$C195)-SUM($D195:BA195),INDEX($D$176:$W$176,,$C195)/$F$162)))</f>
        <v>0</v>
      </c>
      <c r="BC195" s="2">
        <f>IF($F$162="n/a",0,IF(BC$164&lt;=$C195,0,IF(BC$164&gt;($F$162+$C195),INDEX($D$176:$W$176,,$C195)-SUM($D195:BB195),INDEX($D$176:$W$176,,$C195)/$F$162)))</f>
        <v>0</v>
      </c>
      <c r="BD195" s="2">
        <f>IF($F$162="n/a",0,IF(BD$164&lt;=$C195,0,IF(BD$164&gt;($F$162+$C195),INDEX($D$176:$W$176,,$C195)-SUM($D195:BC195),INDEX($D$176:$W$176,,$C195)/$F$162)))</f>
        <v>0</v>
      </c>
      <c r="BE195" s="2">
        <f>IF($F$162="n/a",0,IF(BE$164&lt;=$C195,0,IF(BE$164&gt;($F$162+$C195),INDEX($D$176:$W$176,,$C195)-SUM($D195:BD195),INDEX($D$176:$W$176,,$C195)/$F$162)))</f>
        <v>0</v>
      </c>
      <c r="BF195" s="2">
        <f>IF($F$162="n/a",0,IF(BF$164&lt;=$C195,0,IF(BF$164&gt;($F$162+$C195),INDEX($D$176:$W$176,,$C195)-SUM($D195:BE195),INDEX($D$176:$W$176,,$C195)/$F$162)))</f>
        <v>0</v>
      </c>
      <c r="BG195" s="2">
        <f>IF($F$162="n/a",0,IF(BG$164&lt;=$C195,0,IF(BG$164&gt;($F$162+$C195),INDEX($D$176:$W$176,,$C195)-SUM($D195:BF195),INDEX($D$176:$W$176,,$C195)/$F$162)))</f>
        <v>0</v>
      </c>
      <c r="BH195" s="2">
        <f>IF($F$162="n/a",0,IF(BH$164&lt;=$C195,0,IF(BH$164&gt;($F$162+$C195),INDEX($D$176:$W$176,,$C195)-SUM($D195:BG195),INDEX($D$176:$W$176,,$C195)/$F$162)))</f>
        <v>0</v>
      </c>
      <c r="BI195" s="2">
        <f>IF($F$162="n/a",0,IF(BI$164&lt;=$C195,0,IF(BI$164&gt;($F$162+$C195),INDEX($D$176:$W$176,,$C195)-SUM($D195:BH195),INDEX($D$176:$W$176,,$C195)/$F$162)))</f>
        <v>0</v>
      </c>
      <c r="BJ195" s="2">
        <f>IF($F$162="n/a",0,IF(BJ$164&lt;=$C195,0,IF(BJ$164&gt;($F$162+$C195),INDEX($D$176:$W$176,,$C195)-SUM($D195:BI195),INDEX($D$176:$W$176,,$C195)/$F$162)))</f>
        <v>0</v>
      </c>
      <c r="BK195" s="2">
        <f>IF($F$162="n/a",0,IF(BK$164&lt;=$C195,0,IF(BK$164&gt;($F$162+$C195),INDEX($D$176:$W$176,,$C195)-SUM($D195:BJ195),INDEX($D$176:$W$176,,$C195)/$F$162)))</f>
        <v>0</v>
      </c>
    </row>
    <row r="196" spans="2:63" hidden="1" outlineLevel="1" x14ac:dyDescent="0.25">
      <c r="B196" s="24">
        <v>2028</v>
      </c>
      <c r="C196" s="24">
        <v>18</v>
      </c>
      <c r="E196" s="2">
        <f>IF($F$162="n/a",0,IF(E$164&lt;=$C196,0,IF(E$164&gt;($F$162+$C196),INDEX($D$176:$W$176,,$C196)-SUM($D196:D196),INDEX($D$176:$W$176,,$C196)/$F$162)))</f>
        <v>0</v>
      </c>
      <c r="F196" s="2">
        <f>IF($F$162="n/a",0,IF(F$164&lt;=$C196,0,IF(F$164&gt;($F$162+$C196),INDEX($D$176:$W$176,,$C196)-SUM($D196:E196),INDEX($D$176:$W$176,,$C196)/$F$162)))</f>
        <v>0</v>
      </c>
      <c r="G196" s="2">
        <f>IF($F$162="n/a",0,IF(G$164&lt;=$C196,0,IF(G$164&gt;($F$162+$C196),INDEX($D$176:$W$176,,$C196)-SUM($D196:F196),INDEX($D$176:$W$176,,$C196)/$F$162)))</f>
        <v>0</v>
      </c>
      <c r="H196" s="2">
        <f>IF($F$162="n/a",0,IF(H$164&lt;=$C196,0,IF(H$164&gt;($F$162+$C196),INDEX($D$176:$W$176,,$C196)-SUM($D196:G196),INDEX($D$176:$W$176,,$C196)/$F$162)))</f>
        <v>0</v>
      </c>
      <c r="I196" s="2">
        <f>IF($F$162="n/a",0,IF(I$164&lt;=$C196,0,IF(I$164&gt;($F$162+$C196),INDEX($D$176:$W$176,,$C196)-SUM($D196:H196),INDEX($D$176:$W$176,,$C196)/$F$162)))</f>
        <v>0</v>
      </c>
      <c r="J196" s="2">
        <f>IF($F$162="n/a",0,IF(J$164&lt;=$C196,0,IF(J$164&gt;($F$162+$C196),INDEX($D$176:$W$176,,$C196)-SUM($D196:I196),INDEX($D$176:$W$176,,$C196)/$F$162)))</f>
        <v>0</v>
      </c>
      <c r="K196" s="2">
        <f>IF($F$162="n/a",0,IF(K$164&lt;=$C196,0,IF(K$164&gt;($F$162+$C196),INDEX($D$176:$W$176,,$C196)-SUM($D196:J196),INDEX($D$176:$W$176,,$C196)/$F$162)))</f>
        <v>0</v>
      </c>
      <c r="L196" s="2">
        <f>IF($F$162="n/a",0,IF(L$164&lt;=$C196,0,IF(L$164&gt;($F$162+$C196),INDEX($D$176:$W$176,,$C196)-SUM($D196:K196),INDEX($D$176:$W$176,,$C196)/$F$162)))</f>
        <v>0</v>
      </c>
      <c r="M196" s="2">
        <f>IF($F$162="n/a",0,IF(M$164&lt;=$C196,0,IF(M$164&gt;($F$162+$C196),INDEX($D$176:$W$176,,$C196)-SUM($D196:L196),INDEX($D$176:$W$176,,$C196)/$F$162)))</f>
        <v>0</v>
      </c>
      <c r="N196" s="2">
        <f>IF($F$162="n/a",0,IF(N$164&lt;=$C196,0,IF(N$164&gt;($F$162+$C196),INDEX($D$176:$W$176,,$C196)-SUM($D196:M196),INDEX($D$176:$W$176,,$C196)/$F$162)))</f>
        <v>0</v>
      </c>
      <c r="O196" s="2">
        <f>IF($F$162="n/a",0,IF(O$164&lt;=$C196,0,IF(O$164&gt;($F$162+$C196),INDEX($D$176:$W$176,,$C196)-SUM($D196:N196),INDEX($D$176:$W$176,,$C196)/$F$162)))</f>
        <v>0</v>
      </c>
      <c r="P196" s="2">
        <f>IF($F$162="n/a",0,IF(P$164&lt;=$C196,0,IF(P$164&gt;($F$162+$C196),INDEX($D$176:$W$176,,$C196)-SUM($D196:O196),INDEX($D$176:$W$176,,$C196)/$F$162)))</f>
        <v>0</v>
      </c>
      <c r="Q196" s="2">
        <f>IF($F$162="n/a",0,IF(Q$164&lt;=$C196,0,IF(Q$164&gt;($F$162+$C196),INDEX($D$176:$W$176,,$C196)-SUM($D196:P196),INDEX($D$176:$W$176,,$C196)/$F$162)))</f>
        <v>0</v>
      </c>
      <c r="R196" s="2">
        <f>IF($F$162="n/a",0,IF(R$164&lt;=$C196,0,IF(R$164&gt;($F$162+$C196),INDEX($D$176:$W$176,,$C196)-SUM($D196:Q196),INDEX($D$176:$W$176,,$C196)/$F$162)))</f>
        <v>0</v>
      </c>
      <c r="S196" s="2">
        <f>IF($F$162="n/a",0,IF(S$164&lt;=$C196,0,IF(S$164&gt;($F$162+$C196),INDEX($D$176:$W$176,,$C196)-SUM($D196:R196),INDEX($D$176:$W$176,,$C196)/$F$162)))</f>
        <v>0</v>
      </c>
      <c r="T196" s="2">
        <f>IF($F$162="n/a",0,IF(T$164&lt;=$C196,0,IF(T$164&gt;($F$162+$C196),INDEX($D$176:$W$176,,$C196)-SUM($D196:S196),INDEX($D$176:$W$176,,$C196)/$F$162)))</f>
        <v>0</v>
      </c>
      <c r="U196" s="2">
        <f>IF($F$162="n/a",0,IF(U$164&lt;=$C196,0,IF(U$164&gt;($F$162+$C196),INDEX($D$176:$W$176,,$C196)-SUM($D196:T196),INDEX($D$176:$W$176,,$C196)/$F$162)))</f>
        <v>0</v>
      </c>
      <c r="V196" s="2">
        <f>IF($F$162="n/a",0,IF(V$164&lt;=$C196,0,IF(V$164&gt;($F$162+$C196),INDEX($D$176:$W$176,,$C196)-SUM($D196:U196),INDEX($D$176:$W$176,,$C196)/$F$162)))</f>
        <v>0</v>
      </c>
      <c r="W196" s="2">
        <f>IF($F$162="n/a",0,IF(W$164&lt;=$C196,0,IF(W$164&gt;($F$162+$C196),INDEX($D$176:$W$176,,$C196)-SUM($D196:V196),INDEX($D$176:$W$176,,$C196)/$F$162)))</f>
        <v>0</v>
      </c>
      <c r="X196" s="2">
        <f>IF($F$162="n/a",0,IF(X$164&lt;=$C196,0,IF(X$164&gt;($F$162+$C196),INDEX($D$176:$W$176,,$C196)-SUM($D196:W196),INDEX($D$176:$W$176,,$C196)/$F$162)))</f>
        <v>0</v>
      </c>
      <c r="Y196" s="2">
        <f>IF($F$162="n/a",0,IF(Y$164&lt;=$C196,0,IF(Y$164&gt;($F$162+$C196),INDEX($D$176:$W$176,,$C196)-SUM($D196:X196),INDEX($D$176:$W$176,,$C196)/$F$162)))</f>
        <v>0</v>
      </c>
      <c r="Z196" s="2">
        <f>IF($F$162="n/a",0,IF(Z$164&lt;=$C196,0,IF(Z$164&gt;($F$162+$C196),INDEX($D$176:$W$176,,$C196)-SUM($D196:Y196),INDEX($D$176:$W$176,,$C196)/$F$162)))</f>
        <v>0</v>
      </c>
      <c r="AA196" s="2">
        <f>IF($F$162="n/a",0,IF(AA$164&lt;=$C196,0,IF(AA$164&gt;($F$162+$C196),INDEX($D$176:$W$176,,$C196)-SUM($D196:Z196),INDEX($D$176:$W$176,,$C196)/$F$162)))</f>
        <v>0</v>
      </c>
      <c r="AB196" s="2">
        <f>IF($F$162="n/a",0,IF(AB$164&lt;=$C196,0,IF(AB$164&gt;($F$162+$C196),INDEX($D$176:$W$176,,$C196)-SUM($D196:AA196),INDEX($D$176:$W$176,,$C196)/$F$162)))</f>
        <v>0</v>
      </c>
      <c r="AC196" s="2">
        <f>IF($F$162="n/a",0,IF(AC$164&lt;=$C196,0,IF(AC$164&gt;($F$162+$C196),INDEX($D$176:$W$176,,$C196)-SUM($D196:AB196),INDEX($D$176:$W$176,,$C196)/$F$162)))</f>
        <v>0</v>
      </c>
      <c r="AD196" s="2">
        <f>IF($F$162="n/a",0,IF(AD$164&lt;=$C196,0,IF(AD$164&gt;($F$162+$C196),INDEX($D$176:$W$176,,$C196)-SUM($D196:AC196),INDEX($D$176:$W$176,,$C196)/$F$162)))</f>
        <v>0</v>
      </c>
      <c r="AE196" s="2">
        <f>IF($F$162="n/a",0,IF(AE$164&lt;=$C196,0,IF(AE$164&gt;($F$162+$C196),INDEX($D$176:$W$176,,$C196)-SUM($D196:AD196),INDEX($D$176:$W$176,,$C196)/$F$162)))</f>
        <v>0</v>
      </c>
      <c r="AF196" s="2">
        <f>IF($F$162="n/a",0,IF(AF$164&lt;=$C196,0,IF(AF$164&gt;($F$162+$C196),INDEX($D$176:$W$176,,$C196)-SUM($D196:AE196),INDEX($D$176:$W$176,,$C196)/$F$162)))</f>
        <v>0</v>
      </c>
      <c r="AG196" s="2">
        <f>IF($F$162="n/a",0,IF(AG$164&lt;=$C196,0,IF(AG$164&gt;($F$162+$C196),INDEX($D$176:$W$176,,$C196)-SUM($D196:AF196),INDEX($D$176:$W$176,,$C196)/$F$162)))</f>
        <v>0</v>
      </c>
      <c r="AH196" s="2">
        <f>IF($F$162="n/a",0,IF(AH$164&lt;=$C196,0,IF(AH$164&gt;($F$162+$C196),INDEX($D$176:$W$176,,$C196)-SUM($D196:AG196),INDEX($D$176:$W$176,,$C196)/$F$162)))</f>
        <v>0</v>
      </c>
      <c r="AI196" s="2">
        <f>IF($F$162="n/a",0,IF(AI$164&lt;=$C196,0,IF(AI$164&gt;($F$162+$C196),INDEX($D$176:$W$176,,$C196)-SUM($D196:AH196),INDEX($D$176:$W$176,,$C196)/$F$162)))</f>
        <v>0</v>
      </c>
      <c r="AJ196" s="2">
        <f>IF($F$162="n/a",0,IF(AJ$164&lt;=$C196,0,IF(AJ$164&gt;($F$162+$C196),INDEX($D$176:$W$176,,$C196)-SUM($D196:AI196),INDEX($D$176:$W$176,,$C196)/$F$162)))</f>
        <v>0</v>
      </c>
      <c r="AK196" s="2">
        <f>IF($F$162="n/a",0,IF(AK$164&lt;=$C196,0,IF(AK$164&gt;($F$162+$C196),INDEX($D$176:$W$176,,$C196)-SUM($D196:AJ196),INDEX($D$176:$W$176,,$C196)/$F$162)))</f>
        <v>0</v>
      </c>
      <c r="AL196" s="2">
        <f>IF($F$162="n/a",0,IF(AL$164&lt;=$C196,0,IF(AL$164&gt;($F$162+$C196),INDEX($D$176:$W$176,,$C196)-SUM($D196:AK196),INDEX($D$176:$W$176,,$C196)/$F$162)))</f>
        <v>0</v>
      </c>
      <c r="AM196" s="2">
        <f>IF($F$162="n/a",0,IF(AM$164&lt;=$C196,0,IF(AM$164&gt;($F$162+$C196),INDEX($D$176:$W$176,,$C196)-SUM($D196:AL196),INDEX($D$176:$W$176,,$C196)/$F$162)))</f>
        <v>0</v>
      </c>
      <c r="AN196" s="2">
        <f>IF($F$162="n/a",0,IF(AN$164&lt;=$C196,0,IF(AN$164&gt;($F$162+$C196),INDEX($D$176:$W$176,,$C196)-SUM($D196:AM196),INDEX($D$176:$W$176,,$C196)/$F$162)))</f>
        <v>0</v>
      </c>
      <c r="AO196" s="2">
        <f>IF($F$162="n/a",0,IF(AO$164&lt;=$C196,0,IF(AO$164&gt;($F$162+$C196),INDEX($D$176:$W$176,,$C196)-SUM($D196:AN196),INDEX($D$176:$W$176,,$C196)/$F$162)))</f>
        <v>0</v>
      </c>
      <c r="AP196" s="2">
        <f>IF($F$162="n/a",0,IF(AP$164&lt;=$C196,0,IF(AP$164&gt;($F$162+$C196),INDEX($D$176:$W$176,,$C196)-SUM($D196:AO196),INDEX($D$176:$W$176,,$C196)/$F$162)))</f>
        <v>0</v>
      </c>
      <c r="AQ196" s="2">
        <f>IF($F$162="n/a",0,IF(AQ$164&lt;=$C196,0,IF(AQ$164&gt;($F$162+$C196),INDEX($D$176:$W$176,,$C196)-SUM($D196:AP196),INDEX($D$176:$W$176,,$C196)/$F$162)))</f>
        <v>0</v>
      </c>
      <c r="AR196" s="2">
        <f>IF($F$162="n/a",0,IF(AR$164&lt;=$C196,0,IF(AR$164&gt;($F$162+$C196),INDEX($D$176:$W$176,,$C196)-SUM($D196:AQ196),INDEX($D$176:$W$176,,$C196)/$F$162)))</f>
        <v>0</v>
      </c>
      <c r="AS196" s="2">
        <f>IF($F$162="n/a",0,IF(AS$164&lt;=$C196,0,IF(AS$164&gt;($F$162+$C196),INDEX($D$176:$W$176,,$C196)-SUM($D196:AR196),INDEX($D$176:$W$176,,$C196)/$F$162)))</f>
        <v>0</v>
      </c>
      <c r="AT196" s="2">
        <f>IF($F$162="n/a",0,IF(AT$164&lt;=$C196,0,IF(AT$164&gt;($F$162+$C196),INDEX($D$176:$W$176,,$C196)-SUM($D196:AS196),INDEX($D$176:$W$176,,$C196)/$F$162)))</f>
        <v>0</v>
      </c>
      <c r="AU196" s="2">
        <f>IF($F$162="n/a",0,IF(AU$164&lt;=$C196,0,IF(AU$164&gt;($F$162+$C196),INDEX($D$176:$W$176,,$C196)-SUM($D196:AT196),INDEX($D$176:$W$176,,$C196)/$F$162)))</f>
        <v>0</v>
      </c>
      <c r="AV196" s="2">
        <f>IF($F$162="n/a",0,IF(AV$164&lt;=$C196,0,IF(AV$164&gt;($F$162+$C196),INDEX($D$176:$W$176,,$C196)-SUM($D196:AU196),INDEX($D$176:$W$176,,$C196)/$F$162)))</f>
        <v>0</v>
      </c>
      <c r="AW196" s="2">
        <f>IF($F$162="n/a",0,IF(AW$164&lt;=$C196,0,IF(AW$164&gt;($F$162+$C196),INDEX($D$176:$W$176,,$C196)-SUM($D196:AV196),INDEX($D$176:$W$176,,$C196)/$F$162)))</f>
        <v>0</v>
      </c>
      <c r="AX196" s="2">
        <f>IF($F$162="n/a",0,IF(AX$164&lt;=$C196,0,IF(AX$164&gt;($F$162+$C196),INDEX($D$176:$W$176,,$C196)-SUM($D196:AW196),INDEX($D$176:$W$176,,$C196)/$F$162)))</f>
        <v>0</v>
      </c>
      <c r="AY196" s="2">
        <f>IF($F$162="n/a",0,IF(AY$164&lt;=$C196,0,IF(AY$164&gt;($F$162+$C196),INDEX($D$176:$W$176,,$C196)-SUM($D196:AX196),INDEX($D$176:$W$176,,$C196)/$F$162)))</f>
        <v>0</v>
      </c>
      <c r="AZ196" s="2">
        <f>IF($F$162="n/a",0,IF(AZ$164&lt;=$C196,0,IF(AZ$164&gt;($F$162+$C196),INDEX($D$176:$W$176,,$C196)-SUM($D196:AY196),INDEX($D$176:$W$176,,$C196)/$F$162)))</f>
        <v>0</v>
      </c>
      <c r="BA196" s="2">
        <f>IF($F$162="n/a",0,IF(BA$164&lt;=$C196,0,IF(BA$164&gt;($F$162+$C196),INDEX($D$176:$W$176,,$C196)-SUM($D196:AZ196),INDEX($D$176:$W$176,,$C196)/$F$162)))</f>
        <v>0</v>
      </c>
      <c r="BB196" s="2">
        <f>IF($F$162="n/a",0,IF(BB$164&lt;=$C196,0,IF(BB$164&gt;($F$162+$C196),INDEX($D$176:$W$176,,$C196)-SUM($D196:BA196),INDEX($D$176:$W$176,,$C196)/$F$162)))</f>
        <v>0</v>
      </c>
      <c r="BC196" s="2">
        <f>IF($F$162="n/a",0,IF(BC$164&lt;=$C196,0,IF(BC$164&gt;($F$162+$C196),INDEX($D$176:$W$176,,$C196)-SUM($D196:BB196),INDEX($D$176:$W$176,,$C196)/$F$162)))</f>
        <v>0</v>
      </c>
      <c r="BD196" s="2">
        <f>IF($F$162="n/a",0,IF(BD$164&lt;=$C196,0,IF(BD$164&gt;($F$162+$C196),INDEX($D$176:$W$176,,$C196)-SUM($D196:BC196),INDEX($D$176:$W$176,,$C196)/$F$162)))</f>
        <v>0</v>
      </c>
      <c r="BE196" s="2">
        <f>IF($F$162="n/a",0,IF(BE$164&lt;=$C196,0,IF(BE$164&gt;($F$162+$C196),INDEX($D$176:$W$176,,$C196)-SUM($D196:BD196),INDEX($D$176:$W$176,,$C196)/$F$162)))</f>
        <v>0</v>
      </c>
      <c r="BF196" s="2">
        <f>IF($F$162="n/a",0,IF(BF$164&lt;=$C196,0,IF(BF$164&gt;($F$162+$C196),INDEX($D$176:$W$176,,$C196)-SUM($D196:BE196),INDEX($D$176:$W$176,,$C196)/$F$162)))</f>
        <v>0</v>
      </c>
      <c r="BG196" s="2">
        <f>IF($F$162="n/a",0,IF(BG$164&lt;=$C196,0,IF(BG$164&gt;($F$162+$C196),INDEX($D$176:$W$176,,$C196)-SUM($D196:BF196),INDEX($D$176:$W$176,,$C196)/$F$162)))</f>
        <v>0</v>
      </c>
      <c r="BH196" s="2">
        <f>IF($F$162="n/a",0,IF(BH$164&lt;=$C196,0,IF(BH$164&gt;($F$162+$C196),INDEX($D$176:$W$176,,$C196)-SUM($D196:BG196),INDEX($D$176:$W$176,,$C196)/$F$162)))</f>
        <v>0</v>
      </c>
      <c r="BI196" s="2">
        <f>IF($F$162="n/a",0,IF(BI$164&lt;=$C196,0,IF(BI$164&gt;($F$162+$C196),INDEX($D$176:$W$176,,$C196)-SUM($D196:BH196),INDEX($D$176:$W$176,,$C196)/$F$162)))</f>
        <v>0</v>
      </c>
      <c r="BJ196" s="2">
        <f>IF($F$162="n/a",0,IF(BJ$164&lt;=$C196,0,IF(BJ$164&gt;($F$162+$C196),INDEX($D$176:$W$176,,$C196)-SUM($D196:BI196),INDEX($D$176:$W$176,,$C196)/$F$162)))</f>
        <v>0</v>
      </c>
      <c r="BK196" s="2">
        <f>IF($F$162="n/a",0,IF(BK$164&lt;=$C196,0,IF(BK$164&gt;($F$162+$C196),INDEX($D$176:$W$176,,$C196)-SUM($D196:BJ196),INDEX($D$176:$W$176,,$C196)/$F$162)))</f>
        <v>0</v>
      </c>
    </row>
    <row r="197" spans="2:63" hidden="1" outlineLevel="1" x14ac:dyDescent="0.25">
      <c r="B197" s="24">
        <v>2029</v>
      </c>
      <c r="C197" s="24">
        <v>19</v>
      </c>
      <c r="E197" s="2">
        <f>IF($F$162="n/a",0,IF(E$164&lt;=$C197,0,IF(E$164&gt;($F$162+$C197),INDEX($D$176:$W$176,,$C197)-SUM($D197:D197),INDEX($D$176:$W$176,,$C197)/$F$162)))</f>
        <v>0</v>
      </c>
      <c r="F197" s="2">
        <f>IF($F$162="n/a",0,IF(F$164&lt;=$C197,0,IF(F$164&gt;($F$162+$C197),INDEX($D$176:$W$176,,$C197)-SUM($D197:E197),INDEX($D$176:$W$176,,$C197)/$F$162)))</f>
        <v>0</v>
      </c>
      <c r="G197" s="2">
        <f>IF($F$162="n/a",0,IF(G$164&lt;=$C197,0,IF(G$164&gt;($F$162+$C197),INDEX($D$176:$W$176,,$C197)-SUM($D197:F197),INDEX($D$176:$W$176,,$C197)/$F$162)))</f>
        <v>0</v>
      </c>
      <c r="H197" s="2">
        <f>IF($F$162="n/a",0,IF(H$164&lt;=$C197,0,IF(H$164&gt;($F$162+$C197),INDEX($D$176:$W$176,,$C197)-SUM($D197:G197),INDEX($D$176:$W$176,,$C197)/$F$162)))</f>
        <v>0</v>
      </c>
      <c r="I197" s="2">
        <f>IF($F$162="n/a",0,IF(I$164&lt;=$C197,0,IF(I$164&gt;($F$162+$C197),INDEX($D$176:$W$176,,$C197)-SUM($D197:H197),INDEX($D$176:$W$176,,$C197)/$F$162)))</f>
        <v>0</v>
      </c>
      <c r="J197" s="2">
        <f>IF($F$162="n/a",0,IF(J$164&lt;=$C197,0,IF(J$164&gt;($F$162+$C197),INDEX($D$176:$W$176,,$C197)-SUM($D197:I197),INDEX($D$176:$W$176,,$C197)/$F$162)))</f>
        <v>0</v>
      </c>
      <c r="K197" s="2">
        <f>IF($F$162="n/a",0,IF(K$164&lt;=$C197,0,IF(K$164&gt;($F$162+$C197),INDEX($D$176:$W$176,,$C197)-SUM($D197:J197),INDEX($D$176:$W$176,,$C197)/$F$162)))</f>
        <v>0</v>
      </c>
      <c r="L197" s="2">
        <f>IF($F$162="n/a",0,IF(L$164&lt;=$C197,0,IF(L$164&gt;($F$162+$C197),INDEX($D$176:$W$176,,$C197)-SUM($D197:K197),INDEX($D$176:$W$176,,$C197)/$F$162)))</f>
        <v>0</v>
      </c>
      <c r="M197" s="2">
        <f>IF($F$162="n/a",0,IF(M$164&lt;=$C197,0,IF(M$164&gt;($F$162+$C197),INDEX($D$176:$W$176,,$C197)-SUM($D197:L197),INDEX($D$176:$W$176,,$C197)/$F$162)))</f>
        <v>0</v>
      </c>
      <c r="N197" s="2">
        <f>IF($F$162="n/a",0,IF(N$164&lt;=$C197,0,IF(N$164&gt;($F$162+$C197),INDEX($D$176:$W$176,,$C197)-SUM($D197:M197),INDEX($D$176:$W$176,,$C197)/$F$162)))</f>
        <v>0</v>
      </c>
      <c r="O197" s="2">
        <f>IF($F$162="n/a",0,IF(O$164&lt;=$C197,0,IF(O$164&gt;($F$162+$C197),INDEX($D$176:$W$176,,$C197)-SUM($D197:N197),INDEX($D$176:$W$176,,$C197)/$F$162)))</f>
        <v>0</v>
      </c>
      <c r="P197" s="2">
        <f>IF($F$162="n/a",0,IF(P$164&lt;=$C197,0,IF(P$164&gt;($F$162+$C197),INDEX($D$176:$W$176,,$C197)-SUM($D197:O197),INDEX($D$176:$W$176,,$C197)/$F$162)))</f>
        <v>0</v>
      </c>
      <c r="Q197" s="2">
        <f>IF($F$162="n/a",0,IF(Q$164&lt;=$C197,0,IF(Q$164&gt;($F$162+$C197),INDEX($D$176:$W$176,,$C197)-SUM($D197:P197),INDEX($D$176:$W$176,,$C197)/$F$162)))</f>
        <v>0</v>
      </c>
      <c r="R197" s="2">
        <f>IF($F$162="n/a",0,IF(R$164&lt;=$C197,0,IF(R$164&gt;($F$162+$C197),INDEX($D$176:$W$176,,$C197)-SUM($D197:Q197),INDEX($D$176:$W$176,,$C197)/$F$162)))</f>
        <v>0</v>
      </c>
      <c r="S197" s="2">
        <f>IF($F$162="n/a",0,IF(S$164&lt;=$C197,0,IF(S$164&gt;($F$162+$C197),INDEX($D$176:$W$176,,$C197)-SUM($D197:R197),INDEX($D$176:$W$176,,$C197)/$F$162)))</f>
        <v>0</v>
      </c>
      <c r="T197" s="2">
        <f>IF($F$162="n/a",0,IF(T$164&lt;=$C197,0,IF(T$164&gt;($F$162+$C197),INDEX($D$176:$W$176,,$C197)-SUM($D197:S197),INDEX($D$176:$W$176,,$C197)/$F$162)))</f>
        <v>0</v>
      </c>
      <c r="U197" s="2">
        <f>IF($F$162="n/a",0,IF(U$164&lt;=$C197,0,IF(U$164&gt;($F$162+$C197),INDEX($D$176:$W$176,,$C197)-SUM($D197:T197),INDEX($D$176:$W$176,,$C197)/$F$162)))</f>
        <v>0</v>
      </c>
      <c r="V197" s="2">
        <f>IF($F$162="n/a",0,IF(V$164&lt;=$C197,0,IF(V$164&gt;($F$162+$C197),INDEX($D$176:$W$176,,$C197)-SUM($D197:U197),INDEX($D$176:$W$176,,$C197)/$F$162)))</f>
        <v>0</v>
      </c>
      <c r="W197" s="2">
        <f>IF($F$162="n/a",0,IF(W$164&lt;=$C197,0,IF(W$164&gt;($F$162+$C197),INDEX($D$176:$W$176,,$C197)-SUM($D197:V197),INDEX($D$176:$W$176,,$C197)/$F$162)))</f>
        <v>0</v>
      </c>
      <c r="X197" s="2">
        <f>IF($F$162="n/a",0,IF(X$164&lt;=$C197,0,IF(X$164&gt;($F$162+$C197),INDEX($D$176:$W$176,,$C197)-SUM($D197:W197),INDEX($D$176:$W$176,,$C197)/$F$162)))</f>
        <v>0</v>
      </c>
      <c r="Y197" s="2">
        <f>IF($F$162="n/a",0,IF(Y$164&lt;=$C197,0,IF(Y$164&gt;($F$162+$C197),INDEX($D$176:$W$176,,$C197)-SUM($D197:X197),INDEX($D$176:$W$176,,$C197)/$F$162)))</f>
        <v>0</v>
      </c>
      <c r="Z197" s="2">
        <f>IF($F$162="n/a",0,IF(Z$164&lt;=$C197,0,IF(Z$164&gt;($F$162+$C197),INDEX($D$176:$W$176,,$C197)-SUM($D197:Y197),INDEX($D$176:$W$176,,$C197)/$F$162)))</f>
        <v>0</v>
      </c>
      <c r="AA197" s="2">
        <f>IF($F$162="n/a",0,IF(AA$164&lt;=$C197,0,IF(AA$164&gt;($F$162+$C197),INDEX($D$176:$W$176,,$C197)-SUM($D197:Z197),INDEX($D$176:$W$176,,$C197)/$F$162)))</f>
        <v>0</v>
      </c>
      <c r="AB197" s="2">
        <f>IF($F$162="n/a",0,IF(AB$164&lt;=$C197,0,IF(AB$164&gt;($F$162+$C197),INDEX($D$176:$W$176,,$C197)-SUM($D197:AA197),INDEX($D$176:$W$176,,$C197)/$F$162)))</f>
        <v>0</v>
      </c>
      <c r="AC197" s="2">
        <f>IF($F$162="n/a",0,IF(AC$164&lt;=$C197,0,IF(AC$164&gt;($F$162+$C197),INDEX($D$176:$W$176,,$C197)-SUM($D197:AB197),INDEX($D$176:$W$176,,$C197)/$F$162)))</f>
        <v>0</v>
      </c>
      <c r="AD197" s="2">
        <f>IF($F$162="n/a",0,IF(AD$164&lt;=$C197,0,IF(AD$164&gt;($F$162+$C197),INDEX($D$176:$W$176,,$C197)-SUM($D197:AC197),INDEX($D$176:$W$176,,$C197)/$F$162)))</f>
        <v>0</v>
      </c>
      <c r="AE197" s="2">
        <f>IF($F$162="n/a",0,IF(AE$164&lt;=$C197,0,IF(AE$164&gt;($F$162+$C197),INDEX($D$176:$W$176,,$C197)-SUM($D197:AD197),INDEX($D$176:$W$176,,$C197)/$F$162)))</f>
        <v>0</v>
      </c>
      <c r="AF197" s="2">
        <f>IF($F$162="n/a",0,IF(AF$164&lt;=$C197,0,IF(AF$164&gt;($F$162+$C197),INDEX($D$176:$W$176,,$C197)-SUM($D197:AE197),INDEX($D$176:$W$176,,$C197)/$F$162)))</f>
        <v>0</v>
      </c>
      <c r="AG197" s="2">
        <f>IF($F$162="n/a",0,IF(AG$164&lt;=$C197,0,IF(AG$164&gt;($F$162+$C197),INDEX($D$176:$W$176,,$C197)-SUM($D197:AF197),INDEX($D$176:$W$176,,$C197)/$F$162)))</f>
        <v>0</v>
      </c>
      <c r="AH197" s="2">
        <f>IF($F$162="n/a",0,IF(AH$164&lt;=$C197,0,IF(AH$164&gt;($F$162+$C197),INDEX($D$176:$W$176,,$C197)-SUM($D197:AG197),INDEX($D$176:$W$176,,$C197)/$F$162)))</f>
        <v>0</v>
      </c>
      <c r="AI197" s="2">
        <f>IF($F$162="n/a",0,IF(AI$164&lt;=$C197,0,IF(AI$164&gt;($F$162+$C197),INDEX($D$176:$W$176,,$C197)-SUM($D197:AH197),INDEX($D$176:$W$176,,$C197)/$F$162)))</f>
        <v>0</v>
      </c>
      <c r="AJ197" s="2">
        <f>IF($F$162="n/a",0,IF(AJ$164&lt;=$C197,0,IF(AJ$164&gt;($F$162+$C197),INDEX($D$176:$W$176,,$C197)-SUM($D197:AI197),INDEX($D$176:$W$176,,$C197)/$F$162)))</f>
        <v>0</v>
      </c>
      <c r="AK197" s="2">
        <f>IF($F$162="n/a",0,IF(AK$164&lt;=$C197,0,IF(AK$164&gt;($F$162+$C197),INDEX($D$176:$W$176,,$C197)-SUM($D197:AJ197),INDEX($D$176:$W$176,,$C197)/$F$162)))</f>
        <v>0</v>
      </c>
      <c r="AL197" s="2">
        <f>IF($F$162="n/a",0,IF(AL$164&lt;=$C197,0,IF(AL$164&gt;($F$162+$C197),INDEX($D$176:$W$176,,$C197)-SUM($D197:AK197),INDEX($D$176:$W$176,,$C197)/$F$162)))</f>
        <v>0</v>
      </c>
      <c r="AM197" s="2">
        <f>IF($F$162="n/a",0,IF(AM$164&lt;=$C197,0,IF(AM$164&gt;($F$162+$C197),INDEX($D$176:$W$176,,$C197)-SUM($D197:AL197),INDEX($D$176:$W$176,,$C197)/$F$162)))</f>
        <v>0</v>
      </c>
      <c r="AN197" s="2">
        <f>IF($F$162="n/a",0,IF(AN$164&lt;=$C197,0,IF(AN$164&gt;($F$162+$C197),INDEX($D$176:$W$176,,$C197)-SUM($D197:AM197),INDEX($D$176:$W$176,,$C197)/$F$162)))</f>
        <v>0</v>
      </c>
      <c r="AO197" s="2">
        <f>IF($F$162="n/a",0,IF(AO$164&lt;=$C197,0,IF(AO$164&gt;($F$162+$C197),INDEX($D$176:$W$176,,$C197)-SUM($D197:AN197),INDEX($D$176:$W$176,,$C197)/$F$162)))</f>
        <v>0</v>
      </c>
      <c r="AP197" s="2">
        <f>IF($F$162="n/a",0,IF(AP$164&lt;=$C197,0,IF(AP$164&gt;($F$162+$C197),INDEX($D$176:$W$176,,$C197)-SUM($D197:AO197),INDEX($D$176:$W$176,,$C197)/$F$162)))</f>
        <v>0</v>
      </c>
      <c r="AQ197" s="2">
        <f>IF($F$162="n/a",0,IF(AQ$164&lt;=$C197,0,IF(AQ$164&gt;($F$162+$C197),INDEX($D$176:$W$176,,$C197)-SUM($D197:AP197),INDEX($D$176:$W$176,,$C197)/$F$162)))</f>
        <v>0</v>
      </c>
      <c r="AR197" s="2">
        <f>IF($F$162="n/a",0,IF(AR$164&lt;=$C197,0,IF(AR$164&gt;($F$162+$C197),INDEX($D$176:$W$176,,$C197)-SUM($D197:AQ197),INDEX($D$176:$W$176,,$C197)/$F$162)))</f>
        <v>0</v>
      </c>
      <c r="AS197" s="2">
        <f>IF($F$162="n/a",0,IF(AS$164&lt;=$C197,0,IF(AS$164&gt;($F$162+$C197),INDEX($D$176:$W$176,,$C197)-SUM($D197:AR197),INDEX($D$176:$W$176,,$C197)/$F$162)))</f>
        <v>0</v>
      </c>
      <c r="AT197" s="2">
        <f>IF($F$162="n/a",0,IF(AT$164&lt;=$C197,0,IF(AT$164&gt;($F$162+$C197),INDEX($D$176:$W$176,,$C197)-SUM($D197:AS197),INDEX($D$176:$W$176,,$C197)/$F$162)))</f>
        <v>0</v>
      </c>
      <c r="AU197" s="2">
        <f>IF($F$162="n/a",0,IF(AU$164&lt;=$C197,0,IF(AU$164&gt;($F$162+$C197),INDEX($D$176:$W$176,,$C197)-SUM($D197:AT197),INDEX($D$176:$W$176,,$C197)/$F$162)))</f>
        <v>0</v>
      </c>
      <c r="AV197" s="2">
        <f>IF($F$162="n/a",0,IF(AV$164&lt;=$C197,0,IF(AV$164&gt;($F$162+$C197),INDEX($D$176:$W$176,,$C197)-SUM($D197:AU197),INDEX($D$176:$W$176,,$C197)/$F$162)))</f>
        <v>0</v>
      </c>
      <c r="AW197" s="2">
        <f>IF($F$162="n/a",0,IF(AW$164&lt;=$C197,0,IF(AW$164&gt;($F$162+$C197),INDEX($D$176:$W$176,,$C197)-SUM($D197:AV197),INDEX($D$176:$W$176,,$C197)/$F$162)))</f>
        <v>0</v>
      </c>
      <c r="AX197" s="2">
        <f>IF($F$162="n/a",0,IF(AX$164&lt;=$C197,0,IF(AX$164&gt;($F$162+$C197),INDEX($D$176:$W$176,,$C197)-SUM($D197:AW197),INDEX($D$176:$W$176,,$C197)/$F$162)))</f>
        <v>0</v>
      </c>
      <c r="AY197" s="2">
        <f>IF($F$162="n/a",0,IF(AY$164&lt;=$C197,0,IF(AY$164&gt;($F$162+$C197),INDEX($D$176:$W$176,,$C197)-SUM($D197:AX197),INDEX($D$176:$W$176,,$C197)/$F$162)))</f>
        <v>0</v>
      </c>
      <c r="AZ197" s="2">
        <f>IF($F$162="n/a",0,IF(AZ$164&lt;=$C197,0,IF(AZ$164&gt;($F$162+$C197),INDEX($D$176:$W$176,,$C197)-SUM($D197:AY197),INDEX($D$176:$W$176,,$C197)/$F$162)))</f>
        <v>0</v>
      </c>
      <c r="BA197" s="2">
        <f>IF($F$162="n/a",0,IF(BA$164&lt;=$C197,0,IF(BA$164&gt;($F$162+$C197),INDEX($D$176:$W$176,,$C197)-SUM($D197:AZ197),INDEX($D$176:$W$176,,$C197)/$F$162)))</f>
        <v>0</v>
      </c>
      <c r="BB197" s="2">
        <f>IF($F$162="n/a",0,IF(BB$164&lt;=$C197,0,IF(BB$164&gt;($F$162+$C197),INDEX($D$176:$W$176,,$C197)-SUM($D197:BA197),INDEX($D$176:$W$176,,$C197)/$F$162)))</f>
        <v>0</v>
      </c>
      <c r="BC197" s="2">
        <f>IF($F$162="n/a",0,IF(BC$164&lt;=$C197,0,IF(BC$164&gt;($F$162+$C197),INDEX($D$176:$W$176,,$C197)-SUM($D197:BB197),INDEX($D$176:$W$176,,$C197)/$F$162)))</f>
        <v>0</v>
      </c>
      <c r="BD197" s="2">
        <f>IF($F$162="n/a",0,IF(BD$164&lt;=$C197,0,IF(BD$164&gt;($F$162+$C197),INDEX($D$176:$W$176,,$C197)-SUM($D197:BC197),INDEX($D$176:$W$176,,$C197)/$F$162)))</f>
        <v>0</v>
      </c>
      <c r="BE197" s="2">
        <f>IF($F$162="n/a",0,IF(BE$164&lt;=$C197,0,IF(BE$164&gt;($F$162+$C197),INDEX($D$176:$W$176,,$C197)-SUM($D197:BD197),INDEX($D$176:$W$176,,$C197)/$F$162)))</f>
        <v>0</v>
      </c>
      <c r="BF197" s="2">
        <f>IF($F$162="n/a",0,IF(BF$164&lt;=$C197,0,IF(BF$164&gt;($F$162+$C197),INDEX($D$176:$W$176,,$C197)-SUM($D197:BE197),INDEX($D$176:$W$176,,$C197)/$F$162)))</f>
        <v>0</v>
      </c>
      <c r="BG197" s="2">
        <f>IF($F$162="n/a",0,IF(BG$164&lt;=$C197,0,IF(BG$164&gt;($F$162+$C197),INDEX($D$176:$W$176,,$C197)-SUM($D197:BF197),INDEX($D$176:$W$176,,$C197)/$F$162)))</f>
        <v>0</v>
      </c>
      <c r="BH197" s="2">
        <f>IF($F$162="n/a",0,IF(BH$164&lt;=$C197,0,IF(BH$164&gt;($F$162+$C197),INDEX($D$176:$W$176,,$C197)-SUM($D197:BG197),INDEX($D$176:$W$176,,$C197)/$F$162)))</f>
        <v>0</v>
      </c>
      <c r="BI197" s="2">
        <f>IF($F$162="n/a",0,IF(BI$164&lt;=$C197,0,IF(BI$164&gt;($F$162+$C197),INDEX($D$176:$W$176,,$C197)-SUM($D197:BH197),INDEX($D$176:$W$176,,$C197)/$F$162)))</f>
        <v>0</v>
      </c>
      <c r="BJ197" s="2">
        <f>IF($F$162="n/a",0,IF(BJ$164&lt;=$C197,0,IF(BJ$164&gt;($F$162+$C197),INDEX($D$176:$W$176,,$C197)-SUM($D197:BI197),INDEX($D$176:$W$176,,$C197)/$F$162)))</f>
        <v>0</v>
      </c>
      <c r="BK197" s="2">
        <f>IF($F$162="n/a",0,IF(BK$164&lt;=$C197,0,IF(BK$164&gt;($F$162+$C197),INDEX($D$176:$W$176,,$C197)-SUM($D197:BJ197),INDEX($D$176:$W$176,,$C197)/$F$162)))</f>
        <v>0</v>
      </c>
    </row>
    <row r="198" spans="2:63" hidden="1" outlineLevel="1" x14ac:dyDescent="0.25">
      <c r="B198" s="24">
        <v>2030</v>
      </c>
      <c r="C198" s="24">
        <v>20</v>
      </c>
      <c r="E198" s="2">
        <f>IF($F$162="n/a",0,IF(E$164&lt;=$C198,0,IF(E$164&gt;($F$162+$C198),INDEX($D$176:$W$176,,$C198)-SUM($D198:D198),INDEX($D$176:$W$176,,$C198)/$F$162)))</f>
        <v>0</v>
      </c>
      <c r="F198" s="2">
        <f>IF($F$162="n/a",0,IF(F$164&lt;=$C198,0,IF(F$164&gt;($F$162+$C198),INDEX($D$176:$W$176,,$C198)-SUM($D198:E198),INDEX($D$176:$W$176,,$C198)/$F$162)))</f>
        <v>0</v>
      </c>
      <c r="G198" s="2">
        <f>IF($F$162="n/a",0,IF(G$164&lt;=$C198,0,IF(G$164&gt;($F$162+$C198),INDEX($D$176:$W$176,,$C198)-SUM($D198:F198),INDEX($D$176:$W$176,,$C198)/$F$162)))</f>
        <v>0</v>
      </c>
      <c r="H198" s="2">
        <f>IF($F$162="n/a",0,IF(H$164&lt;=$C198,0,IF(H$164&gt;($F$162+$C198),INDEX($D$176:$W$176,,$C198)-SUM($D198:G198),INDEX($D$176:$W$176,,$C198)/$F$162)))</f>
        <v>0</v>
      </c>
      <c r="I198" s="2">
        <f>IF($F$162="n/a",0,IF(I$164&lt;=$C198,0,IF(I$164&gt;($F$162+$C198),INDEX($D$176:$W$176,,$C198)-SUM($D198:H198),INDEX($D$176:$W$176,,$C198)/$F$162)))</f>
        <v>0</v>
      </c>
      <c r="J198" s="2">
        <f>IF($F$162="n/a",0,IF(J$164&lt;=$C198,0,IF(J$164&gt;($F$162+$C198),INDEX($D$176:$W$176,,$C198)-SUM($D198:I198),INDEX($D$176:$W$176,,$C198)/$F$162)))</f>
        <v>0</v>
      </c>
      <c r="K198" s="2">
        <f>IF($F$162="n/a",0,IF(K$164&lt;=$C198,0,IF(K$164&gt;($F$162+$C198),INDEX($D$176:$W$176,,$C198)-SUM($D198:J198),INDEX($D$176:$W$176,,$C198)/$F$162)))</f>
        <v>0</v>
      </c>
      <c r="L198" s="2">
        <f>IF($F$162="n/a",0,IF(L$164&lt;=$C198,0,IF(L$164&gt;($F$162+$C198),INDEX($D$176:$W$176,,$C198)-SUM($D198:K198),INDEX($D$176:$W$176,,$C198)/$F$162)))</f>
        <v>0</v>
      </c>
      <c r="M198" s="2">
        <f>IF($F$162="n/a",0,IF(M$164&lt;=$C198,0,IF(M$164&gt;($F$162+$C198),INDEX($D$176:$W$176,,$C198)-SUM($D198:L198),INDEX($D$176:$W$176,,$C198)/$F$162)))</f>
        <v>0</v>
      </c>
      <c r="N198" s="2">
        <f>IF($F$162="n/a",0,IF(N$164&lt;=$C198,0,IF(N$164&gt;($F$162+$C198),INDEX($D$176:$W$176,,$C198)-SUM($D198:M198),INDEX($D$176:$W$176,,$C198)/$F$162)))</f>
        <v>0</v>
      </c>
      <c r="O198" s="2">
        <f>IF($F$162="n/a",0,IF(O$164&lt;=$C198,0,IF(O$164&gt;($F$162+$C198),INDEX($D$176:$W$176,,$C198)-SUM($D198:N198),INDEX($D$176:$W$176,,$C198)/$F$162)))</f>
        <v>0</v>
      </c>
      <c r="P198" s="2">
        <f>IF($F$162="n/a",0,IF(P$164&lt;=$C198,0,IF(P$164&gt;($F$162+$C198),INDEX($D$176:$W$176,,$C198)-SUM($D198:O198),INDEX($D$176:$W$176,,$C198)/$F$162)))</f>
        <v>0</v>
      </c>
      <c r="Q198" s="2">
        <f>IF($F$162="n/a",0,IF(Q$164&lt;=$C198,0,IF(Q$164&gt;($F$162+$C198),INDEX($D$176:$W$176,,$C198)-SUM($D198:P198),INDEX($D$176:$W$176,,$C198)/$F$162)))</f>
        <v>0</v>
      </c>
      <c r="R198" s="2">
        <f>IF($F$162="n/a",0,IF(R$164&lt;=$C198,0,IF(R$164&gt;($F$162+$C198),INDEX($D$176:$W$176,,$C198)-SUM($D198:Q198),INDEX($D$176:$W$176,,$C198)/$F$162)))</f>
        <v>0</v>
      </c>
      <c r="S198" s="2">
        <f>IF($F$162="n/a",0,IF(S$164&lt;=$C198,0,IF(S$164&gt;($F$162+$C198),INDEX($D$176:$W$176,,$C198)-SUM($D198:R198),INDEX($D$176:$W$176,,$C198)/$F$162)))</f>
        <v>0</v>
      </c>
      <c r="T198" s="2">
        <f>IF($F$162="n/a",0,IF(T$164&lt;=$C198,0,IF(T$164&gt;($F$162+$C198),INDEX($D$176:$W$176,,$C198)-SUM($D198:S198),INDEX($D$176:$W$176,,$C198)/$F$162)))</f>
        <v>0</v>
      </c>
      <c r="U198" s="2">
        <f>IF($F$162="n/a",0,IF(U$164&lt;=$C198,0,IF(U$164&gt;($F$162+$C198),INDEX($D$176:$W$176,,$C198)-SUM($D198:T198),INDEX($D$176:$W$176,,$C198)/$F$162)))</f>
        <v>0</v>
      </c>
      <c r="V198" s="2">
        <f>IF($F$162="n/a",0,IF(V$164&lt;=$C198,0,IF(V$164&gt;($F$162+$C198),INDEX($D$176:$W$176,,$C198)-SUM($D198:U198),INDEX($D$176:$W$176,,$C198)/$F$162)))</f>
        <v>0</v>
      </c>
      <c r="W198" s="2">
        <f>IF($F$162="n/a",0,IF(W$164&lt;=$C198,0,IF(W$164&gt;($F$162+$C198),INDEX($D$176:$W$176,,$C198)-SUM($D198:V198),INDEX($D$176:$W$176,,$C198)/$F$162)))</f>
        <v>0</v>
      </c>
      <c r="X198" s="2">
        <f>IF($F$162="n/a",0,IF(X$164&lt;=$C198,0,IF(X$164&gt;($F$162+$C198),INDEX($D$176:$W$176,,$C198)-SUM($D198:W198),INDEX($D$176:$W$176,,$C198)/$F$162)))</f>
        <v>0</v>
      </c>
      <c r="Y198" s="2">
        <f>IF($F$162="n/a",0,IF(Y$164&lt;=$C198,0,IF(Y$164&gt;($F$162+$C198),INDEX($D$176:$W$176,,$C198)-SUM($D198:X198),INDEX($D$176:$W$176,,$C198)/$F$162)))</f>
        <v>0</v>
      </c>
      <c r="Z198" s="2">
        <f>IF($F$162="n/a",0,IF(Z$164&lt;=$C198,0,IF(Z$164&gt;($F$162+$C198),INDEX($D$176:$W$176,,$C198)-SUM($D198:Y198),INDEX($D$176:$W$176,,$C198)/$F$162)))</f>
        <v>0</v>
      </c>
      <c r="AA198" s="2">
        <f>IF($F$162="n/a",0,IF(AA$164&lt;=$C198,0,IF(AA$164&gt;($F$162+$C198),INDEX($D$176:$W$176,,$C198)-SUM($D198:Z198),INDEX($D$176:$W$176,,$C198)/$F$162)))</f>
        <v>0</v>
      </c>
      <c r="AB198" s="2">
        <f>IF($F$162="n/a",0,IF(AB$164&lt;=$C198,0,IF(AB$164&gt;($F$162+$C198),INDEX($D$176:$W$176,,$C198)-SUM($D198:AA198),INDEX($D$176:$W$176,,$C198)/$F$162)))</f>
        <v>0</v>
      </c>
      <c r="AC198" s="2">
        <f>IF($F$162="n/a",0,IF(AC$164&lt;=$C198,0,IF(AC$164&gt;($F$162+$C198),INDEX($D$176:$W$176,,$C198)-SUM($D198:AB198),INDEX($D$176:$W$176,,$C198)/$F$162)))</f>
        <v>0</v>
      </c>
      <c r="AD198" s="2">
        <f>IF($F$162="n/a",0,IF(AD$164&lt;=$C198,0,IF(AD$164&gt;($F$162+$C198),INDEX($D$176:$W$176,,$C198)-SUM($D198:AC198),INDEX($D$176:$W$176,,$C198)/$F$162)))</f>
        <v>0</v>
      </c>
      <c r="AE198" s="2">
        <f>IF($F$162="n/a",0,IF(AE$164&lt;=$C198,0,IF(AE$164&gt;($F$162+$C198),INDEX($D$176:$W$176,,$C198)-SUM($D198:AD198),INDEX($D$176:$W$176,,$C198)/$F$162)))</f>
        <v>0</v>
      </c>
      <c r="AF198" s="2">
        <f>IF($F$162="n/a",0,IF(AF$164&lt;=$C198,0,IF(AF$164&gt;($F$162+$C198),INDEX($D$176:$W$176,,$C198)-SUM($D198:AE198),INDEX($D$176:$W$176,,$C198)/$F$162)))</f>
        <v>0</v>
      </c>
      <c r="AG198" s="2">
        <f>IF($F$162="n/a",0,IF(AG$164&lt;=$C198,0,IF(AG$164&gt;($F$162+$C198),INDEX($D$176:$W$176,,$C198)-SUM($D198:AF198),INDEX($D$176:$W$176,,$C198)/$F$162)))</f>
        <v>0</v>
      </c>
      <c r="AH198" s="2">
        <f>IF($F$162="n/a",0,IF(AH$164&lt;=$C198,0,IF(AH$164&gt;($F$162+$C198),INDEX($D$176:$W$176,,$C198)-SUM($D198:AG198),INDEX($D$176:$W$176,,$C198)/$F$162)))</f>
        <v>0</v>
      </c>
      <c r="AI198" s="2">
        <f>IF($F$162="n/a",0,IF(AI$164&lt;=$C198,0,IF(AI$164&gt;($F$162+$C198),INDEX($D$176:$W$176,,$C198)-SUM($D198:AH198),INDEX($D$176:$W$176,,$C198)/$F$162)))</f>
        <v>0</v>
      </c>
      <c r="AJ198" s="2">
        <f>IF($F$162="n/a",0,IF(AJ$164&lt;=$C198,0,IF(AJ$164&gt;($F$162+$C198),INDEX($D$176:$W$176,,$C198)-SUM($D198:AI198),INDEX($D$176:$W$176,,$C198)/$F$162)))</f>
        <v>0</v>
      </c>
      <c r="AK198" s="2">
        <f>IF($F$162="n/a",0,IF(AK$164&lt;=$C198,0,IF(AK$164&gt;($F$162+$C198),INDEX($D$176:$W$176,,$C198)-SUM($D198:AJ198),INDEX($D$176:$W$176,,$C198)/$F$162)))</f>
        <v>0</v>
      </c>
      <c r="AL198" s="2">
        <f>IF($F$162="n/a",0,IF(AL$164&lt;=$C198,0,IF(AL$164&gt;($F$162+$C198),INDEX($D$176:$W$176,,$C198)-SUM($D198:AK198),INDEX($D$176:$W$176,,$C198)/$F$162)))</f>
        <v>0</v>
      </c>
      <c r="AM198" s="2">
        <f>IF($F$162="n/a",0,IF(AM$164&lt;=$C198,0,IF(AM$164&gt;($F$162+$C198),INDEX($D$176:$W$176,,$C198)-SUM($D198:AL198),INDEX($D$176:$W$176,,$C198)/$F$162)))</f>
        <v>0</v>
      </c>
      <c r="AN198" s="2">
        <f>IF($F$162="n/a",0,IF(AN$164&lt;=$C198,0,IF(AN$164&gt;($F$162+$C198),INDEX($D$176:$W$176,,$C198)-SUM($D198:AM198),INDEX($D$176:$W$176,,$C198)/$F$162)))</f>
        <v>0</v>
      </c>
      <c r="AO198" s="2">
        <f>IF($F$162="n/a",0,IF(AO$164&lt;=$C198,0,IF(AO$164&gt;($F$162+$C198),INDEX($D$176:$W$176,,$C198)-SUM($D198:AN198),INDEX($D$176:$W$176,,$C198)/$F$162)))</f>
        <v>0</v>
      </c>
      <c r="AP198" s="2">
        <f>IF($F$162="n/a",0,IF(AP$164&lt;=$C198,0,IF(AP$164&gt;($F$162+$C198),INDEX($D$176:$W$176,,$C198)-SUM($D198:AO198),INDEX($D$176:$W$176,,$C198)/$F$162)))</f>
        <v>0</v>
      </c>
      <c r="AQ198" s="2">
        <f>IF($F$162="n/a",0,IF(AQ$164&lt;=$C198,0,IF(AQ$164&gt;($F$162+$C198),INDEX($D$176:$W$176,,$C198)-SUM($D198:AP198),INDEX($D$176:$W$176,,$C198)/$F$162)))</f>
        <v>0</v>
      </c>
      <c r="AR198" s="2">
        <f>IF($F$162="n/a",0,IF(AR$164&lt;=$C198,0,IF(AR$164&gt;($F$162+$C198),INDEX($D$176:$W$176,,$C198)-SUM($D198:AQ198),INDEX($D$176:$W$176,,$C198)/$F$162)))</f>
        <v>0</v>
      </c>
      <c r="AS198" s="2">
        <f>IF($F$162="n/a",0,IF(AS$164&lt;=$C198,0,IF(AS$164&gt;($F$162+$C198),INDEX($D$176:$W$176,,$C198)-SUM($D198:AR198),INDEX($D$176:$W$176,,$C198)/$F$162)))</f>
        <v>0</v>
      </c>
      <c r="AT198" s="2">
        <f>IF($F$162="n/a",0,IF(AT$164&lt;=$C198,0,IF(AT$164&gt;($F$162+$C198),INDEX($D$176:$W$176,,$C198)-SUM($D198:AS198),INDEX($D$176:$W$176,,$C198)/$F$162)))</f>
        <v>0</v>
      </c>
      <c r="AU198" s="2">
        <f>IF($F$162="n/a",0,IF(AU$164&lt;=$C198,0,IF(AU$164&gt;($F$162+$C198),INDEX($D$176:$W$176,,$C198)-SUM($D198:AT198),INDEX($D$176:$W$176,,$C198)/$F$162)))</f>
        <v>0</v>
      </c>
      <c r="AV198" s="2">
        <f>IF($F$162="n/a",0,IF(AV$164&lt;=$C198,0,IF(AV$164&gt;($F$162+$C198),INDEX($D$176:$W$176,,$C198)-SUM($D198:AU198),INDEX($D$176:$W$176,,$C198)/$F$162)))</f>
        <v>0</v>
      </c>
      <c r="AW198" s="2">
        <f>IF($F$162="n/a",0,IF(AW$164&lt;=$C198,0,IF(AW$164&gt;($F$162+$C198),INDEX($D$176:$W$176,,$C198)-SUM($D198:AV198),INDEX($D$176:$W$176,,$C198)/$F$162)))</f>
        <v>0</v>
      </c>
      <c r="AX198" s="2">
        <f>IF($F$162="n/a",0,IF(AX$164&lt;=$C198,0,IF(AX$164&gt;($F$162+$C198),INDEX($D$176:$W$176,,$C198)-SUM($D198:AW198),INDEX($D$176:$W$176,,$C198)/$F$162)))</f>
        <v>0</v>
      </c>
      <c r="AY198" s="2">
        <f>IF($F$162="n/a",0,IF(AY$164&lt;=$C198,0,IF(AY$164&gt;($F$162+$C198),INDEX($D$176:$W$176,,$C198)-SUM($D198:AX198),INDEX($D$176:$W$176,,$C198)/$F$162)))</f>
        <v>0</v>
      </c>
      <c r="AZ198" s="2">
        <f>IF($F$162="n/a",0,IF(AZ$164&lt;=$C198,0,IF(AZ$164&gt;($F$162+$C198),INDEX($D$176:$W$176,,$C198)-SUM($D198:AY198),INDEX($D$176:$W$176,,$C198)/$F$162)))</f>
        <v>0</v>
      </c>
      <c r="BA198" s="2">
        <f>IF($F$162="n/a",0,IF(BA$164&lt;=$C198,0,IF(BA$164&gt;($F$162+$C198),INDEX($D$176:$W$176,,$C198)-SUM($D198:AZ198),INDEX($D$176:$W$176,,$C198)/$F$162)))</f>
        <v>0</v>
      </c>
      <c r="BB198" s="2">
        <f>IF($F$162="n/a",0,IF(BB$164&lt;=$C198,0,IF(BB$164&gt;($F$162+$C198),INDEX($D$176:$W$176,,$C198)-SUM($D198:BA198),INDEX($D$176:$W$176,,$C198)/$F$162)))</f>
        <v>0</v>
      </c>
      <c r="BC198" s="2">
        <f>IF($F$162="n/a",0,IF(BC$164&lt;=$C198,0,IF(BC$164&gt;($F$162+$C198),INDEX($D$176:$W$176,,$C198)-SUM($D198:BB198),INDEX($D$176:$W$176,,$C198)/$F$162)))</f>
        <v>0</v>
      </c>
      <c r="BD198" s="2">
        <f>IF($F$162="n/a",0,IF(BD$164&lt;=$C198,0,IF(BD$164&gt;($F$162+$C198),INDEX($D$176:$W$176,,$C198)-SUM($D198:BC198),INDEX($D$176:$W$176,,$C198)/$F$162)))</f>
        <v>0</v>
      </c>
      <c r="BE198" s="2">
        <f>IF($F$162="n/a",0,IF(BE$164&lt;=$C198,0,IF(BE$164&gt;($F$162+$C198),INDEX($D$176:$W$176,,$C198)-SUM($D198:BD198),INDEX($D$176:$W$176,,$C198)/$F$162)))</f>
        <v>0</v>
      </c>
      <c r="BF198" s="2">
        <f>IF($F$162="n/a",0,IF(BF$164&lt;=$C198,0,IF(BF$164&gt;($F$162+$C198),INDEX($D$176:$W$176,,$C198)-SUM($D198:BE198),INDEX($D$176:$W$176,,$C198)/$F$162)))</f>
        <v>0</v>
      </c>
      <c r="BG198" s="2">
        <f>IF($F$162="n/a",0,IF(BG$164&lt;=$C198,0,IF(BG$164&gt;($F$162+$C198),INDEX($D$176:$W$176,,$C198)-SUM($D198:BF198),INDEX($D$176:$W$176,,$C198)/$F$162)))</f>
        <v>0</v>
      </c>
      <c r="BH198" s="2">
        <f>IF($F$162="n/a",0,IF(BH$164&lt;=$C198,0,IF(BH$164&gt;($F$162+$C198),INDEX($D$176:$W$176,,$C198)-SUM($D198:BG198),INDEX($D$176:$W$176,,$C198)/$F$162)))</f>
        <v>0</v>
      </c>
      <c r="BI198" s="2">
        <f>IF($F$162="n/a",0,IF(BI$164&lt;=$C198,0,IF(BI$164&gt;($F$162+$C198),INDEX($D$176:$W$176,,$C198)-SUM($D198:BH198),INDEX($D$176:$W$176,,$C198)/$F$162)))</f>
        <v>0</v>
      </c>
      <c r="BJ198" s="2">
        <f>IF($F$162="n/a",0,IF(BJ$164&lt;=$C198,0,IF(BJ$164&gt;($F$162+$C198),INDEX($D$176:$W$176,,$C198)-SUM($D198:BI198),INDEX($D$176:$W$176,,$C198)/$F$162)))</f>
        <v>0</v>
      </c>
      <c r="BK198" s="2">
        <f>IF($F$162="n/a",0,IF(BK$164&lt;=$C198,0,IF(BK$164&gt;($F$162+$C198),INDEX($D$176:$W$176,,$C198)-SUM($D198:BJ198),INDEX($D$176:$W$176,,$C198)/$F$162)))</f>
        <v>0</v>
      </c>
    </row>
    <row r="199" spans="2:63" collapsed="1" x14ac:dyDescent="0.25">
      <c r="B199" s="24"/>
      <c r="C199" s="24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</row>
    <row r="200" spans="2:63" x14ac:dyDescent="0.25">
      <c r="B200" t="s">
        <v>30</v>
      </c>
      <c r="D200" s="2">
        <f>SUM(D179:D198)</f>
        <v>0</v>
      </c>
      <c r="E200" s="2">
        <f t="shared" ref="E200:BK200" si="383">SUM(E179:E198)</f>
        <v>0</v>
      </c>
      <c r="F200" s="2">
        <f t="shared" si="383"/>
        <v>0</v>
      </c>
      <c r="G200" s="2">
        <f t="shared" si="383"/>
        <v>0</v>
      </c>
      <c r="H200" s="2">
        <f t="shared" si="383"/>
        <v>0</v>
      </c>
      <c r="I200" s="2">
        <f t="shared" si="383"/>
        <v>0</v>
      </c>
      <c r="J200" s="2">
        <f t="shared" si="383"/>
        <v>0</v>
      </c>
      <c r="K200" s="2">
        <f t="shared" si="383"/>
        <v>0</v>
      </c>
      <c r="L200" s="2">
        <f t="shared" si="383"/>
        <v>0</v>
      </c>
      <c r="M200" s="2">
        <f t="shared" si="383"/>
        <v>0</v>
      </c>
      <c r="N200" s="2">
        <f t="shared" si="383"/>
        <v>0</v>
      </c>
      <c r="O200" s="2">
        <f t="shared" si="383"/>
        <v>0</v>
      </c>
      <c r="P200" s="2">
        <f t="shared" si="383"/>
        <v>0</v>
      </c>
      <c r="Q200" s="2">
        <f t="shared" si="383"/>
        <v>0</v>
      </c>
      <c r="R200" s="2">
        <f t="shared" si="383"/>
        <v>0</v>
      </c>
      <c r="S200" s="2">
        <f t="shared" si="383"/>
        <v>0</v>
      </c>
      <c r="T200" s="2">
        <f t="shared" si="383"/>
        <v>0</v>
      </c>
      <c r="U200" s="2">
        <f t="shared" si="383"/>
        <v>0</v>
      </c>
      <c r="V200" s="2">
        <f t="shared" si="383"/>
        <v>0</v>
      </c>
      <c r="W200" s="2">
        <f t="shared" si="383"/>
        <v>0</v>
      </c>
      <c r="X200" s="2">
        <f t="shared" si="383"/>
        <v>0</v>
      </c>
      <c r="Y200" s="2">
        <f t="shared" si="383"/>
        <v>0</v>
      </c>
      <c r="Z200" s="2">
        <f t="shared" si="383"/>
        <v>0</v>
      </c>
      <c r="AA200" s="2">
        <f t="shared" si="383"/>
        <v>0</v>
      </c>
      <c r="AB200" s="2">
        <f t="shared" si="383"/>
        <v>0</v>
      </c>
      <c r="AC200" s="2">
        <f t="shared" si="383"/>
        <v>0</v>
      </c>
      <c r="AD200" s="2">
        <f t="shared" si="383"/>
        <v>0</v>
      </c>
      <c r="AE200" s="2">
        <f t="shared" si="383"/>
        <v>0</v>
      </c>
      <c r="AF200" s="2">
        <f t="shared" si="383"/>
        <v>0</v>
      </c>
      <c r="AG200" s="2">
        <f t="shared" si="383"/>
        <v>0</v>
      </c>
      <c r="AH200" s="2">
        <f t="shared" si="383"/>
        <v>0</v>
      </c>
      <c r="AI200" s="2">
        <f t="shared" si="383"/>
        <v>0</v>
      </c>
      <c r="AJ200" s="2">
        <f t="shared" si="383"/>
        <v>0</v>
      </c>
      <c r="AK200" s="2">
        <f t="shared" si="383"/>
        <v>0</v>
      </c>
      <c r="AL200" s="2">
        <f t="shared" si="383"/>
        <v>0</v>
      </c>
      <c r="AM200" s="2">
        <f t="shared" si="383"/>
        <v>0</v>
      </c>
      <c r="AN200" s="2">
        <f t="shared" si="383"/>
        <v>0</v>
      </c>
      <c r="AO200" s="2">
        <f t="shared" si="383"/>
        <v>0</v>
      </c>
      <c r="AP200" s="2">
        <f t="shared" si="383"/>
        <v>0</v>
      </c>
      <c r="AQ200" s="2">
        <f t="shared" si="383"/>
        <v>0</v>
      </c>
      <c r="AR200" s="2">
        <f t="shared" si="383"/>
        <v>0</v>
      </c>
      <c r="AS200" s="2">
        <f t="shared" si="383"/>
        <v>0</v>
      </c>
      <c r="AT200" s="2">
        <f t="shared" si="383"/>
        <v>0</v>
      </c>
      <c r="AU200" s="2">
        <f t="shared" si="383"/>
        <v>0</v>
      </c>
      <c r="AV200" s="2">
        <f t="shared" si="383"/>
        <v>0</v>
      </c>
      <c r="AW200" s="2">
        <f t="shared" si="383"/>
        <v>0</v>
      </c>
      <c r="AX200" s="2">
        <f t="shared" si="383"/>
        <v>0</v>
      </c>
      <c r="AY200" s="2">
        <f t="shared" si="383"/>
        <v>0</v>
      </c>
      <c r="AZ200" s="2">
        <f t="shared" si="383"/>
        <v>0</v>
      </c>
      <c r="BA200" s="2">
        <f t="shared" si="383"/>
        <v>0</v>
      </c>
      <c r="BB200" s="2">
        <f t="shared" si="383"/>
        <v>0</v>
      </c>
      <c r="BC200" s="2">
        <f t="shared" si="383"/>
        <v>0</v>
      </c>
      <c r="BD200" s="2">
        <f t="shared" si="383"/>
        <v>0</v>
      </c>
      <c r="BE200" s="2">
        <f t="shared" si="383"/>
        <v>0</v>
      </c>
      <c r="BF200" s="2">
        <f t="shared" si="383"/>
        <v>0</v>
      </c>
      <c r="BG200" s="2">
        <f t="shared" si="383"/>
        <v>0</v>
      </c>
      <c r="BH200" s="2">
        <f t="shared" si="383"/>
        <v>0</v>
      </c>
      <c r="BI200" s="2">
        <f t="shared" si="383"/>
        <v>0</v>
      </c>
      <c r="BJ200" s="2">
        <f t="shared" si="383"/>
        <v>0</v>
      </c>
      <c r="BK200" s="2">
        <f t="shared" si="383"/>
        <v>0</v>
      </c>
    </row>
    <row r="201" spans="2:63" x14ac:dyDescent="0.25"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</row>
    <row r="202" spans="2:63" x14ac:dyDescent="0.25">
      <c r="B202" t="s">
        <v>28</v>
      </c>
      <c r="D202" s="2">
        <f t="shared" ref="D202:AI202" si="384">D167+D200</f>
        <v>0.38897486718899543</v>
      </c>
      <c r="E202" s="2">
        <f t="shared" si="384"/>
        <v>0</v>
      </c>
      <c r="F202" s="2">
        <f t="shared" si="384"/>
        <v>0</v>
      </c>
      <c r="G202" s="2">
        <f t="shared" si="384"/>
        <v>0</v>
      </c>
      <c r="H202" s="2">
        <f t="shared" si="384"/>
        <v>0</v>
      </c>
      <c r="I202" s="2">
        <f t="shared" si="384"/>
        <v>0</v>
      </c>
      <c r="J202" s="2">
        <f t="shared" si="384"/>
        <v>0</v>
      </c>
      <c r="K202" s="2">
        <f t="shared" si="384"/>
        <v>0</v>
      </c>
      <c r="L202" s="2">
        <f t="shared" si="384"/>
        <v>0</v>
      </c>
      <c r="M202" s="2">
        <f t="shared" si="384"/>
        <v>0</v>
      </c>
      <c r="N202" s="2">
        <f t="shared" si="384"/>
        <v>0</v>
      </c>
      <c r="O202" s="2">
        <f t="shared" si="384"/>
        <v>0</v>
      </c>
      <c r="P202" s="2">
        <f t="shared" si="384"/>
        <v>0</v>
      </c>
      <c r="Q202" s="2">
        <f t="shared" si="384"/>
        <v>0</v>
      </c>
      <c r="R202" s="2">
        <f t="shared" si="384"/>
        <v>0</v>
      </c>
      <c r="S202" s="2">
        <f t="shared" si="384"/>
        <v>0</v>
      </c>
      <c r="T202" s="2">
        <f t="shared" si="384"/>
        <v>0</v>
      </c>
      <c r="U202" s="2">
        <f t="shared" si="384"/>
        <v>0</v>
      </c>
      <c r="V202" s="2">
        <f t="shared" si="384"/>
        <v>0</v>
      </c>
      <c r="W202" s="2">
        <f t="shared" si="384"/>
        <v>0</v>
      </c>
      <c r="X202" s="2">
        <f t="shared" si="384"/>
        <v>0</v>
      </c>
      <c r="Y202" s="2">
        <f t="shared" si="384"/>
        <v>0</v>
      </c>
      <c r="Z202" s="2">
        <f t="shared" si="384"/>
        <v>0</v>
      </c>
      <c r="AA202" s="2">
        <f t="shared" si="384"/>
        <v>0</v>
      </c>
      <c r="AB202" s="2">
        <f t="shared" si="384"/>
        <v>0</v>
      </c>
      <c r="AC202" s="2">
        <f t="shared" si="384"/>
        <v>0</v>
      </c>
      <c r="AD202" s="2">
        <f t="shared" si="384"/>
        <v>0</v>
      </c>
      <c r="AE202" s="2">
        <f t="shared" si="384"/>
        <v>0</v>
      </c>
      <c r="AF202" s="2">
        <f t="shared" si="384"/>
        <v>0</v>
      </c>
      <c r="AG202" s="2">
        <f t="shared" si="384"/>
        <v>0</v>
      </c>
      <c r="AH202" s="2">
        <f t="shared" si="384"/>
        <v>0</v>
      </c>
      <c r="AI202" s="2">
        <f t="shared" si="384"/>
        <v>0</v>
      </c>
      <c r="AJ202" s="2">
        <f t="shared" ref="AJ202:BK202" si="385">AJ167+AJ200</f>
        <v>0</v>
      </c>
      <c r="AK202" s="2">
        <f t="shared" si="385"/>
        <v>0</v>
      </c>
      <c r="AL202" s="2">
        <f t="shared" si="385"/>
        <v>0</v>
      </c>
      <c r="AM202" s="2">
        <f t="shared" si="385"/>
        <v>0</v>
      </c>
      <c r="AN202" s="2">
        <f t="shared" si="385"/>
        <v>0</v>
      </c>
      <c r="AO202" s="2">
        <f t="shared" si="385"/>
        <v>0</v>
      </c>
      <c r="AP202" s="2">
        <f t="shared" si="385"/>
        <v>0</v>
      </c>
      <c r="AQ202" s="2">
        <f t="shared" si="385"/>
        <v>0</v>
      </c>
      <c r="AR202" s="2">
        <f t="shared" si="385"/>
        <v>0</v>
      </c>
      <c r="AS202" s="2">
        <f t="shared" si="385"/>
        <v>0</v>
      </c>
      <c r="AT202" s="2">
        <f t="shared" si="385"/>
        <v>0</v>
      </c>
      <c r="AU202" s="2">
        <f t="shared" si="385"/>
        <v>0</v>
      </c>
      <c r="AV202" s="2">
        <f t="shared" si="385"/>
        <v>0</v>
      </c>
      <c r="AW202" s="2">
        <f t="shared" si="385"/>
        <v>0</v>
      </c>
      <c r="AX202" s="2">
        <f t="shared" si="385"/>
        <v>0</v>
      </c>
      <c r="AY202" s="2">
        <f t="shared" si="385"/>
        <v>0</v>
      </c>
      <c r="AZ202" s="2">
        <f t="shared" si="385"/>
        <v>0</v>
      </c>
      <c r="BA202" s="2">
        <f t="shared" si="385"/>
        <v>0</v>
      </c>
      <c r="BB202" s="2">
        <f t="shared" si="385"/>
        <v>0</v>
      </c>
      <c r="BC202" s="2">
        <f t="shared" si="385"/>
        <v>0</v>
      </c>
      <c r="BD202" s="2">
        <f t="shared" si="385"/>
        <v>0</v>
      </c>
      <c r="BE202" s="2">
        <f t="shared" si="385"/>
        <v>0</v>
      </c>
      <c r="BF202" s="2">
        <f t="shared" si="385"/>
        <v>0</v>
      </c>
      <c r="BG202" s="2">
        <f t="shared" si="385"/>
        <v>0</v>
      </c>
      <c r="BH202" s="2">
        <f t="shared" si="385"/>
        <v>0</v>
      </c>
      <c r="BI202" s="2">
        <f t="shared" si="385"/>
        <v>0</v>
      </c>
      <c r="BJ202" s="2">
        <f t="shared" si="385"/>
        <v>0</v>
      </c>
      <c r="BK202" s="2">
        <f t="shared" si="385"/>
        <v>0</v>
      </c>
    </row>
    <row r="203" spans="2:63" x14ac:dyDescent="0.25">
      <c r="B203" t="s">
        <v>29</v>
      </c>
      <c r="D203" s="2">
        <f>D176-D200</f>
        <v>0</v>
      </c>
      <c r="E203" s="2">
        <f>E176-E200+D203</f>
        <v>0</v>
      </c>
      <c r="F203" s="2">
        <f t="shared" ref="F203:BA203" si="386">F176-F200+E203</f>
        <v>0</v>
      </c>
      <c r="G203" s="2">
        <f t="shared" si="386"/>
        <v>0</v>
      </c>
      <c r="H203" s="2">
        <f t="shared" si="386"/>
        <v>0</v>
      </c>
      <c r="I203" s="2">
        <f t="shared" si="386"/>
        <v>0</v>
      </c>
      <c r="J203" s="2">
        <f t="shared" si="386"/>
        <v>0</v>
      </c>
      <c r="K203" s="2">
        <f t="shared" si="386"/>
        <v>0</v>
      </c>
      <c r="L203" s="2">
        <f t="shared" si="386"/>
        <v>0</v>
      </c>
      <c r="M203" s="2">
        <f t="shared" si="386"/>
        <v>0</v>
      </c>
      <c r="N203" s="2">
        <f t="shared" si="386"/>
        <v>0</v>
      </c>
      <c r="O203" s="2">
        <f t="shared" si="386"/>
        <v>0</v>
      </c>
      <c r="P203" s="2">
        <f t="shared" si="386"/>
        <v>0</v>
      </c>
      <c r="Q203" s="2">
        <f t="shared" si="386"/>
        <v>0</v>
      </c>
      <c r="R203" s="2">
        <f t="shared" si="386"/>
        <v>0</v>
      </c>
      <c r="S203" s="2">
        <f t="shared" si="386"/>
        <v>0</v>
      </c>
      <c r="T203" s="2">
        <f t="shared" si="386"/>
        <v>0</v>
      </c>
      <c r="U203" s="2">
        <f t="shared" si="386"/>
        <v>0</v>
      </c>
      <c r="V203" s="2">
        <f t="shared" si="386"/>
        <v>0</v>
      </c>
      <c r="W203" s="2">
        <f t="shared" si="386"/>
        <v>0</v>
      </c>
      <c r="X203" s="2">
        <f t="shared" si="386"/>
        <v>0</v>
      </c>
      <c r="Y203" s="2">
        <f t="shared" si="386"/>
        <v>0</v>
      </c>
      <c r="Z203" s="2">
        <f t="shared" si="386"/>
        <v>0</v>
      </c>
      <c r="AA203" s="2">
        <f t="shared" si="386"/>
        <v>0</v>
      </c>
      <c r="AB203" s="2">
        <f t="shared" si="386"/>
        <v>0</v>
      </c>
      <c r="AC203" s="2">
        <f t="shared" si="386"/>
        <v>0</v>
      </c>
      <c r="AD203" s="2">
        <f t="shared" si="386"/>
        <v>0</v>
      </c>
      <c r="AE203" s="2">
        <f t="shared" si="386"/>
        <v>0</v>
      </c>
      <c r="AF203" s="2">
        <f t="shared" si="386"/>
        <v>0</v>
      </c>
      <c r="AG203" s="2">
        <f t="shared" si="386"/>
        <v>0</v>
      </c>
      <c r="AH203" s="2">
        <f t="shared" si="386"/>
        <v>0</v>
      </c>
      <c r="AI203" s="2">
        <f t="shared" si="386"/>
        <v>0</v>
      </c>
      <c r="AJ203" s="2">
        <f t="shared" si="386"/>
        <v>0</v>
      </c>
      <c r="AK203" s="2">
        <f t="shared" si="386"/>
        <v>0</v>
      </c>
      <c r="AL203" s="2">
        <f t="shared" si="386"/>
        <v>0</v>
      </c>
      <c r="AM203" s="2">
        <f t="shared" si="386"/>
        <v>0</v>
      </c>
      <c r="AN203" s="2">
        <f t="shared" si="386"/>
        <v>0</v>
      </c>
      <c r="AO203" s="2">
        <f t="shared" si="386"/>
        <v>0</v>
      </c>
      <c r="AP203" s="2">
        <f t="shared" si="386"/>
        <v>0</v>
      </c>
      <c r="AQ203" s="2">
        <f t="shared" si="386"/>
        <v>0</v>
      </c>
      <c r="AR203" s="2">
        <f t="shared" si="386"/>
        <v>0</v>
      </c>
      <c r="AS203" s="2">
        <f t="shared" si="386"/>
        <v>0</v>
      </c>
      <c r="AT203" s="2">
        <f t="shared" si="386"/>
        <v>0</v>
      </c>
      <c r="AU203" s="2">
        <f t="shared" si="386"/>
        <v>0</v>
      </c>
      <c r="AV203" s="2">
        <f t="shared" si="386"/>
        <v>0</v>
      </c>
      <c r="AW203" s="2">
        <f t="shared" si="386"/>
        <v>0</v>
      </c>
      <c r="AX203" s="2">
        <f t="shared" si="386"/>
        <v>0</v>
      </c>
      <c r="AY203" s="2">
        <f t="shared" si="386"/>
        <v>0</v>
      </c>
      <c r="AZ203" s="2">
        <f t="shared" si="386"/>
        <v>0</v>
      </c>
      <c r="BA203" s="2">
        <f t="shared" si="386"/>
        <v>0</v>
      </c>
      <c r="BB203" s="2">
        <f t="shared" ref="BB203" si="387">BB176-BB200+BA203</f>
        <v>0</v>
      </c>
      <c r="BC203" s="2">
        <f t="shared" ref="BC203" si="388">BC176-BC200+BB203</f>
        <v>0</v>
      </c>
      <c r="BD203" s="2">
        <f t="shared" ref="BD203" si="389">BD176-BD200+BC203</f>
        <v>0</v>
      </c>
      <c r="BE203" s="2">
        <f t="shared" ref="BE203" si="390">BE176-BE200+BD203</f>
        <v>0</v>
      </c>
      <c r="BF203" s="2">
        <f t="shared" ref="BF203" si="391">BF176-BF200+BE203</f>
        <v>0</v>
      </c>
      <c r="BG203" s="2">
        <f t="shared" ref="BG203" si="392">BG176-BG200+BF203</f>
        <v>0</v>
      </c>
      <c r="BH203" s="2">
        <f t="shared" ref="BH203" si="393">BH176-BH200+BG203</f>
        <v>0</v>
      </c>
      <c r="BI203" s="2">
        <f t="shared" ref="BI203" si="394">BI176-BI200+BH203</f>
        <v>0</v>
      </c>
      <c r="BJ203" s="2">
        <f t="shared" ref="BJ203" si="395">BJ176-BJ200+BI203</f>
        <v>0</v>
      </c>
      <c r="BK203" s="2">
        <f t="shared" ref="BK203" si="396">BK176-BK200+BJ203</f>
        <v>0</v>
      </c>
    </row>
    <row r="204" spans="2:63" x14ac:dyDescent="0.25">
      <c r="B204" t="s">
        <v>31</v>
      </c>
      <c r="D204" s="2">
        <f>D173+D203</f>
        <v>0</v>
      </c>
      <c r="E204" s="2">
        <f t="shared" ref="E204" si="397">E173+E203</f>
        <v>0</v>
      </c>
      <c r="F204" s="2">
        <f t="shared" ref="F204" si="398">F173+F203</f>
        <v>0</v>
      </c>
      <c r="G204" s="2">
        <f t="shared" ref="G204" si="399">G173+G203</f>
        <v>0</v>
      </c>
      <c r="H204" s="2">
        <f t="shared" ref="H204" si="400">H173+H203</f>
        <v>0</v>
      </c>
      <c r="I204" s="2">
        <f t="shared" ref="I204" si="401">I173+I203</f>
        <v>0</v>
      </c>
      <c r="J204" s="2">
        <f t="shared" ref="J204" si="402">J173+J203</f>
        <v>0</v>
      </c>
      <c r="K204" s="2">
        <f t="shared" ref="K204" si="403">K173+K203</f>
        <v>0</v>
      </c>
      <c r="L204" s="2">
        <f t="shared" ref="L204" si="404">L173+L203</f>
        <v>0</v>
      </c>
      <c r="M204" s="2">
        <f t="shared" ref="M204" si="405">M173+M203</f>
        <v>0</v>
      </c>
      <c r="N204" s="2">
        <f t="shared" ref="N204" si="406">N173+N203</f>
        <v>0</v>
      </c>
      <c r="O204" s="2">
        <f t="shared" ref="O204" si="407">O173+O203</f>
        <v>0</v>
      </c>
      <c r="P204" s="2">
        <f t="shared" ref="P204" si="408">P173+P203</f>
        <v>0</v>
      </c>
      <c r="Q204" s="2">
        <f t="shared" ref="Q204" si="409">Q173+Q203</f>
        <v>0</v>
      </c>
      <c r="R204" s="2">
        <f t="shared" ref="R204" si="410">R173+R203</f>
        <v>0</v>
      </c>
      <c r="S204" s="2">
        <f t="shared" ref="S204" si="411">S173+S203</f>
        <v>0</v>
      </c>
      <c r="T204" s="2">
        <f t="shared" ref="T204" si="412">T173+T203</f>
        <v>0</v>
      </c>
      <c r="U204" s="2">
        <f t="shared" ref="U204" si="413">U173+U203</f>
        <v>0</v>
      </c>
      <c r="V204" s="2">
        <f t="shared" ref="V204" si="414">V173+V203</f>
        <v>0</v>
      </c>
      <c r="W204" s="2">
        <f t="shared" ref="W204" si="415">W173+W203</f>
        <v>0</v>
      </c>
      <c r="X204" s="2">
        <f t="shared" ref="X204" si="416">X173+X203</f>
        <v>0</v>
      </c>
      <c r="Y204" s="2">
        <f t="shared" ref="Y204" si="417">Y173+Y203</f>
        <v>0</v>
      </c>
      <c r="Z204" s="2">
        <f t="shared" ref="Z204" si="418">Z173+Z203</f>
        <v>0</v>
      </c>
      <c r="AA204" s="2">
        <f t="shared" ref="AA204" si="419">AA173+AA203</f>
        <v>0</v>
      </c>
      <c r="AB204" s="2">
        <f t="shared" ref="AB204" si="420">AB173+AB203</f>
        <v>0</v>
      </c>
      <c r="AC204" s="2">
        <f t="shared" ref="AC204" si="421">AC173+AC203</f>
        <v>0</v>
      </c>
      <c r="AD204" s="2">
        <f t="shared" ref="AD204" si="422">AD173+AD203</f>
        <v>0</v>
      </c>
      <c r="AE204" s="2">
        <f t="shared" ref="AE204" si="423">AE173+AE203</f>
        <v>0</v>
      </c>
      <c r="AF204" s="2">
        <f t="shared" ref="AF204" si="424">AF173+AF203</f>
        <v>0</v>
      </c>
      <c r="AG204" s="2">
        <f t="shared" ref="AG204" si="425">AG173+AG203</f>
        <v>0</v>
      </c>
      <c r="AH204" s="2">
        <f t="shared" ref="AH204" si="426">AH173+AH203</f>
        <v>0</v>
      </c>
      <c r="AI204" s="2">
        <f t="shared" ref="AI204" si="427">AI173+AI203</f>
        <v>0</v>
      </c>
      <c r="AJ204" s="2">
        <f t="shared" ref="AJ204" si="428">AJ173+AJ203</f>
        <v>0</v>
      </c>
      <c r="AK204" s="2">
        <f t="shared" ref="AK204" si="429">AK173+AK203</f>
        <v>0</v>
      </c>
      <c r="AL204" s="2">
        <f t="shared" ref="AL204" si="430">AL173+AL203</f>
        <v>0</v>
      </c>
      <c r="AM204" s="2">
        <f t="shared" ref="AM204" si="431">AM173+AM203</f>
        <v>0</v>
      </c>
      <c r="AN204" s="2">
        <f t="shared" ref="AN204" si="432">AN173+AN203</f>
        <v>0</v>
      </c>
      <c r="AO204" s="2">
        <f t="shared" ref="AO204" si="433">AO173+AO203</f>
        <v>0</v>
      </c>
      <c r="AP204" s="2">
        <f t="shared" ref="AP204" si="434">AP173+AP203</f>
        <v>0</v>
      </c>
      <c r="AQ204" s="2">
        <f t="shared" ref="AQ204" si="435">AQ173+AQ203</f>
        <v>0</v>
      </c>
      <c r="AR204" s="2">
        <f t="shared" ref="AR204" si="436">AR173+AR203</f>
        <v>0</v>
      </c>
      <c r="AS204" s="2">
        <f t="shared" ref="AS204" si="437">AS173+AS203</f>
        <v>0</v>
      </c>
      <c r="AT204" s="2">
        <f t="shared" ref="AT204" si="438">AT173+AT203</f>
        <v>0</v>
      </c>
      <c r="AU204" s="2">
        <f t="shared" ref="AU204" si="439">AU173+AU203</f>
        <v>0</v>
      </c>
      <c r="AV204" s="2">
        <f t="shared" ref="AV204" si="440">AV173+AV203</f>
        <v>0</v>
      </c>
      <c r="AW204" s="2">
        <f t="shared" ref="AW204" si="441">AW173+AW203</f>
        <v>0</v>
      </c>
      <c r="AX204" s="2">
        <f t="shared" ref="AX204" si="442">AX173+AX203</f>
        <v>0</v>
      </c>
      <c r="AY204" s="2">
        <f t="shared" ref="AY204" si="443">AY173+AY203</f>
        <v>0</v>
      </c>
      <c r="AZ204" s="2">
        <f t="shared" ref="AZ204" si="444">AZ173+AZ203</f>
        <v>0</v>
      </c>
      <c r="BA204" s="2">
        <f t="shared" ref="BA204:BK204" si="445">BA173+BA203</f>
        <v>0</v>
      </c>
      <c r="BB204" s="2">
        <f t="shared" si="445"/>
        <v>0</v>
      </c>
      <c r="BC204" s="2">
        <f t="shared" si="445"/>
        <v>0</v>
      </c>
      <c r="BD204" s="2">
        <f t="shared" si="445"/>
        <v>0</v>
      </c>
      <c r="BE204" s="2">
        <f t="shared" si="445"/>
        <v>0</v>
      </c>
      <c r="BF204" s="2">
        <f t="shared" si="445"/>
        <v>0</v>
      </c>
      <c r="BG204" s="2">
        <f t="shared" si="445"/>
        <v>0</v>
      </c>
      <c r="BH204" s="2">
        <f t="shared" si="445"/>
        <v>0</v>
      </c>
      <c r="BI204" s="2">
        <f t="shared" si="445"/>
        <v>0</v>
      </c>
      <c r="BJ204" s="2">
        <f t="shared" si="445"/>
        <v>0</v>
      </c>
      <c r="BK204" s="2">
        <f t="shared" si="445"/>
        <v>0</v>
      </c>
    </row>
    <row r="206" spans="2:63" s="3" customFormat="1" x14ac:dyDescent="0.25">
      <c r="B206" s="3" t="s">
        <v>14</v>
      </c>
    </row>
    <row r="207" spans="2:63" s="4" customFormat="1" x14ac:dyDescent="0.25">
      <c r="F207" s="22" t="s">
        <v>58</v>
      </c>
      <c r="G207" s="22" t="s">
        <v>57</v>
      </c>
    </row>
    <row r="208" spans="2:63" x14ac:dyDescent="0.25">
      <c r="D208" s="1" t="s">
        <v>2</v>
      </c>
      <c r="E208" s="1" t="s">
        <v>1</v>
      </c>
      <c r="F208" s="1" t="s">
        <v>3</v>
      </c>
      <c r="G208" s="1" t="s">
        <v>3</v>
      </c>
    </row>
    <row r="209" spans="2:63" x14ac:dyDescent="0.25">
      <c r="B209" t="s">
        <v>20</v>
      </c>
      <c r="D209" s="2">
        <f>'OAV 2011'!C9</f>
        <v>1.6653345369377348E-15</v>
      </c>
      <c r="E209" s="2">
        <f>'OAV 2011'!D9</f>
        <v>1</v>
      </c>
      <c r="F209" s="2">
        <f>'OAV 2011'!E9</f>
        <v>5</v>
      </c>
      <c r="G209" s="18">
        <v>10</v>
      </c>
      <c r="H209" s="15" t="s">
        <v>32</v>
      </c>
      <c r="I209" s="53">
        <f>IF(OR(E209&lt;I211,E209="n/a"),0,(E209-5)*(H220-H218)/H220+(F209-5)*H218/H220)</f>
        <v>0</v>
      </c>
      <c r="J209" s="54" t="s">
        <v>98</v>
      </c>
      <c r="K209" s="41" t="s">
        <v>99</v>
      </c>
      <c r="L209" s="41"/>
      <c r="M209" s="41"/>
      <c r="N209" s="41"/>
    </row>
    <row r="211" spans="2:63" x14ac:dyDescent="0.25">
      <c r="D211" s="1">
        <v>1</v>
      </c>
      <c r="E211" s="1">
        <v>2</v>
      </c>
      <c r="F211" s="1">
        <v>3</v>
      </c>
      <c r="G211" s="1">
        <v>4</v>
      </c>
      <c r="H211" s="1">
        <v>5</v>
      </c>
      <c r="I211" s="1">
        <v>6</v>
      </c>
      <c r="J211" s="1">
        <v>7</v>
      </c>
      <c r="K211" s="1">
        <v>8</v>
      </c>
      <c r="L211" s="1">
        <v>9</v>
      </c>
      <c r="M211" s="1">
        <v>10</v>
      </c>
      <c r="N211" s="1">
        <v>11</v>
      </c>
      <c r="O211" s="1">
        <v>12</v>
      </c>
      <c r="P211" s="1">
        <v>13</v>
      </c>
      <c r="Q211" s="1">
        <v>14</v>
      </c>
      <c r="R211" s="1">
        <v>15</v>
      </c>
      <c r="S211" s="1">
        <v>16</v>
      </c>
      <c r="T211" s="1">
        <v>17</v>
      </c>
      <c r="U211" s="1">
        <v>18</v>
      </c>
      <c r="V211" s="1">
        <v>19</v>
      </c>
      <c r="W211" s="1">
        <v>20</v>
      </c>
      <c r="X211" s="1">
        <v>21</v>
      </c>
      <c r="Y211" s="1">
        <v>22</v>
      </c>
      <c r="Z211" s="1">
        <v>23</v>
      </c>
      <c r="AA211" s="1">
        <v>24</v>
      </c>
      <c r="AB211" s="1">
        <v>25</v>
      </c>
      <c r="AC211" s="1">
        <v>26</v>
      </c>
      <c r="AD211" s="1">
        <v>27</v>
      </c>
      <c r="AE211" s="1">
        <v>28</v>
      </c>
      <c r="AF211" s="1">
        <v>29</v>
      </c>
      <c r="AG211" s="1">
        <v>30</v>
      </c>
      <c r="AH211" s="1">
        <v>31</v>
      </c>
      <c r="AI211" s="1">
        <v>32</v>
      </c>
      <c r="AJ211" s="1">
        <v>33</v>
      </c>
      <c r="AK211" s="1">
        <v>34</v>
      </c>
      <c r="AL211" s="1">
        <v>35</v>
      </c>
      <c r="AM211" s="1">
        <v>36</v>
      </c>
      <c r="AN211" s="1">
        <v>37</v>
      </c>
      <c r="AO211" s="1">
        <v>38</v>
      </c>
      <c r="AP211" s="1">
        <v>39</v>
      </c>
      <c r="AQ211" s="1">
        <v>40</v>
      </c>
      <c r="AR211" s="1">
        <v>41</v>
      </c>
      <c r="AS211" s="1">
        <v>42</v>
      </c>
      <c r="AT211" s="1">
        <v>43</v>
      </c>
      <c r="AU211" s="1">
        <v>44</v>
      </c>
      <c r="AV211" s="1">
        <v>45</v>
      </c>
      <c r="AW211" s="1">
        <v>46</v>
      </c>
      <c r="AX211" s="1">
        <v>47</v>
      </c>
      <c r="AY211" s="1">
        <v>48</v>
      </c>
      <c r="AZ211" s="1">
        <v>49</v>
      </c>
      <c r="BA211" s="1">
        <v>50</v>
      </c>
      <c r="BB211" s="1">
        <v>51</v>
      </c>
      <c r="BC211" s="1">
        <v>52</v>
      </c>
      <c r="BD211" s="1">
        <v>53</v>
      </c>
      <c r="BE211" s="1">
        <v>54</v>
      </c>
      <c r="BF211" s="1">
        <v>55</v>
      </c>
      <c r="BG211" s="1">
        <v>56</v>
      </c>
      <c r="BH211" s="1">
        <v>57</v>
      </c>
      <c r="BI211" s="1">
        <v>58</v>
      </c>
      <c r="BJ211" s="1">
        <v>59</v>
      </c>
      <c r="BK211" s="1">
        <v>60</v>
      </c>
    </row>
    <row r="212" spans="2:63" x14ac:dyDescent="0.25">
      <c r="D212" s="1">
        <v>2011</v>
      </c>
      <c r="E212" s="1">
        <v>2012</v>
      </c>
      <c r="F212" s="1">
        <v>2013</v>
      </c>
      <c r="G212" s="1">
        <v>2014</v>
      </c>
      <c r="H212" s="1">
        <v>2015</v>
      </c>
      <c r="I212" s="1">
        <v>2016</v>
      </c>
      <c r="J212" s="1">
        <v>2017</v>
      </c>
      <c r="K212" s="1">
        <v>2018</v>
      </c>
      <c r="L212" s="1">
        <v>2019</v>
      </c>
      <c r="M212" s="1">
        <v>2020</v>
      </c>
      <c r="N212" s="1">
        <v>2021</v>
      </c>
      <c r="O212" s="1">
        <v>2022</v>
      </c>
      <c r="P212" s="1">
        <v>2023</v>
      </c>
      <c r="Q212" s="1">
        <v>2024</v>
      </c>
      <c r="R212" s="1">
        <v>2025</v>
      </c>
      <c r="S212" s="1">
        <v>2026</v>
      </c>
      <c r="T212" s="1">
        <v>2027</v>
      </c>
      <c r="U212" s="1">
        <v>2028</v>
      </c>
      <c r="V212" s="1">
        <v>2029</v>
      </c>
      <c r="W212" s="1">
        <v>2030</v>
      </c>
      <c r="X212" s="1">
        <v>2031</v>
      </c>
      <c r="Y212" s="1">
        <v>2032</v>
      </c>
      <c r="Z212" s="1">
        <v>2033</v>
      </c>
      <c r="AA212" s="1">
        <v>2034</v>
      </c>
      <c r="AB212" s="1">
        <v>2035</v>
      </c>
      <c r="AC212" s="1">
        <v>2036</v>
      </c>
      <c r="AD212" s="1">
        <v>2037</v>
      </c>
      <c r="AE212" s="1">
        <v>2038</v>
      </c>
      <c r="AF212" s="1">
        <v>2039</v>
      </c>
      <c r="AG212" s="1">
        <v>2040</v>
      </c>
      <c r="AH212" s="1">
        <v>2041</v>
      </c>
      <c r="AI212" s="1">
        <v>2042</v>
      </c>
      <c r="AJ212" s="1">
        <v>2043</v>
      </c>
      <c r="AK212" s="1">
        <v>2044</v>
      </c>
      <c r="AL212" s="1">
        <v>2045</v>
      </c>
      <c r="AM212" s="1">
        <v>2046</v>
      </c>
      <c r="AN212" s="1">
        <v>2047</v>
      </c>
      <c r="AO212" s="1">
        <v>2048</v>
      </c>
      <c r="AP212" s="1">
        <v>2049</v>
      </c>
      <c r="AQ212" s="1">
        <v>2050</v>
      </c>
      <c r="AR212" s="1">
        <v>2051</v>
      </c>
      <c r="AS212" s="1">
        <v>2052</v>
      </c>
      <c r="AT212" s="1">
        <v>2053</v>
      </c>
      <c r="AU212" s="1">
        <v>2054</v>
      </c>
      <c r="AV212" s="1">
        <v>2055</v>
      </c>
      <c r="AW212" s="1">
        <v>2056</v>
      </c>
      <c r="AX212" s="1">
        <v>2057</v>
      </c>
      <c r="AY212" s="1">
        <v>2058</v>
      </c>
      <c r="AZ212" s="1">
        <v>2059</v>
      </c>
      <c r="BA212" s="1">
        <v>2060</v>
      </c>
      <c r="BB212" s="1">
        <v>2061</v>
      </c>
      <c r="BC212" s="1">
        <v>2062</v>
      </c>
      <c r="BD212" s="1">
        <v>2063</v>
      </c>
      <c r="BE212" s="1">
        <v>2064</v>
      </c>
      <c r="BF212" s="1">
        <v>2065</v>
      </c>
      <c r="BG212" s="1">
        <v>2066</v>
      </c>
      <c r="BH212" s="1">
        <v>2067</v>
      </c>
      <c r="BI212" s="1">
        <v>2068</v>
      </c>
      <c r="BJ212" s="1">
        <v>2069</v>
      </c>
      <c r="BK212" s="1">
        <v>2070</v>
      </c>
    </row>
    <row r="214" spans="2:63" x14ac:dyDescent="0.25">
      <c r="B214" t="s">
        <v>25</v>
      </c>
      <c r="D214" s="2">
        <f>IF(AND($E209&lt;1,D211=1),$D209,IF(D211=1,$D209/$E209,IF(D211&gt;$E209,($D209+SUM(C218:$C218))-SUM(C214:$C214),($D209+SUM(C218:$C218))/$E209)))</f>
        <v>1.6653345369377348E-15</v>
      </c>
      <c r="E214" s="2">
        <f>IF(AND($E209&lt;1,E211=1),$D209,IF(E211=1,$D209/$E209,IF(E211&gt;$E209,($D209+SUM($C218:D218))-SUM($C214:D214),($D209+SUM($C218:D218))/$E209)))</f>
        <v>0</v>
      </c>
      <c r="F214" s="2">
        <f>IF(AND($E209&lt;1,F211=1),$D209,IF(F211=1,$D209/$E209,IF(F211&gt;$E209,($D209+SUM($C218:E218))-SUM($C214:E214),($D209+SUM($C218:E218))/$E209)))</f>
        <v>0</v>
      </c>
      <c r="G214" s="2">
        <f>IF(AND($E209&lt;1,G211=1),$D209,IF(G211=1,$D209/$E209,IF(G211&gt;$E209,($D209+SUM($C218:F218))-SUM($C214:F214),($D209+SUM($C218:F218))/$E209)))</f>
        <v>0</v>
      </c>
      <c r="H214" s="2">
        <f>IF(AND($E209&lt;1,H211=1),$D209,IF(H211=1,$D209/$E209,IF(H211&gt;$E209,($D209+SUM($C218:G218))-SUM($C214:G214),($D209+SUM($C218:G218))/$E209)))</f>
        <v>0</v>
      </c>
      <c r="I214" s="55">
        <f>IF(I209&gt;0,IF(AND(I211=1,$I209&lt;1),0,IF(I211-5&gt;$I209,$H220,$H220/$I209)),IF(OR(AND(I211=1,$E209&lt;1),$E209="n/a"),0,IF(I211&gt;$E209,($D209+SUM($C218:H219))-SUM($C214:H214),($D209+SUM($C218:H219))/$E209)))</f>
        <v>1.5928257428028298</v>
      </c>
      <c r="J214" s="55">
        <f>IF(AND(J211=1,$I209&lt;1),0,IF(J211-5&gt;$I209,$H220-SUM($I214:I214),$H220/$I209))</f>
        <v>0</v>
      </c>
      <c r="K214" s="55">
        <f>IF(AND(K211=1,$I209&lt;1),0,IF(K211-5&gt;$I209,$H220-SUM($I214:J214),$H220/$I209))</f>
        <v>0</v>
      </c>
      <c r="L214" s="55">
        <f>IF(AND(L211=1,$I209&lt;1),0,IF(L211-5&gt;$I209,$H220-SUM($I214:K214),$H220/$I209))</f>
        <v>0</v>
      </c>
      <c r="M214" s="55">
        <f>IF(AND(M211=1,$I209&lt;1),0,IF(M211-5&gt;$I209,$H220-SUM($I214:L214),$H220/$I209))</f>
        <v>0</v>
      </c>
      <c r="N214" s="55">
        <f>IF(AND(N211=1,$I209&lt;1),0,IF(N211-5&gt;$I209,$H220-SUM($I214:M214),$H220/$I209))</f>
        <v>0</v>
      </c>
      <c r="O214" s="55">
        <f>IF(AND(O211=1,$I209&lt;1),0,IF(O211-5&gt;$I209,$H220-SUM($I214:N214),$H220/$I209))</f>
        <v>0</v>
      </c>
      <c r="P214" s="55">
        <f>IF(AND(P211=1,$I209&lt;1),0,IF(P211-5&gt;$I209,$H220-SUM($I214:O214),$H220/$I209))</f>
        <v>0</v>
      </c>
      <c r="Q214" s="55">
        <f>IF(AND(Q211=1,$I209&lt;1),0,IF(Q211-5&gt;$I209,$H220-SUM($I214:P214),$H220/$I209))</f>
        <v>0</v>
      </c>
      <c r="R214" s="55">
        <f>IF(AND(R211=1,$I209&lt;1),0,IF(R211-5&gt;$I209,$H220-SUM($I214:Q214),$H220/$I209))</f>
        <v>0</v>
      </c>
      <c r="S214" s="55">
        <f>IF(AND(S211=1,$I209&lt;1),0,IF(S211-5&gt;$I209,$H220-SUM($I214:R214),$H220/$I209))</f>
        <v>0</v>
      </c>
      <c r="T214" s="55">
        <f>IF(AND(T211=1,$I209&lt;1),0,IF(T211-5&gt;$I209,$H220-SUM($I214:S214),$H220/$I209))</f>
        <v>0</v>
      </c>
      <c r="U214" s="55">
        <f>IF(AND(U211=1,$I209&lt;1),0,IF(U211-5&gt;$I209,$H220-SUM($I214:T214),$H220/$I209))</f>
        <v>0</v>
      </c>
      <c r="V214" s="55">
        <f>IF(AND(V211=1,$I209&lt;1),0,IF(V211-5&gt;$I209,$H220-SUM($I214:U214),$H220/$I209))</f>
        <v>0</v>
      </c>
      <c r="W214" s="55">
        <f>IF(AND(W211=1,$I209&lt;1),0,IF(W211-5&gt;$I209,$H220-SUM($I214:V214),$H220/$I209))</f>
        <v>0</v>
      </c>
      <c r="X214" s="55">
        <f>IF(AND(X211=1,$I209&lt;1),0,IF(X211-5&gt;$I209,$H220-SUM($I214:W214),$H220/$I209))</f>
        <v>0</v>
      </c>
      <c r="Y214" s="55">
        <f>IF(AND(Y211=1,$I209&lt;1),0,IF(Y211-5&gt;$I209,$H220-SUM($I214:X214),$H220/$I209))</f>
        <v>0</v>
      </c>
      <c r="Z214" s="55">
        <f>IF(AND(Z211=1,$I209&lt;1),0,IF(Z211-5&gt;$I209,$H220-SUM($I214:Y214),$H220/$I209))</f>
        <v>0</v>
      </c>
      <c r="AA214" s="55">
        <f>IF(AND(AA211=1,$I209&lt;1),0,IF(AA211-5&gt;$I209,$H220-SUM($I214:Z214),$H220/$I209))</f>
        <v>0</v>
      </c>
      <c r="AB214" s="55">
        <f>IF(AND(AB211=1,$I209&lt;1),0,IF(AB211-5&gt;$I209,$H220-SUM($I214:AA214),$H220/$I209))</f>
        <v>0</v>
      </c>
      <c r="AC214" s="55">
        <f>IF(AND(AC211=1,$I209&lt;1),0,IF(AC211-5&gt;$I209,$H220-SUM($I214:AB214),$H220/$I209))</f>
        <v>0</v>
      </c>
      <c r="AD214" s="55">
        <f>IF(AND(AD211=1,$I209&lt;1),0,IF(AD211-5&gt;$I209,$H220-SUM($I214:AC214),$H220/$I209))</f>
        <v>0</v>
      </c>
      <c r="AE214" s="55">
        <f>IF(AND(AE211=1,$I209&lt;1),0,IF(AE211-5&gt;$I209,$H220-SUM($I214:AD214),$H220/$I209))</f>
        <v>0</v>
      </c>
      <c r="AF214" s="55">
        <f>IF(AND(AF211=1,$I209&lt;1),0,IF(AF211-5&gt;$I209,$H220-SUM($I214:AE214),$H220/$I209))</f>
        <v>0</v>
      </c>
      <c r="AG214" s="55">
        <f>IF(AND(AG211=1,$I209&lt;1),0,IF(AG211-5&gt;$I209,$H220-SUM($I214:AF214),$H220/$I209))</f>
        <v>0</v>
      </c>
      <c r="AH214" s="55">
        <f>IF(AND(AH211=1,$I209&lt;1),0,IF(AH211-5&gt;$I209,$H220-SUM($I214:AG214),$H220/$I209))</f>
        <v>0</v>
      </c>
      <c r="AI214" s="55">
        <f>IF(AND(AI211=1,$I209&lt;1),0,IF(AI211-5&gt;$I209,$H220-SUM($I214:AH214),$H220/$I209))</f>
        <v>0</v>
      </c>
      <c r="AJ214" s="55">
        <f>IF(AND(AJ211=1,$I209&lt;1),0,IF(AJ211-5&gt;$I209,$H220-SUM($I214:AI214),$H220/$I209))</f>
        <v>0</v>
      </c>
      <c r="AK214" s="55">
        <f>IF(AND(AK211=1,$I209&lt;1),0,IF(AK211-5&gt;$I209,$H220-SUM($I214:AJ214),$H220/$I209))</f>
        <v>0</v>
      </c>
      <c r="AL214" s="55">
        <f>IF(AND(AL211=1,$I209&lt;1),0,IF(AL211-5&gt;$I209,$H220-SUM($I214:AK214),$H220/$I209))</f>
        <v>0</v>
      </c>
      <c r="AM214" s="55">
        <f>IF(AND(AM211=1,$I209&lt;1),0,IF(AM211-5&gt;$I209,$H220-SUM($I214:AL214),$H220/$I209))</f>
        <v>0</v>
      </c>
      <c r="AN214" s="55">
        <f>IF(AND(AN211=1,$I209&lt;1),0,IF(AN211-5&gt;$I209,$H220-SUM($I214:AM214),$H220/$I209))</f>
        <v>0</v>
      </c>
      <c r="AO214" s="55">
        <f>IF(AND(AO211=1,$I209&lt;1),0,IF(AO211-5&gt;$I209,$H220-SUM($I214:AN214),$H220/$I209))</f>
        <v>0</v>
      </c>
      <c r="AP214" s="55">
        <f>IF(AND(AP211=1,$I209&lt;1),0,IF(AP211-5&gt;$I209,$H220-SUM($I214:AO214),$H220/$I209))</f>
        <v>0</v>
      </c>
      <c r="AQ214" s="55">
        <f>IF(AND(AQ211=1,$I209&lt;1),0,IF(AQ211-5&gt;$I209,$H220-SUM($I214:AP214),$H220/$I209))</f>
        <v>0</v>
      </c>
      <c r="AR214" s="55">
        <f>IF(AND(AR211=1,$I209&lt;1),0,IF(AR211-5&gt;$I209,$H220-SUM($I214:AQ214),$H220/$I209))</f>
        <v>0</v>
      </c>
      <c r="AS214" s="55">
        <f>IF(AND(AS211=1,$I209&lt;1),0,IF(AS211-5&gt;$I209,$H220-SUM($I214:AR214),$H220/$I209))</f>
        <v>0</v>
      </c>
      <c r="AT214" s="55">
        <f>IF(AND(AT211=1,$I209&lt;1),0,IF(AT211-5&gt;$I209,$H220-SUM($I214:AS214),$H220/$I209))</f>
        <v>0</v>
      </c>
      <c r="AU214" s="55">
        <f>IF(AND(AU211=1,$I209&lt;1),0,IF(AU211-5&gt;$I209,$H220-SUM($I214:AT214),$H220/$I209))</f>
        <v>0</v>
      </c>
      <c r="AV214" s="55">
        <f>IF(AND(AV211=1,$I209&lt;1),0,IF(AV211-5&gt;$I209,$H220-SUM($I214:AU214),$H220/$I209))</f>
        <v>0</v>
      </c>
      <c r="AW214" s="55">
        <f>IF(AND(AW211=1,$I209&lt;1),0,IF(AW211-5&gt;$I209,$H220-SUM($I214:AV214),$H220/$I209))</f>
        <v>0</v>
      </c>
      <c r="AX214" s="55">
        <f>IF(AND(AX211=1,$I209&lt;1),0,IF(AX211-5&gt;$I209,$H220-SUM($I214:AW214),$H220/$I209))</f>
        <v>0</v>
      </c>
      <c r="AY214" s="55">
        <f>IF(AND(AY211=1,$I209&lt;1),0,IF(AY211-5&gt;$I209,$H220-SUM($I214:AX214),$H220/$I209))</f>
        <v>0</v>
      </c>
      <c r="AZ214" s="55">
        <f>IF(AND(AZ211=1,$I209&lt;1),0,IF(AZ211-5&gt;$I209,$H220-SUM($I214:AY214),$H220/$I209))</f>
        <v>0</v>
      </c>
      <c r="BA214" s="55">
        <f>IF(AND(BA211=1,$I209&lt;1),0,IF(BA211-5&gt;$I209,$H220-SUM($I214:AZ214),$H220/$I209))</f>
        <v>0</v>
      </c>
      <c r="BB214" s="55">
        <f>IF(AND(BB211=1,$I209&lt;1),0,IF(BB211-5&gt;$I209,$H220-SUM($I214:BA214),$H220/$I209))</f>
        <v>0</v>
      </c>
      <c r="BC214" s="55">
        <f>IF(AND(BC211=1,$I209&lt;1),0,IF(BC211-5&gt;$I209,$H220-SUM($I214:BB214),$H220/$I209))</f>
        <v>0</v>
      </c>
      <c r="BD214" s="55">
        <f>IF(AND(BD211=1,$I209&lt;1),0,IF(BD211-5&gt;$I209,$H220-SUM($I214:BC214),$H220/$I209))</f>
        <v>0</v>
      </c>
      <c r="BE214" s="55">
        <f>IF(AND(BE211=1,$I209&lt;1),0,IF(BE211-5&gt;$I209,$H220-SUM($I214:BD214),$H220/$I209))</f>
        <v>0</v>
      </c>
      <c r="BF214" s="55">
        <f>IF(AND(BF211=1,$I209&lt;1),0,IF(BF211-5&gt;$I209,$H220-SUM($I214:BE214),$H220/$I209))</f>
        <v>0</v>
      </c>
      <c r="BG214" s="55">
        <f>IF(AND(BG211=1,$I209&lt;1),0,IF(BG211-5&gt;$I209,$H220-SUM($I214:BF214),$H220/$I209))</f>
        <v>0</v>
      </c>
      <c r="BH214" s="55">
        <f>IF(AND(BH211=1,$I209&lt;1),0,IF(BH211-5&gt;$I209,$H220-SUM($I214:BG214),$H220/$I209))</f>
        <v>0</v>
      </c>
      <c r="BI214" s="55">
        <f>IF(AND(BI211=1,$I209&lt;1),0,IF(BI211-5&gt;$I209,$H220-SUM($I214:BH214),$H220/$I209))</f>
        <v>0</v>
      </c>
      <c r="BJ214" s="55">
        <f>IF(AND(BJ211=1,$I209&lt;1),0,IF(BJ211-5&gt;$I209,$H220-SUM($I214:BI214),$H220/$I209))</f>
        <v>0</v>
      </c>
      <c r="BK214" s="55">
        <f>IF(AND(BK211=1,$I209&lt;1),0,IF(BK211-5&gt;$I209,$H220-SUM($I214:BJ214),$H220/$I209))</f>
        <v>0</v>
      </c>
    </row>
    <row r="215" spans="2:63" x14ac:dyDescent="0.25">
      <c r="B215" t="s">
        <v>21</v>
      </c>
    </row>
    <row r="216" spans="2:63" x14ac:dyDescent="0.25">
      <c r="B216" s="10" t="s">
        <v>22</v>
      </c>
      <c r="C216" s="10"/>
      <c r="H216" s="49">
        <f>VLOOKUP($B206,Inputs!$B$54:$I$61,8,FALSE)/Inputs!$I$5</f>
        <v>1.1359421498995483</v>
      </c>
    </row>
    <row r="217" spans="2:63" x14ac:dyDescent="0.25">
      <c r="B217" s="10" t="s">
        <v>23</v>
      </c>
      <c r="C217" s="10"/>
      <c r="D217" s="12"/>
      <c r="E217" s="12"/>
      <c r="F217" s="12"/>
      <c r="G217" s="12"/>
      <c r="H217" s="13">
        <f>VLOOKUP($B206,Inputs!$B$65:$I$72,8,FALSE)/Inputs!$I$5</f>
        <v>0.4568835929032814</v>
      </c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</row>
    <row r="218" spans="2:63" x14ac:dyDescent="0.25">
      <c r="B218" s="10" t="s">
        <v>81</v>
      </c>
      <c r="C218" s="10"/>
      <c r="D218" s="2">
        <f t="shared" ref="D218" si="446">SUM(D216:D217)</f>
        <v>0</v>
      </c>
      <c r="E218" s="2">
        <f t="shared" ref="E218" si="447">SUM(E216:E217)</f>
        <v>0</v>
      </c>
      <c r="F218" s="2">
        <f t="shared" ref="F218" si="448">SUM(F216:F217)</f>
        <v>0</v>
      </c>
      <c r="G218" s="2">
        <f t="shared" ref="G218" si="449">SUM(G216:G217)</f>
        <v>0</v>
      </c>
      <c r="H218" s="2">
        <f>SUM(H216:H217)</f>
        <v>1.5928257428028298</v>
      </c>
      <c r="I218" s="2">
        <f t="shared" ref="I218" si="450">SUM(I216:I217)</f>
        <v>0</v>
      </c>
      <c r="J218" s="2">
        <f t="shared" ref="J218" si="451">SUM(J216:J217)</f>
        <v>0</v>
      </c>
      <c r="K218" s="2">
        <f t="shared" ref="K218" si="452">SUM(K216:K217)</f>
        <v>0</v>
      </c>
      <c r="L218" s="2">
        <f t="shared" ref="L218" si="453">SUM(L216:L217)</f>
        <v>0</v>
      </c>
      <c r="M218" s="2">
        <f t="shared" ref="M218" si="454">SUM(M216:M217)</f>
        <v>0</v>
      </c>
      <c r="N218" s="2">
        <f t="shared" ref="N218" si="455">SUM(N216:N217)</f>
        <v>0</v>
      </c>
      <c r="O218" s="2">
        <f t="shared" ref="O218" si="456">SUM(O216:O217)</f>
        <v>0</v>
      </c>
      <c r="P218" s="2">
        <f t="shared" ref="P218" si="457">SUM(P216:P217)</f>
        <v>0</v>
      </c>
      <c r="Q218" s="2">
        <f t="shared" ref="Q218" si="458">SUM(Q216:Q217)</f>
        <v>0</v>
      </c>
      <c r="R218" s="2">
        <f t="shared" ref="R218" si="459">SUM(R216:R217)</f>
        <v>0</v>
      </c>
      <c r="S218" s="2">
        <f t="shared" ref="S218" si="460">SUM(S216:S217)</f>
        <v>0</v>
      </c>
      <c r="T218" s="2">
        <f t="shared" ref="T218" si="461">SUM(T216:T217)</f>
        <v>0</v>
      </c>
      <c r="U218" s="2">
        <f t="shared" ref="U218" si="462">SUM(U216:U217)</f>
        <v>0</v>
      </c>
      <c r="V218" s="2">
        <f t="shared" ref="V218" si="463">SUM(V216:V217)</f>
        <v>0</v>
      </c>
      <c r="W218" s="2">
        <f t="shared" ref="W218" si="464">SUM(W216:W217)</f>
        <v>0</v>
      </c>
      <c r="X218" s="2">
        <f t="shared" ref="X218" si="465">SUM(X216:X217)</f>
        <v>0</v>
      </c>
      <c r="Y218" s="2">
        <f t="shared" ref="Y218" si="466">SUM(Y216:Y217)</f>
        <v>0</v>
      </c>
      <c r="Z218" s="2">
        <f t="shared" ref="Z218" si="467">SUM(Z216:Z217)</f>
        <v>0</v>
      </c>
      <c r="AA218" s="2">
        <f t="shared" ref="AA218" si="468">SUM(AA216:AA217)</f>
        <v>0</v>
      </c>
      <c r="AB218" s="2">
        <f t="shared" ref="AB218" si="469">SUM(AB216:AB217)</f>
        <v>0</v>
      </c>
      <c r="AC218" s="2">
        <f t="shared" ref="AC218" si="470">SUM(AC216:AC217)</f>
        <v>0</v>
      </c>
      <c r="AD218" s="2">
        <f t="shared" ref="AD218" si="471">SUM(AD216:AD217)</f>
        <v>0</v>
      </c>
      <c r="AE218" s="2">
        <f t="shared" ref="AE218" si="472">SUM(AE216:AE217)</f>
        <v>0</v>
      </c>
      <c r="AF218" s="2">
        <f t="shared" ref="AF218" si="473">SUM(AF216:AF217)</f>
        <v>0</v>
      </c>
      <c r="AG218" s="2">
        <f t="shared" ref="AG218" si="474">SUM(AG216:AG217)</f>
        <v>0</v>
      </c>
      <c r="AH218" s="2">
        <f t="shared" ref="AH218" si="475">SUM(AH216:AH217)</f>
        <v>0</v>
      </c>
      <c r="AI218" s="2">
        <f t="shared" ref="AI218" si="476">SUM(AI216:AI217)</f>
        <v>0</v>
      </c>
      <c r="AJ218" s="2">
        <f t="shared" ref="AJ218" si="477">SUM(AJ216:AJ217)</f>
        <v>0</v>
      </c>
      <c r="AK218" s="2">
        <f t="shared" ref="AK218" si="478">SUM(AK216:AK217)</f>
        <v>0</v>
      </c>
      <c r="AL218" s="2">
        <f t="shared" ref="AL218" si="479">SUM(AL216:AL217)</f>
        <v>0</v>
      </c>
      <c r="AM218" s="2">
        <f t="shared" ref="AM218" si="480">SUM(AM216:AM217)</f>
        <v>0</v>
      </c>
      <c r="AN218" s="2">
        <f t="shared" ref="AN218" si="481">SUM(AN216:AN217)</f>
        <v>0</v>
      </c>
      <c r="AO218" s="2">
        <f t="shared" ref="AO218" si="482">SUM(AO216:AO217)</f>
        <v>0</v>
      </c>
      <c r="AP218" s="2">
        <f t="shared" ref="AP218" si="483">SUM(AP216:AP217)</f>
        <v>0</v>
      </c>
      <c r="AQ218" s="2">
        <f t="shared" ref="AQ218" si="484">SUM(AQ216:AQ217)</f>
        <v>0</v>
      </c>
      <c r="AR218" s="2">
        <f t="shared" ref="AR218" si="485">SUM(AR216:AR217)</f>
        <v>0</v>
      </c>
      <c r="AS218" s="2">
        <f t="shared" ref="AS218" si="486">SUM(AS216:AS217)</f>
        <v>0</v>
      </c>
      <c r="AT218" s="2">
        <f t="shared" ref="AT218" si="487">SUM(AT216:AT217)</f>
        <v>0</v>
      </c>
      <c r="AU218" s="2">
        <f t="shared" ref="AU218" si="488">SUM(AU216:AU217)</f>
        <v>0</v>
      </c>
      <c r="AV218" s="2">
        <f t="shared" ref="AV218" si="489">SUM(AV216:AV217)</f>
        <v>0</v>
      </c>
      <c r="AW218" s="2">
        <f t="shared" ref="AW218" si="490">SUM(AW216:AW217)</f>
        <v>0</v>
      </c>
      <c r="AX218" s="2">
        <f t="shared" ref="AX218" si="491">SUM(AX216:AX217)</f>
        <v>0</v>
      </c>
      <c r="AY218" s="2">
        <f t="shared" ref="AY218" si="492">SUM(AY216:AY217)</f>
        <v>0</v>
      </c>
      <c r="AZ218" s="2">
        <f t="shared" ref="AZ218" si="493">SUM(AZ216:AZ217)</f>
        <v>0</v>
      </c>
      <c r="BA218" s="2">
        <f t="shared" ref="BA218:BK218" si="494">SUM(BA216:BA217)</f>
        <v>0</v>
      </c>
      <c r="BB218" s="2">
        <f t="shared" si="494"/>
        <v>0</v>
      </c>
      <c r="BC218" s="2">
        <f t="shared" si="494"/>
        <v>0</v>
      </c>
      <c r="BD218" s="2">
        <f t="shared" si="494"/>
        <v>0</v>
      </c>
      <c r="BE218" s="2">
        <f t="shared" si="494"/>
        <v>0</v>
      </c>
      <c r="BF218" s="2">
        <f t="shared" si="494"/>
        <v>0</v>
      </c>
      <c r="BG218" s="2">
        <f t="shared" si="494"/>
        <v>0</v>
      </c>
      <c r="BH218" s="2">
        <f t="shared" si="494"/>
        <v>0</v>
      </c>
      <c r="BI218" s="2">
        <f t="shared" si="494"/>
        <v>0</v>
      </c>
      <c r="BJ218" s="2">
        <f t="shared" si="494"/>
        <v>0</v>
      </c>
      <c r="BK218" s="2">
        <f t="shared" si="494"/>
        <v>0</v>
      </c>
    </row>
    <row r="219" spans="2:63" x14ac:dyDescent="0.25">
      <c r="B219" s="10"/>
      <c r="C219" s="10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</row>
    <row r="220" spans="2:63" x14ac:dyDescent="0.25">
      <c r="B220" t="s">
        <v>26</v>
      </c>
      <c r="C220" s="53">
        <f>D209</f>
        <v>1.6653345369377348E-15</v>
      </c>
      <c r="D220" s="49">
        <f t="shared" ref="D220" si="495">C220-D214+D218+D219</f>
        <v>0</v>
      </c>
      <c r="E220" s="2">
        <f>D220-E214+E218</f>
        <v>0</v>
      </c>
      <c r="F220" s="2">
        <f t="shared" ref="F220" si="496">E220-F214+F218</f>
        <v>0</v>
      </c>
      <c r="G220" s="2">
        <f t="shared" ref="G220" si="497">F220-G214+G218</f>
        <v>0</v>
      </c>
      <c r="H220" s="2">
        <f t="shared" ref="H220" si="498">G220-H214+H218</f>
        <v>1.5928257428028298</v>
      </c>
      <c r="I220" s="2">
        <f t="shared" ref="I220" si="499">H220-I214+I218</f>
        <v>0</v>
      </c>
      <c r="J220" s="2">
        <f t="shared" ref="J220" si="500">I220-J214+J218</f>
        <v>0</v>
      </c>
      <c r="K220" s="2">
        <f t="shared" ref="K220" si="501">J220-K214+K218</f>
        <v>0</v>
      </c>
      <c r="L220" s="2">
        <f t="shared" ref="L220" si="502">K220-L214+L218</f>
        <v>0</v>
      </c>
      <c r="M220" s="2">
        <f t="shared" ref="M220" si="503">L220-M214+M218</f>
        <v>0</v>
      </c>
      <c r="N220" s="2">
        <f t="shared" ref="N220" si="504">M220-N214+N218</f>
        <v>0</v>
      </c>
      <c r="O220" s="2">
        <f t="shared" ref="O220" si="505">N220-O214+O218</f>
        <v>0</v>
      </c>
      <c r="P220" s="2">
        <f t="shared" ref="P220" si="506">O220-P214+P218</f>
        <v>0</v>
      </c>
      <c r="Q220" s="2">
        <f t="shared" ref="Q220" si="507">P220-Q214+Q218</f>
        <v>0</v>
      </c>
      <c r="R220" s="2">
        <f t="shared" ref="R220" si="508">Q220-R214+R218</f>
        <v>0</v>
      </c>
      <c r="S220" s="2">
        <f t="shared" ref="S220" si="509">R220-S214+S218</f>
        <v>0</v>
      </c>
      <c r="T220" s="2">
        <f t="shared" ref="T220" si="510">S220-T214+T218</f>
        <v>0</v>
      </c>
      <c r="U220" s="2">
        <f t="shared" ref="U220" si="511">T220-U214+U218</f>
        <v>0</v>
      </c>
      <c r="V220" s="2">
        <f t="shared" ref="V220" si="512">U220-V214+V218</f>
        <v>0</v>
      </c>
      <c r="W220" s="2">
        <f t="shared" ref="W220" si="513">V220-W214+W218</f>
        <v>0</v>
      </c>
      <c r="X220" s="2">
        <f t="shared" ref="X220" si="514">W220-X214+X218</f>
        <v>0</v>
      </c>
      <c r="Y220" s="2">
        <f t="shared" ref="Y220" si="515">X220-Y214+Y218</f>
        <v>0</v>
      </c>
      <c r="Z220" s="2">
        <f t="shared" ref="Z220" si="516">Y220-Z214+Z218</f>
        <v>0</v>
      </c>
      <c r="AA220" s="2">
        <f t="shared" ref="AA220" si="517">Z220-AA214+AA218</f>
        <v>0</v>
      </c>
      <c r="AB220" s="2">
        <f t="shared" ref="AB220" si="518">AA220-AB214+AB218</f>
        <v>0</v>
      </c>
      <c r="AC220" s="2">
        <f t="shared" ref="AC220" si="519">AB220-AC214+AC218</f>
        <v>0</v>
      </c>
      <c r="AD220" s="2">
        <f t="shared" ref="AD220" si="520">AC220-AD214+AD218</f>
        <v>0</v>
      </c>
      <c r="AE220" s="2">
        <f t="shared" ref="AE220" si="521">AD220-AE214+AE218</f>
        <v>0</v>
      </c>
      <c r="AF220" s="2">
        <f t="shared" ref="AF220" si="522">AE220-AF214+AF218</f>
        <v>0</v>
      </c>
      <c r="AG220" s="2">
        <f t="shared" ref="AG220" si="523">AF220-AG214+AG218</f>
        <v>0</v>
      </c>
      <c r="AH220" s="2">
        <f t="shared" ref="AH220" si="524">AG220-AH214+AH218</f>
        <v>0</v>
      </c>
      <c r="AI220" s="2">
        <f t="shared" ref="AI220" si="525">AH220-AI214+AI218</f>
        <v>0</v>
      </c>
      <c r="AJ220" s="2">
        <f t="shared" ref="AJ220" si="526">AI220-AJ214+AJ218</f>
        <v>0</v>
      </c>
      <c r="AK220" s="2">
        <f t="shared" ref="AK220" si="527">AJ220-AK214+AK218</f>
        <v>0</v>
      </c>
      <c r="AL220" s="2">
        <f t="shared" ref="AL220" si="528">AK220-AL214+AL218</f>
        <v>0</v>
      </c>
      <c r="AM220" s="2">
        <f t="shared" ref="AM220" si="529">AL220-AM214+AM218</f>
        <v>0</v>
      </c>
      <c r="AN220" s="2">
        <f t="shared" ref="AN220" si="530">AM220-AN214+AN218</f>
        <v>0</v>
      </c>
      <c r="AO220" s="2">
        <f t="shared" ref="AO220" si="531">AN220-AO214+AO218</f>
        <v>0</v>
      </c>
      <c r="AP220" s="2">
        <f t="shared" ref="AP220" si="532">AO220-AP214+AP218</f>
        <v>0</v>
      </c>
      <c r="AQ220" s="2">
        <f t="shared" ref="AQ220" si="533">AP220-AQ214+AQ218</f>
        <v>0</v>
      </c>
      <c r="AR220" s="2">
        <f t="shared" ref="AR220" si="534">AQ220-AR214+AR218</f>
        <v>0</v>
      </c>
      <c r="AS220" s="2">
        <f t="shared" ref="AS220" si="535">AR220-AS214+AS218</f>
        <v>0</v>
      </c>
      <c r="AT220" s="2">
        <f t="shared" ref="AT220" si="536">AS220-AT214+AT218</f>
        <v>0</v>
      </c>
      <c r="AU220" s="2">
        <f t="shared" ref="AU220" si="537">AT220-AU214+AU218</f>
        <v>0</v>
      </c>
      <c r="AV220" s="2">
        <f t="shared" ref="AV220" si="538">AU220-AV214+AV218</f>
        <v>0</v>
      </c>
      <c r="AW220" s="2">
        <f t="shared" ref="AW220" si="539">AV220-AW214+AW218</f>
        <v>0</v>
      </c>
      <c r="AX220" s="2">
        <f t="shared" ref="AX220" si="540">AW220-AX214+AX218</f>
        <v>0</v>
      </c>
      <c r="AY220" s="2">
        <f t="shared" ref="AY220" si="541">AX220-AY214+AY218</f>
        <v>0</v>
      </c>
      <c r="AZ220" s="2">
        <f t="shared" ref="AZ220" si="542">AY220-AZ214+AZ218</f>
        <v>0</v>
      </c>
      <c r="BA220" s="2">
        <f t="shared" ref="BA220" si="543">AZ220-BA214+BA218</f>
        <v>0</v>
      </c>
      <c r="BB220" s="2">
        <f t="shared" ref="BB220" si="544">BA220-BB214+BB218</f>
        <v>0</v>
      </c>
      <c r="BC220" s="2">
        <f t="shared" ref="BC220" si="545">BB220-BC214+BC218</f>
        <v>0</v>
      </c>
      <c r="BD220" s="2">
        <f t="shared" ref="BD220" si="546">BC220-BD214+BD218</f>
        <v>0</v>
      </c>
      <c r="BE220" s="2">
        <f t="shared" ref="BE220" si="547">BD220-BE214+BE218</f>
        <v>0</v>
      </c>
      <c r="BF220" s="2">
        <f t="shared" ref="BF220" si="548">BE220-BF214+BF218</f>
        <v>0</v>
      </c>
      <c r="BG220" s="2">
        <f t="shared" ref="BG220" si="549">BF220-BG214+BG218</f>
        <v>0</v>
      </c>
      <c r="BH220" s="2">
        <f t="shared" ref="BH220" si="550">BG220-BH214+BH218</f>
        <v>0</v>
      </c>
      <c r="BI220" s="2">
        <f t="shared" ref="BI220" si="551">BH220-BI214+BI218</f>
        <v>0</v>
      </c>
      <c r="BJ220" s="2">
        <f t="shared" ref="BJ220" si="552">BI220-BJ214+BJ218</f>
        <v>0</v>
      </c>
      <c r="BK220" s="2">
        <f t="shared" ref="BK220" si="553">BJ220-BK214+BK218</f>
        <v>0</v>
      </c>
    </row>
    <row r="223" spans="2:63" x14ac:dyDescent="0.25">
      <c r="B223" t="s">
        <v>74</v>
      </c>
      <c r="D223" s="2">
        <f>INDEX(Inputs!$E$29:$X$37,MATCH('Depr schedule'!$B206,Inputs!$B$29:$B$37,0),MATCH('Depr schedule'!D212,Inputs!$E$15:$X$15,0))*IF(D211&gt;5,(1+D$3)^0.5,(1+D$4)^0.5)</f>
        <v>1.2946535046258154</v>
      </c>
      <c r="E223" s="2">
        <f>INDEX(Inputs!$E$29:$X$37,MATCH('Depr schedule'!$B206,Inputs!$B$29:$B$37,0),MATCH('Depr schedule'!E212,Inputs!$E$15:$X$15,0))*IF(E211&gt;5,(1+E$3)^0.5,(1+E$4)^0.5)</f>
        <v>5.8488753613460434</v>
      </c>
      <c r="F223" s="2">
        <f>INDEX(Inputs!$E$29:$X$37,MATCH('Depr schedule'!$B206,Inputs!$B$29:$B$37,0),MATCH('Depr schedule'!F212,Inputs!$E$15:$X$15,0))*IF(F211&gt;5,(1+F$3)^0.5,(1+F$4)^0.5)</f>
        <v>1.8529127306772786</v>
      </c>
      <c r="G223" s="2">
        <f>INDEX(Inputs!$E$29:$X$37,MATCH('Depr schedule'!$B206,Inputs!$B$29:$B$37,0),MATCH('Depr schedule'!G212,Inputs!$E$15:$X$15,0))*IF(G211&gt;5,(1+G$3)^0.5,(1+G$4)^0.5)</f>
        <v>0.69387495389757492</v>
      </c>
      <c r="H223" s="2">
        <f>INDEX(Inputs!$E$29:$X$37,MATCH('Depr schedule'!$B206,Inputs!$B$29:$B$37,0),MATCH('Depr schedule'!H212,Inputs!$E$15:$X$15,0))*IF(H211&gt;5,(1+H$3)^0.5,(1+H$4)^0.5)</f>
        <v>2.6870060196725571</v>
      </c>
      <c r="I223" s="2">
        <f>INDEX(Inputs!$E$29:$X$37,MATCH('Depr schedule'!$B206,Inputs!$B$29:$B$37,0),MATCH('Depr schedule'!I212,Inputs!$E$15:$X$15,0))*IF(I211&gt;5,(1+I$3)^0.5,(1+I$4)^0.5)</f>
        <v>8.4357948015177016</v>
      </c>
      <c r="J223" s="2">
        <f>INDEX(Inputs!$E$29:$X$37,MATCH('Depr schedule'!$B206,Inputs!$B$29:$B$37,0),MATCH('Depr schedule'!J212,Inputs!$E$15:$X$15,0))*IF(J211&gt;5,(1+J$3)^0.5,(1+J$4)^0.5)</f>
        <v>17.020853679291093</v>
      </c>
      <c r="K223" s="2">
        <f>INDEX(Inputs!$E$29:$X$37,MATCH('Depr schedule'!$B206,Inputs!$B$29:$B$37,0),MATCH('Depr schedule'!K212,Inputs!$E$15:$X$15,0))*IF(K211&gt;5,(1+K$3)^0.5,(1+K$4)^0.5)</f>
        <v>12.273898869698511</v>
      </c>
      <c r="L223" s="2">
        <f>INDEX(Inputs!$E$29:$X$37,MATCH('Depr schedule'!$B206,Inputs!$B$29:$B$37,0),MATCH('Depr schedule'!L212,Inputs!$E$15:$X$15,0))*IF(L211&gt;5,(1+L$3)^0.5,(1+L$4)^0.5)</f>
        <v>25.368894454174857</v>
      </c>
      <c r="M223" s="2">
        <f>INDEX(Inputs!$E$29:$X$37,MATCH('Depr schedule'!$B206,Inputs!$B$29:$B$37,0),MATCH('Depr schedule'!M212,Inputs!$E$15:$X$15,0))*IF(M211&gt;5,(1+M$3)^0.5,(1+M$4)^0.5)</f>
        <v>13.874022682322776</v>
      </c>
      <c r="N223" s="2">
        <f>INDEX(Inputs!$E$29:$X$37,MATCH('Depr schedule'!$B206,Inputs!$B$29:$B$37,0),MATCH('Depr schedule'!N212,Inputs!$E$15:$X$15,0))*IF(N211&gt;5,(1+N$3)^0.5,(1+N$4)^0.5)</f>
        <v>0</v>
      </c>
      <c r="O223" s="2">
        <f>INDEX(Inputs!$E$29:$X$37,MATCH('Depr schedule'!$B206,Inputs!$B$29:$B$37,0),MATCH('Depr schedule'!O212,Inputs!$E$15:$X$15,0))*IF(O211&gt;5,(1+O$3)^0.5,(1+O$4)^0.5)</f>
        <v>0</v>
      </c>
      <c r="P223" s="2">
        <f>INDEX(Inputs!$E$29:$X$37,MATCH('Depr schedule'!$B206,Inputs!$B$29:$B$37,0),MATCH('Depr schedule'!P212,Inputs!$E$15:$X$15,0))*IF(P211&gt;5,(1+P$3)^0.5,(1+P$4)^0.5)</f>
        <v>0</v>
      </c>
      <c r="Q223" s="2">
        <f>INDEX(Inputs!$E$29:$X$37,MATCH('Depr schedule'!$B206,Inputs!$B$29:$B$37,0),MATCH('Depr schedule'!Q212,Inputs!$E$15:$X$15,0))*IF(Q211&gt;5,(1+Q$3)^0.5,(1+Q$4)^0.5)</f>
        <v>0</v>
      </c>
      <c r="R223" s="2">
        <f>INDEX(Inputs!$E$29:$X$37,MATCH('Depr schedule'!$B206,Inputs!$B$29:$B$37,0),MATCH('Depr schedule'!R212,Inputs!$E$15:$X$15,0))*IF(R211&gt;5,(1+R$3)^0.5,(1+R$4)^0.5)</f>
        <v>0</v>
      </c>
      <c r="S223" s="2">
        <f>INDEX(Inputs!$E$29:$X$37,MATCH('Depr schedule'!$B206,Inputs!$B$29:$B$37,0),MATCH('Depr schedule'!S212,Inputs!$E$15:$X$15,0))*IF(S211&gt;5,(1+S$3)^0.5,(1+S$4)^0.5)</f>
        <v>0</v>
      </c>
      <c r="T223" s="2">
        <f>INDEX(Inputs!$E$29:$X$37,MATCH('Depr schedule'!$B206,Inputs!$B$29:$B$37,0),MATCH('Depr schedule'!T212,Inputs!$E$15:$X$15,0))*IF(T211&gt;5,(1+T$3)^0.5,(1+T$4)^0.5)</f>
        <v>0</v>
      </c>
      <c r="U223" s="2">
        <f>INDEX(Inputs!$E$29:$X$37,MATCH('Depr schedule'!$B206,Inputs!$B$29:$B$37,0),MATCH('Depr schedule'!U212,Inputs!$E$15:$X$15,0))*IF(U211&gt;5,(1+U$3)^0.5,(1+U$4)^0.5)</f>
        <v>0</v>
      </c>
      <c r="V223" s="2">
        <f>INDEX(Inputs!$E$29:$X$37,MATCH('Depr schedule'!$B206,Inputs!$B$29:$B$37,0),MATCH('Depr schedule'!V212,Inputs!$E$15:$X$15,0))*IF(V211&gt;5,(1+V$3)^0.5,(1+V$4)^0.5)</f>
        <v>0</v>
      </c>
      <c r="W223" s="2">
        <f>INDEX(Inputs!$E$29:$X$37,MATCH('Depr schedule'!$B206,Inputs!$B$29:$B$37,0),MATCH('Depr schedule'!W212,Inputs!$E$15:$X$15,0))*IF(W211&gt;5,(1+W$3)^0.5,(1+W$4)^0.5)</f>
        <v>0</v>
      </c>
    </row>
    <row r="225" spans="2:63" x14ac:dyDescent="0.25">
      <c r="B225" t="s">
        <v>27</v>
      </c>
    </row>
    <row r="226" spans="2:63" x14ac:dyDescent="0.25">
      <c r="B226" s="24">
        <v>2011</v>
      </c>
      <c r="C226" s="24">
        <v>1</v>
      </c>
      <c r="E226" s="2">
        <f>IF($F$209="n/a",0,IF(E$211&lt;=$C226,0,IF(E$211&gt;($F$209+$C226),INDEX($D$223:$W$223,,$C226)-SUM($D226:D226),INDEX($D$223:$W$223,,$C226)/$F$209)))</f>
        <v>0.25893070092516307</v>
      </c>
      <c r="F226" s="2">
        <f>IF($F$209="n/a",0,IF(F$211&lt;=$C226,0,IF(F$211&gt;($F$209+$C226),INDEX($D$223:$W$223,,$C226)-SUM($D226:E226),INDEX($D$223:$W$223,,$C226)/$F$209)))</f>
        <v>0.25893070092516307</v>
      </c>
      <c r="G226" s="2">
        <f>IF($F$209="n/a",0,IF(G$211&lt;=$C226,0,IF(G$211&gt;($F$209+$C226),INDEX($D$223:$W$223,,$C226)-SUM($D226:F226),INDEX($D$223:$W$223,,$C226)/$F$209)))</f>
        <v>0.25893070092516307</v>
      </c>
      <c r="H226" s="2">
        <f>IF($F$209="n/a",0,IF(H$211&lt;=$C226,0,IF(H$211&gt;($F$209+$C226),INDEX($D$223:$W$223,,$C226)-SUM($D226:G226),INDEX($D$223:$W$223,,$C226)/$F$209)))</f>
        <v>0.25893070092516307</v>
      </c>
      <c r="I226" s="2">
        <f>IF($F$209="n/a",0,IF(I$211&lt;=$C226,0,IF(I$211&gt;($F$209+$C226),INDEX($D$223:$W$223,,$C226)-SUM($D226:H226),INDEX($D$223:$W$223,,$C226)/$F$209)))</f>
        <v>0.25893070092516307</v>
      </c>
      <c r="J226" s="2">
        <f>IF($F$209="n/a",0,IF(J$211&lt;=$C226,0,IF(J$211&gt;($F$209+$C226),INDEX($D$223:$W$223,,$C226)-SUM($D226:I226),INDEX($D$223:$W$223,,$C226)/$F$209)))</f>
        <v>0</v>
      </c>
      <c r="K226" s="2">
        <f>IF($F$209="n/a",0,IF(K$211&lt;=$C226,0,IF(K$211&gt;($F$209+$C226),INDEX($D$223:$W$223,,$C226)-SUM($D226:J226),INDEX($D$223:$W$223,,$C226)/$F$209)))</f>
        <v>0</v>
      </c>
      <c r="L226" s="2">
        <f>IF($F$209="n/a",0,IF(L$211&lt;=$C226,0,IF(L$211&gt;($F$209+$C226),INDEX($D$223:$W$223,,$C226)-SUM($D226:K226),INDEX($D$223:$W$223,,$C226)/$F$209)))</f>
        <v>0</v>
      </c>
      <c r="M226" s="2">
        <f>IF($F$209="n/a",0,IF(M$211&lt;=$C226,0,IF(M$211&gt;($F$209+$C226),INDEX($D$223:$W$223,,$C226)-SUM($D226:L226),INDEX($D$223:$W$223,,$C226)/$F$209)))</f>
        <v>0</v>
      </c>
      <c r="N226" s="2">
        <f>IF($F$209="n/a",0,IF(N$211&lt;=$C226,0,IF(N$211&gt;($F$209+$C226),INDEX($D$223:$W$223,,$C226)-SUM($D226:M226),INDEX($D$223:$W$223,,$C226)/$F$209)))</f>
        <v>0</v>
      </c>
      <c r="O226" s="2">
        <f>IF($F$209="n/a",0,IF(O$211&lt;=$C226,0,IF(O$211&gt;($F$209+$C226),INDEX($D$223:$W$223,,$C226)-SUM($D226:N226),INDEX($D$223:$W$223,,$C226)/$F$209)))</f>
        <v>0</v>
      </c>
      <c r="P226" s="2">
        <f>IF($F$209="n/a",0,IF(P$211&lt;=$C226,0,IF(P$211&gt;($F$209+$C226),INDEX($D$223:$W$223,,$C226)-SUM($D226:O226),INDEX($D$223:$W$223,,$C226)/$F$209)))</f>
        <v>0</v>
      </c>
      <c r="Q226" s="2">
        <f>IF($F$209="n/a",0,IF(Q$211&lt;=$C226,0,IF(Q$211&gt;($F$209+$C226),INDEX($D$223:$W$223,,$C226)-SUM($D226:P226),INDEX($D$223:$W$223,,$C226)/$F$209)))</f>
        <v>0</v>
      </c>
      <c r="R226" s="2">
        <f>IF($F$209="n/a",0,IF(R$211&lt;=$C226,0,IF(R$211&gt;($F$209+$C226),INDEX($D$223:$W$223,,$C226)-SUM($D226:Q226),INDEX($D$223:$W$223,,$C226)/$F$209)))</f>
        <v>0</v>
      </c>
      <c r="S226" s="2">
        <f>IF($F$209="n/a",0,IF(S$211&lt;=$C226,0,IF(S$211&gt;($F$209+$C226),INDEX($D$223:$W$223,,$C226)-SUM($D226:R226),INDEX($D$223:$W$223,,$C226)/$F$209)))</f>
        <v>0</v>
      </c>
      <c r="T226" s="2">
        <f>IF($F$209="n/a",0,IF(T$211&lt;=$C226,0,IF(T$211&gt;($F$209+$C226),INDEX($D$223:$W$223,,$C226)-SUM($D226:S226),INDEX($D$223:$W$223,,$C226)/$F$209)))</f>
        <v>0</v>
      </c>
      <c r="U226" s="2">
        <f>IF($F$209="n/a",0,IF(U$211&lt;=$C226,0,IF(U$211&gt;($F$209+$C226),INDEX($D$223:$W$223,,$C226)-SUM($D226:T226),INDEX($D$223:$W$223,,$C226)/$F$209)))</f>
        <v>0</v>
      </c>
      <c r="V226" s="2">
        <f>IF($F$209="n/a",0,IF(V$211&lt;=$C226,0,IF(V$211&gt;($F$209+$C226),INDEX($D$223:$W$223,,$C226)-SUM($D226:U226),INDEX($D$223:$W$223,,$C226)/$F$209)))</f>
        <v>0</v>
      </c>
      <c r="W226" s="2">
        <f>IF($F$209="n/a",0,IF(W$211&lt;=$C226,0,IF(W$211&gt;($F$209+$C226),INDEX($D$223:$W$223,,$C226)-SUM($D226:V226),INDEX($D$223:$W$223,,$C226)/$F$209)))</f>
        <v>0</v>
      </c>
      <c r="X226" s="2">
        <f>IF($F$209="n/a",0,IF(X$211&lt;=$C226,0,IF(X$211&gt;($F$209+$C226),INDEX($D$223:$W$223,,$C226)-SUM($D226:W226),INDEX($D$223:$W$223,,$C226)/$F$209)))</f>
        <v>0</v>
      </c>
      <c r="Y226" s="2">
        <f>IF($F$209="n/a",0,IF(Y$211&lt;=$C226,0,IF(Y$211&gt;($F$209+$C226),INDEX($D$223:$W$223,,$C226)-SUM($D226:X226),INDEX($D$223:$W$223,,$C226)/$F$209)))</f>
        <v>0</v>
      </c>
      <c r="Z226" s="2">
        <f>IF($F$209="n/a",0,IF(Z$211&lt;=$C226,0,IF(Z$211&gt;($F$209+$C226),INDEX($D$223:$W$223,,$C226)-SUM($D226:Y226),INDEX($D$223:$W$223,,$C226)/$F$209)))</f>
        <v>0</v>
      </c>
      <c r="AA226" s="2">
        <f>IF($F$209="n/a",0,IF(AA$211&lt;=$C226,0,IF(AA$211&gt;($F$209+$C226),INDEX($D$223:$W$223,,$C226)-SUM($D226:Z226),INDEX($D$223:$W$223,,$C226)/$F$209)))</f>
        <v>0</v>
      </c>
      <c r="AB226" s="2">
        <f>IF($F$209="n/a",0,IF(AB$211&lt;=$C226,0,IF(AB$211&gt;($F$209+$C226),INDEX($D$223:$W$223,,$C226)-SUM($D226:AA226),INDEX($D$223:$W$223,,$C226)/$F$209)))</f>
        <v>0</v>
      </c>
      <c r="AC226" s="2">
        <f>IF($F$209="n/a",0,IF(AC$211&lt;=$C226,0,IF(AC$211&gt;($F$209+$C226),INDEX($D$223:$W$223,,$C226)-SUM($D226:AB226),INDEX($D$223:$W$223,,$C226)/$F$209)))</f>
        <v>0</v>
      </c>
      <c r="AD226" s="2">
        <f>IF($F$209="n/a",0,IF(AD$211&lt;=$C226,0,IF(AD$211&gt;($F$209+$C226),INDEX($D$223:$W$223,,$C226)-SUM($D226:AC226),INDEX($D$223:$W$223,,$C226)/$F$209)))</f>
        <v>0</v>
      </c>
      <c r="AE226" s="2">
        <f>IF($F$209="n/a",0,IF(AE$211&lt;=$C226,0,IF(AE$211&gt;($F$209+$C226),INDEX($D$223:$W$223,,$C226)-SUM($D226:AD226),INDEX($D$223:$W$223,,$C226)/$F$209)))</f>
        <v>0</v>
      </c>
      <c r="AF226" s="2">
        <f>IF($F$209="n/a",0,IF(AF$211&lt;=$C226,0,IF(AF$211&gt;($F$209+$C226),INDEX($D$223:$W$223,,$C226)-SUM($D226:AE226),INDEX($D$223:$W$223,,$C226)/$F$209)))</f>
        <v>0</v>
      </c>
      <c r="AG226" s="2">
        <f>IF($F$209="n/a",0,IF(AG$211&lt;=$C226,0,IF(AG$211&gt;($F$209+$C226),INDEX($D$223:$W$223,,$C226)-SUM($D226:AF226),INDEX($D$223:$W$223,,$C226)/$F$209)))</f>
        <v>0</v>
      </c>
      <c r="AH226" s="2">
        <f>IF($F$209="n/a",0,IF(AH$211&lt;=$C226,0,IF(AH$211&gt;($F$209+$C226),INDEX($D$223:$W$223,,$C226)-SUM($D226:AG226),INDEX($D$223:$W$223,,$C226)/$F$209)))</f>
        <v>0</v>
      </c>
      <c r="AI226" s="2">
        <f>IF($F$209="n/a",0,IF(AI$211&lt;=$C226,0,IF(AI$211&gt;($F$209+$C226),INDEX($D$223:$W$223,,$C226)-SUM($D226:AH226),INDEX($D$223:$W$223,,$C226)/$F$209)))</f>
        <v>0</v>
      </c>
      <c r="AJ226" s="2">
        <f>IF($F$209="n/a",0,IF(AJ$211&lt;=$C226,0,IF(AJ$211&gt;($F$209+$C226),INDEX($D$223:$W$223,,$C226)-SUM($D226:AI226),INDEX($D$223:$W$223,,$C226)/$F$209)))</f>
        <v>0</v>
      </c>
      <c r="AK226" s="2">
        <f>IF($F$209="n/a",0,IF(AK$211&lt;=$C226,0,IF(AK$211&gt;($F$209+$C226),INDEX($D$223:$W$223,,$C226)-SUM($D226:AJ226),INDEX($D$223:$W$223,,$C226)/$F$209)))</f>
        <v>0</v>
      </c>
      <c r="AL226" s="2">
        <f>IF($F$209="n/a",0,IF(AL$211&lt;=$C226,0,IF(AL$211&gt;($F$209+$C226),INDEX($D$223:$W$223,,$C226)-SUM($D226:AK226),INDEX($D$223:$W$223,,$C226)/$F$209)))</f>
        <v>0</v>
      </c>
      <c r="AM226" s="2">
        <f>IF($F$209="n/a",0,IF(AM$211&lt;=$C226,0,IF(AM$211&gt;($F$209+$C226),INDEX($D$223:$W$223,,$C226)-SUM($D226:AL226),INDEX($D$223:$W$223,,$C226)/$F$209)))</f>
        <v>0</v>
      </c>
      <c r="AN226" s="2">
        <f>IF($F$209="n/a",0,IF(AN$211&lt;=$C226,0,IF(AN$211&gt;($F$209+$C226),INDEX($D$223:$W$223,,$C226)-SUM($D226:AM226),INDEX($D$223:$W$223,,$C226)/$F$209)))</f>
        <v>0</v>
      </c>
      <c r="AO226" s="2">
        <f>IF($F$209="n/a",0,IF(AO$211&lt;=$C226,0,IF(AO$211&gt;($F$209+$C226),INDEX($D$223:$W$223,,$C226)-SUM($D226:AN226),INDEX($D$223:$W$223,,$C226)/$F$209)))</f>
        <v>0</v>
      </c>
      <c r="AP226" s="2">
        <f>IF($F$209="n/a",0,IF(AP$211&lt;=$C226,0,IF(AP$211&gt;($F$209+$C226),INDEX($D$223:$W$223,,$C226)-SUM($D226:AO226),INDEX($D$223:$W$223,,$C226)/$F$209)))</f>
        <v>0</v>
      </c>
      <c r="AQ226" s="2">
        <f>IF($F$209="n/a",0,IF(AQ$211&lt;=$C226,0,IF(AQ$211&gt;($F$209+$C226),INDEX($D$223:$W$223,,$C226)-SUM($D226:AP226),INDEX($D$223:$W$223,,$C226)/$F$209)))</f>
        <v>0</v>
      </c>
      <c r="AR226" s="2">
        <f>IF($F$209="n/a",0,IF(AR$211&lt;=$C226,0,IF(AR$211&gt;($F$209+$C226),INDEX($D$223:$W$223,,$C226)-SUM($D226:AQ226),INDEX($D$223:$W$223,,$C226)/$F$209)))</f>
        <v>0</v>
      </c>
      <c r="AS226" s="2">
        <f>IF($F$209="n/a",0,IF(AS$211&lt;=$C226,0,IF(AS$211&gt;($F$209+$C226),INDEX($D$223:$W$223,,$C226)-SUM($D226:AR226),INDEX($D$223:$W$223,,$C226)/$F$209)))</f>
        <v>0</v>
      </c>
      <c r="AT226" s="2">
        <f>IF($F$209="n/a",0,IF(AT$211&lt;=$C226,0,IF(AT$211&gt;($F$209+$C226),INDEX($D$223:$W$223,,$C226)-SUM($D226:AS226),INDEX($D$223:$W$223,,$C226)/$F$209)))</f>
        <v>0</v>
      </c>
      <c r="AU226" s="2">
        <f>IF($F$209="n/a",0,IF(AU$211&lt;=$C226,0,IF(AU$211&gt;($F$209+$C226),INDEX($D$223:$W$223,,$C226)-SUM($D226:AT226),INDEX($D$223:$W$223,,$C226)/$F$209)))</f>
        <v>0</v>
      </c>
      <c r="AV226" s="2">
        <f>IF($F$209="n/a",0,IF(AV$211&lt;=$C226,0,IF(AV$211&gt;($F$209+$C226),INDEX($D$223:$W$223,,$C226)-SUM($D226:AU226),INDEX($D$223:$W$223,,$C226)/$F$209)))</f>
        <v>0</v>
      </c>
      <c r="AW226" s="2">
        <f>IF($F$209="n/a",0,IF(AW$211&lt;=$C226,0,IF(AW$211&gt;($F$209+$C226),INDEX($D$223:$W$223,,$C226)-SUM($D226:AV226),INDEX($D$223:$W$223,,$C226)/$F$209)))</f>
        <v>0</v>
      </c>
      <c r="AX226" s="2">
        <f>IF($F$209="n/a",0,IF(AX$211&lt;=$C226,0,IF(AX$211&gt;($F$209+$C226),INDEX($D$223:$W$223,,$C226)-SUM($D226:AW226),INDEX($D$223:$W$223,,$C226)/$F$209)))</f>
        <v>0</v>
      </c>
      <c r="AY226" s="2">
        <f>IF($F$209="n/a",0,IF(AY$211&lt;=$C226,0,IF(AY$211&gt;($F$209+$C226),INDEX($D$223:$W$223,,$C226)-SUM($D226:AX226),INDEX($D$223:$W$223,,$C226)/$F$209)))</f>
        <v>0</v>
      </c>
      <c r="AZ226" s="2">
        <f>IF($F$209="n/a",0,IF(AZ$211&lt;=$C226,0,IF(AZ$211&gt;($F$209+$C226),INDEX($D$223:$W$223,,$C226)-SUM($D226:AY226),INDEX($D$223:$W$223,,$C226)/$F$209)))</f>
        <v>0</v>
      </c>
      <c r="BA226" s="2">
        <f>IF($F$209="n/a",0,IF(BA$211&lt;=$C226,0,IF(BA$211&gt;($F$209+$C226),INDEX($D$223:$W$223,,$C226)-SUM($D226:AZ226),INDEX($D$223:$W$223,,$C226)/$F$209)))</f>
        <v>0</v>
      </c>
      <c r="BB226" s="2">
        <f>IF($F$209="n/a",0,IF(BB$211&lt;=$C226,0,IF(BB$211&gt;($F$209+$C226),INDEX($D$223:$W$223,,$C226)-SUM($D226:BA226),INDEX($D$223:$W$223,,$C226)/$F$209)))</f>
        <v>0</v>
      </c>
      <c r="BC226" s="2">
        <f>IF($F$209="n/a",0,IF(BC$211&lt;=$C226,0,IF(BC$211&gt;($F$209+$C226),INDEX($D$223:$W$223,,$C226)-SUM($D226:BB226),INDEX($D$223:$W$223,,$C226)/$F$209)))</f>
        <v>0</v>
      </c>
      <c r="BD226" s="2">
        <f>IF($F$209="n/a",0,IF(BD$211&lt;=$C226,0,IF(BD$211&gt;($F$209+$C226),INDEX($D$223:$W$223,,$C226)-SUM($D226:BC226),INDEX($D$223:$W$223,,$C226)/$F$209)))</f>
        <v>0</v>
      </c>
      <c r="BE226" s="2">
        <f>IF($F$209="n/a",0,IF(BE$211&lt;=$C226,0,IF(BE$211&gt;($F$209+$C226),INDEX($D$223:$W$223,,$C226)-SUM($D226:BD226),INDEX($D$223:$W$223,,$C226)/$F$209)))</f>
        <v>0</v>
      </c>
      <c r="BF226" s="2">
        <f>IF($F$209="n/a",0,IF(BF$211&lt;=$C226,0,IF(BF$211&gt;($F$209+$C226),INDEX($D$223:$W$223,,$C226)-SUM($D226:BE226),INDEX($D$223:$W$223,,$C226)/$F$209)))</f>
        <v>0</v>
      </c>
      <c r="BG226" s="2">
        <f>IF($F$209="n/a",0,IF(BG$211&lt;=$C226,0,IF(BG$211&gt;($F$209+$C226),INDEX($D$223:$W$223,,$C226)-SUM($D226:BF226),INDEX($D$223:$W$223,,$C226)/$F$209)))</f>
        <v>0</v>
      </c>
      <c r="BH226" s="2">
        <f>IF($F$209="n/a",0,IF(BH$211&lt;=$C226,0,IF(BH$211&gt;($F$209+$C226),INDEX($D$223:$W$223,,$C226)-SUM($D226:BG226),INDEX($D$223:$W$223,,$C226)/$F$209)))</f>
        <v>0</v>
      </c>
      <c r="BI226" s="2">
        <f>IF($F$209="n/a",0,IF(BI$211&lt;=$C226,0,IF(BI$211&gt;($F$209+$C226),INDEX($D$223:$W$223,,$C226)-SUM($D226:BH226),INDEX($D$223:$W$223,,$C226)/$F$209)))</f>
        <v>0</v>
      </c>
      <c r="BJ226" s="2">
        <f>IF($F$209="n/a",0,IF(BJ$211&lt;=$C226,0,IF(BJ$211&gt;($F$209+$C226),INDEX($D$223:$W$223,,$C226)-SUM($D226:BI226),INDEX($D$223:$W$223,,$C226)/$F$209)))</f>
        <v>0</v>
      </c>
      <c r="BK226" s="2">
        <f>IF($F$209="n/a",0,IF(BK$211&lt;=$C226,0,IF(BK$211&gt;($F$209+$C226),INDEX($D$223:$W$223,,$C226)-SUM($D226:BJ226),INDEX($D$223:$W$223,,$C226)/$F$209)))</f>
        <v>0</v>
      </c>
    </row>
    <row r="227" spans="2:63" x14ac:dyDescent="0.25">
      <c r="B227" s="24">
        <v>2012</v>
      </c>
      <c r="C227" s="24">
        <v>2</v>
      </c>
      <c r="E227" s="2">
        <f>IF($F$209="n/a",0,IF(E$211&lt;=$C227,0,IF(E$211&gt;($F$209+$C227),INDEX($D$223:$W$223,,$C227)-SUM($D227:D227),INDEX($D$223:$W$223,,$C227)/$F$209)))</f>
        <v>0</v>
      </c>
      <c r="F227" s="2">
        <f>IF($F$209="n/a",0,IF(F$211&lt;=$C227,0,IF(F$211&gt;($F$209+$C227),INDEX($D$223:$W$223,,$C227)-SUM($D227:E227),INDEX($D$223:$W$223,,$C227)/$F$209)))</f>
        <v>1.1697750722692086</v>
      </c>
      <c r="G227" s="2">
        <f>IF($F$209="n/a",0,IF(G$211&lt;=$C227,0,IF(G$211&gt;($F$209+$C227),INDEX($D$223:$W$223,,$C227)-SUM($D227:F227),INDEX($D$223:$W$223,,$C227)/$F$209)))</f>
        <v>1.1697750722692086</v>
      </c>
      <c r="H227" s="2">
        <f>IF($F$209="n/a",0,IF(H$211&lt;=$C227,0,IF(H$211&gt;($F$209+$C227),INDEX($D$223:$W$223,,$C227)-SUM($D227:G227),INDEX($D$223:$W$223,,$C227)/$F$209)))</f>
        <v>1.1697750722692086</v>
      </c>
      <c r="I227" s="2">
        <f>IF($F$209="n/a",0,IF(I$211&lt;=$C227,0,IF(I$211&gt;($F$209+$C227),INDEX($D$223:$W$223,,$C227)-SUM($D227:H227),INDEX($D$223:$W$223,,$C227)/$F$209)))</f>
        <v>1.1697750722692086</v>
      </c>
      <c r="J227" s="2">
        <f>IF($F$209="n/a",0,IF(J$211&lt;=$C227,0,IF(J$211&gt;($F$209+$C227),INDEX($D$223:$W$223,,$C227)-SUM($D227:I227),INDEX($D$223:$W$223,,$C227)/$F$209)))</f>
        <v>1.1697750722692086</v>
      </c>
      <c r="K227" s="2">
        <f>IF($F$209="n/a",0,IF(K$211&lt;=$C227,0,IF(K$211&gt;($F$209+$C227),INDEX($D$223:$W$223,,$C227)-SUM($D227:J227),INDEX($D$223:$W$223,,$C227)/$F$209)))</f>
        <v>0</v>
      </c>
      <c r="L227" s="2">
        <f>IF($F$209="n/a",0,IF(L$211&lt;=$C227,0,IF(L$211&gt;($F$209+$C227),INDEX($D$223:$W$223,,$C227)-SUM($D227:K227),INDEX($D$223:$W$223,,$C227)/$F$209)))</f>
        <v>0</v>
      </c>
      <c r="M227" s="2">
        <f>IF($F$209="n/a",0,IF(M$211&lt;=$C227,0,IF(M$211&gt;($F$209+$C227),INDEX($D$223:$W$223,,$C227)-SUM($D227:L227),INDEX($D$223:$W$223,,$C227)/$F$209)))</f>
        <v>0</v>
      </c>
      <c r="N227" s="2">
        <f>IF($F$209="n/a",0,IF(N$211&lt;=$C227,0,IF(N$211&gt;($F$209+$C227),INDEX($D$223:$W$223,,$C227)-SUM($D227:M227),INDEX($D$223:$W$223,,$C227)/$F$209)))</f>
        <v>0</v>
      </c>
      <c r="O227" s="2">
        <f>IF($F$209="n/a",0,IF(O$211&lt;=$C227,0,IF(O$211&gt;($F$209+$C227),INDEX($D$223:$W$223,,$C227)-SUM($D227:N227),INDEX($D$223:$W$223,,$C227)/$F$209)))</f>
        <v>0</v>
      </c>
      <c r="P227" s="2">
        <f>IF($F$209="n/a",0,IF(P$211&lt;=$C227,0,IF(P$211&gt;($F$209+$C227),INDEX($D$223:$W$223,,$C227)-SUM($D227:O227),INDEX($D$223:$W$223,,$C227)/$F$209)))</f>
        <v>0</v>
      </c>
      <c r="Q227" s="2">
        <f>IF($F$209="n/a",0,IF(Q$211&lt;=$C227,0,IF(Q$211&gt;($F$209+$C227),INDEX($D$223:$W$223,,$C227)-SUM($D227:P227),INDEX($D$223:$W$223,,$C227)/$F$209)))</f>
        <v>0</v>
      </c>
      <c r="R227" s="2">
        <f>IF($F$209="n/a",0,IF(R$211&lt;=$C227,0,IF(R$211&gt;($F$209+$C227),INDEX($D$223:$W$223,,$C227)-SUM($D227:Q227),INDEX($D$223:$W$223,,$C227)/$F$209)))</f>
        <v>0</v>
      </c>
      <c r="S227" s="2">
        <f>IF($F$209="n/a",0,IF(S$211&lt;=$C227,0,IF(S$211&gt;($F$209+$C227),INDEX($D$223:$W$223,,$C227)-SUM($D227:R227),INDEX($D$223:$W$223,,$C227)/$F$209)))</f>
        <v>0</v>
      </c>
      <c r="T227" s="2">
        <f>IF($F$209="n/a",0,IF(T$211&lt;=$C227,0,IF(T$211&gt;($F$209+$C227),INDEX($D$223:$W$223,,$C227)-SUM($D227:S227),INDEX($D$223:$W$223,,$C227)/$F$209)))</f>
        <v>0</v>
      </c>
      <c r="U227" s="2">
        <f>IF($F$209="n/a",0,IF(U$211&lt;=$C227,0,IF(U$211&gt;($F$209+$C227),INDEX($D$223:$W$223,,$C227)-SUM($D227:T227),INDEX($D$223:$W$223,,$C227)/$F$209)))</f>
        <v>0</v>
      </c>
      <c r="V227" s="2">
        <f>IF($F$209="n/a",0,IF(V$211&lt;=$C227,0,IF(V$211&gt;($F$209+$C227),INDEX($D$223:$W$223,,$C227)-SUM($D227:U227),INDEX($D$223:$W$223,,$C227)/$F$209)))</f>
        <v>0</v>
      </c>
      <c r="W227" s="2">
        <f>IF($F$209="n/a",0,IF(W$211&lt;=$C227,0,IF(W$211&gt;($F$209+$C227),INDEX($D$223:$W$223,,$C227)-SUM($D227:V227),INDEX($D$223:$W$223,,$C227)/$F$209)))</f>
        <v>0</v>
      </c>
      <c r="X227" s="2">
        <f>IF($F$209="n/a",0,IF(X$211&lt;=$C227,0,IF(X$211&gt;($F$209+$C227),INDEX($D$223:$W$223,,$C227)-SUM($D227:W227),INDEX($D$223:$W$223,,$C227)/$F$209)))</f>
        <v>0</v>
      </c>
      <c r="Y227" s="2">
        <f>IF($F$209="n/a",0,IF(Y$211&lt;=$C227,0,IF(Y$211&gt;($F$209+$C227),INDEX($D$223:$W$223,,$C227)-SUM($D227:X227),INDEX($D$223:$W$223,,$C227)/$F$209)))</f>
        <v>0</v>
      </c>
      <c r="Z227" s="2">
        <f>IF($F$209="n/a",0,IF(Z$211&lt;=$C227,0,IF(Z$211&gt;($F$209+$C227),INDEX($D$223:$W$223,,$C227)-SUM($D227:Y227),INDEX($D$223:$W$223,,$C227)/$F$209)))</f>
        <v>0</v>
      </c>
      <c r="AA227" s="2">
        <f>IF($F$209="n/a",0,IF(AA$211&lt;=$C227,0,IF(AA$211&gt;($F$209+$C227),INDEX($D$223:$W$223,,$C227)-SUM($D227:Z227),INDEX($D$223:$W$223,,$C227)/$F$209)))</f>
        <v>0</v>
      </c>
      <c r="AB227" s="2">
        <f>IF($F$209="n/a",0,IF(AB$211&lt;=$C227,0,IF(AB$211&gt;($F$209+$C227),INDEX($D$223:$W$223,,$C227)-SUM($D227:AA227),INDEX($D$223:$W$223,,$C227)/$F$209)))</f>
        <v>0</v>
      </c>
      <c r="AC227" s="2">
        <f>IF($F$209="n/a",0,IF(AC$211&lt;=$C227,0,IF(AC$211&gt;($F$209+$C227),INDEX($D$223:$W$223,,$C227)-SUM($D227:AB227),INDEX($D$223:$W$223,,$C227)/$F$209)))</f>
        <v>0</v>
      </c>
      <c r="AD227" s="2">
        <f>IF($F$209="n/a",0,IF(AD$211&lt;=$C227,0,IF(AD$211&gt;($F$209+$C227),INDEX($D$223:$W$223,,$C227)-SUM($D227:AC227),INDEX($D$223:$W$223,,$C227)/$F$209)))</f>
        <v>0</v>
      </c>
      <c r="AE227" s="2">
        <f>IF($F$209="n/a",0,IF(AE$211&lt;=$C227,0,IF(AE$211&gt;($F$209+$C227),INDEX($D$223:$W$223,,$C227)-SUM($D227:AD227),INDEX($D$223:$W$223,,$C227)/$F$209)))</f>
        <v>0</v>
      </c>
      <c r="AF227" s="2">
        <f>IF($F$209="n/a",0,IF(AF$211&lt;=$C227,0,IF(AF$211&gt;($F$209+$C227),INDEX($D$223:$W$223,,$C227)-SUM($D227:AE227),INDEX($D$223:$W$223,,$C227)/$F$209)))</f>
        <v>0</v>
      </c>
      <c r="AG227" s="2">
        <f>IF($F$209="n/a",0,IF(AG$211&lt;=$C227,0,IF(AG$211&gt;($F$209+$C227),INDEX($D$223:$W$223,,$C227)-SUM($D227:AF227),INDEX($D$223:$W$223,,$C227)/$F$209)))</f>
        <v>0</v>
      </c>
      <c r="AH227" s="2">
        <f>IF($F$209="n/a",0,IF(AH$211&lt;=$C227,0,IF(AH$211&gt;($F$209+$C227),INDEX($D$223:$W$223,,$C227)-SUM($D227:AG227),INDEX($D$223:$W$223,,$C227)/$F$209)))</f>
        <v>0</v>
      </c>
      <c r="AI227" s="2">
        <f>IF($F$209="n/a",0,IF(AI$211&lt;=$C227,0,IF(AI$211&gt;($F$209+$C227),INDEX($D$223:$W$223,,$C227)-SUM($D227:AH227),INDEX($D$223:$W$223,,$C227)/$F$209)))</f>
        <v>0</v>
      </c>
      <c r="AJ227" s="2">
        <f>IF($F$209="n/a",0,IF(AJ$211&lt;=$C227,0,IF(AJ$211&gt;($F$209+$C227),INDEX($D$223:$W$223,,$C227)-SUM($D227:AI227),INDEX($D$223:$W$223,,$C227)/$F$209)))</f>
        <v>0</v>
      </c>
      <c r="AK227" s="2">
        <f>IF($F$209="n/a",0,IF(AK$211&lt;=$C227,0,IF(AK$211&gt;($F$209+$C227),INDEX($D$223:$W$223,,$C227)-SUM($D227:AJ227),INDEX($D$223:$W$223,,$C227)/$F$209)))</f>
        <v>0</v>
      </c>
      <c r="AL227" s="2">
        <f>IF($F$209="n/a",0,IF(AL$211&lt;=$C227,0,IF(AL$211&gt;($F$209+$C227),INDEX($D$223:$W$223,,$C227)-SUM($D227:AK227),INDEX($D$223:$W$223,,$C227)/$F$209)))</f>
        <v>0</v>
      </c>
      <c r="AM227" s="2">
        <f>IF($F$209="n/a",0,IF(AM$211&lt;=$C227,0,IF(AM$211&gt;($F$209+$C227),INDEX($D$223:$W$223,,$C227)-SUM($D227:AL227),INDEX($D$223:$W$223,,$C227)/$F$209)))</f>
        <v>0</v>
      </c>
      <c r="AN227" s="2">
        <f>IF($F$209="n/a",0,IF(AN$211&lt;=$C227,0,IF(AN$211&gt;($F$209+$C227),INDEX($D$223:$W$223,,$C227)-SUM($D227:AM227),INDEX($D$223:$W$223,,$C227)/$F$209)))</f>
        <v>0</v>
      </c>
      <c r="AO227" s="2">
        <f>IF($F$209="n/a",0,IF(AO$211&lt;=$C227,0,IF(AO$211&gt;($F$209+$C227),INDEX($D$223:$W$223,,$C227)-SUM($D227:AN227),INDEX($D$223:$W$223,,$C227)/$F$209)))</f>
        <v>0</v>
      </c>
      <c r="AP227" s="2">
        <f>IF($F$209="n/a",0,IF(AP$211&lt;=$C227,0,IF(AP$211&gt;($F$209+$C227),INDEX($D$223:$W$223,,$C227)-SUM($D227:AO227),INDEX($D$223:$W$223,,$C227)/$F$209)))</f>
        <v>0</v>
      </c>
      <c r="AQ227" s="2">
        <f>IF($F$209="n/a",0,IF(AQ$211&lt;=$C227,0,IF(AQ$211&gt;($F$209+$C227),INDEX($D$223:$W$223,,$C227)-SUM($D227:AP227),INDEX($D$223:$W$223,,$C227)/$F$209)))</f>
        <v>0</v>
      </c>
      <c r="AR227" s="2">
        <f>IF($F$209="n/a",0,IF(AR$211&lt;=$C227,0,IF(AR$211&gt;($F$209+$C227),INDEX($D$223:$W$223,,$C227)-SUM($D227:AQ227),INDEX($D$223:$W$223,,$C227)/$F$209)))</f>
        <v>0</v>
      </c>
      <c r="AS227" s="2">
        <f>IF($F$209="n/a",0,IF(AS$211&lt;=$C227,0,IF(AS$211&gt;($F$209+$C227),INDEX($D$223:$W$223,,$C227)-SUM($D227:AR227),INDEX($D$223:$W$223,,$C227)/$F$209)))</f>
        <v>0</v>
      </c>
      <c r="AT227" s="2">
        <f>IF($F$209="n/a",0,IF(AT$211&lt;=$C227,0,IF(AT$211&gt;($F$209+$C227),INDEX($D$223:$W$223,,$C227)-SUM($D227:AS227),INDEX($D$223:$W$223,,$C227)/$F$209)))</f>
        <v>0</v>
      </c>
      <c r="AU227" s="2">
        <f>IF($F$209="n/a",0,IF(AU$211&lt;=$C227,0,IF(AU$211&gt;($F$209+$C227),INDEX($D$223:$W$223,,$C227)-SUM($D227:AT227),INDEX($D$223:$W$223,,$C227)/$F$209)))</f>
        <v>0</v>
      </c>
      <c r="AV227" s="2">
        <f>IF($F$209="n/a",0,IF(AV$211&lt;=$C227,0,IF(AV$211&gt;($F$209+$C227),INDEX($D$223:$W$223,,$C227)-SUM($D227:AU227),INDEX($D$223:$W$223,,$C227)/$F$209)))</f>
        <v>0</v>
      </c>
      <c r="AW227" s="2">
        <f>IF($F$209="n/a",0,IF(AW$211&lt;=$C227,0,IF(AW$211&gt;($F$209+$C227),INDEX($D$223:$W$223,,$C227)-SUM($D227:AV227),INDEX($D$223:$W$223,,$C227)/$F$209)))</f>
        <v>0</v>
      </c>
      <c r="AX227" s="2">
        <f>IF($F$209="n/a",0,IF(AX$211&lt;=$C227,0,IF(AX$211&gt;($F$209+$C227),INDEX($D$223:$W$223,,$C227)-SUM($D227:AW227),INDEX($D$223:$W$223,,$C227)/$F$209)))</f>
        <v>0</v>
      </c>
      <c r="AY227" s="2">
        <f>IF($F$209="n/a",0,IF(AY$211&lt;=$C227,0,IF(AY$211&gt;($F$209+$C227),INDEX($D$223:$W$223,,$C227)-SUM($D227:AX227),INDEX($D$223:$W$223,,$C227)/$F$209)))</f>
        <v>0</v>
      </c>
      <c r="AZ227" s="2">
        <f>IF($F$209="n/a",0,IF(AZ$211&lt;=$C227,0,IF(AZ$211&gt;($F$209+$C227),INDEX($D$223:$W$223,,$C227)-SUM($D227:AY227),INDEX($D$223:$W$223,,$C227)/$F$209)))</f>
        <v>0</v>
      </c>
      <c r="BA227" s="2">
        <f>IF($F$209="n/a",0,IF(BA$211&lt;=$C227,0,IF(BA$211&gt;($F$209+$C227),INDEX($D$223:$W$223,,$C227)-SUM($D227:AZ227),INDEX($D$223:$W$223,,$C227)/$F$209)))</f>
        <v>0</v>
      </c>
      <c r="BB227" s="2">
        <f>IF($F$209="n/a",0,IF(BB$211&lt;=$C227,0,IF(BB$211&gt;($F$209+$C227),INDEX($D$223:$W$223,,$C227)-SUM($D227:BA227),INDEX($D$223:$W$223,,$C227)/$F$209)))</f>
        <v>0</v>
      </c>
      <c r="BC227" s="2">
        <f>IF($F$209="n/a",0,IF(BC$211&lt;=$C227,0,IF(BC$211&gt;($F$209+$C227),INDEX($D$223:$W$223,,$C227)-SUM($D227:BB227),INDEX($D$223:$W$223,,$C227)/$F$209)))</f>
        <v>0</v>
      </c>
      <c r="BD227" s="2">
        <f>IF($F$209="n/a",0,IF(BD$211&lt;=$C227,0,IF(BD$211&gt;($F$209+$C227),INDEX($D$223:$W$223,,$C227)-SUM($D227:BC227),INDEX($D$223:$W$223,,$C227)/$F$209)))</f>
        <v>0</v>
      </c>
      <c r="BE227" s="2">
        <f>IF($F$209="n/a",0,IF(BE$211&lt;=$C227,0,IF(BE$211&gt;($F$209+$C227),INDEX($D$223:$W$223,,$C227)-SUM($D227:BD227),INDEX($D$223:$W$223,,$C227)/$F$209)))</f>
        <v>0</v>
      </c>
      <c r="BF227" s="2">
        <f>IF($F$209="n/a",0,IF(BF$211&lt;=$C227,0,IF(BF$211&gt;($F$209+$C227),INDEX($D$223:$W$223,,$C227)-SUM($D227:BE227),INDEX($D$223:$W$223,,$C227)/$F$209)))</f>
        <v>0</v>
      </c>
      <c r="BG227" s="2">
        <f>IF($F$209="n/a",0,IF(BG$211&lt;=$C227,0,IF(BG$211&gt;($F$209+$C227),INDEX($D$223:$W$223,,$C227)-SUM($D227:BF227),INDEX($D$223:$W$223,,$C227)/$F$209)))</f>
        <v>0</v>
      </c>
      <c r="BH227" s="2">
        <f>IF($F$209="n/a",0,IF(BH$211&lt;=$C227,0,IF(BH$211&gt;($F$209+$C227),INDEX($D$223:$W$223,,$C227)-SUM($D227:BG227),INDEX($D$223:$W$223,,$C227)/$F$209)))</f>
        <v>0</v>
      </c>
      <c r="BI227" s="2">
        <f>IF($F$209="n/a",0,IF(BI$211&lt;=$C227,0,IF(BI$211&gt;($F$209+$C227),INDEX($D$223:$W$223,,$C227)-SUM($D227:BH227),INDEX($D$223:$W$223,,$C227)/$F$209)))</f>
        <v>0</v>
      </c>
      <c r="BJ227" s="2">
        <f>IF($F$209="n/a",0,IF(BJ$211&lt;=$C227,0,IF(BJ$211&gt;($F$209+$C227),INDEX($D$223:$W$223,,$C227)-SUM($D227:BI227),INDEX($D$223:$W$223,,$C227)/$F$209)))</f>
        <v>0</v>
      </c>
      <c r="BK227" s="2">
        <f>IF($F$209="n/a",0,IF(BK$211&lt;=$C227,0,IF(BK$211&gt;($F$209+$C227),INDEX($D$223:$W$223,,$C227)-SUM($D227:BJ227),INDEX($D$223:$W$223,,$C227)/$F$209)))</f>
        <v>0</v>
      </c>
    </row>
    <row r="228" spans="2:63" x14ac:dyDescent="0.25">
      <c r="B228" s="24">
        <v>2013</v>
      </c>
      <c r="C228" s="24">
        <v>3</v>
      </c>
      <c r="E228" s="2">
        <f>IF($F$209="n/a",0,IF(E$211&lt;=$C228,0,IF(E$211&gt;($F$209+$C228),INDEX($D$223:$W$223,,$C228)-SUM($D228:D228),INDEX($D$223:$W$223,,$C228)/$F$209)))</f>
        <v>0</v>
      </c>
      <c r="F228" s="2">
        <f>IF($F$209="n/a",0,IF(F$211&lt;=$C228,0,IF(F$211&gt;($F$209+$C228),INDEX($D$223:$W$223,,$C228)-SUM($D228:E228),INDEX($D$223:$W$223,,$C228)/$F$209)))</f>
        <v>0</v>
      </c>
      <c r="G228" s="2">
        <f>IF($F$209="n/a",0,IF(G$211&lt;=$C228,0,IF(G$211&gt;($F$209+$C228),INDEX($D$223:$W$223,,$C228)-SUM($D228:F228),INDEX($D$223:$W$223,,$C228)/$F$209)))</f>
        <v>0.37058254613545571</v>
      </c>
      <c r="H228" s="2">
        <f>IF($F$209="n/a",0,IF(H$211&lt;=$C228,0,IF(H$211&gt;($F$209+$C228),INDEX($D$223:$W$223,,$C228)-SUM($D228:G228),INDEX($D$223:$W$223,,$C228)/$F$209)))</f>
        <v>0.37058254613545571</v>
      </c>
      <c r="I228" s="2">
        <f>IF($F$209="n/a",0,IF(I$211&lt;=$C228,0,IF(I$211&gt;($F$209+$C228),INDEX($D$223:$W$223,,$C228)-SUM($D228:H228),INDEX($D$223:$W$223,,$C228)/$F$209)))</f>
        <v>0.37058254613545571</v>
      </c>
      <c r="J228" s="2">
        <f>IF($F$209="n/a",0,IF(J$211&lt;=$C228,0,IF(J$211&gt;($F$209+$C228),INDEX($D$223:$W$223,,$C228)-SUM($D228:I228),INDEX($D$223:$W$223,,$C228)/$F$209)))</f>
        <v>0.37058254613545571</v>
      </c>
      <c r="K228" s="2">
        <f>IF($F$209="n/a",0,IF(K$211&lt;=$C228,0,IF(K$211&gt;($F$209+$C228),INDEX($D$223:$W$223,,$C228)-SUM($D228:J228),INDEX($D$223:$W$223,,$C228)/$F$209)))</f>
        <v>0.37058254613545571</v>
      </c>
      <c r="L228" s="2">
        <f>IF($F$209="n/a",0,IF(L$211&lt;=$C228,0,IF(L$211&gt;($F$209+$C228),INDEX($D$223:$W$223,,$C228)-SUM($D228:K228),INDEX($D$223:$W$223,,$C228)/$F$209)))</f>
        <v>0</v>
      </c>
      <c r="M228" s="2">
        <f>IF($F$209="n/a",0,IF(M$211&lt;=$C228,0,IF(M$211&gt;($F$209+$C228),INDEX($D$223:$W$223,,$C228)-SUM($D228:L228),INDEX($D$223:$W$223,,$C228)/$F$209)))</f>
        <v>0</v>
      </c>
      <c r="N228" s="2">
        <f>IF($F$209="n/a",0,IF(N$211&lt;=$C228,0,IF(N$211&gt;($F$209+$C228),INDEX($D$223:$W$223,,$C228)-SUM($D228:M228),INDEX($D$223:$W$223,,$C228)/$F$209)))</f>
        <v>0</v>
      </c>
      <c r="O228" s="2">
        <f>IF($F$209="n/a",0,IF(O$211&lt;=$C228,0,IF(O$211&gt;($F$209+$C228),INDEX($D$223:$W$223,,$C228)-SUM($D228:N228),INDEX($D$223:$W$223,,$C228)/$F$209)))</f>
        <v>0</v>
      </c>
      <c r="P228" s="2">
        <f>IF($F$209="n/a",0,IF(P$211&lt;=$C228,0,IF(P$211&gt;($F$209+$C228),INDEX($D$223:$W$223,,$C228)-SUM($D228:O228),INDEX($D$223:$W$223,,$C228)/$F$209)))</f>
        <v>0</v>
      </c>
      <c r="Q228" s="2">
        <f>IF($F$209="n/a",0,IF(Q$211&lt;=$C228,0,IF(Q$211&gt;($F$209+$C228),INDEX($D$223:$W$223,,$C228)-SUM($D228:P228),INDEX($D$223:$W$223,,$C228)/$F$209)))</f>
        <v>0</v>
      </c>
      <c r="R228" s="2">
        <f>IF($F$209="n/a",0,IF(R$211&lt;=$C228,0,IF(R$211&gt;($F$209+$C228),INDEX($D$223:$W$223,,$C228)-SUM($D228:Q228),INDEX($D$223:$W$223,,$C228)/$F$209)))</f>
        <v>0</v>
      </c>
      <c r="S228" s="2">
        <f>IF($F$209="n/a",0,IF(S$211&lt;=$C228,0,IF(S$211&gt;($F$209+$C228),INDEX($D$223:$W$223,,$C228)-SUM($D228:R228),INDEX($D$223:$W$223,,$C228)/$F$209)))</f>
        <v>0</v>
      </c>
      <c r="T228" s="2">
        <f>IF($F$209="n/a",0,IF(T$211&lt;=$C228,0,IF(T$211&gt;($F$209+$C228),INDEX($D$223:$W$223,,$C228)-SUM($D228:S228),INDEX($D$223:$W$223,,$C228)/$F$209)))</f>
        <v>0</v>
      </c>
      <c r="U228" s="2">
        <f>IF($F$209="n/a",0,IF(U$211&lt;=$C228,0,IF(U$211&gt;($F$209+$C228),INDEX($D$223:$W$223,,$C228)-SUM($D228:T228),INDEX($D$223:$W$223,,$C228)/$F$209)))</f>
        <v>0</v>
      </c>
      <c r="V228" s="2">
        <f>IF($F$209="n/a",0,IF(V$211&lt;=$C228,0,IF(V$211&gt;($F$209+$C228),INDEX($D$223:$W$223,,$C228)-SUM($D228:U228),INDEX($D$223:$W$223,,$C228)/$F$209)))</f>
        <v>0</v>
      </c>
      <c r="W228" s="2">
        <f>IF($F$209="n/a",0,IF(W$211&lt;=$C228,0,IF(W$211&gt;($F$209+$C228),INDEX($D$223:$W$223,,$C228)-SUM($D228:V228),INDEX($D$223:$W$223,,$C228)/$F$209)))</f>
        <v>0</v>
      </c>
      <c r="X228" s="2">
        <f>IF($F$209="n/a",0,IF(X$211&lt;=$C228,0,IF(X$211&gt;($F$209+$C228),INDEX($D$223:$W$223,,$C228)-SUM($D228:W228),INDEX($D$223:$W$223,,$C228)/$F$209)))</f>
        <v>0</v>
      </c>
      <c r="Y228" s="2">
        <f>IF($F$209="n/a",0,IF(Y$211&lt;=$C228,0,IF(Y$211&gt;($F$209+$C228),INDEX($D$223:$W$223,,$C228)-SUM($D228:X228),INDEX($D$223:$W$223,,$C228)/$F$209)))</f>
        <v>0</v>
      </c>
      <c r="Z228" s="2">
        <f>IF($F$209="n/a",0,IF(Z$211&lt;=$C228,0,IF(Z$211&gt;($F$209+$C228),INDEX($D$223:$W$223,,$C228)-SUM($D228:Y228),INDEX($D$223:$W$223,,$C228)/$F$209)))</f>
        <v>0</v>
      </c>
      <c r="AA228" s="2">
        <f>IF($F$209="n/a",0,IF(AA$211&lt;=$C228,0,IF(AA$211&gt;($F$209+$C228),INDEX($D$223:$W$223,,$C228)-SUM($D228:Z228),INDEX($D$223:$W$223,,$C228)/$F$209)))</f>
        <v>0</v>
      </c>
      <c r="AB228" s="2">
        <f>IF($F$209="n/a",0,IF(AB$211&lt;=$C228,0,IF(AB$211&gt;($F$209+$C228),INDEX($D$223:$W$223,,$C228)-SUM($D228:AA228),INDEX($D$223:$W$223,,$C228)/$F$209)))</f>
        <v>0</v>
      </c>
      <c r="AC228" s="2">
        <f>IF($F$209="n/a",0,IF(AC$211&lt;=$C228,0,IF(AC$211&gt;($F$209+$C228),INDEX($D$223:$W$223,,$C228)-SUM($D228:AB228),INDEX($D$223:$W$223,,$C228)/$F$209)))</f>
        <v>0</v>
      </c>
      <c r="AD228" s="2">
        <f>IF($F$209="n/a",0,IF(AD$211&lt;=$C228,0,IF(AD$211&gt;($F$209+$C228),INDEX($D$223:$W$223,,$C228)-SUM($D228:AC228),INDEX($D$223:$W$223,,$C228)/$F$209)))</f>
        <v>0</v>
      </c>
      <c r="AE228" s="2">
        <f>IF($F$209="n/a",0,IF(AE$211&lt;=$C228,0,IF(AE$211&gt;($F$209+$C228),INDEX($D$223:$W$223,,$C228)-SUM($D228:AD228),INDEX($D$223:$W$223,,$C228)/$F$209)))</f>
        <v>0</v>
      </c>
      <c r="AF228" s="2">
        <f>IF($F$209="n/a",0,IF(AF$211&lt;=$C228,0,IF(AF$211&gt;($F$209+$C228),INDEX($D$223:$W$223,,$C228)-SUM($D228:AE228),INDEX($D$223:$W$223,,$C228)/$F$209)))</f>
        <v>0</v>
      </c>
      <c r="AG228" s="2">
        <f>IF($F$209="n/a",0,IF(AG$211&lt;=$C228,0,IF(AG$211&gt;($F$209+$C228),INDEX($D$223:$W$223,,$C228)-SUM($D228:AF228),INDEX($D$223:$W$223,,$C228)/$F$209)))</f>
        <v>0</v>
      </c>
      <c r="AH228" s="2">
        <f>IF($F$209="n/a",0,IF(AH$211&lt;=$C228,0,IF(AH$211&gt;($F$209+$C228),INDEX($D$223:$W$223,,$C228)-SUM($D228:AG228),INDEX($D$223:$W$223,,$C228)/$F$209)))</f>
        <v>0</v>
      </c>
      <c r="AI228" s="2">
        <f>IF($F$209="n/a",0,IF(AI$211&lt;=$C228,0,IF(AI$211&gt;($F$209+$C228),INDEX($D$223:$W$223,,$C228)-SUM($D228:AH228),INDEX($D$223:$W$223,,$C228)/$F$209)))</f>
        <v>0</v>
      </c>
      <c r="AJ228" s="2">
        <f>IF($F$209="n/a",0,IF(AJ$211&lt;=$C228,0,IF(AJ$211&gt;($F$209+$C228),INDEX($D$223:$W$223,,$C228)-SUM($D228:AI228),INDEX($D$223:$W$223,,$C228)/$F$209)))</f>
        <v>0</v>
      </c>
      <c r="AK228" s="2">
        <f>IF($F$209="n/a",0,IF(AK$211&lt;=$C228,0,IF(AK$211&gt;($F$209+$C228),INDEX($D$223:$W$223,,$C228)-SUM($D228:AJ228),INDEX($D$223:$W$223,,$C228)/$F$209)))</f>
        <v>0</v>
      </c>
      <c r="AL228" s="2">
        <f>IF($F$209="n/a",0,IF(AL$211&lt;=$C228,0,IF(AL$211&gt;($F$209+$C228),INDEX($D$223:$W$223,,$C228)-SUM($D228:AK228),INDEX($D$223:$W$223,,$C228)/$F$209)))</f>
        <v>0</v>
      </c>
      <c r="AM228" s="2">
        <f>IF($F$209="n/a",0,IF(AM$211&lt;=$C228,0,IF(AM$211&gt;($F$209+$C228),INDEX($D$223:$W$223,,$C228)-SUM($D228:AL228),INDEX($D$223:$W$223,,$C228)/$F$209)))</f>
        <v>0</v>
      </c>
      <c r="AN228" s="2">
        <f>IF($F$209="n/a",0,IF(AN$211&lt;=$C228,0,IF(AN$211&gt;($F$209+$C228),INDEX($D$223:$W$223,,$C228)-SUM($D228:AM228),INDEX($D$223:$W$223,,$C228)/$F$209)))</f>
        <v>0</v>
      </c>
      <c r="AO228" s="2">
        <f>IF($F$209="n/a",0,IF(AO$211&lt;=$C228,0,IF(AO$211&gt;($F$209+$C228),INDEX($D$223:$W$223,,$C228)-SUM($D228:AN228),INDEX($D$223:$W$223,,$C228)/$F$209)))</f>
        <v>0</v>
      </c>
      <c r="AP228" s="2">
        <f>IF($F$209="n/a",0,IF(AP$211&lt;=$C228,0,IF(AP$211&gt;($F$209+$C228),INDEX($D$223:$W$223,,$C228)-SUM($D228:AO228),INDEX($D$223:$W$223,,$C228)/$F$209)))</f>
        <v>0</v>
      </c>
      <c r="AQ228" s="2">
        <f>IF($F$209="n/a",0,IF(AQ$211&lt;=$C228,0,IF(AQ$211&gt;($F$209+$C228),INDEX($D$223:$W$223,,$C228)-SUM($D228:AP228),INDEX($D$223:$W$223,,$C228)/$F$209)))</f>
        <v>0</v>
      </c>
      <c r="AR228" s="2">
        <f>IF($F$209="n/a",0,IF(AR$211&lt;=$C228,0,IF(AR$211&gt;($F$209+$C228),INDEX($D$223:$W$223,,$C228)-SUM($D228:AQ228),INDEX($D$223:$W$223,,$C228)/$F$209)))</f>
        <v>0</v>
      </c>
      <c r="AS228" s="2">
        <f>IF($F$209="n/a",0,IF(AS$211&lt;=$C228,0,IF(AS$211&gt;($F$209+$C228),INDEX($D$223:$W$223,,$C228)-SUM($D228:AR228),INDEX($D$223:$W$223,,$C228)/$F$209)))</f>
        <v>0</v>
      </c>
      <c r="AT228" s="2">
        <f>IF($F$209="n/a",0,IF(AT$211&lt;=$C228,0,IF(AT$211&gt;($F$209+$C228),INDEX($D$223:$W$223,,$C228)-SUM($D228:AS228),INDEX($D$223:$W$223,,$C228)/$F$209)))</f>
        <v>0</v>
      </c>
      <c r="AU228" s="2">
        <f>IF($F$209="n/a",0,IF(AU$211&lt;=$C228,0,IF(AU$211&gt;($F$209+$C228),INDEX($D$223:$W$223,,$C228)-SUM($D228:AT228),INDEX($D$223:$W$223,,$C228)/$F$209)))</f>
        <v>0</v>
      </c>
      <c r="AV228" s="2">
        <f>IF($F$209="n/a",0,IF(AV$211&lt;=$C228,0,IF(AV$211&gt;($F$209+$C228),INDEX($D$223:$W$223,,$C228)-SUM($D228:AU228),INDEX($D$223:$W$223,,$C228)/$F$209)))</f>
        <v>0</v>
      </c>
      <c r="AW228" s="2">
        <f>IF($F$209="n/a",0,IF(AW$211&lt;=$C228,0,IF(AW$211&gt;($F$209+$C228),INDEX($D$223:$W$223,,$C228)-SUM($D228:AV228),INDEX($D$223:$W$223,,$C228)/$F$209)))</f>
        <v>0</v>
      </c>
      <c r="AX228" s="2">
        <f>IF($F$209="n/a",0,IF(AX$211&lt;=$C228,0,IF(AX$211&gt;($F$209+$C228),INDEX($D$223:$W$223,,$C228)-SUM($D228:AW228),INDEX($D$223:$W$223,,$C228)/$F$209)))</f>
        <v>0</v>
      </c>
      <c r="AY228" s="2">
        <f>IF($F$209="n/a",0,IF(AY$211&lt;=$C228,0,IF(AY$211&gt;($F$209+$C228),INDEX($D$223:$W$223,,$C228)-SUM($D228:AX228),INDEX($D$223:$W$223,,$C228)/$F$209)))</f>
        <v>0</v>
      </c>
      <c r="AZ228" s="2">
        <f>IF($F$209="n/a",0,IF(AZ$211&lt;=$C228,0,IF(AZ$211&gt;($F$209+$C228),INDEX($D$223:$W$223,,$C228)-SUM($D228:AY228),INDEX($D$223:$W$223,,$C228)/$F$209)))</f>
        <v>0</v>
      </c>
      <c r="BA228" s="2">
        <f>IF($F$209="n/a",0,IF(BA$211&lt;=$C228,0,IF(BA$211&gt;($F$209+$C228),INDEX($D$223:$W$223,,$C228)-SUM($D228:AZ228),INDEX($D$223:$W$223,,$C228)/$F$209)))</f>
        <v>0</v>
      </c>
      <c r="BB228" s="2">
        <f>IF($F$209="n/a",0,IF(BB$211&lt;=$C228,0,IF(BB$211&gt;($F$209+$C228),INDEX($D$223:$W$223,,$C228)-SUM($D228:BA228),INDEX($D$223:$W$223,,$C228)/$F$209)))</f>
        <v>0</v>
      </c>
      <c r="BC228" s="2">
        <f>IF($F$209="n/a",0,IF(BC$211&lt;=$C228,0,IF(BC$211&gt;($F$209+$C228),INDEX($D$223:$W$223,,$C228)-SUM($D228:BB228),INDEX($D$223:$W$223,,$C228)/$F$209)))</f>
        <v>0</v>
      </c>
      <c r="BD228" s="2">
        <f>IF($F$209="n/a",0,IF(BD$211&lt;=$C228,0,IF(BD$211&gt;($F$209+$C228),INDEX($D$223:$W$223,,$C228)-SUM($D228:BC228),INDEX($D$223:$W$223,,$C228)/$F$209)))</f>
        <v>0</v>
      </c>
      <c r="BE228" s="2">
        <f>IF($F$209="n/a",0,IF(BE$211&lt;=$C228,0,IF(BE$211&gt;($F$209+$C228),INDEX($D$223:$W$223,,$C228)-SUM($D228:BD228),INDEX($D$223:$W$223,,$C228)/$F$209)))</f>
        <v>0</v>
      </c>
      <c r="BF228" s="2">
        <f>IF($F$209="n/a",0,IF(BF$211&lt;=$C228,0,IF(BF$211&gt;($F$209+$C228),INDEX($D$223:$W$223,,$C228)-SUM($D228:BE228),INDEX($D$223:$W$223,,$C228)/$F$209)))</f>
        <v>0</v>
      </c>
      <c r="BG228" s="2">
        <f>IF($F$209="n/a",0,IF(BG$211&lt;=$C228,0,IF(BG$211&gt;($F$209+$C228),INDEX($D$223:$W$223,,$C228)-SUM($D228:BF228),INDEX($D$223:$W$223,,$C228)/$F$209)))</f>
        <v>0</v>
      </c>
      <c r="BH228" s="2">
        <f>IF($F$209="n/a",0,IF(BH$211&lt;=$C228,0,IF(BH$211&gt;($F$209+$C228),INDEX($D$223:$W$223,,$C228)-SUM($D228:BG228),INDEX($D$223:$W$223,,$C228)/$F$209)))</f>
        <v>0</v>
      </c>
      <c r="BI228" s="2">
        <f>IF($F$209="n/a",0,IF(BI$211&lt;=$C228,0,IF(BI$211&gt;($F$209+$C228),INDEX($D$223:$W$223,,$C228)-SUM($D228:BH228),INDEX($D$223:$W$223,,$C228)/$F$209)))</f>
        <v>0</v>
      </c>
      <c r="BJ228" s="2">
        <f>IF($F$209="n/a",0,IF(BJ$211&lt;=$C228,0,IF(BJ$211&gt;($F$209+$C228),INDEX($D$223:$W$223,,$C228)-SUM($D228:BI228),INDEX($D$223:$W$223,,$C228)/$F$209)))</f>
        <v>0</v>
      </c>
      <c r="BK228" s="2">
        <f>IF($F$209="n/a",0,IF(BK$211&lt;=$C228,0,IF(BK$211&gt;($F$209+$C228),INDEX($D$223:$W$223,,$C228)-SUM($D228:BJ228),INDEX($D$223:$W$223,,$C228)/$F$209)))</f>
        <v>0</v>
      </c>
    </row>
    <row r="229" spans="2:63" x14ac:dyDescent="0.25">
      <c r="B229" s="24">
        <v>2014</v>
      </c>
      <c r="C229" s="24">
        <v>4</v>
      </c>
      <c r="E229" s="2">
        <f>IF($F$209="n/a",0,IF(E$211&lt;=$C229,0,IF(E$211&gt;($F$209+$C229),INDEX($D$223:$W$223,,$C229)-SUM($D229:D229),INDEX($D$223:$W$223,,$C229)/$F$209)))</f>
        <v>0</v>
      </c>
      <c r="F229" s="2">
        <f>IF($F$209="n/a",0,IF(F$211&lt;=$C229,0,IF(F$211&gt;($F$209+$C229),INDEX($D$223:$W$223,,$C229)-SUM($D229:E229),INDEX($D$223:$W$223,,$C229)/$F$209)))</f>
        <v>0</v>
      </c>
      <c r="G229" s="2">
        <f>IF($F$209="n/a",0,IF(G$211&lt;=$C229,0,IF(G$211&gt;($F$209+$C229),INDEX($D$223:$W$223,,$C229)-SUM($D229:F229),INDEX($D$223:$W$223,,$C229)/$F$209)))</f>
        <v>0</v>
      </c>
      <c r="H229" s="2">
        <f>IF($F$209="n/a",0,IF(H$211&lt;=$C229,0,IF(H$211&gt;($F$209+$C229),INDEX($D$223:$W$223,,$C229)-SUM($D229:G229),INDEX($D$223:$W$223,,$C229)/$F$209)))</f>
        <v>0.138774990779515</v>
      </c>
      <c r="I229" s="2">
        <f>IF($F$209="n/a",0,IF(I$211&lt;=$C229,0,IF(I$211&gt;($F$209+$C229),INDEX($D$223:$W$223,,$C229)-SUM($D229:H229),INDEX($D$223:$W$223,,$C229)/$F$209)))</f>
        <v>0.138774990779515</v>
      </c>
      <c r="J229" s="2">
        <f>IF($F$209="n/a",0,IF(J$211&lt;=$C229,0,IF(J$211&gt;($F$209+$C229),INDEX($D$223:$W$223,,$C229)-SUM($D229:I229),INDEX($D$223:$W$223,,$C229)/$F$209)))</f>
        <v>0.138774990779515</v>
      </c>
      <c r="K229" s="2">
        <f>IF($F$209="n/a",0,IF(K$211&lt;=$C229,0,IF(K$211&gt;($F$209+$C229),INDEX($D$223:$W$223,,$C229)-SUM($D229:J229),INDEX($D$223:$W$223,,$C229)/$F$209)))</f>
        <v>0.138774990779515</v>
      </c>
      <c r="L229" s="2">
        <f>IF($F$209="n/a",0,IF(L$211&lt;=$C229,0,IF(L$211&gt;($F$209+$C229),INDEX($D$223:$W$223,,$C229)-SUM($D229:K229),INDEX($D$223:$W$223,,$C229)/$F$209)))</f>
        <v>0.138774990779515</v>
      </c>
      <c r="M229" s="2">
        <f>IF($F$209="n/a",0,IF(M$211&lt;=$C229,0,IF(M$211&gt;($F$209+$C229),INDEX($D$223:$W$223,,$C229)-SUM($D229:L229),INDEX($D$223:$W$223,,$C229)/$F$209)))</f>
        <v>-1.1102230246251565E-16</v>
      </c>
      <c r="N229" s="2">
        <f>IF($F$209="n/a",0,IF(N$211&lt;=$C229,0,IF(N$211&gt;($F$209+$C229),INDEX($D$223:$W$223,,$C229)-SUM($D229:M229),INDEX($D$223:$W$223,,$C229)/$F$209)))</f>
        <v>0</v>
      </c>
      <c r="O229" s="2">
        <f>IF($F$209="n/a",0,IF(O$211&lt;=$C229,0,IF(O$211&gt;($F$209+$C229),INDEX($D$223:$W$223,,$C229)-SUM($D229:N229),INDEX($D$223:$W$223,,$C229)/$F$209)))</f>
        <v>0</v>
      </c>
      <c r="P229" s="2">
        <f>IF($F$209="n/a",0,IF(P$211&lt;=$C229,0,IF(P$211&gt;($F$209+$C229),INDEX($D$223:$W$223,,$C229)-SUM($D229:O229),INDEX($D$223:$W$223,,$C229)/$F$209)))</f>
        <v>0</v>
      </c>
      <c r="Q229" s="2">
        <f>IF($F$209="n/a",0,IF(Q$211&lt;=$C229,0,IF(Q$211&gt;($F$209+$C229),INDEX($D$223:$W$223,,$C229)-SUM($D229:P229),INDEX($D$223:$W$223,,$C229)/$F$209)))</f>
        <v>0</v>
      </c>
      <c r="R229" s="2">
        <f>IF($F$209="n/a",0,IF(R$211&lt;=$C229,0,IF(R$211&gt;($F$209+$C229),INDEX($D$223:$W$223,,$C229)-SUM($D229:Q229),INDEX($D$223:$W$223,,$C229)/$F$209)))</f>
        <v>0</v>
      </c>
      <c r="S229" s="2">
        <f>IF($F$209="n/a",0,IF(S$211&lt;=$C229,0,IF(S$211&gt;($F$209+$C229),INDEX($D$223:$W$223,,$C229)-SUM($D229:R229),INDEX($D$223:$W$223,,$C229)/$F$209)))</f>
        <v>0</v>
      </c>
      <c r="T229" s="2">
        <f>IF($F$209="n/a",0,IF(T$211&lt;=$C229,0,IF(T$211&gt;($F$209+$C229),INDEX($D$223:$W$223,,$C229)-SUM($D229:S229),INDEX($D$223:$W$223,,$C229)/$F$209)))</f>
        <v>0</v>
      </c>
      <c r="U229" s="2">
        <f>IF($F$209="n/a",0,IF(U$211&lt;=$C229,0,IF(U$211&gt;($F$209+$C229),INDEX($D$223:$W$223,,$C229)-SUM($D229:T229),INDEX($D$223:$W$223,,$C229)/$F$209)))</f>
        <v>0</v>
      </c>
      <c r="V229" s="2">
        <f>IF($F$209="n/a",0,IF(V$211&lt;=$C229,0,IF(V$211&gt;($F$209+$C229),INDEX($D$223:$W$223,,$C229)-SUM($D229:U229),INDEX($D$223:$W$223,,$C229)/$F$209)))</f>
        <v>0</v>
      </c>
      <c r="W229" s="2">
        <f>IF($F$209="n/a",0,IF(W$211&lt;=$C229,0,IF(W$211&gt;($F$209+$C229),INDEX($D$223:$W$223,,$C229)-SUM($D229:V229),INDEX($D$223:$W$223,,$C229)/$F$209)))</f>
        <v>0</v>
      </c>
      <c r="X229" s="2">
        <f>IF($F$209="n/a",0,IF(X$211&lt;=$C229,0,IF(X$211&gt;($F$209+$C229),INDEX($D$223:$W$223,,$C229)-SUM($D229:W229),INDEX($D$223:$W$223,,$C229)/$F$209)))</f>
        <v>0</v>
      </c>
      <c r="Y229" s="2">
        <f>IF($F$209="n/a",0,IF(Y$211&lt;=$C229,0,IF(Y$211&gt;($F$209+$C229),INDEX($D$223:$W$223,,$C229)-SUM($D229:X229),INDEX($D$223:$W$223,,$C229)/$F$209)))</f>
        <v>0</v>
      </c>
      <c r="Z229" s="2">
        <f>IF($F$209="n/a",0,IF(Z$211&lt;=$C229,0,IF(Z$211&gt;($F$209+$C229),INDEX($D$223:$W$223,,$C229)-SUM($D229:Y229),INDEX($D$223:$W$223,,$C229)/$F$209)))</f>
        <v>0</v>
      </c>
      <c r="AA229" s="2">
        <f>IF($F$209="n/a",0,IF(AA$211&lt;=$C229,0,IF(AA$211&gt;($F$209+$C229),INDEX($D$223:$W$223,,$C229)-SUM($D229:Z229),INDEX($D$223:$W$223,,$C229)/$F$209)))</f>
        <v>0</v>
      </c>
      <c r="AB229" s="2">
        <f>IF($F$209="n/a",0,IF(AB$211&lt;=$C229,0,IF(AB$211&gt;($F$209+$C229),INDEX($D$223:$W$223,,$C229)-SUM($D229:AA229),INDEX($D$223:$W$223,,$C229)/$F$209)))</f>
        <v>0</v>
      </c>
      <c r="AC229" s="2">
        <f>IF($F$209="n/a",0,IF(AC$211&lt;=$C229,0,IF(AC$211&gt;($F$209+$C229),INDEX($D$223:$W$223,,$C229)-SUM($D229:AB229),INDEX($D$223:$W$223,,$C229)/$F$209)))</f>
        <v>0</v>
      </c>
      <c r="AD229" s="2">
        <f>IF($F$209="n/a",0,IF(AD$211&lt;=$C229,0,IF(AD$211&gt;($F$209+$C229),INDEX($D$223:$W$223,,$C229)-SUM($D229:AC229),INDEX($D$223:$W$223,,$C229)/$F$209)))</f>
        <v>0</v>
      </c>
      <c r="AE229" s="2">
        <f>IF($F$209="n/a",0,IF(AE$211&lt;=$C229,0,IF(AE$211&gt;($F$209+$C229),INDEX($D$223:$W$223,,$C229)-SUM($D229:AD229),INDEX($D$223:$W$223,,$C229)/$F$209)))</f>
        <v>0</v>
      </c>
      <c r="AF229" s="2">
        <f>IF($F$209="n/a",0,IF(AF$211&lt;=$C229,0,IF(AF$211&gt;($F$209+$C229),INDEX($D$223:$W$223,,$C229)-SUM($D229:AE229),INDEX($D$223:$W$223,,$C229)/$F$209)))</f>
        <v>0</v>
      </c>
      <c r="AG229" s="2">
        <f>IF($F$209="n/a",0,IF(AG$211&lt;=$C229,0,IF(AG$211&gt;($F$209+$C229),INDEX($D$223:$W$223,,$C229)-SUM($D229:AF229),INDEX($D$223:$W$223,,$C229)/$F$209)))</f>
        <v>0</v>
      </c>
      <c r="AH229" s="2">
        <f>IF($F$209="n/a",0,IF(AH$211&lt;=$C229,0,IF(AH$211&gt;($F$209+$C229),INDEX($D$223:$W$223,,$C229)-SUM($D229:AG229),INDEX($D$223:$W$223,,$C229)/$F$209)))</f>
        <v>0</v>
      </c>
      <c r="AI229" s="2">
        <f>IF($F$209="n/a",0,IF(AI$211&lt;=$C229,0,IF(AI$211&gt;($F$209+$C229),INDEX($D$223:$W$223,,$C229)-SUM($D229:AH229),INDEX($D$223:$W$223,,$C229)/$F$209)))</f>
        <v>0</v>
      </c>
      <c r="AJ229" s="2">
        <f>IF($F$209="n/a",0,IF(AJ$211&lt;=$C229,0,IF(AJ$211&gt;($F$209+$C229),INDEX($D$223:$W$223,,$C229)-SUM($D229:AI229),INDEX($D$223:$W$223,,$C229)/$F$209)))</f>
        <v>0</v>
      </c>
      <c r="AK229" s="2">
        <f>IF($F$209="n/a",0,IF(AK$211&lt;=$C229,0,IF(AK$211&gt;($F$209+$C229),INDEX($D$223:$W$223,,$C229)-SUM($D229:AJ229),INDEX($D$223:$W$223,,$C229)/$F$209)))</f>
        <v>0</v>
      </c>
      <c r="AL229" s="2">
        <f>IF($F$209="n/a",0,IF(AL$211&lt;=$C229,0,IF(AL$211&gt;($F$209+$C229),INDEX($D$223:$W$223,,$C229)-SUM($D229:AK229),INDEX($D$223:$W$223,,$C229)/$F$209)))</f>
        <v>0</v>
      </c>
      <c r="AM229" s="2">
        <f>IF($F$209="n/a",0,IF(AM$211&lt;=$C229,0,IF(AM$211&gt;($F$209+$C229),INDEX($D$223:$W$223,,$C229)-SUM($D229:AL229),INDEX($D$223:$W$223,,$C229)/$F$209)))</f>
        <v>0</v>
      </c>
      <c r="AN229" s="2">
        <f>IF($F$209="n/a",0,IF(AN$211&lt;=$C229,0,IF(AN$211&gt;($F$209+$C229),INDEX($D$223:$W$223,,$C229)-SUM($D229:AM229),INDEX($D$223:$W$223,,$C229)/$F$209)))</f>
        <v>0</v>
      </c>
      <c r="AO229" s="2">
        <f>IF($F$209="n/a",0,IF(AO$211&lt;=$C229,0,IF(AO$211&gt;($F$209+$C229),INDEX($D$223:$W$223,,$C229)-SUM($D229:AN229),INDEX($D$223:$W$223,,$C229)/$F$209)))</f>
        <v>0</v>
      </c>
      <c r="AP229" s="2">
        <f>IF($F$209="n/a",0,IF(AP$211&lt;=$C229,0,IF(AP$211&gt;($F$209+$C229),INDEX($D$223:$W$223,,$C229)-SUM($D229:AO229),INDEX($D$223:$W$223,,$C229)/$F$209)))</f>
        <v>0</v>
      </c>
      <c r="AQ229" s="2">
        <f>IF($F$209="n/a",0,IF(AQ$211&lt;=$C229,0,IF(AQ$211&gt;($F$209+$C229),INDEX($D$223:$W$223,,$C229)-SUM($D229:AP229),INDEX($D$223:$W$223,,$C229)/$F$209)))</f>
        <v>0</v>
      </c>
      <c r="AR229" s="2">
        <f>IF($F$209="n/a",0,IF(AR$211&lt;=$C229,0,IF(AR$211&gt;($F$209+$C229),INDEX($D$223:$W$223,,$C229)-SUM($D229:AQ229),INDEX($D$223:$W$223,,$C229)/$F$209)))</f>
        <v>0</v>
      </c>
      <c r="AS229" s="2">
        <f>IF($F$209="n/a",0,IF(AS$211&lt;=$C229,0,IF(AS$211&gt;($F$209+$C229),INDEX($D$223:$W$223,,$C229)-SUM($D229:AR229),INDEX($D$223:$W$223,,$C229)/$F$209)))</f>
        <v>0</v>
      </c>
      <c r="AT229" s="2">
        <f>IF($F$209="n/a",0,IF(AT$211&lt;=$C229,0,IF(AT$211&gt;($F$209+$C229),INDEX($D$223:$W$223,,$C229)-SUM($D229:AS229),INDEX($D$223:$W$223,,$C229)/$F$209)))</f>
        <v>0</v>
      </c>
      <c r="AU229" s="2">
        <f>IF($F$209="n/a",0,IF(AU$211&lt;=$C229,0,IF(AU$211&gt;($F$209+$C229),INDEX($D$223:$W$223,,$C229)-SUM($D229:AT229),INDEX($D$223:$W$223,,$C229)/$F$209)))</f>
        <v>0</v>
      </c>
      <c r="AV229" s="2">
        <f>IF($F$209="n/a",0,IF(AV$211&lt;=$C229,0,IF(AV$211&gt;($F$209+$C229),INDEX($D$223:$W$223,,$C229)-SUM($D229:AU229),INDEX($D$223:$W$223,,$C229)/$F$209)))</f>
        <v>0</v>
      </c>
      <c r="AW229" s="2">
        <f>IF($F$209="n/a",0,IF(AW$211&lt;=$C229,0,IF(AW$211&gt;($F$209+$C229),INDEX($D$223:$W$223,,$C229)-SUM($D229:AV229),INDEX($D$223:$W$223,,$C229)/$F$209)))</f>
        <v>0</v>
      </c>
      <c r="AX229" s="2">
        <f>IF($F$209="n/a",0,IF(AX$211&lt;=$C229,0,IF(AX$211&gt;($F$209+$C229),INDEX($D$223:$W$223,,$C229)-SUM($D229:AW229),INDEX($D$223:$W$223,,$C229)/$F$209)))</f>
        <v>0</v>
      </c>
      <c r="AY229" s="2">
        <f>IF($F$209="n/a",0,IF(AY$211&lt;=$C229,0,IF(AY$211&gt;($F$209+$C229),INDEX($D$223:$W$223,,$C229)-SUM($D229:AX229),INDEX($D$223:$W$223,,$C229)/$F$209)))</f>
        <v>0</v>
      </c>
      <c r="AZ229" s="2">
        <f>IF($F$209="n/a",0,IF(AZ$211&lt;=$C229,0,IF(AZ$211&gt;($F$209+$C229),INDEX($D$223:$W$223,,$C229)-SUM($D229:AY229),INDEX($D$223:$W$223,,$C229)/$F$209)))</f>
        <v>0</v>
      </c>
      <c r="BA229" s="2">
        <f>IF($F$209="n/a",0,IF(BA$211&lt;=$C229,0,IF(BA$211&gt;($F$209+$C229),INDEX($D$223:$W$223,,$C229)-SUM($D229:AZ229),INDEX($D$223:$W$223,,$C229)/$F$209)))</f>
        <v>0</v>
      </c>
      <c r="BB229" s="2">
        <f>IF($F$209="n/a",0,IF(BB$211&lt;=$C229,0,IF(BB$211&gt;($F$209+$C229),INDEX($D$223:$W$223,,$C229)-SUM($D229:BA229),INDEX($D$223:$W$223,,$C229)/$F$209)))</f>
        <v>0</v>
      </c>
      <c r="BC229" s="2">
        <f>IF($F$209="n/a",0,IF(BC$211&lt;=$C229,0,IF(BC$211&gt;($F$209+$C229),INDEX($D$223:$W$223,,$C229)-SUM($D229:BB229),INDEX($D$223:$W$223,,$C229)/$F$209)))</f>
        <v>0</v>
      </c>
      <c r="BD229" s="2">
        <f>IF($F$209="n/a",0,IF(BD$211&lt;=$C229,0,IF(BD$211&gt;($F$209+$C229),INDEX($D$223:$W$223,,$C229)-SUM($D229:BC229),INDEX($D$223:$W$223,,$C229)/$F$209)))</f>
        <v>0</v>
      </c>
      <c r="BE229" s="2">
        <f>IF($F$209="n/a",0,IF(BE$211&lt;=$C229,0,IF(BE$211&gt;($F$209+$C229),INDEX($D$223:$W$223,,$C229)-SUM($D229:BD229),INDEX($D$223:$W$223,,$C229)/$F$209)))</f>
        <v>0</v>
      </c>
      <c r="BF229" s="2">
        <f>IF($F$209="n/a",0,IF(BF$211&lt;=$C229,0,IF(BF$211&gt;($F$209+$C229),INDEX($D$223:$W$223,,$C229)-SUM($D229:BE229),INDEX($D$223:$W$223,,$C229)/$F$209)))</f>
        <v>0</v>
      </c>
      <c r="BG229" s="2">
        <f>IF($F$209="n/a",0,IF(BG$211&lt;=$C229,0,IF(BG$211&gt;($F$209+$C229),INDEX($D$223:$W$223,,$C229)-SUM($D229:BF229),INDEX($D$223:$W$223,,$C229)/$F$209)))</f>
        <v>0</v>
      </c>
      <c r="BH229" s="2">
        <f>IF($F$209="n/a",0,IF(BH$211&lt;=$C229,0,IF(BH$211&gt;($F$209+$C229),INDEX($D$223:$W$223,,$C229)-SUM($D229:BG229),INDEX($D$223:$W$223,,$C229)/$F$209)))</f>
        <v>0</v>
      </c>
      <c r="BI229" s="2">
        <f>IF($F$209="n/a",0,IF(BI$211&lt;=$C229,0,IF(BI$211&gt;($F$209+$C229),INDEX($D$223:$W$223,,$C229)-SUM($D229:BH229),INDEX($D$223:$W$223,,$C229)/$F$209)))</f>
        <v>0</v>
      </c>
      <c r="BJ229" s="2">
        <f>IF($F$209="n/a",0,IF(BJ$211&lt;=$C229,0,IF(BJ$211&gt;($F$209+$C229),INDEX($D$223:$W$223,,$C229)-SUM($D229:BI229),INDEX($D$223:$W$223,,$C229)/$F$209)))</f>
        <v>0</v>
      </c>
      <c r="BK229" s="2">
        <f>IF($F$209="n/a",0,IF(BK$211&lt;=$C229,0,IF(BK$211&gt;($F$209+$C229),INDEX($D$223:$W$223,,$C229)-SUM($D229:BJ229),INDEX($D$223:$W$223,,$C229)/$F$209)))</f>
        <v>0</v>
      </c>
    </row>
    <row r="230" spans="2:63" x14ac:dyDescent="0.25">
      <c r="B230" s="24">
        <v>2015</v>
      </c>
      <c r="C230" s="24">
        <v>5</v>
      </c>
      <c r="E230" s="2">
        <f>IF($F$209="n/a",0,IF(E$211&lt;=$C230,0,IF(E$211&gt;($F$209+$C230),INDEX($D$223:$W$223,,$C230)-SUM($D230:D230),INDEX($D$223:$W$223,,$C230)/$F$209)))</f>
        <v>0</v>
      </c>
      <c r="F230" s="2">
        <f>IF($F$209="n/a",0,IF(F$211&lt;=$C230,0,IF(F$211&gt;($F$209+$C230),INDEX($D$223:$W$223,,$C230)-SUM($D230:E230),INDEX($D$223:$W$223,,$C230)/$F$209)))</f>
        <v>0</v>
      </c>
      <c r="G230" s="2">
        <f>IF($F$209="n/a",0,IF(G$211&lt;=$C230,0,IF(G$211&gt;($F$209+$C230),INDEX($D$223:$W$223,,$C230)-SUM($D230:F230),INDEX($D$223:$W$223,,$C230)/$F$209)))</f>
        <v>0</v>
      </c>
      <c r="H230" s="2">
        <f>IF($F$209="n/a",0,IF(H$211&lt;=$C230,0,IF(H$211&gt;($F$209+$C230),INDEX($D$223:$W$223,,$C230)-SUM($D230:G230),INDEX($D$223:$W$223,,$C230)/$F$209)))</f>
        <v>0</v>
      </c>
      <c r="I230" s="2">
        <f>IF($F$209="n/a",0,IF(I$211&lt;=$C230,0,IF(I$211&gt;($F$209+$C230),INDEX($D$223:$W$223,,$C230)-SUM($D230:H230),INDEX($D$223:$W$223,,$C230)/$F$209)))</f>
        <v>0.53740120393451141</v>
      </c>
      <c r="J230" s="2">
        <f>IF($F$209="n/a",0,IF(J$211&lt;=$C230,0,IF(J$211&gt;($F$209+$C230),INDEX($D$223:$W$223,,$C230)-SUM($D230:I230),INDEX($D$223:$W$223,,$C230)/$F$209)))</f>
        <v>0.53740120393451141</v>
      </c>
      <c r="K230" s="2">
        <f>IF($F$209="n/a",0,IF(K$211&lt;=$C230,0,IF(K$211&gt;($F$209+$C230),INDEX($D$223:$W$223,,$C230)-SUM($D230:J230),INDEX($D$223:$W$223,,$C230)/$F$209)))</f>
        <v>0.53740120393451141</v>
      </c>
      <c r="L230" s="2">
        <f>IF($F$209="n/a",0,IF(L$211&lt;=$C230,0,IF(L$211&gt;($F$209+$C230),INDEX($D$223:$W$223,,$C230)-SUM($D230:K230),INDEX($D$223:$W$223,,$C230)/$F$209)))</f>
        <v>0.53740120393451141</v>
      </c>
      <c r="M230" s="2">
        <f>IF($F$209="n/a",0,IF(M$211&lt;=$C230,0,IF(M$211&gt;($F$209+$C230),INDEX($D$223:$W$223,,$C230)-SUM($D230:L230),INDEX($D$223:$W$223,,$C230)/$F$209)))</f>
        <v>0.53740120393451141</v>
      </c>
      <c r="N230" s="2">
        <f>IF($F$209="n/a",0,IF(N$211&lt;=$C230,0,IF(N$211&gt;($F$209+$C230),INDEX($D$223:$W$223,,$C230)-SUM($D230:M230),INDEX($D$223:$W$223,,$C230)/$F$209)))</f>
        <v>0</v>
      </c>
      <c r="O230" s="2">
        <f>IF($F$209="n/a",0,IF(O$211&lt;=$C230,0,IF(O$211&gt;($F$209+$C230),INDEX($D$223:$W$223,,$C230)-SUM($D230:N230),INDEX($D$223:$W$223,,$C230)/$F$209)))</f>
        <v>0</v>
      </c>
      <c r="P230" s="2">
        <f>IF($F$209="n/a",0,IF(P$211&lt;=$C230,0,IF(P$211&gt;($F$209+$C230),INDEX($D$223:$W$223,,$C230)-SUM($D230:O230),INDEX($D$223:$W$223,,$C230)/$F$209)))</f>
        <v>0</v>
      </c>
      <c r="Q230" s="2">
        <f>IF($F$209="n/a",0,IF(Q$211&lt;=$C230,0,IF(Q$211&gt;($F$209+$C230),INDEX($D$223:$W$223,,$C230)-SUM($D230:P230),INDEX($D$223:$W$223,,$C230)/$F$209)))</f>
        <v>0</v>
      </c>
      <c r="R230" s="2">
        <f>IF($F$209="n/a",0,IF(R$211&lt;=$C230,0,IF(R$211&gt;($F$209+$C230),INDEX($D$223:$W$223,,$C230)-SUM($D230:Q230),INDEX($D$223:$W$223,,$C230)/$F$209)))</f>
        <v>0</v>
      </c>
      <c r="S230" s="2">
        <f>IF($F$209="n/a",0,IF(S$211&lt;=$C230,0,IF(S$211&gt;($F$209+$C230),INDEX($D$223:$W$223,,$C230)-SUM($D230:R230),INDEX($D$223:$W$223,,$C230)/$F$209)))</f>
        <v>0</v>
      </c>
      <c r="T230" s="2">
        <f>IF($F$209="n/a",0,IF(T$211&lt;=$C230,0,IF(T$211&gt;($F$209+$C230),INDEX($D$223:$W$223,,$C230)-SUM($D230:S230),INDEX($D$223:$W$223,,$C230)/$F$209)))</f>
        <v>0</v>
      </c>
      <c r="U230" s="2">
        <f>IF($F$209="n/a",0,IF(U$211&lt;=$C230,0,IF(U$211&gt;($F$209+$C230),INDEX($D$223:$W$223,,$C230)-SUM($D230:T230),INDEX($D$223:$W$223,,$C230)/$F$209)))</f>
        <v>0</v>
      </c>
      <c r="V230" s="2">
        <f>IF($F$209="n/a",0,IF(V$211&lt;=$C230,0,IF(V$211&gt;($F$209+$C230),INDEX($D$223:$W$223,,$C230)-SUM($D230:U230),INDEX($D$223:$W$223,,$C230)/$F$209)))</f>
        <v>0</v>
      </c>
      <c r="W230" s="2">
        <f>IF($F$209="n/a",0,IF(W$211&lt;=$C230,0,IF(W$211&gt;($F$209+$C230),INDEX($D$223:$W$223,,$C230)-SUM($D230:V230),INDEX($D$223:$W$223,,$C230)/$F$209)))</f>
        <v>0</v>
      </c>
      <c r="X230" s="2">
        <f>IF($F$209="n/a",0,IF(X$211&lt;=$C230,0,IF(X$211&gt;($F$209+$C230),INDEX($D$223:$W$223,,$C230)-SUM($D230:W230),INDEX($D$223:$W$223,,$C230)/$F$209)))</f>
        <v>0</v>
      </c>
      <c r="Y230" s="2">
        <f>IF($F$209="n/a",0,IF(Y$211&lt;=$C230,0,IF(Y$211&gt;($F$209+$C230),INDEX($D$223:$W$223,,$C230)-SUM($D230:X230),INDEX($D$223:$W$223,,$C230)/$F$209)))</f>
        <v>0</v>
      </c>
      <c r="Z230" s="2">
        <f>IF($F$209="n/a",0,IF(Z$211&lt;=$C230,0,IF(Z$211&gt;($F$209+$C230),INDEX($D$223:$W$223,,$C230)-SUM($D230:Y230),INDEX($D$223:$W$223,,$C230)/$F$209)))</f>
        <v>0</v>
      </c>
      <c r="AA230" s="2">
        <f>IF($F$209="n/a",0,IF(AA$211&lt;=$C230,0,IF(AA$211&gt;($F$209+$C230),INDEX($D$223:$W$223,,$C230)-SUM($D230:Z230),INDEX($D$223:$W$223,,$C230)/$F$209)))</f>
        <v>0</v>
      </c>
      <c r="AB230" s="2">
        <f>IF($F$209="n/a",0,IF(AB$211&lt;=$C230,0,IF(AB$211&gt;($F$209+$C230),INDEX($D$223:$W$223,,$C230)-SUM($D230:AA230),INDEX($D$223:$W$223,,$C230)/$F$209)))</f>
        <v>0</v>
      </c>
      <c r="AC230" s="2">
        <f>IF($F$209="n/a",0,IF(AC$211&lt;=$C230,0,IF(AC$211&gt;($F$209+$C230),INDEX($D$223:$W$223,,$C230)-SUM($D230:AB230),INDEX($D$223:$W$223,,$C230)/$F$209)))</f>
        <v>0</v>
      </c>
      <c r="AD230" s="2">
        <f>IF($F$209="n/a",0,IF(AD$211&lt;=$C230,0,IF(AD$211&gt;($F$209+$C230),INDEX($D$223:$W$223,,$C230)-SUM($D230:AC230),INDEX($D$223:$W$223,,$C230)/$F$209)))</f>
        <v>0</v>
      </c>
      <c r="AE230" s="2">
        <f>IF($F$209="n/a",0,IF(AE$211&lt;=$C230,0,IF(AE$211&gt;($F$209+$C230),INDEX($D$223:$W$223,,$C230)-SUM($D230:AD230),INDEX($D$223:$W$223,,$C230)/$F$209)))</f>
        <v>0</v>
      </c>
      <c r="AF230" s="2">
        <f>IF($F$209="n/a",0,IF(AF$211&lt;=$C230,0,IF(AF$211&gt;($F$209+$C230),INDEX($D$223:$W$223,,$C230)-SUM($D230:AE230),INDEX($D$223:$W$223,,$C230)/$F$209)))</f>
        <v>0</v>
      </c>
      <c r="AG230" s="2">
        <f>IF($F$209="n/a",0,IF(AG$211&lt;=$C230,0,IF(AG$211&gt;($F$209+$C230),INDEX($D$223:$W$223,,$C230)-SUM($D230:AF230),INDEX($D$223:$W$223,,$C230)/$F$209)))</f>
        <v>0</v>
      </c>
      <c r="AH230" s="2">
        <f>IF($F$209="n/a",0,IF(AH$211&lt;=$C230,0,IF(AH$211&gt;($F$209+$C230),INDEX($D$223:$W$223,,$C230)-SUM($D230:AG230),INDEX($D$223:$W$223,,$C230)/$F$209)))</f>
        <v>0</v>
      </c>
      <c r="AI230" s="2">
        <f>IF($F$209="n/a",0,IF(AI$211&lt;=$C230,0,IF(AI$211&gt;($F$209+$C230),INDEX($D$223:$W$223,,$C230)-SUM($D230:AH230),INDEX($D$223:$W$223,,$C230)/$F$209)))</f>
        <v>0</v>
      </c>
      <c r="AJ230" s="2">
        <f>IF($F$209="n/a",0,IF(AJ$211&lt;=$C230,0,IF(AJ$211&gt;($F$209+$C230),INDEX($D$223:$W$223,,$C230)-SUM($D230:AI230),INDEX($D$223:$W$223,,$C230)/$F$209)))</f>
        <v>0</v>
      </c>
      <c r="AK230" s="2">
        <f>IF($F$209="n/a",0,IF(AK$211&lt;=$C230,0,IF(AK$211&gt;($F$209+$C230),INDEX($D$223:$W$223,,$C230)-SUM($D230:AJ230),INDEX($D$223:$W$223,,$C230)/$F$209)))</f>
        <v>0</v>
      </c>
      <c r="AL230" s="2">
        <f>IF($F$209="n/a",0,IF(AL$211&lt;=$C230,0,IF(AL$211&gt;($F$209+$C230),INDEX($D$223:$W$223,,$C230)-SUM($D230:AK230),INDEX($D$223:$W$223,,$C230)/$F$209)))</f>
        <v>0</v>
      </c>
      <c r="AM230" s="2">
        <f>IF($F$209="n/a",0,IF(AM$211&lt;=$C230,0,IF(AM$211&gt;($F$209+$C230),INDEX($D$223:$W$223,,$C230)-SUM($D230:AL230),INDEX($D$223:$W$223,,$C230)/$F$209)))</f>
        <v>0</v>
      </c>
      <c r="AN230" s="2">
        <f>IF($F$209="n/a",0,IF(AN$211&lt;=$C230,0,IF(AN$211&gt;($F$209+$C230),INDEX($D$223:$W$223,,$C230)-SUM($D230:AM230),INDEX($D$223:$W$223,,$C230)/$F$209)))</f>
        <v>0</v>
      </c>
      <c r="AO230" s="2">
        <f>IF($F$209="n/a",0,IF(AO$211&lt;=$C230,0,IF(AO$211&gt;($F$209+$C230),INDEX($D$223:$W$223,,$C230)-SUM($D230:AN230),INDEX($D$223:$W$223,,$C230)/$F$209)))</f>
        <v>0</v>
      </c>
      <c r="AP230" s="2">
        <f>IF($F$209="n/a",0,IF(AP$211&lt;=$C230,0,IF(AP$211&gt;($F$209+$C230),INDEX($D$223:$W$223,,$C230)-SUM($D230:AO230),INDEX($D$223:$W$223,,$C230)/$F$209)))</f>
        <v>0</v>
      </c>
      <c r="AQ230" s="2">
        <f>IF($F$209="n/a",0,IF(AQ$211&lt;=$C230,0,IF(AQ$211&gt;($F$209+$C230),INDEX($D$223:$W$223,,$C230)-SUM($D230:AP230),INDEX($D$223:$W$223,,$C230)/$F$209)))</f>
        <v>0</v>
      </c>
      <c r="AR230" s="2">
        <f>IF($F$209="n/a",0,IF(AR$211&lt;=$C230,0,IF(AR$211&gt;($F$209+$C230),INDEX($D$223:$W$223,,$C230)-SUM($D230:AQ230),INDEX($D$223:$W$223,,$C230)/$F$209)))</f>
        <v>0</v>
      </c>
      <c r="AS230" s="2">
        <f>IF($F$209="n/a",0,IF(AS$211&lt;=$C230,0,IF(AS$211&gt;($F$209+$C230),INDEX($D$223:$W$223,,$C230)-SUM($D230:AR230),INDEX($D$223:$W$223,,$C230)/$F$209)))</f>
        <v>0</v>
      </c>
      <c r="AT230" s="2">
        <f>IF($F$209="n/a",0,IF(AT$211&lt;=$C230,0,IF(AT$211&gt;($F$209+$C230),INDEX($D$223:$W$223,,$C230)-SUM($D230:AS230),INDEX($D$223:$W$223,,$C230)/$F$209)))</f>
        <v>0</v>
      </c>
      <c r="AU230" s="2">
        <f>IF($F$209="n/a",0,IF(AU$211&lt;=$C230,0,IF(AU$211&gt;($F$209+$C230),INDEX($D$223:$W$223,,$C230)-SUM($D230:AT230),INDEX($D$223:$W$223,,$C230)/$F$209)))</f>
        <v>0</v>
      </c>
      <c r="AV230" s="2">
        <f>IF($F$209="n/a",0,IF(AV$211&lt;=$C230,0,IF(AV$211&gt;($F$209+$C230),INDEX($D$223:$W$223,,$C230)-SUM($D230:AU230),INDEX($D$223:$W$223,,$C230)/$F$209)))</f>
        <v>0</v>
      </c>
      <c r="AW230" s="2">
        <f>IF($F$209="n/a",0,IF(AW$211&lt;=$C230,0,IF(AW$211&gt;($F$209+$C230),INDEX($D$223:$W$223,,$C230)-SUM($D230:AV230),INDEX($D$223:$W$223,,$C230)/$F$209)))</f>
        <v>0</v>
      </c>
      <c r="AX230" s="2">
        <f>IF($F$209="n/a",0,IF(AX$211&lt;=$C230,0,IF(AX$211&gt;($F$209+$C230),INDEX($D$223:$W$223,,$C230)-SUM($D230:AW230),INDEX($D$223:$W$223,,$C230)/$F$209)))</f>
        <v>0</v>
      </c>
      <c r="AY230" s="2">
        <f>IF($F$209="n/a",0,IF(AY$211&lt;=$C230,0,IF(AY$211&gt;($F$209+$C230),INDEX($D$223:$W$223,,$C230)-SUM($D230:AX230),INDEX($D$223:$W$223,,$C230)/$F$209)))</f>
        <v>0</v>
      </c>
      <c r="AZ230" s="2">
        <f>IF($F$209="n/a",0,IF(AZ$211&lt;=$C230,0,IF(AZ$211&gt;($F$209+$C230),INDEX($D$223:$W$223,,$C230)-SUM($D230:AY230),INDEX($D$223:$W$223,,$C230)/$F$209)))</f>
        <v>0</v>
      </c>
      <c r="BA230" s="2">
        <f>IF($F$209="n/a",0,IF(BA$211&lt;=$C230,0,IF(BA$211&gt;($F$209+$C230),INDEX($D$223:$W$223,,$C230)-SUM($D230:AZ230),INDEX($D$223:$W$223,,$C230)/$F$209)))</f>
        <v>0</v>
      </c>
      <c r="BB230" s="2">
        <f>IF($F$209="n/a",0,IF(BB$211&lt;=$C230,0,IF(BB$211&gt;($F$209+$C230),INDEX($D$223:$W$223,,$C230)-SUM($D230:BA230),INDEX($D$223:$W$223,,$C230)/$F$209)))</f>
        <v>0</v>
      </c>
      <c r="BC230" s="2">
        <f>IF($F$209="n/a",0,IF(BC$211&lt;=$C230,0,IF(BC$211&gt;($F$209+$C230),INDEX($D$223:$W$223,,$C230)-SUM($D230:BB230),INDEX($D$223:$W$223,,$C230)/$F$209)))</f>
        <v>0</v>
      </c>
      <c r="BD230" s="2">
        <f>IF($F$209="n/a",0,IF(BD$211&lt;=$C230,0,IF(BD$211&gt;($F$209+$C230),INDEX($D$223:$W$223,,$C230)-SUM($D230:BC230),INDEX($D$223:$W$223,,$C230)/$F$209)))</f>
        <v>0</v>
      </c>
      <c r="BE230" s="2">
        <f>IF($F$209="n/a",0,IF(BE$211&lt;=$C230,0,IF(BE$211&gt;($F$209+$C230),INDEX($D$223:$W$223,,$C230)-SUM($D230:BD230),INDEX($D$223:$W$223,,$C230)/$F$209)))</f>
        <v>0</v>
      </c>
      <c r="BF230" s="2">
        <f>IF($F$209="n/a",0,IF(BF$211&lt;=$C230,0,IF(BF$211&gt;($F$209+$C230),INDEX($D$223:$W$223,,$C230)-SUM($D230:BE230),INDEX($D$223:$W$223,,$C230)/$F$209)))</f>
        <v>0</v>
      </c>
      <c r="BG230" s="2">
        <f>IF($F$209="n/a",0,IF(BG$211&lt;=$C230,0,IF(BG$211&gt;($F$209+$C230),INDEX($D$223:$W$223,,$C230)-SUM($D230:BF230),INDEX($D$223:$W$223,,$C230)/$F$209)))</f>
        <v>0</v>
      </c>
      <c r="BH230" s="2">
        <f>IF($F$209="n/a",0,IF(BH$211&lt;=$C230,0,IF(BH$211&gt;($F$209+$C230),INDEX($D$223:$W$223,,$C230)-SUM($D230:BG230),INDEX($D$223:$W$223,,$C230)/$F$209)))</f>
        <v>0</v>
      </c>
      <c r="BI230" s="2">
        <f>IF($F$209="n/a",0,IF(BI$211&lt;=$C230,0,IF(BI$211&gt;($F$209+$C230),INDEX($D$223:$W$223,,$C230)-SUM($D230:BH230),INDEX($D$223:$W$223,,$C230)/$F$209)))</f>
        <v>0</v>
      </c>
      <c r="BJ230" s="2">
        <f>IF($F$209="n/a",0,IF(BJ$211&lt;=$C230,0,IF(BJ$211&gt;($F$209+$C230),INDEX($D$223:$W$223,,$C230)-SUM($D230:BI230),INDEX($D$223:$W$223,,$C230)/$F$209)))</f>
        <v>0</v>
      </c>
      <c r="BK230" s="2">
        <f>IF($F$209="n/a",0,IF(BK$211&lt;=$C230,0,IF(BK$211&gt;($F$209+$C230),INDEX($D$223:$W$223,,$C230)-SUM($D230:BJ230),INDEX($D$223:$W$223,,$C230)/$F$209)))</f>
        <v>0</v>
      </c>
    </row>
    <row r="231" spans="2:63" x14ac:dyDescent="0.25">
      <c r="B231" s="24">
        <v>2016</v>
      </c>
      <c r="C231" s="24">
        <v>6</v>
      </c>
      <c r="E231" s="18">
        <f>IF($G$209="n/a",0,IF(E$211&lt;=$C231,0,IF(E$211&gt;($G$209+$C231),INDEX($D$223:$W$223,,$C231)-SUM($D231:D231),INDEX($D$223:$W$223,,$C231)/$G$209)))</f>
        <v>0</v>
      </c>
      <c r="F231" s="18">
        <f>IF($G$209="n/a",0,IF(F$211&lt;=$C231,0,IF(F$211&gt;($G$209+$C231),INDEX($D$223:$W$223,,$C231)-SUM($D231:E231),INDEX($D$223:$W$223,,$C231)/$G$209)))</f>
        <v>0</v>
      </c>
      <c r="G231" s="18">
        <f>IF($G$209="n/a",0,IF(G$211&lt;=$C231,0,IF(G$211&gt;($G$209+$C231),INDEX($D$223:$W$223,,$C231)-SUM($D231:F231),INDEX($D$223:$W$223,,$C231)/$G$209)))</f>
        <v>0</v>
      </c>
      <c r="H231" s="18">
        <f>IF($G$209="n/a",0,IF(H$211&lt;=$C231,0,IF(H$211&gt;($G$209+$C231),INDEX($D$223:$W$223,,$C231)-SUM($D231:G231),INDEX($D$223:$W$223,,$C231)/$G$209)))</f>
        <v>0</v>
      </c>
      <c r="I231" s="18">
        <f>IF($G$209="n/a",0,IF(I$211&lt;=$C231,0,IF(I$211&gt;($G$209+$C231),INDEX($D$223:$W$223,,$C231)-SUM($D231:H231),INDEX($D$223:$W$223,,$C231)/$G$209)))</f>
        <v>0</v>
      </c>
      <c r="J231" s="18">
        <f>IF($G$209="n/a",0,IF(J$211&lt;=$C231,0,IF(J$211&gt;($G$209+$C231),INDEX($D$223:$W$223,,$C231)-SUM($D231:I231),INDEX($D$223:$W$223,,$C231)/$G$209)))</f>
        <v>0.8435794801517702</v>
      </c>
      <c r="K231" s="18">
        <f>IF($G$209="n/a",0,IF(K$211&lt;=$C231,0,IF(K$211&gt;($G$209+$C231),INDEX($D$223:$W$223,,$C231)-SUM($D231:J231),INDEX($D$223:$W$223,,$C231)/$G$209)))</f>
        <v>0.8435794801517702</v>
      </c>
      <c r="L231" s="18">
        <f>IF($G$209="n/a",0,IF(L$211&lt;=$C231,0,IF(L$211&gt;($G$209+$C231),INDEX($D$223:$W$223,,$C231)-SUM($D231:K231),INDEX($D$223:$W$223,,$C231)/$G$209)))</f>
        <v>0.8435794801517702</v>
      </c>
      <c r="M231" s="18">
        <f>IF($G$209="n/a",0,IF(M$211&lt;=$C231,0,IF(M$211&gt;($G$209+$C231),INDEX($D$223:$W$223,,$C231)-SUM($D231:L231),INDEX($D$223:$W$223,,$C231)/$G$209)))</f>
        <v>0.8435794801517702</v>
      </c>
      <c r="N231" s="18">
        <f>IF($G$209="n/a",0,IF(N$211&lt;=$C231,0,IF(N$211&gt;($G$209+$C231),INDEX($D$223:$W$223,,$C231)-SUM($D231:M231),INDEX($D$223:$W$223,,$C231)/$G$209)))</f>
        <v>0.8435794801517702</v>
      </c>
      <c r="O231" s="18">
        <f>IF($G$209="n/a",0,IF(O$211&lt;=$C231,0,IF(O$211&gt;($G$209+$C231),INDEX($D$223:$W$223,,$C231)-SUM($D231:N231),INDEX($D$223:$W$223,,$C231)/$G$209)))</f>
        <v>0.8435794801517702</v>
      </c>
      <c r="P231" s="18">
        <f>IF($G$209="n/a",0,IF(P$211&lt;=$C231,0,IF(P$211&gt;($G$209+$C231),INDEX($D$223:$W$223,,$C231)-SUM($D231:O231),INDEX($D$223:$W$223,,$C231)/$G$209)))</f>
        <v>0.8435794801517702</v>
      </c>
      <c r="Q231" s="18">
        <f>IF($G$209="n/a",0,IF(Q$211&lt;=$C231,0,IF(Q$211&gt;($G$209+$C231),INDEX($D$223:$W$223,,$C231)-SUM($D231:P231),INDEX($D$223:$W$223,,$C231)/$G$209)))</f>
        <v>0.8435794801517702</v>
      </c>
      <c r="R231" s="18">
        <f>IF($G$209="n/a",0,IF(R$211&lt;=$C231,0,IF(R$211&gt;($G$209+$C231),INDEX($D$223:$W$223,,$C231)-SUM($D231:Q231),INDEX($D$223:$W$223,,$C231)/$G$209)))</f>
        <v>0.8435794801517702</v>
      </c>
      <c r="S231" s="18">
        <f>IF($G$209="n/a",0,IF(S$211&lt;=$C231,0,IF(S$211&gt;($G$209+$C231),INDEX($D$223:$W$223,,$C231)-SUM($D231:R231),INDEX($D$223:$W$223,,$C231)/$G$209)))</f>
        <v>0.8435794801517702</v>
      </c>
      <c r="T231" s="18">
        <f>IF($G$209="n/a",0,IF(T$211&lt;=$C231,0,IF(T$211&gt;($G$209+$C231),INDEX($D$223:$W$223,,$C231)-SUM($D231:S231),INDEX($D$223:$W$223,,$C231)/$G$209)))</f>
        <v>0</v>
      </c>
      <c r="U231" s="18">
        <f>IF($G$209="n/a",0,IF(U$211&lt;=$C231,0,IF(U$211&gt;($G$209+$C231),INDEX($D$223:$W$223,,$C231)-SUM($D231:T231),INDEX($D$223:$W$223,,$C231)/$G$209)))</f>
        <v>0</v>
      </c>
      <c r="V231" s="18">
        <f>IF($G$209="n/a",0,IF(V$211&lt;=$C231,0,IF(V$211&gt;($G$209+$C231),INDEX($D$223:$W$223,,$C231)-SUM($D231:U231),INDEX($D$223:$W$223,,$C231)/$G$209)))</f>
        <v>0</v>
      </c>
      <c r="W231" s="18">
        <f>IF($G$209="n/a",0,IF(W$211&lt;=$C231,0,IF(W$211&gt;($G$209+$C231),INDEX($D$223:$W$223,,$C231)-SUM($D231:V231),INDEX($D$223:$W$223,,$C231)/$G$209)))</f>
        <v>0</v>
      </c>
      <c r="X231" s="18">
        <f>IF($G$209="n/a",0,IF(X$211&lt;=$C231,0,IF(X$211&gt;($G$209+$C231),INDEX($D$223:$W$223,,$C231)-SUM($D231:W231),INDEX($D$223:$W$223,,$C231)/$G$209)))</f>
        <v>0</v>
      </c>
      <c r="Y231" s="18">
        <f>IF($G$209="n/a",0,IF(Y$211&lt;=$C231,0,IF(Y$211&gt;($G$209+$C231),INDEX($D$223:$W$223,,$C231)-SUM($D231:X231),INDEX($D$223:$W$223,,$C231)/$G$209)))</f>
        <v>0</v>
      </c>
      <c r="Z231" s="18">
        <f>IF($G$209="n/a",0,IF(Z$211&lt;=$C231,0,IF(Z$211&gt;($G$209+$C231),INDEX($D$223:$W$223,,$C231)-SUM($D231:Y231),INDEX($D$223:$W$223,,$C231)/$G$209)))</f>
        <v>0</v>
      </c>
      <c r="AA231" s="18">
        <f>IF($G$209="n/a",0,IF(AA$211&lt;=$C231,0,IF(AA$211&gt;($G$209+$C231),INDEX($D$223:$W$223,,$C231)-SUM($D231:Z231),INDEX($D$223:$W$223,,$C231)/$G$209)))</f>
        <v>0</v>
      </c>
      <c r="AB231" s="18">
        <f>IF($G$209="n/a",0,IF(AB$211&lt;=$C231,0,IF(AB$211&gt;($G$209+$C231),INDEX($D$223:$W$223,,$C231)-SUM($D231:AA231),INDEX($D$223:$W$223,,$C231)/$G$209)))</f>
        <v>0</v>
      </c>
      <c r="AC231" s="18">
        <f>IF($G$209="n/a",0,IF(AC$211&lt;=$C231,0,IF(AC$211&gt;($G$209+$C231),INDEX($D$223:$W$223,,$C231)-SUM($D231:AB231),INDEX($D$223:$W$223,,$C231)/$G$209)))</f>
        <v>0</v>
      </c>
      <c r="AD231" s="18">
        <f>IF($G$209="n/a",0,IF(AD$211&lt;=$C231,0,IF(AD$211&gt;($G$209+$C231),INDEX($D$223:$W$223,,$C231)-SUM($D231:AC231),INDEX($D$223:$W$223,,$C231)/$G$209)))</f>
        <v>0</v>
      </c>
      <c r="AE231" s="18">
        <f>IF($G$209="n/a",0,IF(AE$211&lt;=$C231,0,IF(AE$211&gt;($G$209+$C231),INDEX($D$223:$W$223,,$C231)-SUM($D231:AD231),INDEX($D$223:$W$223,,$C231)/$G$209)))</f>
        <v>0</v>
      </c>
      <c r="AF231" s="18">
        <f>IF($G$209="n/a",0,IF(AF$211&lt;=$C231,0,IF(AF$211&gt;($G$209+$C231),INDEX($D$223:$W$223,,$C231)-SUM($D231:AE231),INDEX($D$223:$W$223,,$C231)/$G$209)))</f>
        <v>0</v>
      </c>
      <c r="AG231" s="18">
        <f>IF($G$209="n/a",0,IF(AG$211&lt;=$C231,0,IF(AG$211&gt;($G$209+$C231),INDEX($D$223:$W$223,,$C231)-SUM($D231:AF231),INDEX($D$223:$W$223,,$C231)/$G$209)))</f>
        <v>0</v>
      </c>
      <c r="AH231" s="18">
        <f>IF($G$209="n/a",0,IF(AH$211&lt;=$C231,0,IF(AH$211&gt;($G$209+$C231),INDEX($D$223:$W$223,,$C231)-SUM($D231:AG231),INDEX($D$223:$W$223,,$C231)/$G$209)))</f>
        <v>0</v>
      </c>
      <c r="AI231" s="18">
        <f>IF($G$209="n/a",0,IF(AI$211&lt;=$C231,0,IF(AI$211&gt;($G$209+$C231),INDEX($D$223:$W$223,,$C231)-SUM($D231:AH231),INDEX($D$223:$W$223,,$C231)/$G$209)))</f>
        <v>0</v>
      </c>
      <c r="AJ231" s="18">
        <f>IF($G$209="n/a",0,IF(AJ$211&lt;=$C231,0,IF(AJ$211&gt;($G$209+$C231),INDEX($D$223:$W$223,,$C231)-SUM($D231:AI231),INDEX($D$223:$W$223,,$C231)/$G$209)))</f>
        <v>0</v>
      </c>
      <c r="AK231" s="18">
        <f>IF($G$209="n/a",0,IF(AK$211&lt;=$C231,0,IF(AK$211&gt;($G$209+$C231),INDEX($D$223:$W$223,,$C231)-SUM($D231:AJ231),INDEX($D$223:$W$223,,$C231)/$G$209)))</f>
        <v>0</v>
      </c>
      <c r="AL231" s="18">
        <f>IF($G$209="n/a",0,IF(AL$211&lt;=$C231,0,IF(AL$211&gt;($G$209+$C231),INDEX($D$223:$W$223,,$C231)-SUM($D231:AK231),INDEX($D$223:$W$223,,$C231)/$G$209)))</f>
        <v>0</v>
      </c>
      <c r="AM231" s="18">
        <f>IF($G$209="n/a",0,IF(AM$211&lt;=$C231,0,IF(AM$211&gt;($G$209+$C231),INDEX($D$223:$W$223,,$C231)-SUM($D231:AL231),INDEX($D$223:$W$223,,$C231)/$G$209)))</f>
        <v>0</v>
      </c>
      <c r="AN231" s="18">
        <f>IF($G$209="n/a",0,IF(AN$211&lt;=$C231,0,IF(AN$211&gt;($G$209+$C231),INDEX($D$223:$W$223,,$C231)-SUM($D231:AM231),INDEX($D$223:$W$223,,$C231)/$G$209)))</f>
        <v>0</v>
      </c>
      <c r="AO231" s="18">
        <f>IF($G$209="n/a",0,IF(AO$211&lt;=$C231,0,IF(AO$211&gt;($G$209+$C231),INDEX($D$223:$W$223,,$C231)-SUM($D231:AN231),INDEX($D$223:$W$223,,$C231)/$G$209)))</f>
        <v>0</v>
      </c>
      <c r="AP231" s="18">
        <f>IF($G$209="n/a",0,IF(AP$211&lt;=$C231,0,IF(AP$211&gt;($G$209+$C231),INDEX($D$223:$W$223,,$C231)-SUM($D231:AO231),INDEX($D$223:$W$223,,$C231)/$G$209)))</f>
        <v>0</v>
      </c>
      <c r="AQ231" s="18">
        <f>IF($G$209="n/a",0,IF(AQ$211&lt;=$C231,0,IF(AQ$211&gt;($G$209+$C231),INDEX($D$223:$W$223,,$C231)-SUM($D231:AP231),INDEX($D$223:$W$223,,$C231)/$G$209)))</f>
        <v>0</v>
      </c>
      <c r="AR231" s="18">
        <f>IF($G$209="n/a",0,IF(AR$211&lt;=$C231,0,IF(AR$211&gt;($G$209+$C231),INDEX($D$223:$W$223,,$C231)-SUM($D231:AQ231),INDEX($D$223:$W$223,,$C231)/$G$209)))</f>
        <v>0</v>
      </c>
      <c r="AS231" s="18">
        <f>IF($G$209="n/a",0,IF(AS$211&lt;=$C231,0,IF(AS$211&gt;($G$209+$C231),INDEX($D$223:$W$223,,$C231)-SUM($D231:AR231),INDEX($D$223:$W$223,,$C231)/$G$209)))</f>
        <v>0</v>
      </c>
      <c r="AT231" s="18">
        <f>IF($G$209="n/a",0,IF(AT$211&lt;=$C231,0,IF(AT$211&gt;($G$209+$C231),INDEX($D$223:$W$223,,$C231)-SUM($D231:AS231),INDEX($D$223:$W$223,,$C231)/$G$209)))</f>
        <v>0</v>
      </c>
      <c r="AU231" s="18">
        <f>IF($G$209="n/a",0,IF(AU$211&lt;=$C231,0,IF(AU$211&gt;($G$209+$C231),INDEX($D$223:$W$223,,$C231)-SUM($D231:AT231),INDEX($D$223:$W$223,,$C231)/$G$209)))</f>
        <v>0</v>
      </c>
      <c r="AV231" s="18">
        <f>IF($G$209="n/a",0,IF(AV$211&lt;=$C231,0,IF(AV$211&gt;($G$209+$C231),INDEX($D$223:$W$223,,$C231)-SUM($D231:AU231),INDEX($D$223:$W$223,,$C231)/$G$209)))</f>
        <v>0</v>
      </c>
      <c r="AW231" s="18">
        <f>IF($G$209="n/a",0,IF(AW$211&lt;=$C231,0,IF(AW$211&gt;($G$209+$C231),INDEX($D$223:$W$223,,$C231)-SUM($D231:AV231),INDEX($D$223:$W$223,,$C231)/$G$209)))</f>
        <v>0</v>
      </c>
      <c r="AX231" s="18">
        <f>IF($G$209="n/a",0,IF(AX$211&lt;=$C231,0,IF(AX$211&gt;($G$209+$C231),INDEX($D$223:$W$223,,$C231)-SUM($D231:AW231),INDEX($D$223:$W$223,,$C231)/$G$209)))</f>
        <v>0</v>
      </c>
      <c r="AY231" s="18">
        <f>IF($G$209="n/a",0,IF(AY$211&lt;=$C231,0,IF(AY$211&gt;($G$209+$C231),INDEX($D$223:$W$223,,$C231)-SUM($D231:AX231),INDEX($D$223:$W$223,,$C231)/$G$209)))</f>
        <v>0</v>
      </c>
      <c r="AZ231" s="18">
        <f>IF($G$209="n/a",0,IF(AZ$211&lt;=$C231,0,IF(AZ$211&gt;($G$209+$C231),INDEX($D$223:$W$223,,$C231)-SUM($D231:AY231),INDEX($D$223:$W$223,,$C231)/$G$209)))</f>
        <v>0</v>
      </c>
      <c r="BA231" s="18">
        <f>IF($G$209="n/a",0,IF(BA$211&lt;=$C231,0,IF(BA$211&gt;($G$209+$C231),INDEX($D$223:$W$223,,$C231)-SUM($D231:AZ231),INDEX($D$223:$W$223,,$C231)/$G$209)))</f>
        <v>0</v>
      </c>
      <c r="BB231" s="18">
        <f>IF($G$209="n/a",0,IF(BB$211&lt;=$C231,0,IF(BB$211&gt;($G$209+$C231),INDEX($D$223:$W$223,,$C231)-SUM($D231:BA231),INDEX($D$223:$W$223,,$C231)/$G$209)))</f>
        <v>0</v>
      </c>
      <c r="BC231" s="18">
        <f>IF($G$209="n/a",0,IF(BC$211&lt;=$C231,0,IF(BC$211&gt;($G$209+$C231),INDEX($D$223:$W$223,,$C231)-SUM($D231:BB231),INDEX($D$223:$W$223,,$C231)/$G$209)))</f>
        <v>0</v>
      </c>
      <c r="BD231" s="18">
        <f>IF($G$209="n/a",0,IF(BD$211&lt;=$C231,0,IF(BD$211&gt;($G$209+$C231),INDEX($D$223:$W$223,,$C231)-SUM($D231:BC231),INDEX($D$223:$W$223,,$C231)/$G$209)))</f>
        <v>0</v>
      </c>
      <c r="BE231" s="18">
        <f>IF($G$209="n/a",0,IF(BE$211&lt;=$C231,0,IF(BE$211&gt;($G$209+$C231),INDEX($D$223:$W$223,,$C231)-SUM($D231:BD231),INDEX($D$223:$W$223,,$C231)/$G$209)))</f>
        <v>0</v>
      </c>
      <c r="BF231" s="18">
        <f>IF($G$209="n/a",0,IF(BF$211&lt;=$C231,0,IF(BF$211&gt;($G$209+$C231),INDEX($D$223:$W$223,,$C231)-SUM($D231:BE231),INDEX($D$223:$W$223,,$C231)/$G$209)))</f>
        <v>0</v>
      </c>
      <c r="BG231" s="18">
        <f>IF($G$209="n/a",0,IF(BG$211&lt;=$C231,0,IF(BG$211&gt;($G$209+$C231),INDEX($D$223:$W$223,,$C231)-SUM($D231:BF231),INDEX($D$223:$W$223,,$C231)/$G$209)))</f>
        <v>0</v>
      </c>
      <c r="BH231" s="18">
        <f>IF($G$209="n/a",0,IF(BH$211&lt;=$C231,0,IF(BH$211&gt;($G$209+$C231),INDEX($D$223:$W$223,,$C231)-SUM($D231:BG231),INDEX($D$223:$W$223,,$C231)/$G$209)))</f>
        <v>0</v>
      </c>
      <c r="BI231" s="18">
        <f>IF($G$209="n/a",0,IF(BI$211&lt;=$C231,0,IF(BI$211&gt;($G$209+$C231),INDEX($D$223:$W$223,,$C231)-SUM($D231:BH231),INDEX($D$223:$W$223,,$C231)/$G$209)))</f>
        <v>0</v>
      </c>
      <c r="BJ231" s="18">
        <f>IF($G$209="n/a",0,IF(BJ$211&lt;=$C231,0,IF(BJ$211&gt;($G$209+$C231),INDEX($D$223:$W$223,,$C231)-SUM($D231:BI231),INDEX($D$223:$W$223,,$C231)/$G$209)))</f>
        <v>0</v>
      </c>
      <c r="BK231" s="18">
        <f>IF($G$209="n/a",0,IF(BK$211&lt;=$C231,0,IF(BK$211&gt;($G$209+$C231),INDEX($D$223:$W$223,,$C231)-SUM($D231:BJ231),INDEX($D$223:$W$223,,$C231)/$G$209)))</f>
        <v>0</v>
      </c>
    </row>
    <row r="232" spans="2:63" x14ac:dyDescent="0.25">
      <c r="B232" s="24">
        <v>2017</v>
      </c>
      <c r="C232" s="24">
        <v>7</v>
      </c>
      <c r="E232" s="18">
        <f>IF($G$209="n/a",0,IF(E$211&lt;=$C232,0,IF(E$211&gt;($G$209+$C232),INDEX($D$223:$W$223,,$C232)-SUM($D232:D232),INDEX($D$223:$W$223,,$C232)/$G$209)))</f>
        <v>0</v>
      </c>
      <c r="F232" s="18">
        <f>IF($G$209="n/a",0,IF(F$211&lt;=$C232,0,IF(F$211&gt;($G$209+$C232),INDEX($D$223:$W$223,,$C232)-SUM($D232:E232),INDEX($D$223:$W$223,,$C232)/$G$209)))</f>
        <v>0</v>
      </c>
      <c r="G232" s="18">
        <f>IF($G$209="n/a",0,IF(G$211&lt;=$C232,0,IF(G$211&gt;($G$209+$C232),INDEX($D$223:$W$223,,$C232)-SUM($D232:F232),INDEX($D$223:$W$223,,$C232)/$G$209)))</f>
        <v>0</v>
      </c>
      <c r="H232" s="18">
        <f>IF($G$209="n/a",0,IF(H$211&lt;=$C232,0,IF(H$211&gt;($G$209+$C232),INDEX($D$223:$W$223,,$C232)-SUM($D232:G232),INDEX($D$223:$W$223,,$C232)/$G$209)))</f>
        <v>0</v>
      </c>
      <c r="I232" s="18">
        <f>IF($G$209="n/a",0,IF(I$211&lt;=$C232,0,IF(I$211&gt;($G$209+$C232),INDEX($D$223:$W$223,,$C232)-SUM($D232:H232),INDEX($D$223:$W$223,,$C232)/$G$209)))</f>
        <v>0</v>
      </c>
      <c r="J232" s="18">
        <f>IF($G$209="n/a",0,IF(J$211&lt;=$C232,0,IF(J$211&gt;($G$209+$C232),INDEX($D$223:$W$223,,$C232)-SUM($D232:I232),INDEX($D$223:$W$223,,$C232)/$G$209)))</f>
        <v>0</v>
      </c>
      <c r="K232" s="18">
        <f>IF($G$209="n/a",0,IF(K$211&lt;=$C232,0,IF(K$211&gt;($G$209+$C232),INDEX($D$223:$W$223,,$C232)-SUM($D232:J232),INDEX($D$223:$W$223,,$C232)/$G$209)))</f>
        <v>1.7020853679291092</v>
      </c>
      <c r="L232" s="18">
        <f>IF($G$209="n/a",0,IF(L$211&lt;=$C232,0,IF(L$211&gt;($G$209+$C232),INDEX($D$223:$W$223,,$C232)-SUM($D232:K232),INDEX($D$223:$W$223,,$C232)/$G$209)))</f>
        <v>1.7020853679291092</v>
      </c>
      <c r="M232" s="18">
        <f>IF($G$209="n/a",0,IF(M$211&lt;=$C232,0,IF(M$211&gt;($G$209+$C232),INDEX($D$223:$W$223,,$C232)-SUM($D232:L232),INDEX($D$223:$W$223,,$C232)/$G$209)))</f>
        <v>1.7020853679291092</v>
      </c>
      <c r="N232" s="18">
        <f>IF($G$209="n/a",0,IF(N$211&lt;=$C232,0,IF(N$211&gt;($G$209+$C232),INDEX($D$223:$W$223,,$C232)-SUM($D232:M232),INDEX($D$223:$W$223,,$C232)/$G$209)))</f>
        <v>1.7020853679291092</v>
      </c>
      <c r="O232" s="18">
        <f>IF($G$209="n/a",0,IF(O$211&lt;=$C232,0,IF(O$211&gt;($G$209+$C232),INDEX($D$223:$W$223,,$C232)-SUM($D232:N232),INDEX($D$223:$W$223,,$C232)/$G$209)))</f>
        <v>1.7020853679291092</v>
      </c>
      <c r="P232" s="18">
        <f>IF($G$209="n/a",0,IF(P$211&lt;=$C232,0,IF(P$211&gt;($G$209+$C232),INDEX($D$223:$W$223,,$C232)-SUM($D232:O232),INDEX($D$223:$W$223,,$C232)/$G$209)))</f>
        <v>1.7020853679291092</v>
      </c>
      <c r="Q232" s="18">
        <f>IF($G$209="n/a",0,IF(Q$211&lt;=$C232,0,IF(Q$211&gt;($G$209+$C232),INDEX($D$223:$W$223,,$C232)-SUM($D232:P232),INDEX($D$223:$W$223,,$C232)/$G$209)))</f>
        <v>1.7020853679291092</v>
      </c>
      <c r="R232" s="18">
        <f>IF($G$209="n/a",0,IF(R$211&lt;=$C232,0,IF(R$211&gt;($G$209+$C232),INDEX($D$223:$W$223,,$C232)-SUM($D232:Q232),INDEX($D$223:$W$223,,$C232)/$G$209)))</f>
        <v>1.7020853679291092</v>
      </c>
      <c r="S232" s="18">
        <f>IF($G$209="n/a",0,IF(S$211&lt;=$C232,0,IF(S$211&gt;($G$209+$C232),INDEX($D$223:$W$223,,$C232)-SUM($D232:R232),INDEX($D$223:$W$223,,$C232)/$G$209)))</f>
        <v>1.7020853679291092</v>
      </c>
      <c r="T232" s="18">
        <f>IF($G$209="n/a",0,IF(T$211&lt;=$C232,0,IF(T$211&gt;($G$209+$C232),INDEX($D$223:$W$223,,$C232)-SUM($D232:S232),INDEX($D$223:$W$223,,$C232)/$G$209)))</f>
        <v>1.7020853679291092</v>
      </c>
      <c r="U232" s="18">
        <f>IF($G$209="n/a",0,IF(U$211&lt;=$C232,0,IF(U$211&gt;($G$209+$C232),INDEX($D$223:$W$223,,$C232)-SUM($D232:T232),INDEX($D$223:$W$223,,$C232)/$G$209)))</f>
        <v>0</v>
      </c>
      <c r="V232" s="18">
        <f>IF($G$209="n/a",0,IF(V$211&lt;=$C232,0,IF(V$211&gt;($G$209+$C232),INDEX($D$223:$W$223,,$C232)-SUM($D232:U232),INDEX($D$223:$W$223,,$C232)/$G$209)))</f>
        <v>0</v>
      </c>
      <c r="W232" s="18">
        <f>IF($G$209="n/a",0,IF(W$211&lt;=$C232,0,IF(W$211&gt;($G$209+$C232),INDEX($D$223:$W$223,,$C232)-SUM($D232:V232),INDEX($D$223:$W$223,,$C232)/$G$209)))</f>
        <v>0</v>
      </c>
      <c r="X232" s="18">
        <f>IF($G$209="n/a",0,IF(X$211&lt;=$C232,0,IF(X$211&gt;($G$209+$C232),INDEX($D$223:$W$223,,$C232)-SUM($D232:W232),INDEX($D$223:$W$223,,$C232)/$G$209)))</f>
        <v>0</v>
      </c>
      <c r="Y232" s="18">
        <f>IF($G$209="n/a",0,IF(Y$211&lt;=$C232,0,IF(Y$211&gt;($G$209+$C232),INDEX($D$223:$W$223,,$C232)-SUM($D232:X232),INDEX($D$223:$W$223,,$C232)/$G$209)))</f>
        <v>0</v>
      </c>
      <c r="Z232" s="18">
        <f>IF($G$209="n/a",0,IF(Z$211&lt;=$C232,0,IF(Z$211&gt;($G$209+$C232),INDEX($D$223:$W$223,,$C232)-SUM($D232:Y232),INDEX($D$223:$W$223,,$C232)/$G$209)))</f>
        <v>0</v>
      </c>
      <c r="AA232" s="18">
        <f>IF($G$209="n/a",0,IF(AA$211&lt;=$C232,0,IF(AA$211&gt;($G$209+$C232),INDEX($D$223:$W$223,,$C232)-SUM($D232:Z232),INDEX($D$223:$W$223,,$C232)/$G$209)))</f>
        <v>0</v>
      </c>
      <c r="AB232" s="18">
        <f>IF($G$209="n/a",0,IF(AB$211&lt;=$C232,0,IF(AB$211&gt;($G$209+$C232),INDEX($D$223:$W$223,,$C232)-SUM($D232:AA232),INDEX($D$223:$W$223,,$C232)/$G$209)))</f>
        <v>0</v>
      </c>
      <c r="AC232" s="18">
        <f>IF($G$209="n/a",0,IF(AC$211&lt;=$C232,0,IF(AC$211&gt;($G$209+$C232),INDEX($D$223:$W$223,,$C232)-SUM($D232:AB232),INDEX($D$223:$W$223,,$C232)/$G$209)))</f>
        <v>0</v>
      </c>
      <c r="AD232" s="18">
        <f>IF($G$209="n/a",0,IF(AD$211&lt;=$C232,0,IF(AD$211&gt;($G$209+$C232),INDEX($D$223:$W$223,,$C232)-SUM($D232:AC232),INDEX($D$223:$W$223,,$C232)/$G$209)))</f>
        <v>0</v>
      </c>
      <c r="AE232" s="18">
        <f>IF($G$209="n/a",0,IF(AE$211&lt;=$C232,0,IF(AE$211&gt;($G$209+$C232),INDEX($D$223:$W$223,,$C232)-SUM($D232:AD232),INDEX($D$223:$W$223,,$C232)/$G$209)))</f>
        <v>0</v>
      </c>
      <c r="AF232" s="18">
        <f>IF($G$209="n/a",0,IF(AF$211&lt;=$C232,0,IF(AF$211&gt;($G$209+$C232),INDEX($D$223:$W$223,,$C232)-SUM($D232:AE232),INDEX($D$223:$W$223,,$C232)/$G$209)))</f>
        <v>0</v>
      </c>
      <c r="AG232" s="18">
        <f>IF($G$209="n/a",0,IF(AG$211&lt;=$C232,0,IF(AG$211&gt;($G$209+$C232),INDEX($D$223:$W$223,,$C232)-SUM($D232:AF232),INDEX($D$223:$W$223,,$C232)/$G$209)))</f>
        <v>0</v>
      </c>
      <c r="AH232" s="18">
        <f>IF($G$209="n/a",0,IF(AH$211&lt;=$C232,0,IF(AH$211&gt;($G$209+$C232),INDEX($D$223:$W$223,,$C232)-SUM($D232:AG232),INDEX($D$223:$W$223,,$C232)/$G$209)))</f>
        <v>0</v>
      </c>
      <c r="AI232" s="18">
        <f>IF($G$209="n/a",0,IF(AI$211&lt;=$C232,0,IF(AI$211&gt;($G$209+$C232),INDEX($D$223:$W$223,,$C232)-SUM($D232:AH232),INDEX($D$223:$W$223,,$C232)/$G$209)))</f>
        <v>0</v>
      </c>
      <c r="AJ232" s="18">
        <f>IF($G$209="n/a",0,IF(AJ$211&lt;=$C232,0,IF(AJ$211&gt;($G$209+$C232),INDEX($D$223:$W$223,,$C232)-SUM($D232:AI232),INDEX($D$223:$W$223,,$C232)/$G$209)))</f>
        <v>0</v>
      </c>
      <c r="AK232" s="18">
        <f>IF($G$209="n/a",0,IF(AK$211&lt;=$C232,0,IF(AK$211&gt;($G$209+$C232),INDEX($D$223:$W$223,,$C232)-SUM($D232:AJ232),INDEX($D$223:$W$223,,$C232)/$G$209)))</f>
        <v>0</v>
      </c>
      <c r="AL232" s="18">
        <f>IF($G$209="n/a",0,IF(AL$211&lt;=$C232,0,IF(AL$211&gt;($G$209+$C232),INDEX($D$223:$W$223,,$C232)-SUM($D232:AK232),INDEX($D$223:$W$223,,$C232)/$G$209)))</f>
        <v>0</v>
      </c>
      <c r="AM232" s="18">
        <f>IF($G$209="n/a",0,IF(AM$211&lt;=$C232,0,IF(AM$211&gt;($G$209+$C232),INDEX($D$223:$W$223,,$C232)-SUM($D232:AL232),INDEX($D$223:$W$223,,$C232)/$G$209)))</f>
        <v>0</v>
      </c>
      <c r="AN232" s="18">
        <f>IF($G$209="n/a",0,IF(AN$211&lt;=$C232,0,IF(AN$211&gt;($G$209+$C232),INDEX($D$223:$W$223,,$C232)-SUM($D232:AM232),INDEX($D$223:$W$223,,$C232)/$G$209)))</f>
        <v>0</v>
      </c>
      <c r="AO232" s="18">
        <f>IF($G$209="n/a",0,IF(AO$211&lt;=$C232,0,IF(AO$211&gt;($G$209+$C232),INDEX($D$223:$W$223,,$C232)-SUM($D232:AN232),INDEX($D$223:$W$223,,$C232)/$G$209)))</f>
        <v>0</v>
      </c>
      <c r="AP232" s="18">
        <f>IF($G$209="n/a",0,IF(AP$211&lt;=$C232,0,IF(AP$211&gt;($G$209+$C232),INDEX($D$223:$W$223,,$C232)-SUM($D232:AO232),INDEX($D$223:$W$223,,$C232)/$G$209)))</f>
        <v>0</v>
      </c>
      <c r="AQ232" s="18">
        <f>IF($G$209="n/a",0,IF(AQ$211&lt;=$C232,0,IF(AQ$211&gt;($G$209+$C232),INDEX($D$223:$W$223,,$C232)-SUM($D232:AP232),INDEX($D$223:$W$223,,$C232)/$G$209)))</f>
        <v>0</v>
      </c>
      <c r="AR232" s="18">
        <f>IF($G$209="n/a",0,IF(AR$211&lt;=$C232,0,IF(AR$211&gt;($G$209+$C232),INDEX($D$223:$W$223,,$C232)-SUM($D232:AQ232),INDEX($D$223:$W$223,,$C232)/$G$209)))</f>
        <v>0</v>
      </c>
      <c r="AS232" s="18">
        <f>IF($G$209="n/a",0,IF(AS$211&lt;=$C232,0,IF(AS$211&gt;($G$209+$C232),INDEX($D$223:$W$223,,$C232)-SUM($D232:AR232),INDEX($D$223:$W$223,,$C232)/$G$209)))</f>
        <v>0</v>
      </c>
      <c r="AT232" s="18">
        <f>IF($G$209="n/a",0,IF(AT$211&lt;=$C232,0,IF(AT$211&gt;($G$209+$C232),INDEX($D$223:$W$223,,$C232)-SUM($D232:AS232),INDEX($D$223:$W$223,,$C232)/$G$209)))</f>
        <v>0</v>
      </c>
      <c r="AU232" s="18">
        <f>IF($G$209="n/a",0,IF(AU$211&lt;=$C232,0,IF(AU$211&gt;($G$209+$C232),INDEX($D$223:$W$223,,$C232)-SUM($D232:AT232),INDEX($D$223:$W$223,,$C232)/$G$209)))</f>
        <v>0</v>
      </c>
      <c r="AV232" s="18">
        <f>IF($G$209="n/a",0,IF(AV$211&lt;=$C232,0,IF(AV$211&gt;($G$209+$C232),INDEX($D$223:$W$223,,$C232)-SUM($D232:AU232),INDEX($D$223:$W$223,,$C232)/$G$209)))</f>
        <v>0</v>
      </c>
      <c r="AW232" s="18">
        <f>IF($G$209="n/a",0,IF(AW$211&lt;=$C232,0,IF(AW$211&gt;($G$209+$C232),INDEX($D$223:$W$223,,$C232)-SUM($D232:AV232),INDEX($D$223:$W$223,,$C232)/$G$209)))</f>
        <v>0</v>
      </c>
      <c r="AX232" s="18">
        <f>IF($G$209="n/a",0,IF(AX$211&lt;=$C232,0,IF(AX$211&gt;($G$209+$C232),INDEX($D$223:$W$223,,$C232)-SUM($D232:AW232),INDEX($D$223:$W$223,,$C232)/$G$209)))</f>
        <v>0</v>
      </c>
      <c r="AY232" s="18">
        <f>IF($G$209="n/a",0,IF(AY$211&lt;=$C232,0,IF(AY$211&gt;($G$209+$C232),INDEX($D$223:$W$223,,$C232)-SUM($D232:AX232),INDEX($D$223:$W$223,,$C232)/$G$209)))</f>
        <v>0</v>
      </c>
      <c r="AZ232" s="18">
        <f>IF($G$209="n/a",0,IF(AZ$211&lt;=$C232,0,IF(AZ$211&gt;($G$209+$C232),INDEX($D$223:$W$223,,$C232)-SUM($D232:AY232),INDEX($D$223:$W$223,,$C232)/$G$209)))</f>
        <v>0</v>
      </c>
      <c r="BA232" s="18">
        <f>IF($G$209="n/a",0,IF(BA$211&lt;=$C232,0,IF(BA$211&gt;($G$209+$C232),INDEX($D$223:$W$223,,$C232)-SUM($D232:AZ232),INDEX($D$223:$W$223,,$C232)/$G$209)))</f>
        <v>0</v>
      </c>
      <c r="BB232" s="18">
        <f>IF($G$209="n/a",0,IF(BB$211&lt;=$C232,0,IF(BB$211&gt;($G$209+$C232),INDEX($D$223:$W$223,,$C232)-SUM($D232:BA232),INDEX($D$223:$W$223,,$C232)/$G$209)))</f>
        <v>0</v>
      </c>
      <c r="BC232" s="18">
        <f>IF($G$209="n/a",0,IF(BC$211&lt;=$C232,0,IF(BC$211&gt;($G$209+$C232),INDEX($D$223:$W$223,,$C232)-SUM($D232:BB232),INDEX($D$223:$W$223,,$C232)/$G$209)))</f>
        <v>0</v>
      </c>
      <c r="BD232" s="18">
        <f>IF($G$209="n/a",0,IF(BD$211&lt;=$C232,0,IF(BD$211&gt;($G$209+$C232),INDEX($D$223:$W$223,,$C232)-SUM($D232:BC232),INDEX($D$223:$W$223,,$C232)/$G$209)))</f>
        <v>0</v>
      </c>
      <c r="BE232" s="18">
        <f>IF($G$209="n/a",0,IF(BE$211&lt;=$C232,0,IF(BE$211&gt;($G$209+$C232),INDEX($D$223:$W$223,,$C232)-SUM($D232:BD232),INDEX($D$223:$W$223,,$C232)/$G$209)))</f>
        <v>0</v>
      </c>
      <c r="BF232" s="18">
        <f>IF($G$209="n/a",0,IF(BF$211&lt;=$C232,0,IF(BF$211&gt;($G$209+$C232),INDEX($D$223:$W$223,,$C232)-SUM($D232:BE232),INDEX($D$223:$W$223,,$C232)/$G$209)))</f>
        <v>0</v>
      </c>
      <c r="BG232" s="18">
        <f>IF($G$209="n/a",0,IF(BG$211&lt;=$C232,0,IF(BG$211&gt;($G$209+$C232),INDEX($D$223:$W$223,,$C232)-SUM($D232:BF232),INDEX($D$223:$W$223,,$C232)/$G$209)))</f>
        <v>0</v>
      </c>
      <c r="BH232" s="18">
        <f>IF($G$209="n/a",0,IF(BH$211&lt;=$C232,0,IF(BH$211&gt;($G$209+$C232),INDEX($D$223:$W$223,,$C232)-SUM($D232:BG232),INDEX($D$223:$W$223,,$C232)/$G$209)))</f>
        <v>0</v>
      </c>
      <c r="BI232" s="18">
        <f>IF($G$209="n/a",0,IF(BI$211&lt;=$C232,0,IF(BI$211&gt;($G$209+$C232),INDEX($D$223:$W$223,,$C232)-SUM($D232:BH232),INDEX($D$223:$W$223,,$C232)/$G$209)))</f>
        <v>0</v>
      </c>
      <c r="BJ232" s="18">
        <f>IF($G$209="n/a",0,IF(BJ$211&lt;=$C232,0,IF(BJ$211&gt;($G$209+$C232),INDEX($D$223:$W$223,,$C232)-SUM($D232:BI232),INDEX($D$223:$W$223,,$C232)/$G$209)))</f>
        <v>0</v>
      </c>
      <c r="BK232" s="18">
        <f>IF($G$209="n/a",0,IF(BK$211&lt;=$C232,0,IF(BK$211&gt;($G$209+$C232),INDEX($D$223:$W$223,,$C232)-SUM($D232:BJ232),INDEX($D$223:$W$223,,$C232)/$G$209)))</f>
        <v>0</v>
      </c>
    </row>
    <row r="233" spans="2:63" x14ac:dyDescent="0.25">
      <c r="B233" s="24">
        <v>2018</v>
      </c>
      <c r="C233" s="24">
        <v>8</v>
      </c>
      <c r="E233" s="18">
        <f>IF($G$209="n/a",0,IF(E$211&lt;=$C233,0,IF(E$211&gt;($G$209+$C233),INDEX($D$223:$W$223,,$C233)-SUM($D233:D233),INDEX($D$223:$W$223,,$C233)/$G$209)))</f>
        <v>0</v>
      </c>
      <c r="F233" s="18">
        <f>IF($G$209="n/a",0,IF(F$211&lt;=$C233,0,IF(F$211&gt;($G$209+$C233),INDEX($D$223:$W$223,,$C233)-SUM($D233:E233),INDEX($D$223:$W$223,,$C233)/$G$209)))</f>
        <v>0</v>
      </c>
      <c r="G233" s="18">
        <f>IF($G$209="n/a",0,IF(G$211&lt;=$C233,0,IF(G$211&gt;($G$209+$C233),INDEX($D$223:$W$223,,$C233)-SUM($D233:F233),INDEX($D$223:$W$223,,$C233)/$G$209)))</f>
        <v>0</v>
      </c>
      <c r="H233" s="18">
        <f>IF($G$209="n/a",0,IF(H$211&lt;=$C233,0,IF(H$211&gt;($G$209+$C233),INDEX($D$223:$W$223,,$C233)-SUM($D233:G233),INDEX($D$223:$W$223,,$C233)/$G$209)))</f>
        <v>0</v>
      </c>
      <c r="I233" s="18">
        <f>IF($G$209="n/a",0,IF(I$211&lt;=$C233,0,IF(I$211&gt;($G$209+$C233),INDEX($D$223:$W$223,,$C233)-SUM($D233:H233),INDEX($D$223:$W$223,,$C233)/$G$209)))</f>
        <v>0</v>
      </c>
      <c r="J233" s="18">
        <f>IF($G$209="n/a",0,IF(J$211&lt;=$C233,0,IF(J$211&gt;($G$209+$C233),INDEX($D$223:$W$223,,$C233)-SUM($D233:I233),INDEX($D$223:$W$223,,$C233)/$G$209)))</f>
        <v>0</v>
      </c>
      <c r="K233" s="18">
        <f>IF($G$209="n/a",0,IF(K$211&lt;=$C233,0,IF(K$211&gt;($G$209+$C233),INDEX($D$223:$W$223,,$C233)-SUM($D233:J233),INDEX($D$223:$W$223,,$C233)/$G$209)))</f>
        <v>0</v>
      </c>
      <c r="L233" s="18">
        <f>IF($G$209="n/a",0,IF(L$211&lt;=$C233,0,IF(L$211&gt;($G$209+$C233),INDEX($D$223:$W$223,,$C233)-SUM($D233:K233),INDEX($D$223:$W$223,,$C233)/$G$209)))</f>
        <v>1.2273898869698512</v>
      </c>
      <c r="M233" s="18">
        <f>IF($G$209="n/a",0,IF(M$211&lt;=$C233,0,IF(M$211&gt;($G$209+$C233),INDEX($D$223:$W$223,,$C233)-SUM($D233:L233),INDEX($D$223:$W$223,,$C233)/$G$209)))</f>
        <v>1.2273898869698512</v>
      </c>
      <c r="N233" s="18">
        <f>IF($G$209="n/a",0,IF(N$211&lt;=$C233,0,IF(N$211&gt;($G$209+$C233),INDEX($D$223:$W$223,,$C233)-SUM($D233:M233),INDEX($D$223:$W$223,,$C233)/$G$209)))</f>
        <v>1.2273898869698512</v>
      </c>
      <c r="O233" s="18">
        <f>IF($G$209="n/a",0,IF(O$211&lt;=$C233,0,IF(O$211&gt;($G$209+$C233),INDEX($D$223:$W$223,,$C233)-SUM($D233:N233),INDEX($D$223:$W$223,,$C233)/$G$209)))</f>
        <v>1.2273898869698512</v>
      </c>
      <c r="P233" s="18">
        <f>IF($G$209="n/a",0,IF(P$211&lt;=$C233,0,IF(P$211&gt;($G$209+$C233),INDEX($D$223:$W$223,,$C233)-SUM($D233:O233),INDEX($D$223:$W$223,,$C233)/$G$209)))</f>
        <v>1.2273898869698512</v>
      </c>
      <c r="Q233" s="18">
        <f>IF($G$209="n/a",0,IF(Q$211&lt;=$C233,0,IF(Q$211&gt;($G$209+$C233),INDEX($D$223:$W$223,,$C233)-SUM($D233:P233),INDEX($D$223:$W$223,,$C233)/$G$209)))</f>
        <v>1.2273898869698512</v>
      </c>
      <c r="R233" s="18">
        <f>IF($G$209="n/a",0,IF(R$211&lt;=$C233,0,IF(R$211&gt;($G$209+$C233),INDEX($D$223:$W$223,,$C233)-SUM($D233:Q233),INDEX($D$223:$W$223,,$C233)/$G$209)))</f>
        <v>1.2273898869698512</v>
      </c>
      <c r="S233" s="18">
        <f>IF($G$209="n/a",0,IF(S$211&lt;=$C233,0,IF(S$211&gt;($G$209+$C233),INDEX($D$223:$W$223,,$C233)-SUM($D233:R233),INDEX($D$223:$W$223,,$C233)/$G$209)))</f>
        <v>1.2273898869698512</v>
      </c>
      <c r="T233" s="18">
        <f>IF($G$209="n/a",0,IF(T$211&lt;=$C233,0,IF(T$211&gt;($G$209+$C233),INDEX($D$223:$W$223,,$C233)-SUM($D233:S233),INDEX($D$223:$W$223,,$C233)/$G$209)))</f>
        <v>1.2273898869698512</v>
      </c>
      <c r="U233" s="18">
        <f>IF($G$209="n/a",0,IF(U$211&lt;=$C233,0,IF(U$211&gt;($G$209+$C233),INDEX($D$223:$W$223,,$C233)-SUM($D233:T233),INDEX($D$223:$W$223,,$C233)/$G$209)))</f>
        <v>1.2273898869698512</v>
      </c>
      <c r="V233" s="18">
        <f>IF($G$209="n/a",0,IF(V$211&lt;=$C233,0,IF(V$211&gt;($G$209+$C233),INDEX($D$223:$W$223,,$C233)-SUM($D233:U233),INDEX($D$223:$W$223,,$C233)/$G$209)))</f>
        <v>0</v>
      </c>
      <c r="W233" s="18">
        <f>IF($G$209="n/a",0,IF(W$211&lt;=$C233,0,IF(W$211&gt;($G$209+$C233),INDEX($D$223:$W$223,,$C233)-SUM($D233:V233),INDEX($D$223:$W$223,,$C233)/$G$209)))</f>
        <v>0</v>
      </c>
      <c r="X233" s="18">
        <f>IF($G$209="n/a",0,IF(X$211&lt;=$C233,0,IF(X$211&gt;($G$209+$C233),INDEX($D$223:$W$223,,$C233)-SUM($D233:W233),INDEX($D$223:$W$223,,$C233)/$G$209)))</f>
        <v>0</v>
      </c>
      <c r="Y233" s="18">
        <f>IF($G$209="n/a",0,IF(Y$211&lt;=$C233,0,IF(Y$211&gt;($G$209+$C233),INDEX($D$223:$W$223,,$C233)-SUM($D233:X233),INDEX($D$223:$W$223,,$C233)/$G$209)))</f>
        <v>0</v>
      </c>
      <c r="Z233" s="18">
        <f>IF($G$209="n/a",0,IF(Z$211&lt;=$C233,0,IF(Z$211&gt;($G$209+$C233),INDEX($D$223:$W$223,,$C233)-SUM($D233:Y233),INDEX($D$223:$W$223,,$C233)/$G$209)))</f>
        <v>0</v>
      </c>
      <c r="AA233" s="18">
        <f>IF($G$209="n/a",0,IF(AA$211&lt;=$C233,0,IF(AA$211&gt;($G$209+$C233),INDEX($D$223:$W$223,,$C233)-SUM($D233:Z233),INDEX($D$223:$W$223,,$C233)/$G$209)))</f>
        <v>0</v>
      </c>
      <c r="AB233" s="18">
        <f>IF($G$209="n/a",0,IF(AB$211&lt;=$C233,0,IF(AB$211&gt;($G$209+$C233),INDEX($D$223:$W$223,,$C233)-SUM($D233:AA233),INDEX($D$223:$W$223,,$C233)/$G$209)))</f>
        <v>0</v>
      </c>
      <c r="AC233" s="18">
        <f>IF($G$209="n/a",0,IF(AC$211&lt;=$C233,0,IF(AC$211&gt;($G$209+$C233),INDEX($D$223:$W$223,,$C233)-SUM($D233:AB233),INDEX($D$223:$W$223,,$C233)/$G$209)))</f>
        <v>0</v>
      </c>
      <c r="AD233" s="18">
        <f>IF($G$209="n/a",0,IF(AD$211&lt;=$C233,0,IF(AD$211&gt;($G$209+$C233),INDEX($D$223:$W$223,,$C233)-SUM($D233:AC233),INDEX($D$223:$W$223,,$C233)/$G$209)))</f>
        <v>0</v>
      </c>
      <c r="AE233" s="18">
        <f>IF($G$209="n/a",0,IF(AE$211&lt;=$C233,0,IF(AE$211&gt;($G$209+$C233),INDEX($D$223:$W$223,,$C233)-SUM($D233:AD233),INDEX($D$223:$W$223,,$C233)/$G$209)))</f>
        <v>0</v>
      </c>
      <c r="AF233" s="18">
        <f>IF($G$209="n/a",0,IF(AF$211&lt;=$C233,0,IF(AF$211&gt;($G$209+$C233),INDEX($D$223:$W$223,,$C233)-SUM($D233:AE233),INDEX($D$223:$W$223,,$C233)/$G$209)))</f>
        <v>0</v>
      </c>
      <c r="AG233" s="18">
        <f>IF($G$209="n/a",0,IF(AG$211&lt;=$C233,0,IF(AG$211&gt;($G$209+$C233),INDEX($D$223:$W$223,,$C233)-SUM($D233:AF233),INDEX($D$223:$W$223,,$C233)/$G$209)))</f>
        <v>0</v>
      </c>
      <c r="AH233" s="18">
        <f>IF($G$209="n/a",0,IF(AH$211&lt;=$C233,0,IF(AH$211&gt;($G$209+$C233),INDEX($D$223:$W$223,,$C233)-SUM($D233:AG233),INDEX($D$223:$W$223,,$C233)/$G$209)))</f>
        <v>0</v>
      </c>
      <c r="AI233" s="18">
        <f>IF($G$209="n/a",0,IF(AI$211&lt;=$C233,0,IF(AI$211&gt;($G$209+$C233),INDEX($D$223:$W$223,,$C233)-SUM($D233:AH233),INDEX($D$223:$W$223,,$C233)/$G$209)))</f>
        <v>0</v>
      </c>
      <c r="AJ233" s="18">
        <f>IF($G$209="n/a",0,IF(AJ$211&lt;=$C233,0,IF(AJ$211&gt;($G$209+$C233),INDEX($D$223:$W$223,,$C233)-SUM($D233:AI233),INDEX($D$223:$W$223,,$C233)/$G$209)))</f>
        <v>0</v>
      </c>
      <c r="AK233" s="18">
        <f>IF($G$209="n/a",0,IF(AK$211&lt;=$C233,0,IF(AK$211&gt;($G$209+$C233),INDEX($D$223:$W$223,,$C233)-SUM($D233:AJ233),INDEX($D$223:$W$223,,$C233)/$G$209)))</f>
        <v>0</v>
      </c>
      <c r="AL233" s="18">
        <f>IF($G$209="n/a",0,IF(AL$211&lt;=$C233,0,IF(AL$211&gt;($G$209+$C233),INDEX($D$223:$W$223,,$C233)-SUM($D233:AK233),INDEX($D$223:$W$223,,$C233)/$G$209)))</f>
        <v>0</v>
      </c>
      <c r="AM233" s="18">
        <f>IF($G$209="n/a",0,IF(AM$211&lt;=$C233,0,IF(AM$211&gt;($G$209+$C233),INDEX($D$223:$W$223,,$C233)-SUM($D233:AL233),INDEX($D$223:$W$223,,$C233)/$G$209)))</f>
        <v>0</v>
      </c>
      <c r="AN233" s="18">
        <f>IF($G$209="n/a",0,IF(AN$211&lt;=$C233,0,IF(AN$211&gt;($G$209+$C233),INDEX($D$223:$W$223,,$C233)-SUM($D233:AM233),INDEX($D$223:$W$223,,$C233)/$G$209)))</f>
        <v>0</v>
      </c>
      <c r="AO233" s="18">
        <f>IF($G$209="n/a",0,IF(AO$211&lt;=$C233,0,IF(AO$211&gt;($G$209+$C233),INDEX($D$223:$W$223,,$C233)-SUM($D233:AN233),INDEX($D$223:$W$223,,$C233)/$G$209)))</f>
        <v>0</v>
      </c>
      <c r="AP233" s="18">
        <f>IF($G$209="n/a",0,IF(AP$211&lt;=$C233,0,IF(AP$211&gt;($G$209+$C233),INDEX($D$223:$W$223,,$C233)-SUM($D233:AO233),INDEX($D$223:$W$223,,$C233)/$G$209)))</f>
        <v>0</v>
      </c>
      <c r="AQ233" s="18">
        <f>IF($G$209="n/a",0,IF(AQ$211&lt;=$C233,0,IF(AQ$211&gt;($G$209+$C233),INDEX($D$223:$W$223,,$C233)-SUM($D233:AP233),INDEX($D$223:$W$223,,$C233)/$G$209)))</f>
        <v>0</v>
      </c>
      <c r="AR233" s="18">
        <f>IF($G$209="n/a",0,IF(AR$211&lt;=$C233,0,IF(AR$211&gt;($G$209+$C233),INDEX($D$223:$W$223,,$C233)-SUM($D233:AQ233),INDEX($D$223:$W$223,,$C233)/$G$209)))</f>
        <v>0</v>
      </c>
      <c r="AS233" s="18">
        <f>IF($G$209="n/a",0,IF(AS$211&lt;=$C233,0,IF(AS$211&gt;($G$209+$C233),INDEX($D$223:$W$223,,$C233)-SUM($D233:AR233),INDEX($D$223:$W$223,,$C233)/$G$209)))</f>
        <v>0</v>
      </c>
      <c r="AT233" s="18">
        <f>IF($G$209="n/a",0,IF(AT$211&lt;=$C233,0,IF(AT$211&gt;($G$209+$C233),INDEX($D$223:$W$223,,$C233)-SUM($D233:AS233),INDEX($D$223:$W$223,,$C233)/$G$209)))</f>
        <v>0</v>
      </c>
      <c r="AU233" s="18">
        <f>IF($G$209="n/a",0,IF(AU$211&lt;=$C233,0,IF(AU$211&gt;($G$209+$C233),INDEX($D$223:$W$223,,$C233)-SUM($D233:AT233),INDEX($D$223:$W$223,,$C233)/$G$209)))</f>
        <v>0</v>
      </c>
      <c r="AV233" s="18">
        <f>IF($G$209="n/a",0,IF(AV$211&lt;=$C233,0,IF(AV$211&gt;($G$209+$C233),INDEX($D$223:$W$223,,$C233)-SUM($D233:AU233),INDEX($D$223:$W$223,,$C233)/$G$209)))</f>
        <v>0</v>
      </c>
      <c r="AW233" s="18">
        <f>IF($G$209="n/a",0,IF(AW$211&lt;=$C233,0,IF(AW$211&gt;($G$209+$C233),INDEX($D$223:$W$223,,$C233)-SUM($D233:AV233),INDEX($D$223:$W$223,,$C233)/$G$209)))</f>
        <v>0</v>
      </c>
      <c r="AX233" s="18">
        <f>IF($G$209="n/a",0,IF(AX$211&lt;=$C233,0,IF(AX$211&gt;($G$209+$C233),INDEX($D$223:$W$223,,$C233)-SUM($D233:AW233),INDEX($D$223:$W$223,,$C233)/$G$209)))</f>
        <v>0</v>
      </c>
      <c r="AY233" s="18">
        <f>IF($G$209="n/a",0,IF(AY$211&lt;=$C233,0,IF(AY$211&gt;($G$209+$C233),INDEX($D$223:$W$223,,$C233)-SUM($D233:AX233),INDEX($D$223:$W$223,,$C233)/$G$209)))</f>
        <v>0</v>
      </c>
      <c r="AZ233" s="18">
        <f>IF($G$209="n/a",0,IF(AZ$211&lt;=$C233,0,IF(AZ$211&gt;($G$209+$C233),INDEX($D$223:$W$223,,$C233)-SUM($D233:AY233),INDEX($D$223:$W$223,,$C233)/$G$209)))</f>
        <v>0</v>
      </c>
      <c r="BA233" s="18">
        <f>IF($G$209="n/a",0,IF(BA$211&lt;=$C233,0,IF(BA$211&gt;($G$209+$C233),INDEX($D$223:$W$223,,$C233)-SUM($D233:AZ233),INDEX($D$223:$W$223,,$C233)/$G$209)))</f>
        <v>0</v>
      </c>
      <c r="BB233" s="18">
        <f>IF($G$209="n/a",0,IF(BB$211&lt;=$C233,0,IF(BB$211&gt;($G$209+$C233),INDEX($D$223:$W$223,,$C233)-SUM($D233:BA233),INDEX($D$223:$W$223,,$C233)/$G$209)))</f>
        <v>0</v>
      </c>
      <c r="BC233" s="18">
        <f>IF($G$209="n/a",0,IF(BC$211&lt;=$C233,0,IF(BC$211&gt;($G$209+$C233),INDEX($D$223:$W$223,,$C233)-SUM($D233:BB233),INDEX($D$223:$W$223,,$C233)/$G$209)))</f>
        <v>0</v>
      </c>
      <c r="BD233" s="18">
        <f>IF($G$209="n/a",0,IF(BD$211&lt;=$C233,0,IF(BD$211&gt;($G$209+$C233),INDEX($D$223:$W$223,,$C233)-SUM($D233:BC233),INDEX($D$223:$W$223,,$C233)/$G$209)))</f>
        <v>0</v>
      </c>
      <c r="BE233" s="18">
        <f>IF($G$209="n/a",0,IF(BE$211&lt;=$C233,0,IF(BE$211&gt;($G$209+$C233),INDEX($D$223:$W$223,,$C233)-SUM($D233:BD233),INDEX($D$223:$W$223,,$C233)/$G$209)))</f>
        <v>0</v>
      </c>
      <c r="BF233" s="18">
        <f>IF($G$209="n/a",0,IF(BF$211&lt;=$C233,0,IF(BF$211&gt;($G$209+$C233),INDEX($D$223:$W$223,,$C233)-SUM($D233:BE233),INDEX($D$223:$W$223,,$C233)/$G$209)))</f>
        <v>0</v>
      </c>
      <c r="BG233" s="18">
        <f>IF($G$209="n/a",0,IF(BG$211&lt;=$C233,0,IF(BG$211&gt;($G$209+$C233),INDEX($D$223:$W$223,,$C233)-SUM($D233:BF233),INDEX($D$223:$W$223,,$C233)/$G$209)))</f>
        <v>0</v>
      </c>
      <c r="BH233" s="18">
        <f>IF($G$209="n/a",0,IF(BH$211&lt;=$C233,0,IF(BH$211&gt;($G$209+$C233),INDEX($D$223:$W$223,,$C233)-SUM($D233:BG233),INDEX($D$223:$W$223,,$C233)/$G$209)))</f>
        <v>0</v>
      </c>
      <c r="BI233" s="18">
        <f>IF($G$209="n/a",0,IF(BI$211&lt;=$C233,0,IF(BI$211&gt;($G$209+$C233),INDEX($D$223:$W$223,,$C233)-SUM($D233:BH233),INDEX($D$223:$W$223,,$C233)/$G$209)))</f>
        <v>0</v>
      </c>
      <c r="BJ233" s="18">
        <f>IF($G$209="n/a",0,IF(BJ$211&lt;=$C233,0,IF(BJ$211&gt;($G$209+$C233),INDEX($D$223:$W$223,,$C233)-SUM($D233:BI233),INDEX($D$223:$W$223,,$C233)/$G$209)))</f>
        <v>0</v>
      </c>
      <c r="BK233" s="18">
        <f>IF($G$209="n/a",0,IF(BK$211&lt;=$C233,0,IF(BK$211&gt;($G$209+$C233),INDEX($D$223:$W$223,,$C233)-SUM($D233:BJ233),INDEX($D$223:$W$223,,$C233)/$G$209)))</f>
        <v>0</v>
      </c>
    </row>
    <row r="234" spans="2:63" x14ac:dyDescent="0.25">
      <c r="B234" s="24">
        <v>2019</v>
      </c>
      <c r="C234" s="24">
        <v>9</v>
      </c>
      <c r="E234" s="18">
        <f>IF($G$209="n/a",0,IF(E$211&lt;=$C234,0,IF(E$211&gt;($G$209+$C234),INDEX($D$223:$W$223,,$C234)-SUM($D234:D234),INDEX($D$223:$W$223,,$C234)/$G$209)))</f>
        <v>0</v>
      </c>
      <c r="F234" s="18">
        <f>IF($G$209="n/a",0,IF(F$211&lt;=$C234,0,IF(F$211&gt;($G$209+$C234),INDEX($D$223:$W$223,,$C234)-SUM($D234:E234),INDEX($D$223:$W$223,,$C234)/$G$209)))</f>
        <v>0</v>
      </c>
      <c r="G234" s="18">
        <f>IF($G$209="n/a",0,IF(G$211&lt;=$C234,0,IF(G$211&gt;($G$209+$C234),INDEX($D$223:$W$223,,$C234)-SUM($D234:F234),INDEX($D$223:$W$223,,$C234)/$G$209)))</f>
        <v>0</v>
      </c>
      <c r="H234" s="18">
        <f>IF($G$209="n/a",0,IF(H$211&lt;=$C234,0,IF(H$211&gt;($G$209+$C234),INDEX($D$223:$W$223,,$C234)-SUM($D234:G234),INDEX($D$223:$W$223,,$C234)/$G$209)))</f>
        <v>0</v>
      </c>
      <c r="I234" s="18">
        <f>IF($G$209="n/a",0,IF(I$211&lt;=$C234,0,IF(I$211&gt;($G$209+$C234),INDEX($D$223:$W$223,,$C234)-SUM($D234:H234),INDEX($D$223:$W$223,,$C234)/$G$209)))</f>
        <v>0</v>
      </c>
      <c r="J234" s="18">
        <f>IF($G$209="n/a",0,IF(J$211&lt;=$C234,0,IF(J$211&gt;($G$209+$C234),INDEX($D$223:$W$223,,$C234)-SUM($D234:I234),INDEX($D$223:$W$223,,$C234)/$G$209)))</f>
        <v>0</v>
      </c>
      <c r="K234" s="18">
        <f>IF($G$209="n/a",0,IF(K$211&lt;=$C234,0,IF(K$211&gt;($G$209+$C234),INDEX($D$223:$W$223,,$C234)-SUM($D234:J234),INDEX($D$223:$W$223,,$C234)/$G$209)))</f>
        <v>0</v>
      </c>
      <c r="L234" s="18">
        <f>IF($G$209="n/a",0,IF(L$211&lt;=$C234,0,IF(L$211&gt;($G$209+$C234),INDEX($D$223:$W$223,,$C234)-SUM($D234:K234),INDEX($D$223:$W$223,,$C234)/$G$209)))</f>
        <v>0</v>
      </c>
      <c r="M234" s="18">
        <f>IF($G$209="n/a",0,IF(M$211&lt;=$C234,0,IF(M$211&gt;($G$209+$C234),INDEX($D$223:$W$223,,$C234)-SUM($D234:L234),INDEX($D$223:$W$223,,$C234)/$G$209)))</f>
        <v>2.5368894454174855</v>
      </c>
      <c r="N234" s="18">
        <f>IF($G$209="n/a",0,IF(N$211&lt;=$C234,0,IF(N$211&gt;($G$209+$C234),INDEX($D$223:$W$223,,$C234)-SUM($D234:M234),INDEX($D$223:$W$223,,$C234)/$G$209)))</f>
        <v>2.5368894454174855</v>
      </c>
      <c r="O234" s="18">
        <f>IF($G$209="n/a",0,IF(O$211&lt;=$C234,0,IF(O$211&gt;($G$209+$C234),INDEX($D$223:$W$223,,$C234)-SUM($D234:N234),INDEX($D$223:$W$223,,$C234)/$G$209)))</f>
        <v>2.5368894454174855</v>
      </c>
      <c r="P234" s="18">
        <f>IF($G$209="n/a",0,IF(P$211&lt;=$C234,0,IF(P$211&gt;($G$209+$C234),INDEX($D$223:$W$223,,$C234)-SUM($D234:O234),INDEX($D$223:$W$223,,$C234)/$G$209)))</f>
        <v>2.5368894454174855</v>
      </c>
      <c r="Q234" s="18">
        <f>IF($G$209="n/a",0,IF(Q$211&lt;=$C234,0,IF(Q$211&gt;($G$209+$C234),INDEX($D$223:$W$223,,$C234)-SUM($D234:P234),INDEX($D$223:$W$223,,$C234)/$G$209)))</f>
        <v>2.5368894454174855</v>
      </c>
      <c r="R234" s="18">
        <f>IF($G$209="n/a",0,IF(R$211&lt;=$C234,0,IF(R$211&gt;($G$209+$C234),INDEX($D$223:$W$223,,$C234)-SUM($D234:Q234),INDEX($D$223:$W$223,,$C234)/$G$209)))</f>
        <v>2.5368894454174855</v>
      </c>
      <c r="S234" s="18">
        <f>IF($G$209="n/a",0,IF(S$211&lt;=$C234,0,IF(S$211&gt;($G$209+$C234),INDEX($D$223:$W$223,,$C234)-SUM($D234:R234),INDEX($D$223:$W$223,,$C234)/$G$209)))</f>
        <v>2.5368894454174855</v>
      </c>
      <c r="T234" s="18">
        <f>IF($G$209="n/a",0,IF(T$211&lt;=$C234,0,IF(T$211&gt;($G$209+$C234),INDEX($D$223:$W$223,,$C234)-SUM($D234:S234),INDEX($D$223:$W$223,,$C234)/$G$209)))</f>
        <v>2.5368894454174855</v>
      </c>
      <c r="U234" s="18">
        <f>IF($G$209="n/a",0,IF(U$211&lt;=$C234,0,IF(U$211&gt;($G$209+$C234),INDEX($D$223:$W$223,,$C234)-SUM($D234:T234),INDEX($D$223:$W$223,,$C234)/$G$209)))</f>
        <v>2.5368894454174855</v>
      </c>
      <c r="V234" s="18">
        <f>IF($G$209="n/a",0,IF(V$211&lt;=$C234,0,IF(V$211&gt;($G$209+$C234),INDEX($D$223:$W$223,,$C234)-SUM($D234:U234),INDEX($D$223:$W$223,,$C234)/$G$209)))</f>
        <v>2.5368894454174855</v>
      </c>
      <c r="W234" s="18">
        <f>IF($G$209="n/a",0,IF(W$211&lt;=$C234,0,IF(W$211&gt;($G$209+$C234),INDEX($D$223:$W$223,,$C234)-SUM($D234:V234),INDEX($D$223:$W$223,,$C234)/$G$209)))</f>
        <v>-3.5527136788005009E-15</v>
      </c>
      <c r="X234" s="18">
        <f>IF($G$209="n/a",0,IF(X$211&lt;=$C234,0,IF(X$211&gt;($G$209+$C234),INDEX($D$223:$W$223,,$C234)-SUM($D234:W234),INDEX($D$223:$W$223,,$C234)/$G$209)))</f>
        <v>0</v>
      </c>
      <c r="Y234" s="18">
        <f>IF($G$209="n/a",0,IF(Y$211&lt;=$C234,0,IF(Y$211&gt;($G$209+$C234),INDEX($D$223:$W$223,,$C234)-SUM($D234:X234),INDEX($D$223:$W$223,,$C234)/$G$209)))</f>
        <v>0</v>
      </c>
      <c r="Z234" s="18">
        <f>IF($G$209="n/a",0,IF(Z$211&lt;=$C234,0,IF(Z$211&gt;($G$209+$C234),INDEX($D$223:$W$223,,$C234)-SUM($D234:Y234),INDEX($D$223:$W$223,,$C234)/$G$209)))</f>
        <v>0</v>
      </c>
      <c r="AA234" s="18">
        <f>IF($G$209="n/a",0,IF(AA$211&lt;=$C234,0,IF(AA$211&gt;($G$209+$C234),INDEX($D$223:$W$223,,$C234)-SUM($D234:Z234),INDEX($D$223:$W$223,,$C234)/$G$209)))</f>
        <v>0</v>
      </c>
      <c r="AB234" s="18">
        <f>IF($G$209="n/a",0,IF(AB$211&lt;=$C234,0,IF(AB$211&gt;($G$209+$C234),INDEX($D$223:$W$223,,$C234)-SUM($D234:AA234),INDEX($D$223:$W$223,,$C234)/$G$209)))</f>
        <v>0</v>
      </c>
      <c r="AC234" s="18">
        <f>IF($G$209="n/a",0,IF(AC$211&lt;=$C234,0,IF(AC$211&gt;($G$209+$C234),INDEX($D$223:$W$223,,$C234)-SUM($D234:AB234),INDEX($D$223:$W$223,,$C234)/$G$209)))</f>
        <v>0</v>
      </c>
      <c r="AD234" s="18">
        <f>IF($G$209="n/a",0,IF(AD$211&lt;=$C234,0,IF(AD$211&gt;($G$209+$C234),INDEX($D$223:$W$223,,$C234)-SUM($D234:AC234),INDEX($D$223:$W$223,,$C234)/$G$209)))</f>
        <v>0</v>
      </c>
      <c r="AE234" s="18">
        <f>IF($G$209="n/a",0,IF(AE$211&lt;=$C234,0,IF(AE$211&gt;($G$209+$C234),INDEX($D$223:$W$223,,$C234)-SUM($D234:AD234),INDEX($D$223:$W$223,,$C234)/$G$209)))</f>
        <v>0</v>
      </c>
      <c r="AF234" s="18">
        <f>IF($G$209="n/a",0,IF(AF$211&lt;=$C234,0,IF(AF$211&gt;($G$209+$C234),INDEX($D$223:$W$223,,$C234)-SUM($D234:AE234),INDEX($D$223:$W$223,,$C234)/$G$209)))</f>
        <v>0</v>
      </c>
      <c r="AG234" s="18">
        <f>IF($G$209="n/a",0,IF(AG$211&lt;=$C234,0,IF(AG$211&gt;($G$209+$C234),INDEX($D$223:$W$223,,$C234)-SUM($D234:AF234),INDEX($D$223:$W$223,,$C234)/$G$209)))</f>
        <v>0</v>
      </c>
      <c r="AH234" s="18">
        <f>IF($G$209="n/a",0,IF(AH$211&lt;=$C234,0,IF(AH$211&gt;($G$209+$C234),INDEX($D$223:$W$223,,$C234)-SUM($D234:AG234),INDEX($D$223:$W$223,,$C234)/$G$209)))</f>
        <v>0</v>
      </c>
      <c r="AI234" s="18">
        <f>IF($G$209="n/a",0,IF(AI$211&lt;=$C234,0,IF(AI$211&gt;($G$209+$C234),INDEX($D$223:$W$223,,$C234)-SUM($D234:AH234),INDEX($D$223:$W$223,,$C234)/$G$209)))</f>
        <v>0</v>
      </c>
      <c r="AJ234" s="18">
        <f>IF($G$209="n/a",0,IF(AJ$211&lt;=$C234,0,IF(AJ$211&gt;($G$209+$C234),INDEX($D$223:$W$223,,$C234)-SUM($D234:AI234),INDEX($D$223:$W$223,,$C234)/$G$209)))</f>
        <v>0</v>
      </c>
      <c r="AK234" s="18">
        <f>IF($G$209="n/a",0,IF(AK$211&lt;=$C234,0,IF(AK$211&gt;($G$209+$C234),INDEX($D$223:$W$223,,$C234)-SUM($D234:AJ234),INDEX($D$223:$W$223,,$C234)/$G$209)))</f>
        <v>0</v>
      </c>
      <c r="AL234" s="18">
        <f>IF($G$209="n/a",0,IF(AL$211&lt;=$C234,0,IF(AL$211&gt;($G$209+$C234),INDEX($D$223:$W$223,,$C234)-SUM($D234:AK234),INDEX($D$223:$W$223,,$C234)/$G$209)))</f>
        <v>0</v>
      </c>
      <c r="AM234" s="18">
        <f>IF($G$209="n/a",0,IF(AM$211&lt;=$C234,0,IF(AM$211&gt;($G$209+$C234),INDEX($D$223:$W$223,,$C234)-SUM($D234:AL234),INDEX($D$223:$W$223,,$C234)/$G$209)))</f>
        <v>0</v>
      </c>
      <c r="AN234" s="18">
        <f>IF($G$209="n/a",0,IF(AN$211&lt;=$C234,0,IF(AN$211&gt;($G$209+$C234),INDEX($D$223:$W$223,,$C234)-SUM($D234:AM234),INDEX($D$223:$W$223,,$C234)/$G$209)))</f>
        <v>0</v>
      </c>
      <c r="AO234" s="18">
        <f>IF($G$209="n/a",0,IF(AO$211&lt;=$C234,0,IF(AO$211&gt;($G$209+$C234),INDEX($D$223:$W$223,,$C234)-SUM($D234:AN234),INDEX($D$223:$W$223,,$C234)/$G$209)))</f>
        <v>0</v>
      </c>
      <c r="AP234" s="18">
        <f>IF($G$209="n/a",0,IF(AP$211&lt;=$C234,0,IF(AP$211&gt;($G$209+$C234),INDEX($D$223:$W$223,,$C234)-SUM($D234:AO234),INDEX($D$223:$W$223,,$C234)/$G$209)))</f>
        <v>0</v>
      </c>
      <c r="AQ234" s="18">
        <f>IF($G$209="n/a",0,IF(AQ$211&lt;=$C234,0,IF(AQ$211&gt;($G$209+$C234),INDEX($D$223:$W$223,,$C234)-SUM($D234:AP234),INDEX($D$223:$W$223,,$C234)/$G$209)))</f>
        <v>0</v>
      </c>
      <c r="AR234" s="18">
        <f>IF($G$209="n/a",0,IF(AR$211&lt;=$C234,0,IF(AR$211&gt;($G$209+$C234),INDEX($D$223:$W$223,,$C234)-SUM($D234:AQ234),INDEX($D$223:$W$223,,$C234)/$G$209)))</f>
        <v>0</v>
      </c>
      <c r="AS234" s="18">
        <f>IF($G$209="n/a",0,IF(AS$211&lt;=$C234,0,IF(AS$211&gt;($G$209+$C234),INDEX($D$223:$W$223,,$C234)-SUM($D234:AR234),INDEX($D$223:$W$223,,$C234)/$G$209)))</f>
        <v>0</v>
      </c>
      <c r="AT234" s="18">
        <f>IF($G$209="n/a",0,IF(AT$211&lt;=$C234,0,IF(AT$211&gt;($G$209+$C234),INDEX($D$223:$W$223,,$C234)-SUM($D234:AS234),INDEX($D$223:$W$223,,$C234)/$G$209)))</f>
        <v>0</v>
      </c>
      <c r="AU234" s="18">
        <f>IF($G$209="n/a",0,IF(AU$211&lt;=$C234,0,IF(AU$211&gt;($G$209+$C234),INDEX($D$223:$W$223,,$C234)-SUM($D234:AT234),INDEX($D$223:$W$223,,$C234)/$G$209)))</f>
        <v>0</v>
      </c>
      <c r="AV234" s="18">
        <f>IF($G$209="n/a",0,IF(AV$211&lt;=$C234,0,IF(AV$211&gt;($G$209+$C234),INDEX($D$223:$W$223,,$C234)-SUM($D234:AU234),INDEX($D$223:$W$223,,$C234)/$G$209)))</f>
        <v>0</v>
      </c>
      <c r="AW234" s="18">
        <f>IF($G$209="n/a",0,IF(AW$211&lt;=$C234,0,IF(AW$211&gt;($G$209+$C234),INDEX($D$223:$W$223,,$C234)-SUM($D234:AV234),INDEX($D$223:$W$223,,$C234)/$G$209)))</f>
        <v>0</v>
      </c>
      <c r="AX234" s="18">
        <f>IF($G$209="n/a",0,IF(AX$211&lt;=$C234,0,IF(AX$211&gt;($G$209+$C234),INDEX($D$223:$W$223,,$C234)-SUM($D234:AW234),INDEX($D$223:$W$223,,$C234)/$G$209)))</f>
        <v>0</v>
      </c>
      <c r="AY234" s="18">
        <f>IF($G$209="n/a",0,IF(AY$211&lt;=$C234,0,IF(AY$211&gt;($G$209+$C234),INDEX($D$223:$W$223,,$C234)-SUM($D234:AX234),INDEX($D$223:$W$223,,$C234)/$G$209)))</f>
        <v>0</v>
      </c>
      <c r="AZ234" s="18">
        <f>IF($G$209="n/a",0,IF(AZ$211&lt;=$C234,0,IF(AZ$211&gt;($G$209+$C234),INDEX($D$223:$W$223,,$C234)-SUM($D234:AY234),INDEX($D$223:$W$223,,$C234)/$G$209)))</f>
        <v>0</v>
      </c>
      <c r="BA234" s="18">
        <f>IF($G$209="n/a",0,IF(BA$211&lt;=$C234,0,IF(BA$211&gt;($G$209+$C234),INDEX($D$223:$W$223,,$C234)-SUM($D234:AZ234),INDEX($D$223:$W$223,,$C234)/$G$209)))</f>
        <v>0</v>
      </c>
      <c r="BB234" s="18">
        <f>IF($G$209="n/a",0,IF(BB$211&lt;=$C234,0,IF(BB$211&gt;($G$209+$C234),INDEX($D$223:$W$223,,$C234)-SUM($D234:BA234),INDEX($D$223:$W$223,,$C234)/$G$209)))</f>
        <v>0</v>
      </c>
      <c r="BC234" s="18">
        <f>IF($G$209="n/a",0,IF(BC$211&lt;=$C234,0,IF(BC$211&gt;($G$209+$C234),INDEX($D$223:$W$223,,$C234)-SUM($D234:BB234),INDEX($D$223:$W$223,,$C234)/$G$209)))</f>
        <v>0</v>
      </c>
      <c r="BD234" s="18">
        <f>IF($G$209="n/a",0,IF(BD$211&lt;=$C234,0,IF(BD$211&gt;($G$209+$C234),INDEX($D$223:$W$223,,$C234)-SUM($D234:BC234),INDEX($D$223:$W$223,,$C234)/$G$209)))</f>
        <v>0</v>
      </c>
      <c r="BE234" s="18">
        <f>IF($G$209="n/a",0,IF(BE$211&lt;=$C234,0,IF(BE$211&gt;($G$209+$C234),INDEX($D$223:$W$223,,$C234)-SUM($D234:BD234),INDEX($D$223:$W$223,,$C234)/$G$209)))</f>
        <v>0</v>
      </c>
      <c r="BF234" s="18">
        <f>IF($G$209="n/a",0,IF(BF$211&lt;=$C234,0,IF(BF$211&gt;($G$209+$C234),INDEX($D$223:$W$223,,$C234)-SUM($D234:BE234),INDEX($D$223:$W$223,,$C234)/$G$209)))</f>
        <v>0</v>
      </c>
      <c r="BG234" s="18">
        <f>IF($G$209="n/a",0,IF(BG$211&lt;=$C234,0,IF(BG$211&gt;($G$209+$C234),INDEX($D$223:$W$223,,$C234)-SUM($D234:BF234),INDEX($D$223:$W$223,,$C234)/$G$209)))</f>
        <v>0</v>
      </c>
      <c r="BH234" s="18">
        <f>IF($G$209="n/a",0,IF(BH$211&lt;=$C234,0,IF(BH$211&gt;($G$209+$C234),INDEX($D$223:$W$223,,$C234)-SUM($D234:BG234),INDEX($D$223:$W$223,,$C234)/$G$209)))</f>
        <v>0</v>
      </c>
      <c r="BI234" s="18">
        <f>IF($G$209="n/a",0,IF(BI$211&lt;=$C234,0,IF(BI$211&gt;($G$209+$C234),INDEX($D$223:$W$223,,$C234)-SUM($D234:BH234),INDEX($D$223:$W$223,,$C234)/$G$209)))</f>
        <v>0</v>
      </c>
      <c r="BJ234" s="18">
        <f>IF($G$209="n/a",0,IF(BJ$211&lt;=$C234,0,IF(BJ$211&gt;($G$209+$C234),INDEX($D$223:$W$223,,$C234)-SUM($D234:BI234),INDEX($D$223:$W$223,,$C234)/$G$209)))</f>
        <v>0</v>
      </c>
      <c r="BK234" s="18">
        <f>IF($G$209="n/a",0,IF(BK$211&lt;=$C234,0,IF(BK$211&gt;($G$209+$C234),INDEX($D$223:$W$223,,$C234)-SUM($D234:BJ234),INDEX($D$223:$W$223,,$C234)/$G$209)))</f>
        <v>0</v>
      </c>
    </row>
    <row r="235" spans="2:63" x14ac:dyDescent="0.25">
      <c r="B235" s="24">
        <v>2020</v>
      </c>
      <c r="C235" s="24">
        <v>10</v>
      </c>
      <c r="E235" s="18">
        <f>IF($G$209="n/a",0,IF(E$211&lt;=$C235,0,IF(E$211&gt;($G$209+$C235),INDEX($D$223:$W$223,,$C235)-SUM($D235:D235),INDEX($D$223:$W$223,,$C235)/$G$209)))</f>
        <v>0</v>
      </c>
      <c r="F235" s="18">
        <f>IF($G$209="n/a",0,IF(F$211&lt;=$C235,0,IF(F$211&gt;($G$209+$C235),INDEX($D$223:$W$223,,$C235)-SUM($D235:E235),INDEX($D$223:$W$223,,$C235)/$G$209)))</f>
        <v>0</v>
      </c>
      <c r="G235" s="18">
        <f>IF($G$209="n/a",0,IF(G$211&lt;=$C235,0,IF(G$211&gt;($G$209+$C235),INDEX($D$223:$W$223,,$C235)-SUM($D235:F235),INDEX($D$223:$W$223,,$C235)/$G$209)))</f>
        <v>0</v>
      </c>
      <c r="H235" s="18">
        <f>IF($G$209="n/a",0,IF(H$211&lt;=$C235,0,IF(H$211&gt;($G$209+$C235),INDEX($D$223:$W$223,,$C235)-SUM($D235:G235),INDEX($D$223:$W$223,,$C235)/$G$209)))</f>
        <v>0</v>
      </c>
      <c r="I235" s="18">
        <f>IF($G$209="n/a",0,IF(I$211&lt;=$C235,0,IF(I$211&gt;($G$209+$C235),INDEX($D$223:$W$223,,$C235)-SUM($D235:H235),INDEX($D$223:$W$223,,$C235)/$G$209)))</f>
        <v>0</v>
      </c>
      <c r="J235" s="18">
        <f>IF($G$209="n/a",0,IF(J$211&lt;=$C235,0,IF(J$211&gt;($G$209+$C235),INDEX($D$223:$W$223,,$C235)-SUM($D235:I235),INDEX($D$223:$W$223,,$C235)/$G$209)))</f>
        <v>0</v>
      </c>
      <c r="K235" s="18">
        <f>IF($G$209="n/a",0,IF(K$211&lt;=$C235,0,IF(K$211&gt;($G$209+$C235),INDEX($D$223:$W$223,,$C235)-SUM($D235:J235),INDEX($D$223:$W$223,,$C235)/$G$209)))</f>
        <v>0</v>
      </c>
      <c r="L235" s="18">
        <f>IF($G$209="n/a",0,IF(L$211&lt;=$C235,0,IF(L$211&gt;($G$209+$C235),INDEX($D$223:$W$223,,$C235)-SUM($D235:K235),INDEX($D$223:$W$223,,$C235)/$G$209)))</f>
        <v>0</v>
      </c>
      <c r="M235" s="18">
        <f>IF($G$209="n/a",0,IF(M$211&lt;=$C235,0,IF(M$211&gt;($G$209+$C235),INDEX($D$223:$W$223,,$C235)-SUM($D235:L235),INDEX($D$223:$W$223,,$C235)/$G$209)))</f>
        <v>0</v>
      </c>
      <c r="N235" s="18">
        <f>IF($G$209="n/a",0,IF(N$211&lt;=$C235,0,IF(N$211&gt;($G$209+$C235),INDEX($D$223:$W$223,,$C235)-SUM($D235:M235),INDEX($D$223:$W$223,,$C235)/$G$209)))</f>
        <v>1.3874022682322775</v>
      </c>
      <c r="O235" s="18">
        <f>IF($G$209="n/a",0,IF(O$211&lt;=$C235,0,IF(O$211&gt;($G$209+$C235),INDEX($D$223:$W$223,,$C235)-SUM($D235:N235),INDEX($D$223:$W$223,,$C235)/$G$209)))</f>
        <v>1.3874022682322775</v>
      </c>
      <c r="P235" s="18">
        <f>IF($G$209="n/a",0,IF(P$211&lt;=$C235,0,IF(P$211&gt;($G$209+$C235),INDEX($D$223:$W$223,,$C235)-SUM($D235:O235),INDEX($D$223:$W$223,,$C235)/$G$209)))</f>
        <v>1.3874022682322775</v>
      </c>
      <c r="Q235" s="18">
        <f>IF($G$209="n/a",0,IF(Q$211&lt;=$C235,0,IF(Q$211&gt;($G$209+$C235),INDEX($D$223:$W$223,,$C235)-SUM($D235:P235),INDEX($D$223:$W$223,,$C235)/$G$209)))</f>
        <v>1.3874022682322775</v>
      </c>
      <c r="R235" s="18">
        <f>IF($G$209="n/a",0,IF(R$211&lt;=$C235,0,IF(R$211&gt;($G$209+$C235),INDEX($D$223:$W$223,,$C235)-SUM($D235:Q235),INDEX($D$223:$W$223,,$C235)/$G$209)))</f>
        <v>1.3874022682322775</v>
      </c>
      <c r="S235" s="18">
        <f>IF($G$209="n/a",0,IF(S$211&lt;=$C235,0,IF(S$211&gt;($G$209+$C235),INDEX($D$223:$W$223,,$C235)-SUM($D235:R235),INDEX($D$223:$W$223,,$C235)/$G$209)))</f>
        <v>1.3874022682322775</v>
      </c>
      <c r="T235" s="18">
        <f>IF($G$209="n/a",0,IF(T$211&lt;=$C235,0,IF(T$211&gt;($G$209+$C235),INDEX($D$223:$W$223,,$C235)-SUM($D235:S235),INDEX($D$223:$W$223,,$C235)/$G$209)))</f>
        <v>1.3874022682322775</v>
      </c>
      <c r="U235" s="18">
        <f>IF($G$209="n/a",0,IF(U$211&lt;=$C235,0,IF(U$211&gt;($G$209+$C235),INDEX($D$223:$W$223,,$C235)-SUM($D235:T235),INDEX($D$223:$W$223,,$C235)/$G$209)))</f>
        <v>1.3874022682322775</v>
      </c>
      <c r="V235" s="18">
        <f>IF($G$209="n/a",0,IF(V$211&lt;=$C235,0,IF(V$211&gt;($G$209+$C235),INDEX($D$223:$W$223,,$C235)-SUM($D235:U235),INDEX($D$223:$W$223,,$C235)/$G$209)))</f>
        <v>1.3874022682322775</v>
      </c>
      <c r="W235" s="18">
        <f>IF($G$209="n/a",0,IF(W$211&lt;=$C235,0,IF(W$211&gt;($G$209+$C235),INDEX($D$223:$W$223,,$C235)-SUM($D235:V235),INDEX($D$223:$W$223,,$C235)/$G$209)))</f>
        <v>1.3874022682322775</v>
      </c>
      <c r="X235" s="18">
        <f>IF($G$209="n/a",0,IF(X$211&lt;=$C235,0,IF(X$211&gt;($G$209+$C235),INDEX($D$223:$W$223,,$C235)-SUM($D235:W235),INDEX($D$223:$W$223,,$C235)/$G$209)))</f>
        <v>3.5527136788005009E-15</v>
      </c>
      <c r="Y235" s="18">
        <f>IF($G$209="n/a",0,IF(Y$211&lt;=$C235,0,IF(Y$211&gt;($G$209+$C235),INDEX($D$223:$W$223,,$C235)-SUM($D235:X235),INDEX($D$223:$W$223,,$C235)/$G$209)))</f>
        <v>0</v>
      </c>
      <c r="Z235" s="18">
        <f>IF($G$209="n/a",0,IF(Z$211&lt;=$C235,0,IF(Z$211&gt;($G$209+$C235),INDEX($D$223:$W$223,,$C235)-SUM($D235:Y235),INDEX($D$223:$W$223,,$C235)/$G$209)))</f>
        <v>0</v>
      </c>
      <c r="AA235" s="18">
        <f>IF($G$209="n/a",0,IF(AA$211&lt;=$C235,0,IF(AA$211&gt;($G$209+$C235),INDEX($D$223:$W$223,,$C235)-SUM($D235:Z235),INDEX($D$223:$W$223,,$C235)/$G$209)))</f>
        <v>0</v>
      </c>
      <c r="AB235" s="18">
        <f>IF($G$209="n/a",0,IF(AB$211&lt;=$C235,0,IF(AB$211&gt;($G$209+$C235),INDEX($D$223:$W$223,,$C235)-SUM($D235:AA235),INDEX($D$223:$W$223,,$C235)/$G$209)))</f>
        <v>0</v>
      </c>
      <c r="AC235" s="18">
        <f>IF($G$209="n/a",0,IF(AC$211&lt;=$C235,0,IF(AC$211&gt;($G$209+$C235),INDEX($D$223:$W$223,,$C235)-SUM($D235:AB235),INDEX($D$223:$W$223,,$C235)/$G$209)))</f>
        <v>0</v>
      </c>
      <c r="AD235" s="18">
        <f>IF($G$209="n/a",0,IF(AD$211&lt;=$C235,0,IF(AD$211&gt;($G$209+$C235),INDEX($D$223:$W$223,,$C235)-SUM($D235:AC235),INDEX($D$223:$W$223,,$C235)/$G$209)))</f>
        <v>0</v>
      </c>
      <c r="AE235" s="18">
        <f>IF($G$209="n/a",0,IF(AE$211&lt;=$C235,0,IF(AE$211&gt;($G$209+$C235),INDEX($D$223:$W$223,,$C235)-SUM($D235:AD235),INDEX($D$223:$W$223,,$C235)/$G$209)))</f>
        <v>0</v>
      </c>
      <c r="AF235" s="18">
        <f>IF($G$209="n/a",0,IF(AF$211&lt;=$C235,0,IF(AF$211&gt;($G$209+$C235),INDEX($D$223:$W$223,,$C235)-SUM($D235:AE235),INDEX($D$223:$W$223,,$C235)/$G$209)))</f>
        <v>0</v>
      </c>
      <c r="AG235" s="18">
        <f>IF($G$209="n/a",0,IF(AG$211&lt;=$C235,0,IF(AG$211&gt;($G$209+$C235),INDEX($D$223:$W$223,,$C235)-SUM($D235:AF235),INDEX($D$223:$W$223,,$C235)/$G$209)))</f>
        <v>0</v>
      </c>
      <c r="AH235" s="18">
        <f>IF($G$209="n/a",0,IF(AH$211&lt;=$C235,0,IF(AH$211&gt;($G$209+$C235),INDEX($D$223:$W$223,,$C235)-SUM($D235:AG235),INDEX($D$223:$W$223,,$C235)/$G$209)))</f>
        <v>0</v>
      </c>
      <c r="AI235" s="18">
        <f>IF($G$209="n/a",0,IF(AI$211&lt;=$C235,0,IF(AI$211&gt;($G$209+$C235),INDEX($D$223:$W$223,,$C235)-SUM($D235:AH235),INDEX($D$223:$W$223,,$C235)/$G$209)))</f>
        <v>0</v>
      </c>
      <c r="AJ235" s="18">
        <f>IF($G$209="n/a",0,IF(AJ$211&lt;=$C235,0,IF(AJ$211&gt;($G$209+$C235),INDEX($D$223:$W$223,,$C235)-SUM($D235:AI235),INDEX($D$223:$W$223,,$C235)/$G$209)))</f>
        <v>0</v>
      </c>
      <c r="AK235" s="18">
        <f>IF($G$209="n/a",0,IF(AK$211&lt;=$C235,0,IF(AK$211&gt;($G$209+$C235),INDEX($D$223:$W$223,,$C235)-SUM($D235:AJ235),INDEX($D$223:$W$223,,$C235)/$G$209)))</f>
        <v>0</v>
      </c>
      <c r="AL235" s="18">
        <f>IF($G$209="n/a",0,IF(AL$211&lt;=$C235,0,IF(AL$211&gt;($G$209+$C235),INDEX($D$223:$W$223,,$C235)-SUM($D235:AK235),INDEX($D$223:$W$223,,$C235)/$G$209)))</f>
        <v>0</v>
      </c>
      <c r="AM235" s="18">
        <f>IF($G$209="n/a",0,IF(AM$211&lt;=$C235,0,IF(AM$211&gt;($G$209+$C235),INDEX($D$223:$W$223,,$C235)-SUM($D235:AL235),INDEX($D$223:$W$223,,$C235)/$G$209)))</f>
        <v>0</v>
      </c>
      <c r="AN235" s="18">
        <f>IF($G$209="n/a",0,IF(AN$211&lt;=$C235,0,IF(AN$211&gt;($G$209+$C235),INDEX($D$223:$W$223,,$C235)-SUM($D235:AM235),INDEX($D$223:$W$223,,$C235)/$G$209)))</f>
        <v>0</v>
      </c>
      <c r="AO235" s="18">
        <f>IF($G$209="n/a",0,IF(AO$211&lt;=$C235,0,IF(AO$211&gt;($G$209+$C235),INDEX($D$223:$W$223,,$C235)-SUM($D235:AN235),INDEX($D$223:$W$223,,$C235)/$G$209)))</f>
        <v>0</v>
      </c>
      <c r="AP235" s="18">
        <f>IF($G$209="n/a",0,IF(AP$211&lt;=$C235,0,IF(AP$211&gt;($G$209+$C235),INDEX($D$223:$W$223,,$C235)-SUM($D235:AO235),INDEX($D$223:$W$223,,$C235)/$G$209)))</f>
        <v>0</v>
      </c>
      <c r="AQ235" s="18">
        <f>IF($G$209="n/a",0,IF(AQ$211&lt;=$C235,0,IF(AQ$211&gt;($G$209+$C235),INDEX($D$223:$W$223,,$C235)-SUM($D235:AP235),INDEX($D$223:$W$223,,$C235)/$G$209)))</f>
        <v>0</v>
      </c>
      <c r="AR235" s="18">
        <f>IF($G$209="n/a",0,IF(AR$211&lt;=$C235,0,IF(AR$211&gt;($G$209+$C235),INDEX($D$223:$W$223,,$C235)-SUM($D235:AQ235),INDEX($D$223:$W$223,,$C235)/$G$209)))</f>
        <v>0</v>
      </c>
      <c r="AS235" s="18">
        <f>IF($G$209="n/a",0,IF(AS$211&lt;=$C235,0,IF(AS$211&gt;($G$209+$C235),INDEX($D$223:$W$223,,$C235)-SUM($D235:AR235),INDEX($D$223:$W$223,,$C235)/$G$209)))</f>
        <v>0</v>
      </c>
      <c r="AT235" s="18">
        <f>IF($G$209="n/a",0,IF(AT$211&lt;=$C235,0,IF(AT$211&gt;($G$209+$C235),INDEX($D$223:$W$223,,$C235)-SUM($D235:AS235),INDEX($D$223:$W$223,,$C235)/$G$209)))</f>
        <v>0</v>
      </c>
      <c r="AU235" s="18">
        <f>IF($G$209="n/a",0,IF(AU$211&lt;=$C235,0,IF(AU$211&gt;($G$209+$C235),INDEX($D$223:$W$223,,$C235)-SUM($D235:AT235),INDEX($D$223:$W$223,,$C235)/$G$209)))</f>
        <v>0</v>
      </c>
      <c r="AV235" s="18">
        <f>IF($G$209="n/a",0,IF(AV$211&lt;=$C235,0,IF(AV$211&gt;($G$209+$C235),INDEX($D$223:$W$223,,$C235)-SUM($D235:AU235),INDEX($D$223:$W$223,,$C235)/$G$209)))</f>
        <v>0</v>
      </c>
      <c r="AW235" s="18">
        <f>IF($G$209="n/a",0,IF(AW$211&lt;=$C235,0,IF(AW$211&gt;($G$209+$C235),INDEX($D$223:$W$223,,$C235)-SUM($D235:AV235),INDEX($D$223:$W$223,,$C235)/$G$209)))</f>
        <v>0</v>
      </c>
      <c r="AX235" s="18">
        <f>IF($G$209="n/a",0,IF(AX$211&lt;=$C235,0,IF(AX$211&gt;($G$209+$C235),INDEX($D$223:$W$223,,$C235)-SUM($D235:AW235),INDEX($D$223:$W$223,,$C235)/$G$209)))</f>
        <v>0</v>
      </c>
      <c r="AY235" s="18">
        <f>IF($G$209="n/a",0,IF(AY$211&lt;=$C235,0,IF(AY$211&gt;($G$209+$C235),INDEX($D$223:$W$223,,$C235)-SUM($D235:AX235),INDEX($D$223:$W$223,,$C235)/$G$209)))</f>
        <v>0</v>
      </c>
      <c r="AZ235" s="18">
        <f>IF($G$209="n/a",0,IF(AZ$211&lt;=$C235,0,IF(AZ$211&gt;($G$209+$C235),INDEX($D$223:$W$223,,$C235)-SUM($D235:AY235),INDEX($D$223:$W$223,,$C235)/$G$209)))</f>
        <v>0</v>
      </c>
      <c r="BA235" s="18">
        <f>IF($G$209="n/a",0,IF(BA$211&lt;=$C235,0,IF(BA$211&gt;($G$209+$C235),INDEX($D$223:$W$223,,$C235)-SUM($D235:AZ235),INDEX($D$223:$W$223,,$C235)/$G$209)))</f>
        <v>0</v>
      </c>
      <c r="BB235" s="18">
        <f>IF($G$209="n/a",0,IF(BB$211&lt;=$C235,0,IF(BB$211&gt;($G$209+$C235),INDEX($D$223:$W$223,,$C235)-SUM($D235:BA235),INDEX($D$223:$W$223,,$C235)/$G$209)))</f>
        <v>0</v>
      </c>
      <c r="BC235" s="18">
        <f>IF($G$209="n/a",0,IF(BC$211&lt;=$C235,0,IF(BC$211&gt;($G$209+$C235),INDEX($D$223:$W$223,,$C235)-SUM($D235:BB235),INDEX($D$223:$W$223,,$C235)/$G$209)))</f>
        <v>0</v>
      </c>
      <c r="BD235" s="18">
        <f>IF($G$209="n/a",0,IF(BD$211&lt;=$C235,0,IF(BD$211&gt;($G$209+$C235),INDEX($D$223:$W$223,,$C235)-SUM($D235:BC235),INDEX($D$223:$W$223,,$C235)/$G$209)))</f>
        <v>0</v>
      </c>
      <c r="BE235" s="18">
        <f>IF($G$209="n/a",0,IF(BE$211&lt;=$C235,0,IF(BE$211&gt;($G$209+$C235),INDEX($D$223:$W$223,,$C235)-SUM($D235:BD235),INDEX($D$223:$W$223,,$C235)/$G$209)))</f>
        <v>0</v>
      </c>
      <c r="BF235" s="18">
        <f>IF($G$209="n/a",0,IF(BF$211&lt;=$C235,0,IF(BF$211&gt;($G$209+$C235),INDEX($D$223:$W$223,,$C235)-SUM($D235:BE235),INDEX($D$223:$W$223,,$C235)/$G$209)))</f>
        <v>0</v>
      </c>
      <c r="BG235" s="18">
        <f>IF($G$209="n/a",0,IF(BG$211&lt;=$C235,0,IF(BG$211&gt;($G$209+$C235),INDEX($D$223:$W$223,,$C235)-SUM($D235:BF235),INDEX($D$223:$W$223,,$C235)/$G$209)))</f>
        <v>0</v>
      </c>
      <c r="BH235" s="18">
        <f>IF($G$209="n/a",0,IF(BH$211&lt;=$C235,0,IF(BH$211&gt;($G$209+$C235),INDEX($D$223:$W$223,,$C235)-SUM($D235:BG235),INDEX($D$223:$W$223,,$C235)/$G$209)))</f>
        <v>0</v>
      </c>
      <c r="BI235" s="18">
        <f>IF($G$209="n/a",0,IF(BI$211&lt;=$C235,0,IF(BI$211&gt;($G$209+$C235),INDEX($D$223:$W$223,,$C235)-SUM($D235:BH235),INDEX($D$223:$W$223,,$C235)/$G$209)))</f>
        <v>0</v>
      </c>
      <c r="BJ235" s="18">
        <f>IF($G$209="n/a",0,IF(BJ$211&lt;=$C235,0,IF(BJ$211&gt;($G$209+$C235),INDEX($D$223:$W$223,,$C235)-SUM($D235:BI235),INDEX($D$223:$W$223,,$C235)/$G$209)))</f>
        <v>0</v>
      </c>
      <c r="BK235" s="18">
        <f>IF($G$209="n/a",0,IF(BK$211&lt;=$C235,0,IF(BK$211&gt;($G$209+$C235),INDEX($D$223:$W$223,,$C235)-SUM($D235:BJ235),INDEX($D$223:$W$223,,$C235)/$G$209)))</f>
        <v>0</v>
      </c>
    </row>
    <row r="236" spans="2:63" hidden="1" outlineLevel="1" x14ac:dyDescent="0.25">
      <c r="B236" s="24">
        <v>2021</v>
      </c>
      <c r="C236" s="24">
        <v>11</v>
      </c>
      <c r="E236" s="18">
        <f>IF($G$209="n/a",0,IF(E$211&lt;=$C236,0,IF(E$211&gt;($G$209+$C236),INDEX($D$223:$W$223,,$C236)-SUM($D236:D236),INDEX($D$223:$W$223,,$C236)/$G$209)))</f>
        <v>0</v>
      </c>
      <c r="F236" s="18">
        <f>IF($G$209="n/a",0,IF(F$211&lt;=$C236,0,IF(F$211&gt;($G$209+$C236),INDEX($D$223:$W$223,,$C236)-SUM($D236:E236),INDEX($D$223:$W$223,,$C236)/$G$209)))</f>
        <v>0</v>
      </c>
      <c r="G236" s="18">
        <f>IF($G$209="n/a",0,IF(G$211&lt;=$C236,0,IF(G$211&gt;($G$209+$C236),INDEX($D$223:$W$223,,$C236)-SUM($D236:F236),INDEX($D$223:$W$223,,$C236)/$G$209)))</f>
        <v>0</v>
      </c>
      <c r="H236" s="18">
        <f>IF($G$209="n/a",0,IF(H$211&lt;=$C236,0,IF(H$211&gt;($G$209+$C236),INDEX($D$223:$W$223,,$C236)-SUM($D236:G236),INDEX($D$223:$W$223,,$C236)/$G$209)))</f>
        <v>0</v>
      </c>
      <c r="I236" s="18">
        <f>IF($G$209="n/a",0,IF(I$211&lt;=$C236,0,IF(I$211&gt;($G$209+$C236),INDEX($D$223:$W$223,,$C236)-SUM($D236:H236),INDEX($D$223:$W$223,,$C236)/$G$209)))</f>
        <v>0</v>
      </c>
      <c r="J236" s="18">
        <f>IF($G$209="n/a",0,IF(J$211&lt;=$C236,0,IF(J$211&gt;($G$209+$C236),INDEX($D$223:$W$223,,$C236)-SUM($D236:I236),INDEX($D$223:$W$223,,$C236)/$G$209)))</f>
        <v>0</v>
      </c>
      <c r="K236" s="18">
        <f>IF($G$209="n/a",0,IF(K$211&lt;=$C236,0,IF(K$211&gt;($G$209+$C236),INDEX($D$223:$W$223,,$C236)-SUM($D236:J236),INDEX($D$223:$W$223,,$C236)/$G$209)))</f>
        <v>0</v>
      </c>
      <c r="L236" s="18">
        <f>IF($G$209="n/a",0,IF(L$211&lt;=$C236,0,IF(L$211&gt;($G$209+$C236),INDEX($D$223:$W$223,,$C236)-SUM($D236:K236),INDEX($D$223:$W$223,,$C236)/$G$209)))</f>
        <v>0</v>
      </c>
      <c r="M236" s="18">
        <f>IF($G$209="n/a",0,IF(M$211&lt;=$C236,0,IF(M$211&gt;($G$209+$C236),INDEX($D$223:$W$223,,$C236)-SUM($D236:L236),INDEX($D$223:$W$223,,$C236)/$G$209)))</f>
        <v>0</v>
      </c>
      <c r="N236" s="18">
        <f>IF($G$209="n/a",0,IF(N$211&lt;=$C236,0,IF(N$211&gt;($G$209+$C236),INDEX($D$223:$W$223,,$C236)-SUM($D236:M236),INDEX($D$223:$W$223,,$C236)/$G$209)))</f>
        <v>0</v>
      </c>
      <c r="O236" s="18">
        <f>IF($G$209="n/a",0,IF(O$211&lt;=$C236,0,IF(O$211&gt;($G$209+$C236),INDEX($D$223:$W$223,,$C236)-SUM($D236:N236),INDEX($D$223:$W$223,,$C236)/$G$209)))</f>
        <v>0</v>
      </c>
      <c r="P236" s="18">
        <f>IF($G$209="n/a",0,IF(P$211&lt;=$C236,0,IF(P$211&gt;($G$209+$C236),INDEX($D$223:$W$223,,$C236)-SUM($D236:O236),INDEX($D$223:$W$223,,$C236)/$G$209)))</f>
        <v>0</v>
      </c>
      <c r="Q236" s="18">
        <f>IF($G$209="n/a",0,IF(Q$211&lt;=$C236,0,IF(Q$211&gt;($G$209+$C236),INDEX($D$223:$W$223,,$C236)-SUM($D236:P236),INDEX($D$223:$W$223,,$C236)/$G$209)))</f>
        <v>0</v>
      </c>
      <c r="R236" s="18">
        <f>IF($G$209="n/a",0,IF(R$211&lt;=$C236,0,IF(R$211&gt;($G$209+$C236),INDEX($D$223:$W$223,,$C236)-SUM($D236:Q236),INDEX($D$223:$W$223,,$C236)/$G$209)))</f>
        <v>0</v>
      </c>
      <c r="S236" s="18">
        <f>IF($G$209="n/a",0,IF(S$211&lt;=$C236,0,IF(S$211&gt;($G$209+$C236),INDEX($D$223:$W$223,,$C236)-SUM($D236:R236),INDEX($D$223:$W$223,,$C236)/$G$209)))</f>
        <v>0</v>
      </c>
      <c r="T236" s="18">
        <f>IF($G$209="n/a",0,IF(T$211&lt;=$C236,0,IF(T$211&gt;($G$209+$C236),INDEX($D$223:$W$223,,$C236)-SUM($D236:S236),INDEX($D$223:$W$223,,$C236)/$G$209)))</f>
        <v>0</v>
      </c>
      <c r="U236" s="18">
        <f>IF($G$209="n/a",0,IF(U$211&lt;=$C236,0,IF(U$211&gt;($G$209+$C236),INDEX($D$223:$W$223,,$C236)-SUM($D236:T236),INDEX($D$223:$W$223,,$C236)/$G$209)))</f>
        <v>0</v>
      </c>
      <c r="V236" s="18">
        <f>IF($G$209="n/a",0,IF(V$211&lt;=$C236,0,IF(V$211&gt;($G$209+$C236),INDEX($D$223:$W$223,,$C236)-SUM($D236:U236),INDEX($D$223:$W$223,,$C236)/$G$209)))</f>
        <v>0</v>
      </c>
      <c r="W236" s="18">
        <f>IF($G$209="n/a",0,IF(W$211&lt;=$C236,0,IF(W$211&gt;($G$209+$C236),INDEX($D$223:$W$223,,$C236)-SUM($D236:V236),INDEX($D$223:$W$223,,$C236)/$G$209)))</f>
        <v>0</v>
      </c>
      <c r="X236" s="18">
        <f>IF($G$209="n/a",0,IF(X$211&lt;=$C236,0,IF(X$211&gt;($G$209+$C236),INDEX($D$223:$W$223,,$C236)-SUM($D236:W236),INDEX($D$223:$W$223,,$C236)/$G$209)))</f>
        <v>0</v>
      </c>
      <c r="Y236" s="18">
        <f>IF($G$209="n/a",0,IF(Y$211&lt;=$C236,0,IF(Y$211&gt;($G$209+$C236),INDEX($D$223:$W$223,,$C236)-SUM($D236:X236),INDEX($D$223:$W$223,,$C236)/$G$209)))</f>
        <v>0</v>
      </c>
      <c r="Z236" s="18">
        <f>IF($G$209="n/a",0,IF(Z$211&lt;=$C236,0,IF(Z$211&gt;($G$209+$C236),INDEX($D$223:$W$223,,$C236)-SUM($D236:Y236),INDEX($D$223:$W$223,,$C236)/$G$209)))</f>
        <v>0</v>
      </c>
      <c r="AA236" s="18">
        <f>IF($G$209="n/a",0,IF(AA$211&lt;=$C236,0,IF(AA$211&gt;($G$209+$C236),INDEX($D$223:$W$223,,$C236)-SUM($D236:Z236),INDEX($D$223:$W$223,,$C236)/$G$209)))</f>
        <v>0</v>
      </c>
      <c r="AB236" s="18">
        <f>IF($G$209="n/a",0,IF(AB$211&lt;=$C236,0,IF(AB$211&gt;($G$209+$C236),INDEX($D$223:$W$223,,$C236)-SUM($D236:AA236),INDEX($D$223:$W$223,,$C236)/$G$209)))</f>
        <v>0</v>
      </c>
      <c r="AC236" s="18">
        <f>IF($G$209="n/a",0,IF(AC$211&lt;=$C236,0,IF(AC$211&gt;($G$209+$C236),INDEX($D$223:$W$223,,$C236)-SUM($D236:AB236),INDEX($D$223:$W$223,,$C236)/$G$209)))</f>
        <v>0</v>
      </c>
      <c r="AD236" s="18">
        <f>IF($G$209="n/a",0,IF(AD$211&lt;=$C236,0,IF(AD$211&gt;($G$209+$C236),INDEX($D$223:$W$223,,$C236)-SUM($D236:AC236),INDEX($D$223:$W$223,,$C236)/$G$209)))</f>
        <v>0</v>
      </c>
      <c r="AE236" s="18">
        <f>IF($G$209="n/a",0,IF(AE$211&lt;=$C236,0,IF(AE$211&gt;($G$209+$C236),INDEX($D$223:$W$223,,$C236)-SUM($D236:AD236),INDEX($D$223:$W$223,,$C236)/$G$209)))</f>
        <v>0</v>
      </c>
      <c r="AF236" s="18">
        <f>IF($G$209="n/a",0,IF(AF$211&lt;=$C236,0,IF(AF$211&gt;($G$209+$C236),INDEX($D$223:$W$223,,$C236)-SUM($D236:AE236),INDEX($D$223:$W$223,,$C236)/$G$209)))</f>
        <v>0</v>
      </c>
      <c r="AG236" s="18">
        <f>IF($G$209="n/a",0,IF(AG$211&lt;=$C236,0,IF(AG$211&gt;($G$209+$C236),INDEX($D$223:$W$223,,$C236)-SUM($D236:AF236),INDEX($D$223:$W$223,,$C236)/$G$209)))</f>
        <v>0</v>
      </c>
      <c r="AH236" s="18">
        <f>IF($G$209="n/a",0,IF(AH$211&lt;=$C236,0,IF(AH$211&gt;($G$209+$C236),INDEX($D$223:$W$223,,$C236)-SUM($D236:AG236),INDEX($D$223:$W$223,,$C236)/$G$209)))</f>
        <v>0</v>
      </c>
      <c r="AI236" s="18">
        <f>IF($G$209="n/a",0,IF(AI$211&lt;=$C236,0,IF(AI$211&gt;($G$209+$C236),INDEX($D$223:$W$223,,$C236)-SUM($D236:AH236),INDEX($D$223:$W$223,,$C236)/$G$209)))</f>
        <v>0</v>
      </c>
      <c r="AJ236" s="18">
        <f>IF($G$209="n/a",0,IF(AJ$211&lt;=$C236,0,IF(AJ$211&gt;($G$209+$C236),INDEX($D$223:$W$223,,$C236)-SUM($D236:AI236),INDEX($D$223:$W$223,,$C236)/$G$209)))</f>
        <v>0</v>
      </c>
      <c r="AK236" s="18">
        <f>IF($G$209="n/a",0,IF(AK$211&lt;=$C236,0,IF(AK$211&gt;($G$209+$C236),INDEX($D$223:$W$223,,$C236)-SUM($D236:AJ236),INDEX($D$223:$W$223,,$C236)/$G$209)))</f>
        <v>0</v>
      </c>
      <c r="AL236" s="18">
        <f>IF($G$209="n/a",0,IF(AL$211&lt;=$C236,0,IF(AL$211&gt;($G$209+$C236),INDEX($D$223:$W$223,,$C236)-SUM($D236:AK236),INDEX($D$223:$W$223,,$C236)/$G$209)))</f>
        <v>0</v>
      </c>
      <c r="AM236" s="18">
        <f>IF($G$209="n/a",0,IF(AM$211&lt;=$C236,0,IF(AM$211&gt;($G$209+$C236),INDEX($D$223:$W$223,,$C236)-SUM($D236:AL236),INDEX($D$223:$W$223,,$C236)/$G$209)))</f>
        <v>0</v>
      </c>
      <c r="AN236" s="18">
        <f>IF($G$209="n/a",0,IF(AN$211&lt;=$C236,0,IF(AN$211&gt;($G$209+$C236),INDEX($D$223:$W$223,,$C236)-SUM($D236:AM236),INDEX($D$223:$W$223,,$C236)/$G$209)))</f>
        <v>0</v>
      </c>
      <c r="AO236" s="18">
        <f>IF($G$209="n/a",0,IF(AO$211&lt;=$C236,0,IF(AO$211&gt;($G$209+$C236),INDEX($D$223:$W$223,,$C236)-SUM($D236:AN236),INDEX($D$223:$W$223,,$C236)/$G$209)))</f>
        <v>0</v>
      </c>
      <c r="AP236" s="18">
        <f>IF($G$209="n/a",0,IF(AP$211&lt;=$C236,0,IF(AP$211&gt;($G$209+$C236),INDEX($D$223:$W$223,,$C236)-SUM($D236:AO236),INDEX($D$223:$W$223,,$C236)/$G$209)))</f>
        <v>0</v>
      </c>
      <c r="AQ236" s="18">
        <f>IF($G$209="n/a",0,IF(AQ$211&lt;=$C236,0,IF(AQ$211&gt;($G$209+$C236),INDEX($D$223:$W$223,,$C236)-SUM($D236:AP236),INDEX($D$223:$W$223,,$C236)/$G$209)))</f>
        <v>0</v>
      </c>
      <c r="AR236" s="18">
        <f>IF($G$209="n/a",0,IF(AR$211&lt;=$C236,0,IF(AR$211&gt;($G$209+$C236),INDEX($D$223:$W$223,,$C236)-SUM($D236:AQ236),INDEX($D$223:$W$223,,$C236)/$G$209)))</f>
        <v>0</v>
      </c>
      <c r="AS236" s="18">
        <f>IF($G$209="n/a",0,IF(AS$211&lt;=$C236,0,IF(AS$211&gt;($G$209+$C236),INDEX($D$223:$W$223,,$C236)-SUM($D236:AR236),INDEX($D$223:$W$223,,$C236)/$G$209)))</f>
        <v>0</v>
      </c>
      <c r="AT236" s="18">
        <f>IF($G$209="n/a",0,IF(AT$211&lt;=$C236,0,IF(AT$211&gt;($G$209+$C236),INDEX($D$223:$W$223,,$C236)-SUM($D236:AS236),INDEX($D$223:$W$223,,$C236)/$G$209)))</f>
        <v>0</v>
      </c>
      <c r="AU236" s="18">
        <f>IF($G$209="n/a",0,IF(AU$211&lt;=$C236,0,IF(AU$211&gt;($G$209+$C236),INDEX($D$223:$W$223,,$C236)-SUM($D236:AT236),INDEX($D$223:$W$223,,$C236)/$G$209)))</f>
        <v>0</v>
      </c>
      <c r="AV236" s="18">
        <f>IF($G$209="n/a",0,IF(AV$211&lt;=$C236,0,IF(AV$211&gt;($G$209+$C236),INDEX($D$223:$W$223,,$C236)-SUM($D236:AU236),INDEX($D$223:$W$223,,$C236)/$G$209)))</f>
        <v>0</v>
      </c>
      <c r="AW236" s="18">
        <f>IF($G$209="n/a",0,IF(AW$211&lt;=$C236,0,IF(AW$211&gt;($G$209+$C236),INDEX($D$223:$W$223,,$C236)-SUM($D236:AV236),INDEX($D$223:$W$223,,$C236)/$G$209)))</f>
        <v>0</v>
      </c>
      <c r="AX236" s="18">
        <f>IF($G$209="n/a",0,IF(AX$211&lt;=$C236,0,IF(AX$211&gt;($G$209+$C236),INDEX($D$223:$W$223,,$C236)-SUM($D236:AW236),INDEX($D$223:$W$223,,$C236)/$G$209)))</f>
        <v>0</v>
      </c>
      <c r="AY236" s="18">
        <f>IF($G$209="n/a",0,IF(AY$211&lt;=$C236,0,IF(AY$211&gt;($G$209+$C236),INDEX($D$223:$W$223,,$C236)-SUM($D236:AX236),INDEX($D$223:$W$223,,$C236)/$G$209)))</f>
        <v>0</v>
      </c>
      <c r="AZ236" s="18">
        <f>IF($G$209="n/a",0,IF(AZ$211&lt;=$C236,0,IF(AZ$211&gt;($G$209+$C236),INDEX($D$223:$W$223,,$C236)-SUM($D236:AY236),INDEX($D$223:$W$223,,$C236)/$G$209)))</f>
        <v>0</v>
      </c>
      <c r="BA236" s="18">
        <f>IF($G$209="n/a",0,IF(BA$211&lt;=$C236,0,IF(BA$211&gt;($G$209+$C236),INDEX($D$223:$W$223,,$C236)-SUM($D236:AZ236),INDEX($D$223:$W$223,,$C236)/$G$209)))</f>
        <v>0</v>
      </c>
      <c r="BB236" s="18">
        <f>IF($G$209="n/a",0,IF(BB$211&lt;=$C236,0,IF(BB$211&gt;($G$209+$C236),INDEX($D$223:$W$223,,$C236)-SUM($D236:BA236),INDEX($D$223:$W$223,,$C236)/$G$209)))</f>
        <v>0</v>
      </c>
      <c r="BC236" s="18">
        <f>IF($G$209="n/a",0,IF(BC$211&lt;=$C236,0,IF(BC$211&gt;($G$209+$C236),INDEX($D$223:$W$223,,$C236)-SUM($D236:BB236),INDEX($D$223:$W$223,,$C236)/$G$209)))</f>
        <v>0</v>
      </c>
      <c r="BD236" s="18">
        <f>IF($G$209="n/a",0,IF(BD$211&lt;=$C236,0,IF(BD$211&gt;($G$209+$C236),INDEX($D$223:$W$223,,$C236)-SUM($D236:BC236),INDEX($D$223:$W$223,,$C236)/$G$209)))</f>
        <v>0</v>
      </c>
      <c r="BE236" s="18">
        <f>IF($G$209="n/a",0,IF(BE$211&lt;=$C236,0,IF(BE$211&gt;($G$209+$C236),INDEX($D$223:$W$223,,$C236)-SUM($D236:BD236),INDEX($D$223:$W$223,,$C236)/$G$209)))</f>
        <v>0</v>
      </c>
      <c r="BF236" s="18">
        <f>IF($G$209="n/a",0,IF(BF$211&lt;=$C236,0,IF(BF$211&gt;($G$209+$C236),INDEX($D$223:$W$223,,$C236)-SUM($D236:BE236),INDEX($D$223:$W$223,,$C236)/$G$209)))</f>
        <v>0</v>
      </c>
      <c r="BG236" s="18">
        <f>IF($G$209="n/a",0,IF(BG$211&lt;=$C236,0,IF(BG$211&gt;($G$209+$C236),INDEX($D$223:$W$223,,$C236)-SUM($D236:BF236),INDEX($D$223:$W$223,,$C236)/$G$209)))</f>
        <v>0</v>
      </c>
      <c r="BH236" s="18">
        <f>IF($G$209="n/a",0,IF(BH$211&lt;=$C236,0,IF(BH$211&gt;($G$209+$C236),INDEX($D$223:$W$223,,$C236)-SUM($D236:BG236),INDEX($D$223:$W$223,,$C236)/$G$209)))</f>
        <v>0</v>
      </c>
      <c r="BI236" s="18">
        <f>IF($G$209="n/a",0,IF(BI$211&lt;=$C236,0,IF(BI$211&gt;($G$209+$C236),INDEX($D$223:$W$223,,$C236)-SUM($D236:BH236),INDEX($D$223:$W$223,,$C236)/$G$209)))</f>
        <v>0</v>
      </c>
      <c r="BJ236" s="18">
        <f>IF($G$209="n/a",0,IF(BJ$211&lt;=$C236,0,IF(BJ$211&gt;($G$209+$C236),INDEX($D$223:$W$223,,$C236)-SUM($D236:BI236),INDEX($D$223:$W$223,,$C236)/$G$209)))</f>
        <v>0</v>
      </c>
      <c r="BK236" s="18">
        <f>IF($G$209="n/a",0,IF(BK$211&lt;=$C236,0,IF(BK$211&gt;($G$209+$C236),INDEX($D$223:$W$223,,$C236)-SUM($D236:BJ236),INDEX($D$223:$W$223,,$C236)/$G$209)))</f>
        <v>0</v>
      </c>
    </row>
    <row r="237" spans="2:63" hidden="1" outlineLevel="1" x14ac:dyDescent="0.25">
      <c r="B237" s="24">
        <v>2022</v>
      </c>
      <c r="C237" s="24">
        <v>12</v>
      </c>
      <c r="E237" s="18">
        <f>IF($G$209="n/a",0,IF(E$211&lt;=$C237,0,IF(E$211&gt;($G$209+$C237),INDEX($D$223:$W$223,,$C237)-SUM($D237:D237),INDEX($D$223:$W$223,,$C237)/$G$209)))</f>
        <v>0</v>
      </c>
      <c r="F237" s="18">
        <f>IF($G$209="n/a",0,IF(F$211&lt;=$C237,0,IF(F$211&gt;($G$209+$C237),INDEX($D$223:$W$223,,$C237)-SUM($D237:E237),INDEX($D$223:$W$223,,$C237)/$G$209)))</f>
        <v>0</v>
      </c>
      <c r="G237" s="18">
        <f>IF($G$209="n/a",0,IF(G$211&lt;=$C237,0,IF(G$211&gt;($G$209+$C237),INDEX($D$223:$W$223,,$C237)-SUM($D237:F237),INDEX($D$223:$W$223,,$C237)/$G$209)))</f>
        <v>0</v>
      </c>
      <c r="H237" s="18">
        <f>IF($G$209="n/a",0,IF(H$211&lt;=$C237,0,IF(H$211&gt;($G$209+$C237),INDEX($D$223:$W$223,,$C237)-SUM($D237:G237),INDEX($D$223:$W$223,,$C237)/$G$209)))</f>
        <v>0</v>
      </c>
      <c r="I237" s="18">
        <f>IF($G$209="n/a",0,IF(I$211&lt;=$C237,0,IF(I$211&gt;($G$209+$C237),INDEX($D$223:$W$223,,$C237)-SUM($D237:H237),INDEX($D$223:$W$223,,$C237)/$G$209)))</f>
        <v>0</v>
      </c>
      <c r="J237" s="18">
        <f>IF($G$209="n/a",0,IF(J$211&lt;=$C237,0,IF(J$211&gt;($G$209+$C237),INDEX($D$223:$W$223,,$C237)-SUM($D237:I237),INDEX($D$223:$W$223,,$C237)/$G$209)))</f>
        <v>0</v>
      </c>
      <c r="K237" s="18">
        <f>IF($G$209="n/a",0,IF(K$211&lt;=$C237,0,IF(K$211&gt;($G$209+$C237),INDEX($D$223:$W$223,,$C237)-SUM($D237:J237),INDEX($D$223:$W$223,,$C237)/$G$209)))</f>
        <v>0</v>
      </c>
      <c r="L237" s="18">
        <f>IF($G$209="n/a",0,IF(L$211&lt;=$C237,0,IF(L$211&gt;($G$209+$C237),INDEX($D$223:$W$223,,$C237)-SUM($D237:K237),INDEX($D$223:$W$223,,$C237)/$G$209)))</f>
        <v>0</v>
      </c>
      <c r="M237" s="18">
        <f>IF($G$209="n/a",0,IF(M$211&lt;=$C237,0,IF(M$211&gt;($G$209+$C237),INDEX($D$223:$W$223,,$C237)-SUM($D237:L237),INDEX($D$223:$W$223,,$C237)/$G$209)))</f>
        <v>0</v>
      </c>
      <c r="N237" s="18">
        <f>IF($G$209="n/a",0,IF(N$211&lt;=$C237,0,IF(N$211&gt;($G$209+$C237),INDEX($D$223:$W$223,,$C237)-SUM($D237:M237),INDEX($D$223:$W$223,,$C237)/$G$209)))</f>
        <v>0</v>
      </c>
      <c r="O237" s="18">
        <f>IF($G$209="n/a",0,IF(O$211&lt;=$C237,0,IF(O$211&gt;($G$209+$C237),INDEX($D$223:$W$223,,$C237)-SUM($D237:N237),INDEX($D$223:$W$223,,$C237)/$G$209)))</f>
        <v>0</v>
      </c>
      <c r="P237" s="18">
        <f>IF($G$209="n/a",0,IF(P$211&lt;=$C237,0,IF(P$211&gt;($G$209+$C237),INDEX($D$223:$W$223,,$C237)-SUM($D237:O237),INDEX($D$223:$W$223,,$C237)/$G$209)))</f>
        <v>0</v>
      </c>
      <c r="Q237" s="18">
        <f>IF($G$209="n/a",0,IF(Q$211&lt;=$C237,0,IF(Q$211&gt;($G$209+$C237),INDEX($D$223:$W$223,,$C237)-SUM($D237:P237),INDEX($D$223:$W$223,,$C237)/$G$209)))</f>
        <v>0</v>
      </c>
      <c r="R237" s="18">
        <f>IF($G$209="n/a",0,IF(R$211&lt;=$C237,0,IF(R$211&gt;($G$209+$C237),INDEX($D$223:$W$223,,$C237)-SUM($D237:Q237),INDEX($D$223:$W$223,,$C237)/$G$209)))</f>
        <v>0</v>
      </c>
      <c r="S237" s="18">
        <f>IF($G$209="n/a",0,IF(S$211&lt;=$C237,0,IF(S$211&gt;($G$209+$C237),INDEX($D$223:$W$223,,$C237)-SUM($D237:R237),INDEX($D$223:$W$223,,$C237)/$G$209)))</f>
        <v>0</v>
      </c>
      <c r="T237" s="18">
        <f>IF($G$209="n/a",0,IF(T$211&lt;=$C237,0,IF(T$211&gt;($G$209+$C237),INDEX($D$223:$W$223,,$C237)-SUM($D237:S237),INDEX($D$223:$W$223,,$C237)/$G$209)))</f>
        <v>0</v>
      </c>
      <c r="U237" s="18">
        <f>IF($G$209="n/a",0,IF(U$211&lt;=$C237,0,IF(U$211&gt;($G$209+$C237),INDEX($D$223:$W$223,,$C237)-SUM($D237:T237),INDEX($D$223:$W$223,,$C237)/$G$209)))</f>
        <v>0</v>
      </c>
      <c r="V237" s="18">
        <f>IF($G$209="n/a",0,IF(V$211&lt;=$C237,0,IF(V$211&gt;($G$209+$C237),INDEX($D$223:$W$223,,$C237)-SUM($D237:U237),INDEX($D$223:$W$223,,$C237)/$G$209)))</f>
        <v>0</v>
      </c>
      <c r="W237" s="18">
        <f>IF($G$209="n/a",0,IF(W$211&lt;=$C237,0,IF(W$211&gt;($G$209+$C237),INDEX($D$223:$W$223,,$C237)-SUM($D237:V237),INDEX($D$223:$W$223,,$C237)/$G$209)))</f>
        <v>0</v>
      </c>
      <c r="X237" s="18">
        <f>IF($G$209="n/a",0,IF(X$211&lt;=$C237,0,IF(X$211&gt;($G$209+$C237),INDEX($D$223:$W$223,,$C237)-SUM($D237:W237),INDEX($D$223:$W$223,,$C237)/$G$209)))</f>
        <v>0</v>
      </c>
      <c r="Y237" s="18">
        <f>IF($G$209="n/a",0,IF(Y$211&lt;=$C237,0,IF(Y$211&gt;($G$209+$C237),INDEX($D$223:$W$223,,$C237)-SUM($D237:X237),INDEX($D$223:$W$223,,$C237)/$G$209)))</f>
        <v>0</v>
      </c>
      <c r="Z237" s="18">
        <f>IF($G$209="n/a",0,IF(Z$211&lt;=$C237,0,IF(Z$211&gt;($G$209+$C237),INDEX($D$223:$W$223,,$C237)-SUM($D237:Y237),INDEX($D$223:$W$223,,$C237)/$G$209)))</f>
        <v>0</v>
      </c>
      <c r="AA237" s="18">
        <f>IF($G$209="n/a",0,IF(AA$211&lt;=$C237,0,IF(AA$211&gt;($G$209+$C237),INDEX($D$223:$W$223,,$C237)-SUM($D237:Z237),INDEX($D$223:$W$223,,$C237)/$G$209)))</f>
        <v>0</v>
      </c>
      <c r="AB237" s="18">
        <f>IF($G$209="n/a",0,IF(AB$211&lt;=$C237,0,IF(AB$211&gt;($G$209+$C237),INDEX($D$223:$W$223,,$C237)-SUM($D237:AA237),INDEX($D$223:$W$223,,$C237)/$G$209)))</f>
        <v>0</v>
      </c>
      <c r="AC237" s="18">
        <f>IF($G$209="n/a",0,IF(AC$211&lt;=$C237,0,IF(AC$211&gt;($G$209+$C237),INDEX($D$223:$W$223,,$C237)-SUM($D237:AB237),INDEX($D$223:$W$223,,$C237)/$G$209)))</f>
        <v>0</v>
      </c>
      <c r="AD237" s="18">
        <f>IF($G$209="n/a",0,IF(AD$211&lt;=$C237,0,IF(AD$211&gt;($G$209+$C237),INDEX($D$223:$W$223,,$C237)-SUM($D237:AC237),INDEX($D$223:$W$223,,$C237)/$G$209)))</f>
        <v>0</v>
      </c>
      <c r="AE237" s="18">
        <f>IF($G$209="n/a",0,IF(AE$211&lt;=$C237,0,IF(AE$211&gt;($G$209+$C237),INDEX($D$223:$W$223,,$C237)-SUM($D237:AD237),INDEX($D$223:$W$223,,$C237)/$G$209)))</f>
        <v>0</v>
      </c>
      <c r="AF237" s="18">
        <f>IF($G$209="n/a",0,IF(AF$211&lt;=$C237,0,IF(AF$211&gt;($G$209+$C237),INDEX($D$223:$W$223,,$C237)-SUM($D237:AE237),INDEX($D$223:$W$223,,$C237)/$G$209)))</f>
        <v>0</v>
      </c>
      <c r="AG237" s="18">
        <f>IF($G$209="n/a",0,IF(AG$211&lt;=$C237,0,IF(AG$211&gt;($G$209+$C237),INDEX($D$223:$W$223,,$C237)-SUM($D237:AF237),INDEX($D$223:$W$223,,$C237)/$G$209)))</f>
        <v>0</v>
      </c>
      <c r="AH237" s="18">
        <f>IF($G$209="n/a",0,IF(AH$211&lt;=$C237,0,IF(AH$211&gt;($G$209+$C237),INDEX($D$223:$W$223,,$C237)-SUM($D237:AG237),INDEX($D$223:$W$223,,$C237)/$G$209)))</f>
        <v>0</v>
      </c>
      <c r="AI237" s="18">
        <f>IF($G$209="n/a",0,IF(AI$211&lt;=$C237,0,IF(AI$211&gt;($G$209+$C237),INDEX($D$223:$W$223,,$C237)-SUM($D237:AH237),INDEX($D$223:$W$223,,$C237)/$G$209)))</f>
        <v>0</v>
      </c>
      <c r="AJ237" s="18">
        <f>IF($G$209="n/a",0,IF(AJ$211&lt;=$C237,0,IF(AJ$211&gt;($G$209+$C237),INDEX($D$223:$W$223,,$C237)-SUM($D237:AI237),INDEX($D$223:$W$223,,$C237)/$G$209)))</f>
        <v>0</v>
      </c>
      <c r="AK237" s="18">
        <f>IF($G$209="n/a",0,IF(AK$211&lt;=$C237,0,IF(AK$211&gt;($G$209+$C237),INDEX($D$223:$W$223,,$C237)-SUM($D237:AJ237),INDEX($D$223:$W$223,,$C237)/$G$209)))</f>
        <v>0</v>
      </c>
      <c r="AL237" s="18">
        <f>IF($G$209="n/a",0,IF(AL$211&lt;=$C237,0,IF(AL$211&gt;($G$209+$C237),INDEX($D$223:$W$223,,$C237)-SUM($D237:AK237),INDEX($D$223:$W$223,,$C237)/$G$209)))</f>
        <v>0</v>
      </c>
      <c r="AM237" s="18">
        <f>IF($G$209="n/a",0,IF(AM$211&lt;=$C237,0,IF(AM$211&gt;($G$209+$C237),INDEX($D$223:$W$223,,$C237)-SUM($D237:AL237),INDEX($D$223:$W$223,,$C237)/$G$209)))</f>
        <v>0</v>
      </c>
      <c r="AN237" s="18">
        <f>IF($G$209="n/a",0,IF(AN$211&lt;=$C237,0,IF(AN$211&gt;($G$209+$C237),INDEX($D$223:$W$223,,$C237)-SUM($D237:AM237),INDEX($D$223:$W$223,,$C237)/$G$209)))</f>
        <v>0</v>
      </c>
      <c r="AO237" s="18">
        <f>IF($G$209="n/a",0,IF(AO$211&lt;=$C237,0,IF(AO$211&gt;($G$209+$C237),INDEX($D$223:$W$223,,$C237)-SUM($D237:AN237),INDEX($D$223:$W$223,,$C237)/$G$209)))</f>
        <v>0</v>
      </c>
      <c r="AP237" s="18">
        <f>IF($G$209="n/a",0,IF(AP$211&lt;=$C237,0,IF(AP$211&gt;($G$209+$C237),INDEX($D$223:$W$223,,$C237)-SUM($D237:AO237),INDEX($D$223:$W$223,,$C237)/$G$209)))</f>
        <v>0</v>
      </c>
      <c r="AQ237" s="18">
        <f>IF($G$209="n/a",0,IF(AQ$211&lt;=$C237,0,IF(AQ$211&gt;($G$209+$C237),INDEX($D$223:$W$223,,$C237)-SUM($D237:AP237),INDEX($D$223:$W$223,,$C237)/$G$209)))</f>
        <v>0</v>
      </c>
      <c r="AR237" s="18">
        <f>IF($G$209="n/a",0,IF(AR$211&lt;=$C237,0,IF(AR$211&gt;($G$209+$C237),INDEX($D$223:$W$223,,$C237)-SUM($D237:AQ237),INDEX($D$223:$W$223,,$C237)/$G$209)))</f>
        <v>0</v>
      </c>
      <c r="AS237" s="18">
        <f>IF($G$209="n/a",0,IF(AS$211&lt;=$C237,0,IF(AS$211&gt;($G$209+$C237),INDEX($D$223:$W$223,,$C237)-SUM($D237:AR237),INDEX($D$223:$W$223,,$C237)/$G$209)))</f>
        <v>0</v>
      </c>
      <c r="AT237" s="18">
        <f>IF($G$209="n/a",0,IF(AT$211&lt;=$C237,0,IF(AT$211&gt;($G$209+$C237),INDEX($D$223:$W$223,,$C237)-SUM($D237:AS237),INDEX($D$223:$W$223,,$C237)/$G$209)))</f>
        <v>0</v>
      </c>
      <c r="AU237" s="18">
        <f>IF($G$209="n/a",0,IF(AU$211&lt;=$C237,0,IF(AU$211&gt;($G$209+$C237),INDEX($D$223:$W$223,,$C237)-SUM($D237:AT237),INDEX($D$223:$W$223,,$C237)/$G$209)))</f>
        <v>0</v>
      </c>
      <c r="AV237" s="18">
        <f>IF($G$209="n/a",0,IF(AV$211&lt;=$C237,0,IF(AV$211&gt;($G$209+$C237),INDEX($D$223:$W$223,,$C237)-SUM($D237:AU237),INDEX($D$223:$W$223,,$C237)/$G$209)))</f>
        <v>0</v>
      </c>
      <c r="AW237" s="18">
        <f>IF($G$209="n/a",0,IF(AW$211&lt;=$C237,0,IF(AW$211&gt;($G$209+$C237),INDEX($D$223:$W$223,,$C237)-SUM($D237:AV237),INDEX($D$223:$W$223,,$C237)/$G$209)))</f>
        <v>0</v>
      </c>
      <c r="AX237" s="18">
        <f>IF($G$209="n/a",0,IF(AX$211&lt;=$C237,0,IF(AX$211&gt;($G$209+$C237),INDEX($D$223:$W$223,,$C237)-SUM($D237:AW237),INDEX($D$223:$W$223,,$C237)/$G$209)))</f>
        <v>0</v>
      </c>
      <c r="AY237" s="18">
        <f>IF($G$209="n/a",0,IF(AY$211&lt;=$C237,0,IF(AY$211&gt;($G$209+$C237),INDEX($D$223:$W$223,,$C237)-SUM($D237:AX237),INDEX($D$223:$W$223,,$C237)/$G$209)))</f>
        <v>0</v>
      </c>
      <c r="AZ237" s="18">
        <f>IF($G$209="n/a",0,IF(AZ$211&lt;=$C237,0,IF(AZ$211&gt;($G$209+$C237),INDEX($D$223:$W$223,,$C237)-SUM($D237:AY237),INDEX($D$223:$W$223,,$C237)/$G$209)))</f>
        <v>0</v>
      </c>
      <c r="BA237" s="18">
        <f>IF($G$209="n/a",0,IF(BA$211&lt;=$C237,0,IF(BA$211&gt;($G$209+$C237),INDEX($D$223:$W$223,,$C237)-SUM($D237:AZ237),INDEX($D$223:$W$223,,$C237)/$G$209)))</f>
        <v>0</v>
      </c>
      <c r="BB237" s="18">
        <f>IF($G$209="n/a",0,IF(BB$211&lt;=$C237,0,IF(BB$211&gt;($G$209+$C237),INDEX($D$223:$W$223,,$C237)-SUM($D237:BA237),INDEX($D$223:$W$223,,$C237)/$G$209)))</f>
        <v>0</v>
      </c>
      <c r="BC237" s="18">
        <f>IF($G$209="n/a",0,IF(BC$211&lt;=$C237,0,IF(BC$211&gt;($G$209+$C237),INDEX($D$223:$W$223,,$C237)-SUM($D237:BB237),INDEX($D$223:$W$223,,$C237)/$G$209)))</f>
        <v>0</v>
      </c>
      <c r="BD237" s="18">
        <f>IF($G$209="n/a",0,IF(BD$211&lt;=$C237,0,IF(BD$211&gt;($G$209+$C237),INDEX($D$223:$W$223,,$C237)-SUM($D237:BC237),INDEX($D$223:$W$223,,$C237)/$G$209)))</f>
        <v>0</v>
      </c>
      <c r="BE237" s="18">
        <f>IF($G$209="n/a",0,IF(BE$211&lt;=$C237,0,IF(BE$211&gt;($G$209+$C237),INDEX($D$223:$W$223,,$C237)-SUM($D237:BD237),INDEX($D$223:$W$223,,$C237)/$G$209)))</f>
        <v>0</v>
      </c>
      <c r="BF237" s="18">
        <f>IF($G$209="n/a",0,IF(BF$211&lt;=$C237,0,IF(BF$211&gt;($G$209+$C237),INDEX($D$223:$W$223,,$C237)-SUM($D237:BE237),INDEX($D$223:$W$223,,$C237)/$G$209)))</f>
        <v>0</v>
      </c>
      <c r="BG237" s="18">
        <f>IF($G$209="n/a",0,IF(BG$211&lt;=$C237,0,IF(BG$211&gt;($G$209+$C237),INDEX($D$223:$W$223,,$C237)-SUM($D237:BF237),INDEX($D$223:$W$223,,$C237)/$G$209)))</f>
        <v>0</v>
      </c>
      <c r="BH237" s="18">
        <f>IF($G$209="n/a",0,IF(BH$211&lt;=$C237,0,IF(BH$211&gt;($G$209+$C237),INDEX($D$223:$W$223,,$C237)-SUM($D237:BG237),INDEX($D$223:$W$223,,$C237)/$G$209)))</f>
        <v>0</v>
      </c>
      <c r="BI237" s="18">
        <f>IF($G$209="n/a",0,IF(BI$211&lt;=$C237,0,IF(BI$211&gt;($G$209+$C237),INDEX($D$223:$W$223,,$C237)-SUM($D237:BH237),INDEX($D$223:$W$223,,$C237)/$G$209)))</f>
        <v>0</v>
      </c>
      <c r="BJ237" s="18">
        <f>IF($G$209="n/a",0,IF(BJ$211&lt;=$C237,0,IF(BJ$211&gt;($G$209+$C237),INDEX($D$223:$W$223,,$C237)-SUM($D237:BI237),INDEX($D$223:$W$223,,$C237)/$G$209)))</f>
        <v>0</v>
      </c>
      <c r="BK237" s="18">
        <f>IF($G$209="n/a",0,IF(BK$211&lt;=$C237,0,IF(BK$211&gt;($G$209+$C237),INDEX($D$223:$W$223,,$C237)-SUM($D237:BJ237),INDEX($D$223:$W$223,,$C237)/$G$209)))</f>
        <v>0</v>
      </c>
    </row>
    <row r="238" spans="2:63" hidden="1" outlineLevel="1" x14ac:dyDescent="0.25">
      <c r="B238" s="24">
        <v>2023</v>
      </c>
      <c r="C238" s="24">
        <v>13</v>
      </c>
      <c r="E238" s="18">
        <f>IF($G$209="n/a",0,IF(E$211&lt;=$C238,0,IF(E$211&gt;($G$209+$C238),INDEX($D$223:$W$223,,$C238)-SUM($D238:D238),INDEX($D$223:$W$223,,$C238)/$G$209)))</f>
        <v>0</v>
      </c>
      <c r="F238" s="18">
        <f>IF($G$209="n/a",0,IF(F$211&lt;=$C238,0,IF(F$211&gt;($G$209+$C238),INDEX($D$223:$W$223,,$C238)-SUM($D238:E238),INDEX($D$223:$W$223,,$C238)/$G$209)))</f>
        <v>0</v>
      </c>
      <c r="G238" s="18">
        <f>IF($G$209="n/a",0,IF(G$211&lt;=$C238,0,IF(G$211&gt;($G$209+$C238),INDEX($D$223:$W$223,,$C238)-SUM($D238:F238),INDEX($D$223:$W$223,,$C238)/$G$209)))</f>
        <v>0</v>
      </c>
      <c r="H238" s="18">
        <f>IF($G$209="n/a",0,IF(H$211&lt;=$C238,0,IF(H$211&gt;($G$209+$C238),INDEX($D$223:$W$223,,$C238)-SUM($D238:G238),INDEX($D$223:$W$223,,$C238)/$G$209)))</f>
        <v>0</v>
      </c>
      <c r="I238" s="18">
        <f>IF($G$209="n/a",0,IF(I$211&lt;=$C238,0,IF(I$211&gt;($G$209+$C238),INDEX($D$223:$W$223,,$C238)-SUM($D238:H238),INDEX($D$223:$W$223,,$C238)/$G$209)))</f>
        <v>0</v>
      </c>
      <c r="J238" s="18">
        <f>IF($G$209="n/a",0,IF(J$211&lt;=$C238,0,IF(J$211&gt;($G$209+$C238),INDEX($D$223:$W$223,,$C238)-SUM($D238:I238),INDEX($D$223:$W$223,,$C238)/$G$209)))</f>
        <v>0</v>
      </c>
      <c r="K238" s="18">
        <f>IF($G$209="n/a",0,IF(K$211&lt;=$C238,0,IF(K$211&gt;($G$209+$C238),INDEX($D$223:$W$223,,$C238)-SUM($D238:J238),INDEX($D$223:$W$223,,$C238)/$G$209)))</f>
        <v>0</v>
      </c>
      <c r="L238" s="18">
        <f>IF($G$209="n/a",0,IF(L$211&lt;=$C238,0,IF(L$211&gt;($G$209+$C238),INDEX($D$223:$W$223,,$C238)-SUM($D238:K238),INDEX($D$223:$W$223,,$C238)/$G$209)))</f>
        <v>0</v>
      </c>
      <c r="M238" s="18">
        <f>IF($G$209="n/a",0,IF(M$211&lt;=$C238,0,IF(M$211&gt;($G$209+$C238),INDEX($D$223:$W$223,,$C238)-SUM($D238:L238),INDEX($D$223:$W$223,,$C238)/$G$209)))</f>
        <v>0</v>
      </c>
      <c r="N238" s="18">
        <f>IF($G$209="n/a",0,IF(N$211&lt;=$C238,0,IF(N$211&gt;($G$209+$C238),INDEX($D$223:$W$223,,$C238)-SUM($D238:M238),INDEX($D$223:$W$223,,$C238)/$G$209)))</f>
        <v>0</v>
      </c>
      <c r="O238" s="18">
        <f>IF($G$209="n/a",0,IF(O$211&lt;=$C238,0,IF(O$211&gt;($G$209+$C238),INDEX($D$223:$W$223,,$C238)-SUM($D238:N238),INDEX($D$223:$W$223,,$C238)/$G$209)))</f>
        <v>0</v>
      </c>
      <c r="P238" s="18">
        <f>IF($G$209="n/a",0,IF(P$211&lt;=$C238,0,IF(P$211&gt;($G$209+$C238),INDEX($D$223:$W$223,,$C238)-SUM($D238:O238),INDEX($D$223:$W$223,,$C238)/$G$209)))</f>
        <v>0</v>
      </c>
      <c r="Q238" s="18">
        <f>IF($G$209="n/a",0,IF(Q$211&lt;=$C238,0,IF(Q$211&gt;($G$209+$C238),INDEX($D$223:$W$223,,$C238)-SUM($D238:P238),INDEX($D$223:$W$223,,$C238)/$G$209)))</f>
        <v>0</v>
      </c>
      <c r="R238" s="18">
        <f>IF($G$209="n/a",0,IF(R$211&lt;=$C238,0,IF(R$211&gt;($G$209+$C238),INDEX($D$223:$W$223,,$C238)-SUM($D238:Q238),INDEX($D$223:$W$223,,$C238)/$G$209)))</f>
        <v>0</v>
      </c>
      <c r="S238" s="18">
        <f>IF($G$209="n/a",0,IF(S$211&lt;=$C238,0,IF(S$211&gt;($G$209+$C238),INDEX($D$223:$W$223,,$C238)-SUM($D238:R238),INDEX($D$223:$W$223,,$C238)/$G$209)))</f>
        <v>0</v>
      </c>
      <c r="T238" s="18">
        <f>IF($G$209="n/a",0,IF(T$211&lt;=$C238,0,IF(T$211&gt;($G$209+$C238),INDEX($D$223:$W$223,,$C238)-SUM($D238:S238),INDEX($D$223:$W$223,,$C238)/$G$209)))</f>
        <v>0</v>
      </c>
      <c r="U238" s="18">
        <f>IF($G$209="n/a",0,IF(U$211&lt;=$C238,0,IF(U$211&gt;($G$209+$C238),INDEX($D$223:$W$223,,$C238)-SUM($D238:T238),INDEX($D$223:$W$223,,$C238)/$G$209)))</f>
        <v>0</v>
      </c>
      <c r="V238" s="18">
        <f>IF($G$209="n/a",0,IF(V$211&lt;=$C238,0,IF(V$211&gt;($G$209+$C238),INDEX($D$223:$W$223,,$C238)-SUM($D238:U238),INDEX($D$223:$W$223,,$C238)/$G$209)))</f>
        <v>0</v>
      </c>
      <c r="W238" s="18">
        <f>IF($G$209="n/a",0,IF(W$211&lt;=$C238,0,IF(W$211&gt;($G$209+$C238),INDEX($D$223:$W$223,,$C238)-SUM($D238:V238),INDEX($D$223:$W$223,,$C238)/$G$209)))</f>
        <v>0</v>
      </c>
      <c r="X238" s="18">
        <f>IF($G$209="n/a",0,IF(X$211&lt;=$C238,0,IF(X$211&gt;($G$209+$C238),INDEX($D$223:$W$223,,$C238)-SUM($D238:W238),INDEX($D$223:$W$223,,$C238)/$G$209)))</f>
        <v>0</v>
      </c>
      <c r="Y238" s="18">
        <f>IF($G$209="n/a",0,IF(Y$211&lt;=$C238,0,IF(Y$211&gt;($G$209+$C238),INDEX($D$223:$W$223,,$C238)-SUM($D238:X238),INDEX($D$223:$W$223,,$C238)/$G$209)))</f>
        <v>0</v>
      </c>
      <c r="Z238" s="18">
        <f>IF($G$209="n/a",0,IF(Z$211&lt;=$C238,0,IF(Z$211&gt;($G$209+$C238),INDEX($D$223:$W$223,,$C238)-SUM($D238:Y238),INDEX($D$223:$W$223,,$C238)/$G$209)))</f>
        <v>0</v>
      </c>
      <c r="AA238" s="18">
        <f>IF($G$209="n/a",0,IF(AA$211&lt;=$C238,0,IF(AA$211&gt;($G$209+$C238),INDEX($D$223:$W$223,,$C238)-SUM($D238:Z238),INDEX($D$223:$W$223,,$C238)/$G$209)))</f>
        <v>0</v>
      </c>
      <c r="AB238" s="18">
        <f>IF($G$209="n/a",0,IF(AB$211&lt;=$C238,0,IF(AB$211&gt;($G$209+$C238),INDEX($D$223:$W$223,,$C238)-SUM($D238:AA238),INDEX($D$223:$W$223,,$C238)/$G$209)))</f>
        <v>0</v>
      </c>
      <c r="AC238" s="18">
        <f>IF($G$209="n/a",0,IF(AC$211&lt;=$C238,0,IF(AC$211&gt;($G$209+$C238),INDEX($D$223:$W$223,,$C238)-SUM($D238:AB238),INDEX($D$223:$W$223,,$C238)/$G$209)))</f>
        <v>0</v>
      </c>
      <c r="AD238" s="18">
        <f>IF($G$209="n/a",0,IF(AD$211&lt;=$C238,0,IF(AD$211&gt;($G$209+$C238),INDEX($D$223:$W$223,,$C238)-SUM($D238:AC238),INDEX($D$223:$W$223,,$C238)/$G$209)))</f>
        <v>0</v>
      </c>
      <c r="AE238" s="18">
        <f>IF($G$209="n/a",0,IF(AE$211&lt;=$C238,0,IF(AE$211&gt;($G$209+$C238),INDEX($D$223:$W$223,,$C238)-SUM($D238:AD238),INDEX($D$223:$W$223,,$C238)/$G$209)))</f>
        <v>0</v>
      </c>
      <c r="AF238" s="18">
        <f>IF($G$209="n/a",0,IF(AF$211&lt;=$C238,0,IF(AF$211&gt;($G$209+$C238),INDEX($D$223:$W$223,,$C238)-SUM($D238:AE238),INDEX($D$223:$W$223,,$C238)/$G$209)))</f>
        <v>0</v>
      </c>
      <c r="AG238" s="18">
        <f>IF($G$209="n/a",0,IF(AG$211&lt;=$C238,0,IF(AG$211&gt;($G$209+$C238),INDEX($D$223:$W$223,,$C238)-SUM($D238:AF238),INDEX($D$223:$W$223,,$C238)/$G$209)))</f>
        <v>0</v>
      </c>
      <c r="AH238" s="18">
        <f>IF($G$209="n/a",0,IF(AH$211&lt;=$C238,0,IF(AH$211&gt;($G$209+$C238),INDEX($D$223:$W$223,,$C238)-SUM($D238:AG238),INDEX($D$223:$W$223,,$C238)/$G$209)))</f>
        <v>0</v>
      </c>
      <c r="AI238" s="18">
        <f>IF($G$209="n/a",0,IF(AI$211&lt;=$C238,0,IF(AI$211&gt;($G$209+$C238),INDEX($D$223:$W$223,,$C238)-SUM($D238:AH238),INDEX($D$223:$W$223,,$C238)/$G$209)))</f>
        <v>0</v>
      </c>
      <c r="AJ238" s="18">
        <f>IF($G$209="n/a",0,IF(AJ$211&lt;=$C238,0,IF(AJ$211&gt;($G$209+$C238),INDEX($D$223:$W$223,,$C238)-SUM($D238:AI238),INDEX($D$223:$W$223,,$C238)/$G$209)))</f>
        <v>0</v>
      </c>
      <c r="AK238" s="18">
        <f>IF($G$209="n/a",0,IF(AK$211&lt;=$C238,0,IF(AK$211&gt;($G$209+$C238),INDEX($D$223:$W$223,,$C238)-SUM($D238:AJ238),INDEX($D$223:$W$223,,$C238)/$G$209)))</f>
        <v>0</v>
      </c>
      <c r="AL238" s="18">
        <f>IF($G$209="n/a",0,IF(AL$211&lt;=$C238,0,IF(AL$211&gt;($G$209+$C238),INDEX($D$223:$W$223,,$C238)-SUM($D238:AK238),INDEX($D$223:$W$223,,$C238)/$G$209)))</f>
        <v>0</v>
      </c>
      <c r="AM238" s="18">
        <f>IF($G$209="n/a",0,IF(AM$211&lt;=$C238,0,IF(AM$211&gt;($G$209+$C238),INDEX($D$223:$W$223,,$C238)-SUM($D238:AL238),INDEX($D$223:$W$223,,$C238)/$G$209)))</f>
        <v>0</v>
      </c>
      <c r="AN238" s="18">
        <f>IF($G$209="n/a",0,IF(AN$211&lt;=$C238,0,IF(AN$211&gt;($G$209+$C238),INDEX($D$223:$W$223,,$C238)-SUM($D238:AM238),INDEX($D$223:$W$223,,$C238)/$G$209)))</f>
        <v>0</v>
      </c>
      <c r="AO238" s="18">
        <f>IF($G$209="n/a",0,IF(AO$211&lt;=$C238,0,IF(AO$211&gt;($G$209+$C238),INDEX($D$223:$W$223,,$C238)-SUM($D238:AN238),INDEX($D$223:$W$223,,$C238)/$G$209)))</f>
        <v>0</v>
      </c>
      <c r="AP238" s="18">
        <f>IF($G$209="n/a",0,IF(AP$211&lt;=$C238,0,IF(AP$211&gt;($G$209+$C238),INDEX($D$223:$W$223,,$C238)-SUM($D238:AO238),INDEX($D$223:$W$223,,$C238)/$G$209)))</f>
        <v>0</v>
      </c>
      <c r="AQ238" s="18">
        <f>IF($G$209="n/a",0,IF(AQ$211&lt;=$C238,0,IF(AQ$211&gt;($G$209+$C238),INDEX($D$223:$W$223,,$C238)-SUM($D238:AP238),INDEX($D$223:$W$223,,$C238)/$G$209)))</f>
        <v>0</v>
      </c>
      <c r="AR238" s="18">
        <f>IF($G$209="n/a",0,IF(AR$211&lt;=$C238,0,IF(AR$211&gt;($G$209+$C238),INDEX($D$223:$W$223,,$C238)-SUM($D238:AQ238),INDEX($D$223:$W$223,,$C238)/$G$209)))</f>
        <v>0</v>
      </c>
      <c r="AS238" s="18">
        <f>IF($G$209="n/a",0,IF(AS$211&lt;=$C238,0,IF(AS$211&gt;($G$209+$C238),INDEX($D$223:$W$223,,$C238)-SUM($D238:AR238),INDEX($D$223:$W$223,,$C238)/$G$209)))</f>
        <v>0</v>
      </c>
      <c r="AT238" s="18">
        <f>IF($G$209="n/a",0,IF(AT$211&lt;=$C238,0,IF(AT$211&gt;($G$209+$C238),INDEX($D$223:$W$223,,$C238)-SUM($D238:AS238),INDEX($D$223:$W$223,,$C238)/$G$209)))</f>
        <v>0</v>
      </c>
      <c r="AU238" s="18">
        <f>IF($G$209="n/a",0,IF(AU$211&lt;=$C238,0,IF(AU$211&gt;($G$209+$C238),INDEX($D$223:$W$223,,$C238)-SUM($D238:AT238),INDEX($D$223:$W$223,,$C238)/$G$209)))</f>
        <v>0</v>
      </c>
      <c r="AV238" s="18">
        <f>IF($G$209="n/a",0,IF(AV$211&lt;=$C238,0,IF(AV$211&gt;($G$209+$C238),INDEX($D$223:$W$223,,$C238)-SUM($D238:AU238),INDEX($D$223:$W$223,,$C238)/$G$209)))</f>
        <v>0</v>
      </c>
      <c r="AW238" s="18">
        <f>IF($G$209="n/a",0,IF(AW$211&lt;=$C238,0,IF(AW$211&gt;($G$209+$C238),INDEX($D$223:$W$223,,$C238)-SUM($D238:AV238),INDEX($D$223:$W$223,,$C238)/$G$209)))</f>
        <v>0</v>
      </c>
      <c r="AX238" s="18">
        <f>IF($G$209="n/a",0,IF(AX$211&lt;=$C238,0,IF(AX$211&gt;($G$209+$C238),INDEX($D$223:$W$223,,$C238)-SUM($D238:AW238),INDEX($D$223:$W$223,,$C238)/$G$209)))</f>
        <v>0</v>
      </c>
      <c r="AY238" s="18">
        <f>IF($G$209="n/a",0,IF(AY$211&lt;=$C238,0,IF(AY$211&gt;($G$209+$C238),INDEX($D$223:$W$223,,$C238)-SUM($D238:AX238),INDEX($D$223:$W$223,,$C238)/$G$209)))</f>
        <v>0</v>
      </c>
      <c r="AZ238" s="18">
        <f>IF($G$209="n/a",0,IF(AZ$211&lt;=$C238,0,IF(AZ$211&gt;($G$209+$C238),INDEX($D$223:$W$223,,$C238)-SUM($D238:AY238),INDEX($D$223:$W$223,,$C238)/$G$209)))</f>
        <v>0</v>
      </c>
      <c r="BA238" s="18">
        <f>IF($G$209="n/a",0,IF(BA$211&lt;=$C238,0,IF(BA$211&gt;($G$209+$C238),INDEX($D$223:$W$223,,$C238)-SUM($D238:AZ238),INDEX($D$223:$W$223,,$C238)/$G$209)))</f>
        <v>0</v>
      </c>
      <c r="BB238" s="18">
        <f>IF($G$209="n/a",0,IF(BB$211&lt;=$C238,0,IF(BB$211&gt;($G$209+$C238),INDEX($D$223:$W$223,,$C238)-SUM($D238:BA238),INDEX($D$223:$W$223,,$C238)/$G$209)))</f>
        <v>0</v>
      </c>
      <c r="BC238" s="18">
        <f>IF($G$209="n/a",0,IF(BC$211&lt;=$C238,0,IF(BC$211&gt;($G$209+$C238),INDEX($D$223:$W$223,,$C238)-SUM($D238:BB238),INDEX($D$223:$W$223,,$C238)/$G$209)))</f>
        <v>0</v>
      </c>
      <c r="BD238" s="18">
        <f>IF($G$209="n/a",0,IF(BD$211&lt;=$C238,0,IF(BD$211&gt;($G$209+$C238),INDEX($D$223:$W$223,,$C238)-SUM($D238:BC238),INDEX($D$223:$W$223,,$C238)/$G$209)))</f>
        <v>0</v>
      </c>
      <c r="BE238" s="18">
        <f>IF($G$209="n/a",0,IF(BE$211&lt;=$C238,0,IF(BE$211&gt;($G$209+$C238),INDEX($D$223:$W$223,,$C238)-SUM($D238:BD238),INDEX($D$223:$W$223,,$C238)/$G$209)))</f>
        <v>0</v>
      </c>
      <c r="BF238" s="18">
        <f>IF($G$209="n/a",0,IF(BF$211&lt;=$C238,0,IF(BF$211&gt;($G$209+$C238),INDEX($D$223:$W$223,,$C238)-SUM($D238:BE238),INDEX($D$223:$W$223,,$C238)/$G$209)))</f>
        <v>0</v>
      </c>
      <c r="BG238" s="18">
        <f>IF($G$209="n/a",0,IF(BG$211&lt;=$C238,0,IF(BG$211&gt;($G$209+$C238),INDEX($D$223:$W$223,,$C238)-SUM($D238:BF238),INDEX($D$223:$W$223,,$C238)/$G$209)))</f>
        <v>0</v>
      </c>
      <c r="BH238" s="18">
        <f>IF($G$209="n/a",0,IF(BH$211&lt;=$C238,0,IF(BH$211&gt;($G$209+$C238),INDEX($D$223:$W$223,,$C238)-SUM($D238:BG238),INDEX($D$223:$W$223,,$C238)/$G$209)))</f>
        <v>0</v>
      </c>
      <c r="BI238" s="18">
        <f>IF($G$209="n/a",0,IF(BI$211&lt;=$C238,0,IF(BI$211&gt;($G$209+$C238),INDEX($D$223:$W$223,,$C238)-SUM($D238:BH238),INDEX($D$223:$W$223,,$C238)/$G$209)))</f>
        <v>0</v>
      </c>
      <c r="BJ238" s="18">
        <f>IF($G$209="n/a",0,IF(BJ$211&lt;=$C238,0,IF(BJ$211&gt;($G$209+$C238),INDEX($D$223:$W$223,,$C238)-SUM($D238:BI238),INDEX($D$223:$W$223,,$C238)/$G$209)))</f>
        <v>0</v>
      </c>
      <c r="BK238" s="18">
        <f>IF($G$209="n/a",0,IF(BK$211&lt;=$C238,0,IF(BK$211&gt;($G$209+$C238),INDEX($D$223:$W$223,,$C238)-SUM($D238:BJ238),INDEX($D$223:$W$223,,$C238)/$G$209)))</f>
        <v>0</v>
      </c>
    </row>
    <row r="239" spans="2:63" hidden="1" outlineLevel="1" x14ac:dyDescent="0.25">
      <c r="B239" s="24">
        <v>2024</v>
      </c>
      <c r="C239" s="24">
        <v>14</v>
      </c>
      <c r="E239" s="18">
        <f>IF($G$209="n/a",0,IF(E$211&lt;=$C239,0,IF(E$211&gt;($G$209+$C239),INDEX($D$223:$W$223,,$C239)-SUM($D239:D239),INDEX($D$223:$W$223,,$C239)/$G$209)))</f>
        <v>0</v>
      </c>
      <c r="F239" s="18">
        <f>IF($G$209="n/a",0,IF(F$211&lt;=$C239,0,IF(F$211&gt;($G$209+$C239),INDEX($D$223:$W$223,,$C239)-SUM($D239:E239),INDEX($D$223:$W$223,,$C239)/$G$209)))</f>
        <v>0</v>
      </c>
      <c r="G239" s="18">
        <f>IF($G$209="n/a",0,IF(G$211&lt;=$C239,0,IF(G$211&gt;($G$209+$C239),INDEX($D$223:$W$223,,$C239)-SUM($D239:F239),INDEX($D$223:$W$223,,$C239)/$G$209)))</f>
        <v>0</v>
      </c>
      <c r="H239" s="18">
        <f>IF($G$209="n/a",0,IF(H$211&lt;=$C239,0,IF(H$211&gt;($G$209+$C239),INDEX($D$223:$W$223,,$C239)-SUM($D239:G239),INDEX($D$223:$W$223,,$C239)/$G$209)))</f>
        <v>0</v>
      </c>
      <c r="I239" s="18">
        <f>IF($G$209="n/a",0,IF(I$211&lt;=$C239,0,IF(I$211&gt;($G$209+$C239),INDEX($D$223:$W$223,,$C239)-SUM($D239:H239),INDEX($D$223:$W$223,,$C239)/$G$209)))</f>
        <v>0</v>
      </c>
      <c r="J239" s="18">
        <f>IF($G$209="n/a",0,IF(J$211&lt;=$C239,0,IF(J$211&gt;($G$209+$C239),INDEX($D$223:$W$223,,$C239)-SUM($D239:I239),INDEX($D$223:$W$223,,$C239)/$G$209)))</f>
        <v>0</v>
      </c>
      <c r="K239" s="18">
        <f>IF($G$209="n/a",0,IF(K$211&lt;=$C239,0,IF(K$211&gt;($G$209+$C239),INDEX($D$223:$W$223,,$C239)-SUM($D239:J239),INDEX($D$223:$W$223,,$C239)/$G$209)))</f>
        <v>0</v>
      </c>
      <c r="L239" s="18">
        <f>IF($G$209="n/a",0,IF(L$211&lt;=$C239,0,IF(L$211&gt;($G$209+$C239),INDEX($D$223:$W$223,,$C239)-SUM($D239:K239),INDEX($D$223:$W$223,,$C239)/$G$209)))</f>
        <v>0</v>
      </c>
      <c r="M239" s="18">
        <f>IF($G$209="n/a",0,IF(M$211&lt;=$C239,0,IF(M$211&gt;($G$209+$C239),INDEX($D$223:$W$223,,$C239)-SUM($D239:L239),INDEX($D$223:$W$223,,$C239)/$G$209)))</f>
        <v>0</v>
      </c>
      <c r="N239" s="18">
        <f>IF($G$209="n/a",0,IF(N$211&lt;=$C239,0,IF(N$211&gt;($G$209+$C239),INDEX($D$223:$W$223,,$C239)-SUM($D239:M239),INDEX($D$223:$W$223,,$C239)/$G$209)))</f>
        <v>0</v>
      </c>
      <c r="O239" s="18">
        <f>IF($G$209="n/a",0,IF(O$211&lt;=$C239,0,IF(O$211&gt;($G$209+$C239),INDEX($D$223:$W$223,,$C239)-SUM($D239:N239),INDEX($D$223:$W$223,,$C239)/$G$209)))</f>
        <v>0</v>
      </c>
      <c r="P239" s="18">
        <f>IF($G$209="n/a",0,IF(P$211&lt;=$C239,0,IF(P$211&gt;($G$209+$C239),INDEX($D$223:$W$223,,$C239)-SUM($D239:O239),INDEX($D$223:$W$223,,$C239)/$G$209)))</f>
        <v>0</v>
      </c>
      <c r="Q239" s="18">
        <f>IF($G$209="n/a",0,IF(Q$211&lt;=$C239,0,IF(Q$211&gt;($G$209+$C239),INDEX($D$223:$W$223,,$C239)-SUM($D239:P239),INDEX($D$223:$W$223,,$C239)/$G$209)))</f>
        <v>0</v>
      </c>
      <c r="R239" s="18">
        <f>IF($G$209="n/a",0,IF(R$211&lt;=$C239,0,IF(R$211&gt;($G$209+$C239),INDEX($D$223:$W$223,,$C239)-SUM($D239:Q239),INDEX($D$223:$W$223,,$C239)/$G$209)))</f>
        <v>0</v>
      </c>
      <c r="S239" s="18">
        <f>IF($G$209="n/a",0,IF(S$211&lt;=$C239,0,IF(S$211&gt;($G$209+$C239),INDEX($D$223:$W$223,,$C239)-SUM($D239:R239),INDEX($D$223:$W$223,,$C239)/$G$209)))</f>
        <v>0</v>
      </c>
      <c r="T239" s="18">
        <f>IF($G$209="n/a",0,IF(T$211&lt;=$C239,0,IF(T$211&gt;($G$209+$C239),INDEX($D$223:$W$223,,$C239)-SUM($D239:S239),INDEX($D$223:$W$223,,$C239)/$G$209)))</f>
        <v>0</v>
      </c>
      <c r="U239" s="18">
        <f>IF($G$209="n/a",0,IF(U$211&lt;=$C239,0,IF(U$211&gt;($G$209+$C239),INDEX($D$223:$W$223,,$C239)-SUM($D239:T239),INDEX($D$223:$W$223,,$C239)/$G$209)))</f>
        <v>0</v>
      </c>
      <c r="V239" s="18">
        <f>IF($G$209="n/a",0,IF(V$211&lt;=$C239,0,IF(V$211&gt;($G$209+$C239),INDEX($D$223:$W$223,,$C239)-SUM($D239:U239),INDEX($D$223:$W$223,,$C239)/$G$209)))</f>
        <v>0</v>
      </c>
      <c r="W239" s="18">
        <f>IF($G$209="n/a",0,IF(W$211&lt;=$C239,0,IF(W$211&gt;($G$209+$C239),INDEX($D$223:$W$223,,$C239)-SUM($D239:V239),INDEX($D$223:$W$223,,$C239)/$G$209)))</f>
        <v>0</v>
      </c>
      <c r="X239" s="18">
        <f>IF($G$209="n/a",0,IF(X$211&lt;=$C239,0,IF(X$211&gt;($G$209+$C239),INDEX($D$223:$W$223,,$C239)-SUM($D239:W239),INDEX($D$223:$W$223,,$C239)/$G$209)))</f>
        <v>0</v>
      </c>
      <c r="Y239" s="18">
        <f>IF($G$209="n/a",0,IF(Y$211&lt;=$C239,0,IF(Y$211&gt;($G$209+$C239),INDEX($D$223:$W$223,,$C239)-SUM($D239:X239),INDEX($D$223:$W$223,,$C239)/$G$209)))</f>
        <v>0</v>
      </c>
      <c r="Z239" s="18">
        <f>IF($G$209="n/a",0,IF(Z$211&lt;=$C239,0,IF(Z$211&gt;($G$209+$C239),INDEX($D$223:$W$223,,$C239)-SUM($D239:Y239),INDEX($D$223:$W$223,,$C239)/$G$209)))</f>
        <v>0</v>
      </c>
      <c r="AA239" s="18">
        <f>IF($G$209="n/a",0,IF(AA$211&lt;=$C239,0,IF(AA$211&gt;($G$209+$C239),INDEX($D$223:$W$223,,$C239)-SUM($D239:Z239),INDEX($D$223:$W$223,,$C239)/$G$209)))</f>
        <v>0</v>
      </c>
      <c r="AB239" s="18">
        <f>IF($G$209="n/a",0,IF(AB$211&lt;=$C239,0,IF(AB$211&gt;($G$209+$C239),INDEX($D$223:$W$223,,$C239)-SUM($D239:AA239),INDEX($D$223:$W$223,,$C239)/$G$209)))</f>
        <v>0</v>
      </c>
      <c r="AC239" s="18">
        <f>IF($G$209="n/a",0,IF(AC$211&lt;=$C239,0,IF(AC$211&gt;($G$209+$C239),INDEX($D$223:$W$223,,$C239)-SUM($D239:AB239),INDEX($D$223:$W$223,,$C239)/$G$209)))</f>
        <v>0</v>
      </c>
      <c r="AD239" s="18">
        <f>IF($G$209="n/a",0,IF(AD$211&lt;=$C239,0,IF(AD$211&gt;($G$209+$C239),INDEX($D$223:$W$223,,$C239)-SUM($D239:AC239),INDEX($D$223:$W$223,,$C239)/$G$209)))</f>
        <v>0</v>
      </c>
      <c r="AE239" s="18">
        <f>IF($G$209="n/a",0,IF(AE$211&lt;=$C239,0,IF(AE$211&gt;($G$209+$C239),INDEX($D$223:$W$223,,$C239)-SUM($D239:AD239),INDEX($D$223:$W$223,,$C239)/$G$209)))</f>
        <v>0</v>
      </c>
      <c r="AF239" s="18">
        <f>IF($G$209="n/a",0,IF(AF$211&lt;=$C239,0,IF(AF$211&gt;($G$209+$C239),INDEX($D$223:$W$223,,$C239)-SUM($D239:AE239),INDEX($D$223:$W$223,,$C239)/$G$209)))</f>
        <v>0</v>
      </c>
      <c r="AG239" s="18">
        <f>IF($G$209="n/a",0,IF(AG$211&lt;=$C239,0,IF(AG$211&gt;($G$209+$C239),INDEX($D$223:$W$223,,$C239)-SUM($D239:AF239),INDEX($D$223:$W$223,,$C239)/$G$209)))</f>
        <v>0</v>
      </c>
      <c r="AH239" s="18">
        <f>IF($G$209="n/a",0,IF(AH$211&lt;=$C239,0,IF(AH$211&gt;($G$209+$C239),INDEX($D$223:$W$223,,$C239)-SUM($D239:AG239),INDEX($D$223:$W$223,,$C239)/$G$209)))</f>
        <v>0</v>
      </c>
      <c r="AI239" s="18">
        <f>IF($G$209="n/a",0,IF(AI$211&lt;=$C239,0,IF(AI$211&gt;($G$209+$C239),INDEX($D$223:$W$223,,$C239)-SUM($D239:AH239),INDEX($D$223:$W$223,,$C239)/$G$209)))</f>
        <v>0</v>
      </c>
      <c r="AJ239" s="18">
        <f>IF($G$209="n/a",0,IF(AJ$211&lt;=$C239,0,IF(AJ$211&gt;($G$209+$C239),INDEX($D$223:$W$223,,$C239)-SUM($D239:AI239),INDEX($D$223:$W$223,,$C239)/$G$209)))</f>
        <v>0</v>
      </c>
      <c r="AK239" s="18">
        <f>IF($G$209="n/a",0,IF(AK$211&lt;=$C239,0,IF(AK$211&gt;($G$209+$C239),INDEX($D$223:$W$223,,$C239)-SUM($D239:AJ239),INDEX($D$223:$W$223,,$C239)/$G$209)))</f>
        <v>0</v>
      </c>
      <c r="AL239" s="18">
        <f>IF($G$209="n/a",0,IF(AL$211&lt;=$C239,0,IF(AL$211&gt;($G$209+$C239),INDEX($D$223:$W$223,,$C239)-SUM($D239:AK239),INDEX($D$223:$W$223,,$C239)/$G$209)))</f>
        <v>0</v>
      </c>
      <c r="AM239" s="18">
        <f>IF($G$209="n/a",0,IF(AM$211&lt;=$C239,0,IF(AM$211&gt;($G$209+$C239),INDEX($D$223:$W$223,,$C239)-SUM($D239:AL239),INDEX($D$223:$W$223,,$C239)/$G$209)))</f>
        <v>0</v>
      </c>
      <c r="AN239" s="18">
        <f>IF($G$209="n/a",0,IF(AN$211&lt;=$C239,0,IF(AN$211&gt;($G$209+$C239),INDEX($D$223:$W$223,,$C239)-SUM($D239:AM239),INDEX($D$223:$W$223,,$C239)/$G$209)))</f>
        <v>0</v>
      </c>
      <c r="AO239" s="18">
        <f>IF($G$209="n/a",0,IF(AO$211&lt;=$C239,0,IF(AO$211&gt;($G$209+$C239),INDEX($D$223:$W$223,,$C239)-SUM($D239:AN239),INDEX($D$223:$W$223,,$C239)/$G$209)))</f>
        <v>0</v>
      </c>
      <c r="AP239" s="18">
        <f>IF($G$209="n/a",0,IF(AP$211&lt;=$C239,0,IF(AP$211&gt;($G$209+$C239),INDEX($D$223:$W$223,,$C239)-SUM($D239:AO239),INDEX($D$223:$W$223,,$C239)/$G$209)))</f>
        <v>0</v>
      </c>
      <c r="AQ239" s="18">
        <f>IF($G$209="n/a",0,IF(AQ$211&lt;=$C239,0,IF(AQ$211&gt;($G$209+$C239),INDEX($D$223:$W$223,,$C239)-SUM($D239:AP239),INDEX($D$223:$W$223,,$C239)/$G$209)))</f>
        <v>0</v>
      </c>
      <c r="AR239" s="18">
        <f>IF($G$209="n/a",0,IF(AR$211&lt;=$C239,0,IF(AR$211&gt;($G$209+$C239),INDEX($D$223:$W$223,,$C239)-SUM($D239:AQ239),INDEX($D$223:$W$223,,$C239)/$G$209)))</f>
        <v>0</v>
      </c>
      <c r="AS239" s="18">
        <f>IF($G$209="n/a",0,IF(AS$211&lt;=$C239,0,IF(AS$211&gt;($G$209+$C239),INDEX($D$223:$W$223,,$C239)-SUM($D239:AR239),INDEX($D$223:$W$223,,$C239)/$G$209)))</f>
        <v>0</v>
      </c>
      <c r="AT239" s="18">
        <f>IF($G$209="n/a",0,IF(AT$211&lt;=$C239,0,IF(AT$211&gt;($G$209+$C239),INDEX($D$223:$W$223,,$C239)-SUM($D239:AS239),INDEX($D$223:$W$223,,$C239)/$G$209)))</f>
        <v>0</v>
      </c>
      <c r="AU239" s="18">
        <f>IF($G$209="n/a",0,IF(AU$211&lt;=$C239,0,IF(AU$211&gt;($G$209+$C239),INDEX($D$223:$W$223,,$C239)-SUM($D239:AT239),INDEX($D$223:$W$223,,$C239)/$G$209)))</f>
        <v>0</v>
      </c>
      <c r="AV239" s="18">
        <f>IF($G$209="n/a",0,IF(AV$211&lt;=$C239,0,IF(AV$211&gt;($G$209+$C239),INDEX($D$223:$W$223,,$C239)-SUM($D239:AU239),INDEX($D$223:$W$223,,$C239)/$G$209)))</f>
        <v>0</v>
      </c>
      <c r="AW239" s="18">
        <f>IF($G$209="n/a",0,IF(AW$211&lt;=$C239,0,IF(AW$211&gt;($G$209+$C239),INDEX($D$223:$W$223,,$C239)-SUM($D239:AV239),INDEX($D$223:$W$223,,$C239)/$G$209)))</f>
        <v>0</v>
      </c>
      <c r="AX239" s="18">
        <f>IF($G$209="n/a",0,IF(AX$211&lt;=$C239,0,IF(AX$211&gt;($G$209+$C239),INDEX($D$223:$W$223,,$C239)-SUM($D239:AW239),INDEX($D$223:$W$223,,$C239)/$G$209)))</f>
        <v>0</v>
      </c>
      <c r="AY239" s="18">
        <f>IF($G$209="n/a",0,IF(AY$211&lt;=$C239,0,IF(AY$211&gt;($G$209+$C239),INDEX($D$223:$W$223,,$C239)-SUM($D239:AX239),INDEX($D$223:$W$223,,$C239)/$G$209)))</f>
        <v>0</v>
      </c>
      <c r="AZ239" s="18">
        <f>IF($G$209="n/a",0,IF(AZ$211&lt;=$C239,0,IF(AZ$211&gt;($G$209+$C239),INDEX($D$223:$W$223,,$C239)-SUM($D239:AY239),INDEX($D$223:$W$223,,$C239)/$G$209)))</f>
        <v>0</v>
      </c>
      <c r="BA239" s="18">
        <f>IF($G$209="n/a",0,IF(BA$211&lt;=$C239,0,IF(BA$211&gt;($G$209+$C239),INDEX($D$223:$W$223,,$C239)-SUM($D239:AZ239),INDEX($D$223:$W$223,,$C239)/$G$209)))</f>
        <v>0</v>
      </c>
      <c r="BB239" s="18">
        <f>IF($G$209="n/a",0,IF(BB$211&lt;=$C239,0,IF(BB$211&gt;($G$209+$C239),INDEX($D$223:$W$223,,$C239)-SUM($D239:BA239),INDEX($D$223:$W$223,,$C239)/$G$209)))</f>
        <v>0</v>
      </c>
      <c r="BC239" s="18">
        <f>IF($G$209="n/a",0,IF(BC$211&lt;=$C239,0,IF(BC$211&gt;($G$209+$C239),INDEX($D$223:$W$223,,$C239)-SUM($D239:BB239),INDEX($D$223:$W$223,,$C239)/$G$209)))</f>
        <v>0</v>
      </c>
      <c r="BD239" s="18">
        <f>IF($G$209="n/a",0,IF(BD$211&lt;=$C239,0,IF(BD$211&gt;($G$209+$C239),INDEX($D$223:$W$223,,$C239)-SUM($D239:BC239),INDEX($D$223:$W$223,,$C239)/$G$209)))</f>
        <v>0</v>
      </c>
      <c r="BE239" s="18">
        <f>IF($G$209="n/a",0,IF(BE$211&lt;=$C239,0,IF(BE$211&gt;($G$209+$C239),INDEX($D$223:$W$223,,$C239)-SUM($D239:BD239),INDEX($D$223:$W$223,,$C239)/$G$209)))</f>
        <v>0</v>
      </c>
      <c r="BF239" s="18">
        <f>IF($G$209="n/a",0,IF(BF$211&lt;=$C239,0,IF(BF$211&gt;($G$209+$C239),INDEX($D$223:$W$223,,$C239)-SUM($D239:BE239),INDEX($D$223:$W$223,,$C239)/$G$209)))</f>
        <v>0</v>
      </c>
      <c r="BG239" s="18">
        <f>IF($G$209="n/a",0,IF(BG$211&lt;=$C239,0,IF(BG$211&gt;($G$209+$C239),INDEX($D$223:$W$223,,$C239)-SUM($D239:BF239),INDEX($D$223:$W$223,,$C239)/$G$209)))</f>
        <v>0</v>
      </c>
      <c r="BH239" s="18">
        <f>IF($G$209="n/a",0,IF(BH$211&lt;=$C239,0,IF(BH$211&gt;($G$209+$C239),INDEX($D$223:$W$223,,$C239)-SUM($D239:BG239),INDEX($D$223:$W$223,,$C239)/$G$209)))</f>
        <v>0</v>
      </c>
      <c r="BI239" s="18">
        <f>IF($G$209="n/a",0,IF(BI$211&lt;=$C239,0,IF(BI$211&gt;($G$209+$C239),INDEX($D$223:$W$223,,$C239)-SUM($D239:BH239),INDEX($D$223:$W$223,,$C239)/$G$209)))</f>
        <v>0</v>
      </c>
      <c r="BJ239" s="18">
        <f>IF($G$209="n/a",0,IF(BJ$211&lt;=$C239,0,IF(BJ$211&gt;($G$209+$C239),INDEX($D$223:$W$223,,$C239)-SUM($D239:BI239),INDEX($D$223:$W$223,,$C239)/$G$209)))</f>
        <v>0</v>
      </c>
      <c r="BK239" s="18">
        <f>IF($G$209="n/a",0,IF(BK$211&lt;=$C239,0,IF(BK$211&gt;($G$209+$C239),INDEX($D$223:$W$223,,$C239)-SUM($D239:BJ239),INDEX($D$223:$W$223,,$C239)/$G$209)))</f>
        <v>0</v>
      </c>
    </row>
    <row r="240" spans="2:63" hidden="1" outlineLevel="1" x14ac:dyDescent="0.25">
      <c r="B240" s="24">
        <v>2025</v>
      </c>
      <c r="C240" s="24">
        <v>15</v>
      </c>
      <c r="E240" s="18">
        <f>IF($G$209="n/a",0,IF(E$211&lt;=$C240,0,IF(E$211&gt;($G$209+$C240),INDEX($D$223:$W$223,,$C240)-SUM($D240:D240),INDEX($D$223:$W$223,,$C240)/$G$209)))</f>
        <v>0</v>
      </c>
      <c r="F240" s="18">
        <f>IF($G$209="n/a",0,IF(F$211&lt;=$C240,0,IF(F$211&gt;($G$209+$C240),INDEX($D$223:$W$223,,$C240)-SUM($D240:E240),INDEX($D$223:$W$223,,$C240)/$G$209)))</f>
        <v>0</v>
      </c>
      <c r="G240" s="18">
        <f>IF($G$209="n/a",0,IF(G$211&lt;=$C240,0,IF(G$211&gt;($G$209+$C240),INDEX($D$223:$W$223,,$C240)-SUM($D240:F240),INDEX($D$223:$W$223,,$C240)/$G$209)))</f>
        <v>0</v>
      </c>
      <c r="H240" s="18">
        <f>IF($G$209="n/a",0,IF(H$211&lt;=$C240,0,IF(H$211&gt;($G$209+$C240),INDEX($D$223:$W$223,,$C240)-SUM($D240:G240),INDEX($D$223:$W$223,,$C240)/$G$209)))</f>
        <v>0</v>
      </c>
      <c r="I240" s="18">
        <f>IF($G$209="n/a",0,IF(I$211&lt;=$C240,0,IF(I$211&gt;($G$209+$C240),INDEX($D$223:$W$223,,$C240)-SUM($D240:H240),INDEX($D$223:$W$223,,$C240)/$G$209)))</f>
        <v>0</v>
      </c>
      <c r="J240" s="18">
        <f>IF($G$209="n/a",0,IF(J$211&lt;=$C240,0,IF(J$211&gt;($G$209+$C240),INDEX($D$223:$W$223,,$C240)-SUM($D240:I240),INDEX($D$223:$W$223,,$C240)/$G$209)))</f>
        <v>0</v>
      </c>
      <c r="K240" s="18">
        <f>IF($G$209="n/a",0,IF(K$211&lt;=$C240,0,IF(K$211&gt;($G$209+$C240),INDEX($D$223:$W$223,,$C240)-SUM($D240:J240),INDEX($D$223:$W$223,,$C240)/$G$209)))</f>
        <v>0</v>
      </c>
      <c r="L240" s="18">
        <f>IF($G$209="n/a",0,IF(L$211&lt;=$C240,0,IF(L$211&gt;($G$209+$C240),INDEX($D$223:$W$223,,$C240)-SUM($D240:K240),INDEX($D$223:$W$223,,$C240)/$G$209)))</f>
        <v>0</v>
      </c>
      <c r="M240" s="18">
        <f>IF($G$209="n/a",0,IF(M$211&lt;=$C240,0,IF(M$211&gt;($G$209+$C240),INDEX($D$223:$W$223,,$C240)-SUM($D240:L240),INDEX($D$223:$W$223,,$C240)/$G$209)))</f>
        <v>0</v>
      </c>
      <c r="N240" s="18">
        <f>IF($G$209="n/a",0,IF(N$211&lt;=$C240,0,IF(N$211&gt;($G$209+$C240),INDEX($D$223:$W$223,,$C240)-SUM($D240:M240),INDEX($D$223:$W$223,,$C240)/$G$209)))</f>
        <v>0</v>
      </c>
      <c r="O240" s="18">
        <f>IF($G$209="n/a",0,IF(O$211&lt;=$C240,0,IF(O$211&gt;($G$209+$C240),INDEX($D$223:$W$223,,$C240)-SUM($D240:N240),INDEX($D$223:$W$223,,$C240)/$G$209)))</f>
        <v>0</v>
      </c>
      <c r="P240" s="18">
        <f>IF($G$209="n/a",0,IF(P$211&lt;=$C240,0,IF(P$211&gt;($G$209+$C240),INDEX($D$223:$W$223,,$C240)-SUM($D240:O240),INDEX($D$223:$W$223,,$C240)/$G$209)))</f>
        <v>0</v>
      </c>
      <c r="Q240" s="18">
        <f>IF($G$209="n/a",0,IF(Q$211&lt;=$C240,0,IF(Q$211&gt;($G$209+$C240),INDEX($D$223:$W$223,,$C240)-SUM($D240:P240),INDEX($D$223:$W$223,,$C240)/$G$209)))</f>
        <v>0</v>
      </c>
      <c r="R240" s="18">
        <f>IF($G$209="n/a",0,IF(R$211&lt;=$C240,0,IF(R$211&gt;($G$209+$C240),INDEX($D$223:$W$223,,$C240)-SUM($D240:Q240),INDEX($D$223:$W$223,,$C240)/$G$209)))</f>
        <v>0</v>
      </c>
      <c r="S240" s="18">
        <f>IF($G$209="n/a",0,IF(S$211&lt;=$C240,0,IF(S$211&gt;($G$209+$C240),INDEX($D$223:$W$223,,$C240)-SUM($D240:R240),INDEX($D$223:$W$223,,$C240)/$G$209)))</f>
        <v>0</v>
      </c>
      <c r="T240" s="18">
        <f>IF($G$209="n/a",0,IF(T$211&lt;=$C240,0,IF(T$211&gt;($G$209+$C240),INDEX($D$223:$W$223,,$C240)-SUM($D240:S240),INDEX($D$223:$W$223,,$C240)/$G$209)))</f>
        <v>0</v>
      </c>
      <c r="U240" s="18">
        <f>IF($G$209="n/a",0,IF(U$211&lt;=$C240,0,IF(U$211&gt;($G$209+$C240),INDEX($D$223:$W$223,,$C240)-SUM($D240:T240),INDEX($D$223:$W$223,,$C240)/$G$209)))</f>
        <v>0</v>
      </c>
      <c r="V240" s="18">
        <f>IF($G$209="n/a",0,IF(V$211&lt;=$C240,0,IF(V$211&gt;($G$209+$C240),INDEX($D$223:$W$223,,$C240)-SUM($D240:U240),INDEX($D$223:$W$223,,$C240)/$G$209)))</f>
        <v>0</v>
      </c>
      <c r="W240" s="18">
        <f>IF($G$209="n/a",0,IF(W$211&lt;=$C240,0,IF(W$211&gt;($G$209+$C240),INDEX($D$223:$W$223,,$C240)-SUM($D240:V240),INDEX($D$223:$W$223,,$C240)/$G$209)))</f>
        <v>0</v>
      </c>
      <c r="X240" s="18">
        <f>IF($G$209="n/a",0,IF(X$211&lt;=$C240,0,IF(X$211&gt;($G$209+$C240),INDEX($D$223:$W$223,,$C240)-SUM($D240:W240),INDEX($D$223:$W$223,,$C240)/$G$209)))</f>
        <v>0</v>
      </c>
      <c r="Y240" s="18">
        <f>IF($G$209="n/a",0,IF(Y$211&lt;=$C240,0,IF(Y$211&gt;($G$209+$C240),INDEX($D$223:$W$223,,$C240)-SUM($D240:X240),INDEX($D$223:$W$223,,$C240)/$G$209)))</f>
        <v>0</v>
      </c>
      <c r="Z240" s="18">
        <f>IF($G$209="n/a",0,IF(Z$211&lt;=$C240,0,IF(Z$211&gt;($G$209+$C240),INDEX($D$223:$W$223,,$C240)-SUM($D240:Y240),INDEX($D$223:$W$223,,$C240)/$G$209)))</f>
        <v>0</v>
      </c>
      <c r="AA240" s="18">
        <f>IF($G$209="n/a",0,IF(AA$211&lt;=$C240,0,IF(AA$211&gt;($G$209+$C240),INDEX($D$223:$W$223,,$C240)-SUM($D240:Z240),INDEX($D$223:$W$223,,$C240)/$G$209)))</f>
        <v>0</v>
      </c>
      <c r="AB240" s="18">
        <f>IF($G$209="n/a",0,IF(AB$211&lt;=$C240,0,IF(AB$211&gt;($G$209+$C240),INDEX($D$223:$W$223,,$C240)-SUM($D240:AA240),INDEX($D$223:$W$223,,$C240)/$G$209)))</f>
        <v>0</v>
      </c>
      <c r="AC240" s="18">
        <f>IF($G$209="n/a",0,IF(AC$211&lt;=$C240,0,IF(AC$211&gt;($G$209+$C240),INDEX($D$223:$W$223,,$C240)-SUM($D240:AB240),INDEX($D$223:$W$223,,$C240)/$G$209)))</f>
        <v>0</v>
      </c>
      <c r="AD240" s="18">
        <f>IF($G$209="n/a",0,IF(AD$211&lt;=$C240,0,IF(AD$211&gt;($G$209+$C240),INDEX($D$223:$W$223,,$C240)-SUM($D240:AC240),INDEX($D$223:$W$223,,$C240)/$G$209)))</f>
        <v>0</v>
      </c>
      <c r="AE240" s="18">
        <f>IF($G$209="n/a",0,IF(AE$211&lt;=$C240,0,IF(AE$211&gt;($G$209+$C240),INDEX($D$223:$W$223,,$C240)-SUM($D240:AD240),INDEX($D$223:$W$223,,$C240)/$G$209)))</f>
        <v>0</v>
      </c>
      <c r="AF240" s="18">
        <f>IF($G$209="n/a",0,IF(AF$211&lt;=$C240,0,IF(AF$211&gt;($G$209+$C240),INDEX($D$223:$W$223,,$C240)-SUM($D240:AE240),INDEX($D$223:$W$223,,$C240)/$G$209)))</f>
        <v>0</v>
      </c>
      <c r="AG240" s="18">
        <f>IF($G$209="n/a",0,IF(AG$211&lt;=$C240,0,IF(AG$211&gt;($G$209+$C240),INDEX($D$223:$W$223,,$C240)-SUM($D240:AF240),INDEX($D$223:$W$223,,$C240)/$G$209)))</f>
        <v>0</v>
      </c>
      <c r="AH240" s="18">
        <f>IF($G$209="n/a",0,IF(AH$211&lt;=$C240,0,IF(AH$211&gt;($G$209+$C240),INDEX($D$223:$W$223,,$C240)-SUM($D240:AG240),INDEX($D$223:$W$223,,$C240)/$G$209)))</f>
        <v>0</v>
      </c>
      <c r="AI240" s="18">
        <f>IF($G$209="n/a",0,IF(AI$211&lt;=$C240,0,IF(AI$211&gt;($G$209+$C240),INDEX($D$223:$W$223,,$C240)-SUM($D240:AH240),INDEX($D$223:$W$223,,$C240)/$G$209)))</f>
        <v>0</v>
      </c>
      <c r="AJ240" s="18">
        <f>IF($G$209="n/a",0,IF(AJ$211&lt;=$C240,0,IF(AJ$211&gt;($G$209+$C240),INDEX($D$223:$W$223,,$C240)-SUM($D240:AI240),INDEX($D$223:$W$223,,$C240)/$G$209)))</f>
        <v>0</v>
      </c>
      <c r="AK240" s="18">
        <f>IF($G$209="n/a",0,IF(AK$211&lt;=$C240,0,IF(AK$211&gt;($G$209+$C240),INDEX($D$223:$W$223,,$C240)-SUM($D240:AJ240),INDEX($D$223:$W$223,,$C240)/$G$209)))</f>
        <v>0</v>
      </c>
      <c r="AL240" s="18">
        <f>IF($G$209="n/a",0,IF(AL$211&lt;=$C240,0,IF(AL$211&gt;($G$209+$C240),INDEX($D$223:$W$223,,$C240)-SUM($D240:AK240),INDEX($D$223:$W$223,,$C240)/$G$209)))</f>
        <v>0</v>
      </c>
      <c r="AM240" s="18">
        <f>IF($G$209="n/a",0,IF(AM$211&lt;=$C240,0,IF(AM$211&gt;($G$209+$C240),INDEX($D$223:$W$223,,$C240)-SUM($D240:AL240),INDEX($D$223:$W$223,,$C240)/$G$209)))</f>
        <v>0</v>
      </c>
      <c r="AN240" s="18">
        <f>IF($G$209="n/a",0,IF(AN$211&lt;=$C240,0,IF(AN$211&gt;($G$209+$C240),INDEX($D$223:$W$223,,$C240)-SUM($D240:AM240),INDEX($D$223:$W$223,,$C240)/$G$209)))</f>
        <v>0</v>
      </c>
      <c r="AO240" s="18">
        <f>IF($G$209="n/a",0,IF(AO$211&lt;=$C240,0,IF(AO$211&gt;($G$209+$C240),INDEX($D$223:$W$223,,$C240)-SUM($D240:AN240),INDEX($D$223:$W$223,,$C240)/$G$209)))</f>
        <v>0</v>
      </c>
      <c r="AP240" s="18">
        <f>IF($G$209="n/a",0,IF(AP$211&lt;=$C240,0,IF(AP$211&gt;($G$209+$C240),INDEX($D$223:$W$223,,$C240)-SUM($D240:AO240),INDEX($D$223:$W$223,,$C240)/$G$209)))</f>
        <v>0</v>
      </c>
      <c r="AQ240" s="18">
        <f>IF($G$209="n/a",0,IF(AQ$211&lt;=$C240,0,IF(AQ$211&gt;($G$209+$C240),INDEX($D$223:$W$223,,$C240)-SUM($D240:AP240),INDEX($D$223:$W$223,,$C240)/$G$209)))</f>
        <v>0</v>
      </c>
      <c r="AR240" s="18">
        <f>IF($G$209="n/a",0,IF(AR$211&lt;=$C240,0,IF(AR$211&gt;($G$209+$C240),INDEX($D$223:$W$223,,$C240)-SUM($D240:AQ240),INDEX($D$223:$W$223,,$C240)/$G$209)))</f>
        <v>0</v>
      </c>
      <c r="AS240" s="18">
        <f>IF($G$209="n/a",0,IF(AS$211&lt;=$C240,0,IF(AS$211&gt;($G$209+$C240),INDEX($D$223:$W$223,,$C240)-SUM($D240:AR240),INDEX($D$223:$W$223,,$C240)/$G$209)))</f>
        <v>0</v>
      </c>
      <c r="AT240" s="18">
        <f>IF($G$209="n/a",0,IF(AT$211&lt;=$C240,0,IF(AT$211&gt;($G$209+$C240),INDEX($D$223:$W$223,,$C240)-SUM($D240:AS240),INDEX($D$223:$W$223,,$C240)/$G$209)))</f>
        <v>0</v>
      </c>
      <c r="AU240" s="18">
        <f>IF($G$209="n/a",0,IF(AU$211&lt;=$C240,0,IF(AU$211&gt;($G$209+$C240),INDEX($D$223:$W$223,,$C240)-SUM($D240:AT240),INDEX($D$223:$W$223,,$C240)/$G$209)))</f>
        <v>0</v>
      </c>
      <c r="AV240" s="18">
        <f>IF($G$209="n/a",0,IF(AV$211&lt;=$C240,0,IF(AV$211&gt;($G$209+$C240),INDEX($D$223:$W$223,,$C240)-SUM($D240:AU240),INDEX($D$223:$W$223,,$C240)/$G$209)))</f>
        <v>0</v>
      </c>
      <c r="AW240" s="18">
        <f>IF($G$209="n/a",0,IF(AW$211&lt;=$C240,0,IF(AW$211&gt;($G$209+$C240),INDEX($D$223:$W$223,,$C240)-SUM($D240:AV240),INDEX($D$223:$W$223,,$C240)/$G$209)))</f>
        <v>0</v>
      </c>
      <c r="AX240" s="18">
        <f>IF($G$209="n/a",0,IF(AX$211&lt;=$C240,0,IF(AX$211&gt;($G$209+$C240),INDEX($D$223:$W$223,,$C240)-SUM($D240:AW240),INDEX($D$223:$W$223,,$C240)/$G$209)))</f>
        <v>0</v>
      </c>
      <c r="AY240" s="18">
        <f>IF($G$209="n/a",0,IF(AY$211&lt;=$C240,0,IF(AY$211&gt;($G$209+$C240),INDEX($D$223:$W$223,,$C240)-SUM($D240:AX240),INDEX($D$223:$W$223,,$C240)/$G$209)))</f>
        <v>0</v>
      </c>
      <c r="AZ240" s="18">
        <f>IF($G$209="n/a",0,IF(AZ$211&lt;=$C240,0,IF(AZ$211&gt;($G$209+$C240),INDEX($D$223:$W$223,,$C240)-SUM($D240:AY240),INDEX($D$223:$W$223,,$C240)/$G$209)))</f>
        <v>0</v>
      </c>
      <c r="BA240" s="18">
        <f>IF($G$209="n/a",0,IF(BA$211&lt;=$C240,0,IF(BA$211&gt;($G$209+$C240),INDEX($D$223:$W$223,,$C240)-SUM($D240:AZ240),INDEX($D$223:$W$223,,$C240)/$G$209)))</f>
        <v>0</v>
      </c>
      <c r="BB240" s="18">
        <f>IF($G$209="n/a",0,IF(BB$211&lt;=$C240,0,IF(BB$211&gt;($G$209+$C240),INDEX($D$223:$W$223,,$C240)-SUM($D240:BA240),INDEX($D$223:$W$223,,$C240)/$G$209)))</f>
        <v>0</v>
      </c>
      <c r="BC240" s="18">
        <f>IF($G$209="n/a",0,IF(BC$211&lt;=$C240,0,IF(BC$211&gt;($G$209+$C240),INDEX($D$223:$W$223,,$C240)-SUM($D240:BB240),INDEX($D$223:$W$223,,$C240)/$G$209)))</f>
        <v>0</v>
      </c>
      <c r="BD240" s="18">
        <f>IF($G$209="n/a",0,IF(BD$211&lt;=$C240,0,IF(BD$211&gt;($G$209+$C240),INDEX($D$223:$W$223,,$C240)-SUM($D240:BC240),INDEX($D$223:$W$223,,$C240)/$G$209)))</f>
        <v>0</v>
      </c>
      <c r="BE240" s="18">
        <f>IF($G$209="n/a",0,IF(BE$211&lt;=$C240,0,IF(BE$211&gt;($G$209+$C240),INDEX($D$223:$W$223,,$C240)-SUM($D240:BD240),INDEX($D$223:$W$223,,$C240)/$G$209)))</f>
        <v>0</v>
      </c>
      <c r="BF240" s="18">
        <f>IF($G$209="n/a",0,IF(BF$211&lt;=$C240,0,IF(BF$211&gt;($G$209+$C240),INDEX($D$223:$W$223,,$C240)-SUM($D240:BE240),INDEX($D$223:$W$223,,$C240)/$G$209)))</f>
        <v>0</v>
      </c>
      <c r="BG240" s="18">
        <f>IF($G$209="n/a",0,IF(BG$211&lt;=$C240,0,IF(BG$211&gt;($G$209+$C240),INDEX($D$223:$W$223,,$C240)-SUM($D240:BF240),INDEX($D$223:$W$223,,$C240)/$G$209)))</f>
        <v>0</v>
      </c>
      <c r="BH240" s="18">
        <f>IF($G$209="n/a",0,IF(BH$211&lt;=$C240,0,IF(BH$211&gt;($G$209+$C240),INDEX($D$223:$W$223,,$C240)-SUM($D240:BG240),INDEX($D$223:$W$223,,$C240)/$G$209)))</f>
        <v>0</v>
      </c>
      <c r="BI240" s="18">
        <f>IF($G$209="n/a",0,IF(BI$211&lt;=$C240,0,IF(BI$211&gt;($G$209+$C240),INDEX($D$223:$W$223,,$C240)-SUM($D240:BH240),INDEX($D$223:$W$223,,$C240)/$G$209)))</f>
        <v>0</v>
      </c>
      <c r="BJ240" s="18">
        <f>IF($G$209="n/a",0,IF(BJ$211&lt;=$C240,0,IF(BJ$211&gt;($G$209+$C240),INDEX($D$223:$W$223,,$C240)-SUM($D240:BI240),INDEX($D$223:$W$223,,$C240)/$G$209)))</f>
        <v>0</v>
      </c>
      <c r="BK240" s="18">
        <f>IF($G$209="n/a",0,IF(BK$211&lt;=$C240,0,IF(BK$211&gt;($G$209+$C240),INDEX($D$223:$W$223,,$C240)-SUM($D240:BJ240),INDEX($D$223:$W$223,,$C240)/$G$209)))</f>
        <v>0</v>
      </c>
    </row>
    <row r="241" spans="2:63" hidden="1" outlineLevel="1" x14ac:dyDescent="0.25">
      <c r="B241" s="24">
        <v>2026</v>
      </c>
      <c r="C241" s="24">
        <v>16</v>
      </c>
      <c r="E241" s="18">
        <f>IF($G$209="n/a",0,IF(E$211&lt;=$C241,0,IF(E$211&gt;($G$209+$C241),INDEX($D$223:$W$223,,$C241)-SUM($D241:D241),INDEX($D$223:$W$223,,$C241)/$G$209)))</f>
        <v>0</v>
      </c>
      <c r="F241" s="18">
        <f>IF($G$209="n/a",0,IF(F$211&lt;=$C241,0,IF(F$211&gt;($G$209+$C241),INDEX($D$223:$W$223,,$C241)-SUM($D241:E241),INDEX($D$223:$W$223,,$C241)/$G$209)))</f>
        <v>0</v>
      </c>
      <c r="G241" s="18">
        <f>IF($G$209="n/a",0,IF(G$211&lt;=$C241,0,IF(G$211&gt;($G$209+$C241),INDEX($D$223:$W$223,,$C241)-SUM($D241:F241),INDEX($D$223:$W$223,,$C241)/$G$209)))</f>
        <v>0</v>
      </c>
      <c r="H241" s="18">
        <f>IF($G$209="n/a",0,IF(H$211&lt;=$C241,0,IF(H$211&gt;($G$209+$C241),INDEX($D$223:$W$223,,$C241)-SUM($D241:G241),INDEX($D$223:$W$223,,$C241)/$G$209)))</f>
        <v>0</v>
      </c>
      <c r="I241" s="18">
        <f>IF($G$209="n/a",0,IF(I$211&lt;=$C241,0,IF(I$211&gt;($G$209+$C241),INDEX($D$223:$W$223,,$C241)-SUM($D241:H241),INDEX($D$223:$W$223,,$C241)/$G$209)))</f>
        <v>0</v>
      </c>
      <c r="J241" s="18">
        <f>IF($G$209="n/a",0,IF(J$211&lt;=$C241,0,IF(J$211&gt;($G$209+$C241),INDEX($D$223:$W$223,,$C241)-SUM($D241:I241),INDEX($D$223:$W$223,,$C241)/$G$209)))</f>
        <v>0</v>
      </c>
      <c r="K241" s="18">
        <f>IF($G$209="n/a",0,IF(K$211&lt;=$C241,0,IF(K$211&gt;($G$209+$C241),INDEX($D$223:$W$223,,$C241)-SUM($D241:J241),INDEX($D$223:$W$223,,$C241)/$G$209)))</f>
        <v>0</v>
      </c>
      <c r="L241" s="18">
        <f>IF($G$209="n/a",0,IF(L$211&lt;=$C241,0,IF(L$211&gt;($G$209+$C241),INDEX($D$223:$W$223,,$C241)-SUM($D241:K241),INDEX($D$223:$W$223,,$C241)/$G$209)))</f>
        <v>0</v>
      </c>
      <c r="M241" s="18">
        <f>IF($G$209="n/a",0,IF(M$211&lt;=$C241,0,IF(M$211&gt;($G$209+$C241),INDEX($D$223:$W$223,,$C241)-SUM($D241:L241),INDEX($D$223:$W$223,,$C241)/$G$209)))</f>
        <v>0</v>
      </c>
      <c r="N241" s="18">
        <f>IF($G$209="n/a",0,IF(N$211&lt;=$C241,0,IF(N$211&gt;($G$209+$C241),INDEX($D$223:$W$223,,$C241)-SUM($D241:M241),INDEX($D$223:$W$223,,$C241)/$G$209)))</f>
        <v>0</v>
      </c>
      <c r="O241" s="18">
        <f>IF($G$209="n/a",0,IF(O$211&lt;=$C241,0,IF(O$211&gt;($G$209+$C241),INDEX($D$223:$W$223,,$C241)-SUM($D241:N241),INDEX($D$223:$W$223,,$C241)/$G$209)))</f>
        <v>0</v>
      </c>
      <c r="P241" s="18">
        <f>IF($G$209="n/a",0,IF(P$211&lt;=$C241,0,IF(P$211&gt;($G$209+$C241),INDEX($D$223:$W$223,,$C241)-SUM($D241:O241),INDEX($D$223:$W$223,,$C241)/$G$209)))</f>
        <v>0</v>
      </c>
      <c r="Q241" s="18">
        <f>IF($G$209="n/a",0,IF(Q$211&lt;=$C241,0,IF(Q$211&gt;($G$209+$C241),INDEX($D$223:$W$223,,$C241)-SUM($D241:P241),INDEX($D$223:$W$223,,$C241)/$G$209)))</f>
        <v>0</v>
      </c>
      <c r="R241" s="18">
        <f>IF($G$209="n/a",0,IF(R$211&lt;=$C241,0,IF(R$211&gt;($G$209+$C241),INDEX($D$223:$W$223,,$C241)-SUM($D241:Q241),INDEX($D$223:$W$223,,$C241)/$G$209)))</f>
        <v>0</v>
      </c>
      <c r="S241" s="18">
        <f>IF($G$209="n/a",0,IF(S$211&lt;=$C241,0,IF(S$211&gt;($G$209+$C241),INDEX($D$223:$W$223,,$C241)-SUM($D241:R241),INDEX($D$223:$W$223,,$C241)/$G$209)))</f>
        <v>0</v>
      </c>
      <c r="T241" s="18">
        <f>IF($G$209="n/a",0,IF(T$211&lt;=$C241,0,IF(T$211&gt;($G$209+$C241),INDEX($D$223:$W$223,,$C241)-SUM($D241:S241),INDEX($D$223:$W$223,,$C241)/$G$209)))</f>
        <v>0</v>
      </c>
      <c r="U241" s="18">
        <f>IF($G$209="n/a",0,IF(U$211&lt;=$C241,0,IF(U$211&gt;($G$209+$C241),INDEX($D$223:$W$223,,$C241)-SUM($D241:T241),INDEX($D$223:$W$223,,$C241)/$G$209)))</f>
        <v>0</v>
      </c>
      <c r="V241" s="18">
        <f>IF($G$209="n/a",0,IF(V$211&lt;=$C241,0,IF(V$211&gt;($G$209+$C241),INDEX($D$223:$W$223,,$C241)-SUM($D241:U241),INDEX($D$223:$W$223,,$C241)/$G$209)))</f>
        <v>0</v>
      </c>
      <c r="W241" s="18">
        <f>IF($G$209="n/a",0,IF(W$211&lt;=$C241,0,IF(W$211&gt;($G$209+$C241),INDEX($D$223:$W$223,,$C241)-SUM($D241:V241),INDEX($D$223:$W$223,,$C241)/$G$209)))</f>
        <v>0</v>
      </c>
      <c r="X241" s="18">
        <f>IF($G$209="n/a",0,IF(X$211&lt;=$C241,0,IF(X$211&gt;($G$209+$C241),INDEX($D$223:$W$223,,$C241)-SUM($D241:W241),INDEX($D$223:$W$223,,$C241)/$G$209)))</f>
        <v>0</v>
      </c>
      <c r="Y241" s="18">
        <f>IF($G$209="n/a",0,IF(Y$211&lt;=$C241,0,IF(Y$211&gt;($G$209+$C241),INDEX($D$223:$W$223,,$C241)-SUM($D241:X241),INDEX($D$223:$W$223,,$C241)/$G$209)))</f>
        <v>0</v>
      </c>
      <c r="Z241" s="18">
        <f>IF($G$209="n/a",0,IF(Z$211&lt;=$C241,0,IF(Z$211&gt;($G$209+$C241),INDEX($D$223:$W$223,,$C241)-SUM($D241:Y241),INDEX($D$223:$W$223,,$C241)/$G$209)))</f>
        <v>0</v>
      </c>
      <c r="AA241" s="18">
        <f>IF($G$209="n/a",0,IF(AA$211&lt;=$C241,0,IF(AA$211&gt;($G$209+$C241),INDEX($D$223:$W$223,,$C241)-SUM($D241:Z241),INDEX($D$223:$W$223,,$C241)/$G$209)))</f>
        <v>0</v>
      </c>
      <c r="AB241" s="18">
        <f>IF($G$209="n/a",0,IF(AB$211&lt;=$C241,0,IF(AB$211&gt;($G$209+$C241),INDEX($D$223:$W$223,,$C241)-SUM($D241:AA241),INDEX($D$223:$W$223,,$C241)/$G$209)))</f>
        <v>0</v>
      </c>
      <c r="AC241" s="18">
        <f>IF($G$209="n/a",0,IF(AC$211&lt;=$C241,0,IF(AC$211&gt;($G$209+$C241),INDEX($D$223:$W$223,,$C241)-SUM($D241:AB241),INDEX($D$223:$W$223,,$C241)/$G$209)))</f>
        <v>0</v>
      </c>
      <c r="AD241" s="18">
        <f>IF($G$209="n/a",0,IF(AD$211&lt;=$C241,0,IF(AD$211&gt;($G$209+$C241),INDEX($D$223:$W$223,,$C241)-SUM($D241:AC241),INDEX($D$223:$W$223,,$C241)/$G$209)))</f>
        <v>0</v>
      </c>
      <c r="AE241" s="18">
        <f>IF($G$209="n/a",0,IF(AE$211&lt;=$C241,0,IF(AE$211&gt;($G$209+$C241),INDEX($D$223:$W$223,,$C241)-SUM($D241:AD241),INDEX($D$223:$W$223,,$C241)/$G$209)))</f>
        <v>0</v>
      </c>
      <c r="AF241" s="18">
        <f>IF($G$209="n/a",0,IF(AF$211&lt;=$C241,0,IF(AF$211&gt;($G$209+$C241),INDEX($D$223:$W$223,,$C241)-SUM($D241:AE241),INDEX($D$223:$W$223,,$C241)/$G$209)))</f>
        <v>0</v>
      </c>
      <c r="AG241" s="18">
        <f>IF($G$209="n/a",0,IF(AG$211&lt;=$C241,0,IF(AG$211&gt;($G$209+$C241),INDEX($D$223:$W$223,,$C241)-SUM($D241:AF241),INDEX($D$223:$W$223,,$C241)/$G$209)))</f>
        <v>0</v>
      </c>
      <c r="AH241" s="18">
        <f>IF($G$209="n/a",0,IF(AH$211&lt;=$C241,0,IF(AH$211&gt;($G$209+$C241),INDEX($D$223:$W$223,,$C241)-SUM($D241:AG241),INDEX($D$223:$W$223,,$C241)/$G$209)))</f>
        <v>0</v>
      </c>
      <c r="AI241" s="18">
        <f>IF($G$209="n/a",0,IF(AI$211&lt;=$C241,0,IF(AI$211&gt;($G$209+$C241),INDEX($D$223:$W$223,,$C241)-SUM($D241:AH241),INDEX($D$223:$W$223,,$C241)/$G$209)))</f>
        <v>0</v>
      </c>
      <c r="AJ241" s="18">
        <f>IF($G$209="n/a",0,IF(AJ$211&lt;=$C241,0,IF(AJ$211&gt;($G$209+$C241),INDEX($D$223:$W$223,,$C241)-SUM($D241:AI241),INDEX($D$223:$W$223,,$C241)/$G$209)))</f>
        <v>0</v>
      </c>
      <c r="AK241" s="18">
        <f>IF($G$209="n/a",0,IF(AK$211&lt;=$C241,0,IF(AK$211&gt;($G$209+$C241),INDEX($D$223:$W$223,,$C241)-SUM($D241:AJ241),INDEX($D$223:$W$223,,$C241)/$G$209)))</f>
        <v>0</v>
      </c>
      <c r="AL241" s="18">
        <f>IF($G$209="n/a",0,IF(AL$211&lt;=$C241,0,IF(AL$211&gt;($G$209+$C241),INDEX($D$223:$W$223,,$C241)-SUM($D241:AK241),INDEX($D$223:$W$223,,$C241)/$G$209)))</f>
        <v>0</v>
      </c>
      <c r="AM241" s="18">
        <f>IF($G$209="n/a",0,IF(AM$211&lt;=$C241,0,IF(AM$211&gt;($G$209+$C241),INDEX($D$223:$W$223,,$C241)-SUM($D241:AL241),INDEX($D$223:$W$223,,$C241)/$G$209)))</f>
        <v>0</v>
      </c>
      <c r="AN241" s="18">
        <f>IF($G$209="n/a",0,IF(AN$211&lt;=$C241,0,IF(AN$211&gt;($G$209+$C241),INDEX($D$223:$W$223,,$C241)-SUM($D241:AM241),INDEX($D$223:$W$223,,$C241)/$G$209)))</f>
        <v>0</v>
      </c>
      <c r="AO241" s="18">
        <f>IF($G$209="n/a",0,IF(AO$211&lt;=$C241,0,IF(AO$211&gt;($G$209+$C241),INDEX($D$223:$W$223,,$C241)-SUM($D241:AN241),INDEX($D$223:$W$223,,$C241)/$G$209)))</f>
        <v>0</v>
      </c>
      <c r="AP241" s="18">
        <f>IF($G$209="n/a",0,IF(AP$211&lt;=$C241,0,IF(AP$211&gt;($G$209+$C241),INDEX($D$223:$W$223,,$C241)-SUM($D241:AO241),INDEX($D$223:$W$223,,$C241)/$G$209)))</f>
        <v>0</v>
      </c>
      <c r="AQ241" s="18">
        <f>IF($G$209="n/a",0,IF(AQ$211&lt;=$C241,0,IF(AQ$211&gt;($G$209+$C241),INDEX($D$223:$W$223,,$C241)-SUM($D241:AP241),INDEX($D$223:$W$223,,$C241)/$G$209)))</f>
        <v>0</v>
      </c>
      <c r="AR241" s="18">
        <f>IF($G$209="n/a",0,IF(AR$211&lt;=$C241,0,IF(AR$211&gt;($G$209+$C241),INDEX($D$223:$W$223,,$C241)-SUM($D241:AQ241),INDEX($D$223:$W$223,,$C241)/$G$209)))</f>
        <v>0</v>
      </c>
      <c r="AS241" s="18">
        <f>IF($G$209="n/a",0,IF(AS$211&lt;=$C241,0,IF(AS$211&gt;($G$209+$C241),INDEX($D$223:$W$223,,$C241)-SUM($D241:AR241),INDEX($D$223:$W$223,,$C241)/$G$209)))</f>
        <v>0</v>
      </c>
      <c r="AT241" s="18">
        <f>IF($G$209="n/a",0,IF(AT$211&lt;=$C241,0,IF(AT$211&gt;($G$209+$C241),INDEX($D$223:$W$223,,$C241)-SUM($D241:AS241),INDEX($D$223:$W$223,,$C241)/$G$209)))</f>
        <v>0</v>
      </c>
      <c r="AU241" s="18">
        <f>IF($G$209="n/a",0,IF(AU$211&lt;=$C241,0,IF(AU$211&gt;($G$209+$C241),INDEX($D$223:$W$223,,$C241)-SUM($D241:AT241),INDEX($D$223:$W$223,,$C241)/$G$209)))</f>
        <v>0</v>
      </c>
      <c r="AV241" s="18">
        <f>IF($G$209="n/a",0,IF(AV$211&lt;=$C241,0,IF(AV$211&gt;($G$209+$C241),INDEX($D$223:$W$223,,$C241)-SUM($D241:AU241),INDEX($D$223:$W$223,,$C241)/$G$209)))</f>
        <v>0</v>
      </c>
      <c r="AW241" s="18">
        <f>IF($G$209="n/a",0,IF(AW$211&lt;=$C241,0,IF(AW$211&gt;($G$209+$C241),INDEX($D$223:$W$223,,$C241)-SUM($D241:AV241),INDEX($D$223:$W$223,,$C241)/$G$209)))</f>
        <v>0</v>
      </c>
      <c r="AX241" s="18">
        <f>IF($G$209="n/a",0,IF(AX$211&lt;=$C241,0,IF(AX$211&gt;($G$209+$C241),INDEX($D$223:$W$223,,$C241)-SUM($D241:AW241),INDEX($D$223:$W$223,,$C241)/$G$209)))</f>
        <v>0</v>
      </c>
      <c r="AY241" s="18">
        <f>IF($G$209="n/a",0,IF(AY$211&lt;=$C241,0,IF(AY$211&gt;($G$209+$C241),INDEX($D$223:$W$223,,$C241)-SUM($D241:AX241),INDEX($D$223:$W$223,,$C241)/$G$209)))</f>
        <v>0</v>
      </c>
      <c r="AZ241" s="18">
        <f>IF($G$209="n/a",0,IF(AZ$211&lt;=$C241,0,IF(AZ$211&gt;($G$209+$C241),INDEX($D$223:$W$223,,$C241)-SUM($D241:AY241),INDEX($D$223:$W$223,,$C241)/$G$209)))</f>
        <v>0</v>
      </c>
      <c r="BA241" s="18">
        <f>IF($G$209="n/a",0,IF(BA$211&lt;=$C241,0,IF(BA$211&gt;($G$209+$C241),INDEX($D$223:$W$223,,$C241)-SUM($D241:AZ241),INDEX($D$223:$W$223,,$C241)/$G$209)))</f>
        <v>0</v>
      </c>
      <c r="BB241" s="18">
        <f>IF($G$209="n/a",0,IF(BB$211&lt;=$C241,0,IF(BB$211&gt;($G$209+$C241),INDEX($D$223:$W$223,,$C241)-SUM($D241:BA241),INDEX($D$223:$W$223,,$C241)/$G$209)))</f>
        <v>0</v>
      </c>
      <c r="BC241" s="18">
        <f>IF($G$209="n/a",0,IF(BC$211&lt;=$C241,0,IF(BC$211&gt;($G$209+$C241),INDEX($D$223:$W$223,,$C241)-SUM($D241:BB241),INDEX($D$223:$W$223,,$C241)/$G$209)))</f>
        <v>0</v>
      </c>
      <c r="BD241" s="18">
        <f>IF($G$209="n/a",0,IF(BD$211&lt;=$C241,0,IF(BD$211&gt;($G$209+$C241),INDEX($D$223:$W$223,,$C241)-SUM($D241:BC241),INDEX($D$223:$W$223,,$C241)/$G$209)))</f>
        <v>0</v>
      </c>
      <c r="BE241" s="18">
        <f>IF($G$209="n/a",0,IF(BE$211&lt;=$C241,0,IF(BE$211&gt;($G$209+$C241),INDEX($D$223:$W$223,,$C241)-SUM($D241:BD241),INDEX($D$223:$W$223,,$C241)/$G$209)))</f>
        <v>0</v>
      </c>
      <c r="BF241" s="18">
        <f>IF($G$209="n/a",0,IF(BF$211&lt;=$C241,0,IF(BF$211&gt;($G$209+$C241),INDEX($D$223:$W$223,,$C241)-SUM($D241:BE241),INDEX($D$223:$W$223,,$C241)/$G$209)))</f>
        <v>0</v>
      </c>
      <c r="BG241" s="18">
        <f>IF($G$209="n/a",0,IF(BG$211&lt;=$C241,0,IF(BG$211&gt;($G$209+$C241),INDEX($D$223:$W$223,,$C241)-SUM($D241:BF241),INDEX($D$223:$W$223,,$C241)/$G$209)))</f>
        <v>0</v>
      </c>
      <c r="BH241" s="18">
        <f>IF($G$209="n/a",0,IF(BH$211&lt;=$C241,0,IF(BH$211&gt;($G$209+$C241),INDEX($D$223:$W$223,,$C241)-SUM($D241:BG241),INDEX($D$223:$W$223,,$C241)/$G$209)))</f>
        <v>0</v>
      </c>
      <c r="BI241" s="18">
        <f>IF($G$209="n/a",0,IF(BI$211&lt;=$C241,0,IF(BI$211&gt;($G$209+$C241),INDEX($D$223:$W$223,,$C241)-SUM($D241:BH241),INDEX($D$223:$W$223,,$C241)/$G$209)))</f>
        <v>0</v>
      </c>
      <c r="BJ241" s="18">
        <f>IF($G$209="n/a",0,IF(BJ$211&lt;=$C241,0,IF(BJ$211&gt;($G$209+$C241),INDEX($D$223:$W$223,,$C241)-SUM($D241:BI241),INDEX($D$223:$W$223,,$C241)/$G$209)))</f>
        <v>0</v>
      </c>
      <c r="BK241" s="18">
        <f>IF($G$209="n/a",0,IF(BK$211&lt;=$C241,0,IF(BK$211&gt;($G$209+$C241),INDEX($D$223:$W$223,,$C241)-SUM($D241:BJ241),INDEX($D$223:$W$223,,$C241)/$G$209)))</f>
        <v>0</v>
      </c>
    </row>
    <row r="242" spans="2:63" hidden="1" outlineLevel="1" x14ac:dyDescent="0.25">
      <c r="B242" s="24">
        <v>2027</v>
      </c>
      <c r="C242" s="24">
        <v>17</v>
      </c>
      <c r="E242" s="18">
        <f>IF($G$209="n/a",0,IF(E$211&lt;=$C242,0,IF(E$211&gt;($G$209+$C242),INDEX($D$223:$W$223,,$C242)-SUM($D242:D242),INDEX($D$223:$W$223,,$C242)/$G$209)))</f>
        <v>0</v>
      </c>
      <c r="F242" s="18">
        <f>IF($G$209="n/a",0,IF(F$211&lt;=$C242,0,IF(F$211&gt;($G$209+$C242),INDEX($D$223:$W$223,,$C242)-SUM($D242:E242),INDEX($D$223:$W$223,,$C242)/$G$209)))</f>
        <v>0</v>
      </c>
      <c r="G242" s="18">
        <f>IF($G$209="n/a",0,IF(G$211&lt;=$C242,0,IF(G$211&gt;($G$209+$C242),INDEX($D$223:$W$223,,$C242)-SUM($D242:F242),INDEX($D$223:$W$223,,$C242)/$G$209)))</f>
        <v>0</v>
      </c>
      <c r="H242" s="18">
        <f>IF($G$209="n/a",0,IF(H$211&lt;=$C242,0,IF(H$211&gt;($G$209+$C242),INDEX($D$223:$W$223,,$C242)-SUM($D242:G242),INDEX($D$223:$W$223,,$C242)/$G$209)))</f>
        <v>0</v>
      </c>
      <c r="I242" s="18">
        <f>IF($G$209="n/a",0,IF(I$211&lt;=$C242,0,IF(I$211&gt;($G$209+$C242),INDEX($D$223:$W$223,,$C242)-SUM($D242:H242),INDEX($D$223:$W$223,,$C242)/$G$209)))</f>
        <v>0</v>
      </c>
      <c r="J242" s="18">
        <f>IF($G$209="n/a",0,IF(J$211&lt;=$C242,0,IF(J$211&gt;($G$209+$C242),INDEX($D$223:$W$223,,$C242)-SUM($D242:I242),INDEX($D$223:$W$223,,$C242)/$G$209)))</f>
        <v>0</v>
      </c>
      <c r="K242" s="18">
        <f>IF($G$209="n/a",0,IF(K$211&lt;=$C242,0,IF(K$211&gt;($G$209+$C242),INDEX($D$223:$W$223,,$C242)-SUM($D242:J242),INDEX($D$223:$W$223,,$C242)/$G$209)))</f>
        <v>0</v>
      </c>
      <c r="L242" s="18">
        <f>IF($G$209="n/a",0,IF(L$211&lt;=$C242,0,IF(L$211&gt;($G$209+$C242),INDEX($D$223:$W$223,,$C242)-SUM($D242:K242),INDEX($D$223:$W$223,,$C242)/$G$209)))</f>
        <v>0</v>
      </c>
      <c r="M242" s="18">
        <f>IF($G$209="n/a",0,IF(M$211&lt;=$C242,0,IF(M$211&gt;($G$209+$C242),INDEX($D$223:$W$223,,$C242)-SUM($D242:L242),INDEX($D$223:$W$223,,$C242)/$G$209)))</f>
        <v>0</v>
      </c>
      <c r="N242" s="18">
        <f>IF($G$209="n/a",0,IF(N$211&lt;=$C242,0,IF(N$211&gt;($G$209+$C242),INDEX($D$223:$W$223,,$C242)-SUM($D242:M242),INDEX($D$223:$W$223,,$C242)/$G$209)))</f>
        <v>0</v>
      </c>
      <c r="O242" s="18">
        <f>IF($G$209="n/a",0,IF(O$211&lt;=$C242,0,IF(O$211&gt;($G$209+$C242),INDEX($D$223:$W$223,,$C242)-SUM($D242:N242),INDEX($D$223:$W$223,,$C242)/$G$209)))</f>
        <v>0</v>
      </c>
      <c r="P242" s="18">
        <f>IF($G$209="n/a",0,IF(P$211&lt;=$C242,0,IF(P$211&gt;($G$209+$C242),INDEX($D$223:$W$223,,$C242)-SUM($D242:O242),INDEX($D$223:$W$223,,$C242)/$G$209)))</f>
        <v>0</v>
      </c>
      <c r="Q242" s="18">
        <f>IF($G$209="n/a",0,IF(Q$211&lt;=$C242,0,IF(Q$211&gt;($G$209+$C242),INDEX($D$223:$W$223,,$C242)-SUM($D242:P242),INDEX($D$223:$W$223,,$C242)/$G$209)))</f>
        <v>0</v>
      </c>
      <c r="R242" s="18">
        <f>IF($G$209="n/a",0,IF(R$211&lt;=$C242,0,IF(R$211&gt;($G$209+$C242),INDEX($D$223:$W$223,,$C242)-SUM($D242:Q242),INDEX($D$223:$W$223,,$C242)/$G$209)))</f>
        <v>0</v>
      </c>
      <c r="S242" s="18">
        <f>IF($G$209="n/a",0,IF(S$211&lt;=$C242,0,IF(S$211&gt;($G$209+$C242),INDEX($D$223:$W$223,,$C242)-SUM($D242:R242),INDEX($D$223:$W$223,,$C242)/$G$209)))</f>
        <v>0</v>
      </c>
      <c r="T242" s="18">
        <f>IF($G$209="n/a",0,IF(T$211&lt;=$C242,0,IF(T$211&gt;($G$209+$C242),INDEX($D$223:$W$223,,$C242)-SUM($D242:S242),INDEX($D$223:$W$223,,$C242)/$G$209)))</f>
        <v>0</v>
      </c>
      <c r="U242" s="18">
        <f>IF($G$209="n/a",0,IF(U$211&lt;=$C242,0,IF(U$211&gt;($G$209+$C242),INDEX($D$223:$W$223,,$C242)-SUM($D242:T242),INDEX($D$223:$W$223,,$C242)/$G$209)))</f>
        <v>0</v>
      </c>
      <c r="V242" s="18">
        <f>IF($G$209="n/a",0,IF(V$211&lt;=$C242,0,IF(V$211&gt;($G$209+$C242),INDEX($D$223:$W$223,,$C242)-SUM($D242:U242),INDEX($D$223:$W$223,,$C242)/$G$209)))</f>
        <v>0</v>
      </c>
      <c r="W242" s="18">
        <f>IF($G$209="n/a",0,IF(W$211&lt;=$C242,0,IF(W$211&gt;($G$209+$C242),INDEX($D$223:$W$223,,$C242)-SUM($D242:V242),INDEX($D$223:$W$223,,$C242)/$G$209)))</f>
        <v>0</v>
      </c>
      <c r="X242" s="18">
        <f>IF($G$209="n/a",0,IF(X$211&lt;=$C242,0,IF(X$211&gt;($G$209+$C242),INDEX($D$223:$W$223,,$C242)-SUM($D242:W242),INDEX($D$223:$W$223,,$C242)/$G$209)))</f>
        <v>0</v>
      </c>
      <c r="Y242" s="18">
        <f>IF($G$209="n/a",0,IF(Y$211&lt;=$C242,0,IF(Y$211&gt;($G$209+$C242),INDEX($D$223:$W$223,,$C242)-SUM($D242:X242),INDEX($D$223:$W$223,,$C242)/$G$209)))</f>
        <v>0</v>
      </c>
      <c r="Z242" s="18">
        <f>IF($G$209="n/a",0,IF(Z$211&lt;=$C242,0,IF(Z$211&gt;($G$209+$C242),INDEX($D$223:$W$223,,$C242)-SUM($D242:Y242),INDEX($D$223:$W$223,,$C242)/$G$209)))</f>
        <v>0</v>
      </c>
      <c r="AA242" s="18">
        <f>IF($G$209="n/a",0,IF(AA$211&lt;=$C242,0,IF(AA$211&gt;($G$209+$C242),INDEX($D$223:$W$223,,$C242)-SUM($D242:Z242),INDEX($D$223:$W$223,,$C242)/$G$209)))</f>
        <v>0</v>
      </c>
      <c r="AB242" s="18">
        <f>IF($G$209="n/a",0,IF(AB$211&lt;=$C242,0,IF(AB$211&gt;($G$209+$C242),INDEX($D$223:$W$223,,$C242)-SUM($D242:AA242),INDEX($D$223:$W$223,,$C242)/$G$209)))</f>
        <v>0</v>
      </c>
      <c r="AC242" s="18">
        <f>IF($G$209="n/a",0,IF(AC$211&lt;=$C242,0,IF(AC$211&gt;($G$209+$C242),INDEX($D$223:$W$223,,$C242)-SUM($D242:AB242),INDEX($D$223:$W$223,,$C242)/$G$209)))</f>
        <v>0</v>
      </c>
      <c r="AD242" s="18">
        <f>IF($G$209="n/a",0,IF(AD$211&lt;=$C242,0,IF(AD$211&gt;($G$209+$C242),INDEX($D$223:$W$223,,$C242)-SUM($D242:AC242),INDEX($D$223:$W$223,,$C242)/$G$209)))</f>
        <v>0</v>
      </c>
      <c r="AE242" s="18">
        <f>IF($G$209="n/a",0,IF(AE$211&lt;=$C242,0,IF(AE$211&gt;($G$209+$C242),INDEX($D$223:$W$223,,$C242)-SUM($D242:AD242),INDEX($D$223:$W$223,,$C242)/$G$209)))</f>
        <v>0</v>
      </c>
      <c r="AF242" s="18">
        <f>IF($G$209="n/a",0,IF(AF$211&lt;=$C242,0,IF(AF$211&gt;($G$209+$C242),INDEX($D$223:$W$223,,$C242)-SUM($D242:AE242),INDEX($D$223:$W$223,,$C242)/$G$209)))</f>
        <v>0</v>
      </c>
      <c r="AG242" s="18">
        <f>IF($G$209="n/a",0,IF(AG$211&lt;=$C242,0,IF(AG$211&gt;($G$209+$C242),INDEX($D$223:$W$223,,$C242)-SUM($D242:AF242),INDEX($D$223:$W$223,,$C242)/$G$209)))</f>
        <v>0</v>
      </c>
      <c r="AH242" s="18">
        <f>IF($G$209="n/a",0,IF(AH$211&lt;=$C242,0,IF(AH$211&gt;($G$209+$C242),INDEX($D$223:$W$223,,$C242)-SUM($D242:AG242),INDEX($D$223:$W$223,,$C242)/$G$209)))</f>
        <v>0</v>
      </c>
      <c r="AI242" s="18">
        <f>IF($G$209="n/a",0,IF(AI$211&lt;=$C242,0,IF(AI$211&gt;($G$209+$C242),INDEX($D$223:$W$223,,$C242)-SUM($D242:AH242),INDEX($D$223:$W$223,,$C242)/$G$209)))</f>
        <v>0</v>
      </c>
      <c r="AJ242" s="18">
        <f>IF($G$209="n/a",0,IF(AJ$211&lt;=$C242,0,IF(AJ$211&gt;($G$209+$C242),INDEX($D$223:$W$223,,$C242)-SUM($D242:AI242),INDEX($D$223:$W$223,,$C242)/$G$209)))</f>
        <v>0</v>
      </c>
      <c r="AK242" s="18">
        <f>IF($G$209="n/a",0,IF(AK$211&lt;=$C242,0,IF(AK$211&gt;($G$209+$C242),INDEX($D$223:$W$223,,$C242)-SUM($D242:AJ242),INDEX($D$223:$W$223,,$C242)/$G$209)))</f>
        <v>0</v>
      </c>
      <c r="AL242" s="18">
        <f>IF($G$209="n/a",0,IF(AL$211&lt;=$C242,0,IF(AL$211&gt;($G$209+$C242),INDEX($D$223:$W$223,,$C242)-SUM($D242:AK242),INDEX($D$223:$W$223,,$C242)/$G$209)))</f>
        <v>0</v>
      </c>
      <c r="AM242" s="18">
        <f>IF($G$209="n/a",0,IF(AM$211&lt;=$C242,0,IF(AM$211&gt;($G$209+$C242),INDEX($D$223:$W$223,,$C242)-SUM($D242:AL242),INDEX($D$223:$W$223,,$C242)/$G$209)))</f>
        <v>0</v>
      </c>
      <c r="AN242" s="18">
        <f>IF($G$209="n/a",0,IF(AN$211&lt;=$C242,0,IF(AN$211&gt;($G$209+$C242),INDEX($D$223:$W$223,,$C242)-SUM($D242:AM242),INDEX($D$223:$W$223,,$C242)/$G$209)))</f>
        <v>0</v>
      </c>
      <c r="AO242" s="18">
        <f>IF($G$209="n/a",0,IF(AO$211&lt;=$C242,0,IF(AO$211&gt;($G$209+$C242),INDEX($D$223:$W$223,,$C242)-SUM($D242:AN242),INDEX($D$223:$W$223,,$C242)/$G$209)))</f>
        <v>0</v>
      </c>
      <c r="AP242" s="18">
        <f>IF($G$209="n/a",0,IF(AP$211&lt;=$C242,0,IF(AP$211&gt;($G$209+$C242),INDEX($D$223:$W$223,,$C242)-SUM($D242:AO242),INDEX($D$223:$W$223,,$C242)/$G$209)))</f>
        <v>0</v>
      </c>
      <c r="AQ242" s="18">
        <f>IF($G$209="n/a",0,IF(AQ$211&lt;=$C242,0,IF(AQ$211&gt;($G$209+$C242),INDEX($D$223:$W$223,,$C242)-SUM($D242:AP242),INDEX($D$223:$W$223,,$C242)/$G$209)))</f>
        <v>0</v>
      </c>
      <c r="AR242" s="18">
        <f>IF($G$209="n/a",0,IF(AR$211&lt;=$C242,0,IF(AR$211&gt;($G$209+$C242),INDEX($D$223:$W$223,,$C242)-SUM($D242:AQ242),INDEX($D$223:$W$223,,$C242)/$G$209)))</f>
        <v>0</v>
      </c>
      <c r="AS242" s="18">
        <f>IF($G$209="n/a",0,IF(AS$211&lt;=$C242,0,IF(AS$211&gt;($G$209+$C242),INDEX($D$223:$W$223,,$C242)-SUM($D242:AR242),INDEX($D$223:$W$223,,$C242)/$G$209)))</f>
        <v>0</v>
      </c>
      <c r="AT242" s="18">
        <f>IF($G$209="n/a",0,IF(AT$211&lt;=$C242,0,IF(AT$211&gt;($G$209+$C242),INDEX($D$223:$W$223,,$C242)-SUM($D242:AS242),INDEX($D$223:$W$223,,$C242)/$G$209)))</f>
        <v>0</v>
      </c>
      <c r="AU242" s="18">
        <f>IF($G$209="n/a",0,IF(AU$211&lt;=$C242,0,IF(AU$211&gt;($G$209+$C242),INDEX($D$223:$W$223,,$C242)-SUM($D242:AT242),INDEX($D$223:$W$223,,$C242)/$G$209)))</f>
        <v>0</v>
      </c>
      <c r="AV242" s="18">
        <f>IF($G$209="n/a",0,IF(AV$211&lt;=$C242,0,IF(AV$211&gt;($G$209+$C242),INDEX($D$223:$W$223,,$C242)-SUM($D242:AU242),INDEX($D$223:$W$223,,$C242)/$G$209)))</f>
        <v>0</v>
      </c>
      <c r="AW242" s="18">
        <f>IF($G$209="n/a",0,IF(AW$211&lt;=$C242,0,IF(AW$211&gt;($G$209+$C242),INDEX($D$223:$W$223,,$C242)-SUM($D242:AV242),INDEX($D$223:$W$223,,$C242)/$G$209)))</f>
        <v>0</v>
      </c>
      <c r="AX242" s="18">
        <f>IF($G$209="n/a",0,IF(AX$211&lt;=$C242,0,IF(AX$211&gt;($G$209+$C242),INDEX($D$223:$W$223,,$C242)-SUM($D242:AW242),INDEX($D$223:$W$223,,$C242)/$G$209)))</f>
        <v>0</v>
      </c>
      <c r="AY242" s="18">
        <f>IF($G$209="n/a",0,IF(AY$211&lt;=$C242,0,IF(AY$211&gt;($G$209+$C242),INDEX($D$223:$W$223,,$C242)-SUM($D242:AX242),INDEX($D$223:$W$223,,$C242)/$G$209)))</f>
        <v>0</v>
      </c>
      <c r="AZ242" s="18">
        <f>IF($G$209="n/a",0,IF(AZ$211&lt;=$C242,0,IF(AZ$211&gt;($G$209+$C242),INDEX($D$223:$W$223,,$C242)-SUM($D242:AY242),INDEX($D$223:$W$223,,$C242)/$G$209)))</f>
        <v>0</v>
      </c>
      <c r="BA242" s="18">
        <f>IF($G$209="n/a",0,IF(BA$211&lt;=$C242,0,IF(BA$211&gt;($G$209+$C242),INDEX($D$223:$W$223,,$C242)-SUM($D242:AZ242),INDEX($D$223:$W$223,,$C242)/$G$209)))</f>
        <v>0</v>
      </c>
      <c r="BB242" s="18">
        <f>IF($G$209="n/a",0,IF(BB$211&lt;=$C242,0,IF(BB$211&gt;($G$209+$C242),INDEX($D$223:$W$223,,$C242)-SUM($D242:BA242),INDEX($D$223:$W$223,,$C242)/$G$209)))</f>
        <v>0</v>
      </c>
      <c r="BC242" s="18">
        <f>IF($G$209="n/a",0,IF(BC$211&lt;=$C242,0,IF(BC$211&gt;($G$209+$C242),INDEX($D$223:$W$223,,$C242)-SUM($D242:BB242),INDEX($D$223:$W$223,,$C242)/$G$209)))</f>
        <v>0</v>
      </c>
      <c r="BD242" s="18">
        <f>IF($G$209="n/a",0,IF(BD$211&lt;=$C242,0,IF(BD$211&gt;($G$209+$C242),INDEX($D$223:$W$223,,$C242)-SUM($D242:BC242),INDEX($D$223:$W$223,,$C242)/$G$209)))</f>
        <v>0</v>
      </c>
      <c r="BE242" s="18">
        <f>IF($G$209="n/a",0,IF(BE$211&lt;=$C242,0,IF(BE$211&gt;($G$209+$C242),INDEX($D$223:$W$223,,$C242)-SUM($D242:BD242),INDEX($D$223:$W$223,,$C242)/$G$209)))</f>
        <v>0</v>
      </c>
      <c r="BF242" s="18">
        <f>IF($G$209="n/a",0,IF(BF$211&lt;=$C242,0,IF(BF$211&gt;($G$209+$C242),INDEX($D$223:$W$223,,$C242)-SUM($D242:BE242),INDEX($D$223:$W$223,,$C242)/$G$209)))</f>
        <v>0</v>
      </c>
      <c r="BG242" s="18">
        <f>IF($G$209="n/a",0,IF(BG$211&lt;=$C242,0,IF(BG$211&gt;($G$209+$C242),INDEX($D$223:$W$223,,$C242)-SUM($D242:BF242),INDEX($D$223:$W$223,,$C242)/$G$209)))</f>
        <v>0</v>
      </c>
      <c r="BH242" s="18">
        <f>IF($G$209="n/a",0,IF(BH$211&lt;=$C242,0,IF(BH$211&gt;($G$209+$C242),INDEX($D$223:$W$223,,$C242)-SUM($D242:BG242),INDEX($D$223:$W$223,,$C242)/$G$209)))</f>
        <v>0</v>
      </c>
      <c r="BI242" s="18">
        <f>IF($G$209="n/a",0,IF(BI$211&lt;=$C242,0,IF(BI$211&gt;($G$209+$C242),INDEX($D$223:$W$223,,$C242)-SUM($D242:BH242),INDEX($D$223:$W$223,,$C242)/$G$209)))</f>
        <v>0</v>
      </c>
      <c r="BJ242" s="18">
        <f>IF($G$209="n/a",0,IF(BJ$211&lt;=$C242,0,IF(BJ$211&gt;($G$209+$C242),INDEX($D$223:$W$223,,$C242)-SUM($D242:BI242),INDEX($D$223:$W$223,,$C242)/$G$209)))</f>
        <v>0</v>
      </c>
      <c r="BK242" s="18">
        <f>IF($G$209="n/a",0,IF(BK$211&lt;=$C242,0,IF(BK$211&gt;($G$209+$C242),INDEX($D$223:$W$223,,$C242)-SUM($D242:BJ242),INDEX($D$223:$W$223,,$C242)/$G$209)))</f>
        <v>0</v>
      </c>
    </row>
    <row r="243" spans="2:63" hidden="1" outlineLevel="1" x14ac:dyDescent="0.25">
      <c r="B243" s="24">
        <v>2028</v>
      </c>
      <c r="C243" s="24">
        <v>18</v>
      </c>
      <c r="E243" s="18">
        <f>IF($G$209="n/a",0,IF(E$211&lt;=$C243,0,IF(E$211&gt;($G$209+$C243),INDEX($D$223:$W$223,,$C243)-SUM($D243:D243),INDEX($D$223:$W$223,,$C243)/$G$209)))</f>
        <v>0</v>
      </c>
      <c r="F243" s="18">
        <f>IF($G$209="n/a",0,IF(F$211&lt;=$C243,0,IF(F$211&gt;($G$209+$C243),INDEX($D$223:$W$223,,$C243)-SUM($D243:E243),INDEX($D$223:$W$223,,$C243)/$G$209)))</f>
        <v>0</v>
      </c>
      <c r="G243" s="18">
        <f>IF($G$209="n/a",0,IF(G$211&lt;=$C243,0,IF(G$211&gt;($G$209+$C243),INDEX($D$223:$W$223,,$C243)-SUM($D243:F243),INDEX($D$223:$W$223,,$C243)/$G$209)))</f>
        <v>0</v>
      </c>
      <c r="H243" s="18">
        <f>IF($G$209="n/a",0,IF(H$211&lt;=$C243,0,IF(H$211&gt;($G$209+$C243),INDEX($D$223:$W$223,,$C243)-SUM($D243:G243),INDEX($D$223:$W$223,,$C243)/$G$209)))</f>
        <v>0</v>
      </c>
      <c r="I243" s="18">
        <f>IF($G$209="n/a",0,IF(I$211&lt;=$C243,0,IF(I$211&gt;($G$209+$C243),INDEX($D$223:$W$223,,$C243)-SUM($D243:H243),INDEX($D$223:$W$223,,$C243)/$G$209)))</f>
        <v>0</v>
      </c>
      <c r="J243" s="18">
        <f>IF($G$209="n/a",0,IF(J$211&lt;=$C243,0,IF(J$211&gt;($G$209+$C243),INDEX($D$223:$W$223,,$C243)-SUM($D243:I243),INDEX($D$223:$W$223,,$C243)/$G$209)))</f>
        <v>0</v>
      </c>
      <c r="K243" s="18">
        <f>IF($G$209="n/a",0,IF(K$211&lt;=$C243,0,IF(K$211&gt;($G$209+$C243),INDEX($D$223:$W$223,,$C243)-SUM($D243:J243),INDEX($D$223:$W$223,,$C243)/$G$209)))</f>
        <v>0</v>
      </c>
      <c r="L243" s="18">
        <f>IF($G$209="n/a",0,IF(L$211&lt;=$C243,0,IF(L$211&gt;($G$209+$C243),INDEX($D$223:$W$223,,$C243)-SUM($D243:K243),INDEX($D$223:$W$223,,$C243)/$G$209)))</f>
        <v>0</v>
      </c>
      <c r="M243" s="18">
        <f>IF($G$209="n/a",0,IF(M$211&lt;=$C243,0,IF(M$211&gt;($G$209+$C243),INDEX($D$223:$W$223,,$C243)-SUM($D243:L243),INDEX($D$223:$W$223,,$C243)/$G$209)))</f>
        <v>0</v>
      </c>
      <c r="N243" s="18">
        <f>IF($G$209="n/a",0,IF(N$211&lt;=$C243,0,IF(N$211&gt;($G$209+$C243),INDEX($D$223:$W$223,,$C243)-SUM($D243:M243),INDEX($D$223:$W$223,,$C243)/$G$209)))</f>
        <v>0</v>
      </c>
      <c r="O243" s="18">
        <f>IF($G$209="n/a",0,IF(O$211&lt;=$C243,0,IF(O$211&gt;($G$209+$C243),INDEX($D$223:$W$223,,$C243)-SUM($D243:N243),INDEX($D$223:$W$223,,$C243)/$G$209)))</f>
        <v>0</v>
      </c>
      <c r="P243" s="18">
        <f>IF($G$209="n/a",0,IF(P$211&lt;=$C243,0,IF(P$211&gt;($G$209+$C243),INDEX($D$223:$W$223,,$C243)-SUM($D243:O243),INDEX($D$223:$W$223,,$C243)/$G$209)))</f>
        <v>0</v>
      </c>
      <c r="Q243" s="18">
        <f>IF($G$209="n/a",0,IF(Q$211&lt;=$C243,0,IF(Q$211&gt;($G$209+$C243),INDEX($D$223:$W$223,,$C243)-SUM($D243:P243),INDEX($D$223:$W$223,,$C243)/$G$209)))</f>
        <v>0</v>
      </c>
      <c r="R243" s="18">
        <f>IF($G$209="n/a",0,IF(R$211&lt;=$C243,0,IF(R$211&gt;($G$209+$C243),INDEX($D$223:$W$223,,$C243)-SUM($D243:Q243),INDEX($D$223:$W$223,,$C243)/$G$209)))</f>
        <v>0</v>
      </c>
      <c r="S243" s="18">
        <f>IF($G$209="n/a",0,IF(S$211&lt;=$C243,0,IF(S$211&gt;($G$209+$C243),INDEX($D$223:$W$223,,$C243)-SUM($D243:R243),INDEX($D$223:$W$223,,$C243)/$G$209)))</f>
        <v>0</v>
      </c>
      <c r="T243" s="18">
        <f>IF($G$209="n/a",0,IF(T$211&lt;=$C243,0,IF(T$211&gt;($G$209+$C243),INDEX($D$223:$W$223,,$C243)-SUM($D243:S243),INDEX($D$223:$W$223,,$C243)/$G$209)))</f>
        <v>0</v>
      </c>
      <c r="U243" s="18">
        <f>IF($G$209="n/a",0,IF(U$211&lt;=$C243,0,IF(U$211&gt;($G$209+$C243),INDEX($D$223:$W$223,,$C243)-SUM($D243:T243),INDEX($D$223:$W$223,,$C243)/$G$209)))</f>
        <v>0</v>
      </c>
      <c r="V243" s="18">
        <f>IF($G$209="n/a",0,IF(V$211&lt;=$C243,0,IF(V$211&gt;($G$209+$C243),INDEX($D$223:$W$223,,$C243)-SUM($D243:U243),INDEX($D$223:$W$223,,$C243)/$G$209)))</f>
        <v>0</v>
      </c>
      <c r="W243" s="18">
        <f>IF($G$209="n/a",0,IF(W$211&lt;=$C243,0,IF(W$211&gt;($G$209+$C243),INDEX($D$223:$W$223,,$C243)-SUM($D243:V243),INDEX($D$223:$W$223,,$C243)/$G$209)))</f>
        <v>0</v>
      </c>
      <c r="X243" s="18">
        <f>IF($G$209="n/a",0,IF(X$211&lt;=$C243,0,IF(X$211&gt;($G$209+$C243),INDEX($D$223:$W$223,,$C243)-SUM($D243:W243),INDEX($D$223:$W$223,,$C243)/$G$209)))</f>
        <v>0</v>
      </c>
      <c r="Y243" s="18">
        <f>IF($G$209="n/a",0,IF(Y$211&lt;=$C243,0,IF(Y$211&gt;($G$209+$C243),INDEX($D$223:$W$223,,$C243)-SUM($D243:X243),INDEX($D$223:$W$223,,$C243)/$G$209)))</f>
        <v>0</v>
      </c>
      <c r="Z243" s="18">
        <f>IF($G$209="n/a",0,IF(Z$211&lt;=$C243,0,IF(Z$211&gt;($G$209+$C243),INDEX($D$223:$W$223,,$C243)-SUM($D243:Y243),INDEX($D$223:$W$223,,$C243)/$G$209)))</f>
        <v>0</v>
      </c>
      <c r="AA243" s="18">
        <f>IF($G$209="n/a",0,IF(AA$211&lt;=$C243,0,IF(AA$211&gt;($G$209+$C243),INDEX($D$223:$W$223,,$C243)-SUM($D243:Z243),INDEX($D$223:$W$223,,$C243)/$G$209)))</f>
        <v>0</v>
      </c>
      <c r="AB243" s="18">
        <f>IF($G$209="n/a",0,IF(AB$211&lt;=$C243,0,IF(AB$211&gt;($G$209+$C243),INDEX($D$223:$W$223,,$C243)-SUM($D243:AA243),INDEX($D$223:$W$223,,$C243)/$G$209)))</f>
        <v>0</v>
      </c>
      <c r="AC243" s="18">
        <f>IF($G$209="n/a",0,IF(AC$211&lt;=$C243,0,IF(AC$211&gt;($G$209+$C243),INDEX($D$223:$W$223,,$C243)-SUM($D243:AB243),INDEX($D$223:$W$223,,$C243)/$G$209)))</f>
        <v>0</v>
      </c>
      <c r="AD243" s="18">
        <f>IF($G$209="n/a",0,IF(AD$211&lt;=$C243,0,IF(AD$211&gt;($G$209+$C243),INDEX($D$223:$W$223,,$C243)-SUM($D243:AC243),INDEX($D$223:$W$223,,$C243)/$G$209)))</f>
        <v>0</v>
      </c>
      <c r="AE243" s="18">
        <f>IF($G$209="n/a",0,IF(AE$211&lt;=$C243,0,IF(AE$211&gt;($G$209+$C243),INDEX($D$223:$W$223,,$C243)-SUM($D243:AD243),INDEX($D$223:$W$223,,$C243)/$G$209)))</f>
        <v>0</v>
      </c>
      <c r="AF243" s="18">
        <f>IF($G$209="n/a",0,IF(AF$211&lt;=$C243,0,IF(AF$211&gt;($G$209+$C243),INDEX($D$223:$W$223,,$C243)-SUM($D243:AE243),INDEX($D$223:$W$223,,$C243)/$G$209)))</f>
        <v>0</v>
      </c>
      <c r="AG243" s="18">
        <f>IF($G$209="n/a",0,IF(AG$211&lt;=$C243,0,IF(AG$211&gt;($G$209+$C243),INDEX($D$223:$W$223,,$C243)-SUM($D243:AF243),INDEX($D$223:$W$223,,$C243)/$G$209)))</f>
        <v>0</v>
      </c>
      <c r="AH243" s="18">
        <f>IF($G$209="n/a",0,IF(AH$211&lt;=$C243,0,IF(AH$211&gt;($G$209+$C243),INDEX($D$223:$W$223,,$C243)-SUM($D243:AG243),INDEX($D$223:$W$223,,$C243)/$G$209)))</f>
        <v>0</v>
      </c>
      <c r="AI243" s="18">
        <f>IF($G$209="n/a",0,IF(AI$211&lt;=$C243,0,IF(AI$211&gt;($G$209+$C243),INDEX($D$223:$W$223,,$C243)-SUM($D243:AH243),INDEX($D$223:$W$223,,$C243)/$G$209)))</f>
        <v>0</v>
      </c>
      <c r="AJ243" s="18">
        <f>IF($G$209="n/a",0,IF(AJ$211&lt;=$C243,0,IF(AJ$211&gt;($G$209+$C243),INDEX($D$223:$W$223,,$C243)-SUM($D243:AI243),INDEX($D$223:$W$223,,$C243)/$G$209)))</f>
        <v>0</v>
      </c>
      <c r="AK243" s="18">
        <f>IF($G$209="n/a",0,IF(AK$211&lt;=$C243,0,IF(AK$211&gt;($G$209+$C243),INDEX($D$223:$W$223,,$C243)-SUM($D243:AJ243),INDEX($D$223:$W$223,,$C243)/$G$209)))</f>
        <v>0</v>
      </c>
      <c r="AL243" s="18">
        <f>IF($G$209="n/a",0,IF(AL$211&lt;=$C243,0,IF(AL$211&gt;($G$209+$C243),INDEX($D$223:$W$223,,$C243)-SUM($D243:AK243),INDEX($D$223:$W$223,,$C243)/$G$209)))</f>
        <v>0</v>
      </c>
      <c r="AM243" s="18">
        <f>IF($G$209="n/a",0,IF(AM$211&lt;=$C243,0,IF(AM$211&gt;($G$209+$C243),INDEX($D$223:$W$223,,$C243)-SUM($D243:AL243),INDEX($D$223:$W$223,,$C243)/$G$209)))</f>
        <v>0</v>
      </c>
      <c r="AN243" s="18">
        <f>IF($G$209="n/a",0,IF(AN$211&lt;=$C243,0,IF(AN$211&gt;($G$209+$C243),INDEX($D$223:$W$223,,$C243)-SUM($D243:AM243),INDEX($D$223:$W$223,,$C243)/$G$209)))</f>
        <v>0</v>
      </c>
      <c r="AO243" s="18">
        <f>IF($G$209="n/a",0,IF(AO$211&lt;=$C243,0,IF(AO$211&gt;($G$209+$C243),INDEX($D$223:$W$223,,$C243)-SUM($D243:AN243),INDEX($D$223:$W$223,,$C243)/$G$209)))</f>
        <v>0</v>
      </c>
      <c r="AP243" s="18">
        <f>IF($G$209="n/a",0,IF(AP$211&lt;=$C243,0,IF(AP$211&gt;($G$209+$C243),INDEX($D$223:$W$223,,$C243)-SUM($D243:AO243),INDEX($D$223:$W$223,,$C243)/$G$209)))</f>
        <v>0</v>
      </c>
      <c r="AQ243" s="18">
        <f>IF($G$209="n/a",0,IF(AQ$211&lt;=$C243,0,IF(AQ$211&gt;($G$209+$C243),INDEX($D$223:$W$223,,$C243)-SUM($D243:AP243),INDEX($D$223:$W$223,,$C243)/$G$209)))</f>
        <v>0</v>
      </c>
      <c r="AR243" s="18">
        <f>IF($G$209="n/a",0,IF(AR$211&lt;=$C243,0,IF(AR$211&gt;($G$209+$C243),INDEX($D$223:$W$223,,$C243)-SUM($D243:AQ243),INDEX($D$223:$W$223,,$C243)/$G$209)))</f>
        <v>0</v>
      </c>
      <c r="AS243" s="18">
        <f>IF($G$209="n/a",0,IF(AS$211&lt;=$C243,0,IF(AS$211&gt;($G$209+$C243),INDEX($D$223:$W$223,,$C243)-SUM($D243:AR243),INDEX($D$223:$W$223,,$C243)/$G$209)))</f>
        <v>0</v>
      </c>
      <c r="AT243" s="18">
        <f>IF($G$209="n/a",0,IF(AT$211&lt;=$C243,0,IF(AT$211&gt;($G$209+$C243),INDEX($D$223:$W$223,,$C243)-SUM($D243:AS243),INDEX($D$223:$W$223,,$C243)/$G$209)))</f>
        <v>0</v>
      </c>
      <c r="AU243" s="18">
        <f>IF($G$209="n/a",0,IF(AU$211&lt;=$C243,0,IF(AU$211&gt;($G$209+$C243),INDEX($D$223:$W$223,,$C243)-SUM($D243:AT243),INDEX($D$223:$W$223,,$C243)/$G$209)))</f>
        <v>0</v>
      </c>
      <c r="AV243" s="18">
        <f>IF($G$209="n/a",0,IF(AV$211&lt;=$C243,0,IF(AV$211&gt;($G$209+$C243),INDEX($D$223:$W$223,,$C243)-SUM($D243:AU243),INDEX($D$223:$W$223,,$C243)/$G$209)))</f>
        <v>0</v>
      </c>
      <c r="AW243" s="18">
        <f>IF($G$209="n/a",0,IF(AW$211&lt;=$C243,0,IF(AW$211&gt;($G$209+$C243),INDEX($D$223:$W$223,,$C243)-SUM($D243:AV243),INDEX($D$223:$W$223,,$C243)/$G$209)))</f>
        <v>0</v>
      </c>
      <c r="AX243" s="18">
        <f>IF($G$209="n/a",0,IF(AX$211&lt;=$C243,0,IF(AX$211&gt;($G$209+$C243),INDEX($D$223:$W$223,,$C243)-SUM($D243:AW243),INDEX($D$223:$W$223,,$C243)/$G$209)))</f>
        <v>0</v>
      </c>
      <c r="AY243" s="18">
        <f>IF($G$209="n/a",0,IF(AY$211&lt;=$C243,0,IF(AY$211&gt;($G$209+$C243),INDEX($D$223:$W$223,,$C243)-SUM($D243:AX243),INDEX($D$223:$W$223,,$C243)/$G$209)))</f>
        <v>0</v>
      </c>
      <c r="AZ243" s="18">
        <f>IF($G$209="n/a",0,IF(AZ$211&lt;=$C243,0,IF(AZ$211&gt;($G$209+$C243),INDEX($D$223:$W$223,,$C243)-SUM($D243:AY243),INDEX($D$223:$W$223,,$C243)/$G$209)))</f>
        <v>0</v>
      </c>
      <c r="BA243" s="18">
        <f>IF($G$209="n/a",0,IF(BA$211&lt;=$C243,0,IF(BA$211&gt;($G$209+$C243),INDEX($D$223:$W$223,,$C243)-SUM($D243:AZ243),INDEX($D$223:$W$223,,$C243)/$G$209)))</f>
        <v>0</v>
      </c>
      <c r="BB243" s="18">
        <f>IF($G$209="n/a",0,IF(BB$211&lt;=$C243,0,IF(BB$211&gt;($G$209+$C243),INDEX($D$223:$W$223,,$C243)-SUM($D243:BA243),INDEX($D$223:$W$223,,$C243)/$G$209)))</f>
        <v>0</v>
      </c>
      <c r="BC243" s="18">
        <f>IF($G$209="n/a",0,IF(BC$211&lt;=$C243,0,IF(BC$211&gt;($G$209+$C243),INDEX($D$223:$W$223,,$C243)-SUM($D243:BB243),INDEX($D$223:$W$223,,$C243)/$G$209)))</f>
        <v>0</v>
      </c>
      <c r="BD243" s="18">
        <f>IF($G$209="n/a",0,IF(BD$211&lt;=$C243,0,IF(BD$211&gt;($G$209+$C243),INDEX($D$223:$W$223,,$C243)-SUM($D243:BC243),INDEX($D$223:$W$223,,$C243)/$G$209)))</f>
        <v>0</v>
      </c>
      <c r="BE243" s="18">
        <f>IF($G$209="n/a",0,IF(BE$211&lt;=$C243,0,IF(BE$211&gt;($G$209+$C243),INDEX($D$223:$W$223,,$C243)-SUM($D243:BD243),INDEX($D$223:$W$223,,$C243)/$G$209)))</f>
        <v>0</v>
      </c>
      <c r="BF243" s="18">
        <f>IF($G$209="n/a",0,IF(BF$211&lt;=$C243,0,IF(BF$211&gt;($G$209+$C243),INDEX($D$223:$W$223,,$C243)-SUM($D243:BE243),INDEX($D$223:$W$223,,$C243)/$G$209)))</f>
        <v>0</v>
      </c>
      <c r="BG243" s="18">
        <f>IF($G$209="n/a",0,IF(BG$211&lt;=$C243,0,IF(BG$211&gt;($G$209+$C243),INDEX($D$223:$W$223,,$C243)-SUM($D243:BF243),INDEX($D$223:$W$223,,$C243)/$G$209)))</f>
        <v>0</v>
      </c>
      <c r="BH243" s="18">
        <f>IF($G$209="n/a",0,IF(BH$211&lt;=$C243,0,IF(BH$211&gt;($G$209+$C243),INDEX($D$223:$W$223,,$C243)-SUM($D243:BG243),INDEX($D$223:$W$223,,$C243)/$G$209)))</f>
        <v>0</v>
      </c>
      <c r="BI243" s="18">
        <f>IF($G$209="n/a",0,IF(BI$211&lt;=$C243,0,IF(BI$211&gt;($G$209+$C243),INDEX($D$223:$W$223,,$C243)-SUM($D243:BH243),INDEX($D$223:$W$223,,$C243)/$G$209)))</f>
        <v>0</v>
      </c>
      <c r="BJ243" s="18">
        <f>IF($G$209="n/a",0,IF(BJ$211&lt;=$C243,0,IF(BJ$211&gt;($G$209+$C243),INDEX($D$223:$W$223,,$C243)-SUM($D243:BI243),INDEX($D$223:$W$223,,$C243)/$G$209)))</f>
        <v>0</v>
      </c>
      <c r="BK243" s="18">
        <f>IF($G$209="n/a",0,IF(BK$211&lt;=$C243,0,IF(BK$211&gt;($G$209+$C243),INDEX($D$223:$W$223,,$C243)-SUM($D243:BJ243),INDEX($D$223:$W$223,,$C243)/$G$209)))</f>
        <v>0</v>
      </c>
    </row>
    <row r="244" spans="2:63" hidden="1" outlineLevel="1" x14ac:dyDescent="0.25">
      <c r="B244" s="24">
        <v>2029</v>
      </c>
      <c r="C244" s="24">
        <v>19</v>
      </c>
      <c r="E244" s="18">
        <f>IF($G$209="n/a",0,IF(E$211&lt;=$C244,0,IF(E$211&gt;($G$209+$C244),INDEX($D$223:$W$223,,$C244)-SUM($D244:D244),INDEX($D$223:$W$223,,$C244)/$G$209)))</f>
        <v>0</v>
      </c>
      <c r="F244" s="18">
        <f>IF($G$209="n/a",0,IF(F$211&lt;=$C244,0,IF(F$211&gt;($G$209+$C244),INDEX($D$223:$W$223,,$C244)-SUM($D244:E244),INDEX($D$223:$W$223,,$C244)/$G$209)))</f>
        <v>0</v>
      </c>
      <c r="G244" s="18">
        <f>IF($G$209="n/a",0,IF(G$211&lt;=$C244,0,IF(G$211&gt;($G$209+$C244),INDEX($D$223:$W$223,,$C244)-SUM($D244:F244),INDEX($D$223:$W$223,,$C244)/$G$209)))</f>
        <v>0</v>
      </c>
      <c r="H244" s="18">
        <f>IF($G$209="n/a",0,IF(H$211&lt;=$C244,0,IF(H$211&gt;($G$209+$C244),INDEX($D$223:$W$223,,$C244)-SUM($D244:G244),INDEX($D$223:$W$223,,$C244)/$G$209)))</f>
        <v>0</v>
      </c>
      <c r="I244" s="18">
        <f>IF($G$209="n/a",0,IF(I$211&lt;=$C244,0,IF(I$211&gt;($G$209+$C244),INDEX($D$223:$W$223,,$C244)-SUM($D244:H244),INDEX($D$223:$W$223,,$C244)/$G$209)))</f>
        <v>0</v>
      </c>
      <c r="J244" s="18">
        <f>IF($G$209="n/a",0,IF(J$211&lt;=$C244,0,IF(J$211&gt;($G$209+$C244),INDEX($D$223:$W$223,,$C244)-SUM($D244:I244),INDEX($D$223:$W$223,,$C244)/$G$209)))</f>
        <v>0</v>
      </c>
      <c r="K244" s="18">
        <f>IF($G$209="n/a",0,IF(K$211&lt;=$C244,0,IF(K$211&gt;($G$209+$C244),INDEX($D$223:$W$223,,$C244)-SUM($D244:J244),INDEX($D$223:$W$223,,$C244)/$G$209)))</f>
        <v>0</v>
      </c>
      <c r="L244" s="18">
        <f>IF($G$209="n/a",0,IF(L$211&lt;=$C244,0,IF(L$211&gt;($G$209+$C244),INDEX($D$223:$W$223,,$C244)-SUM($D244:K244),INDEX($D$223:$W$223,,$C244)/$G$209)))</f>
        <v>0</v>
      </c>
      <c r="M244" s="18">
        <f>IF($G$209="n/a",0,IF(M$211&lt;=$C244,0,IF(M$211&gt;($G$209+$C244),INDEX($D$223:$W$223,,$C244)-SUM($D244:L244),INDEX($D$223:$W$223,,$C244)/$G$209)))</f>
        <v>0</v>
      </c>
      <c r="N244" s="18">
        <f>IF($G$209="n/a",0,IF(N$211&lt;=$C244,0,IF(N$211&gt;($G$209+$C244),INDEX($D$223:$W$223,,$C244)-SUM($D244:M244),INDEX($D$223:$W$223,,$C244)/$G$209)))</f>
        <v>0</v>
      </c>
      <c r="O244" s="18">
        <f>IF($G$209="n/a",0,IF(O$211&lt;=$C244,0,IF(O$211&gt;($G$209+$C244),INDEX($D$223:$W$223,,$C244)-SUM($D244:N244),INDEX($D$223:$W$223,,$C244)/$G$209)))</f>
        <v>0</v>
      </c>
      <c r="P244" s="18">
        <f>IF($G$209="n/a",0,IF(P$211&lt;=$C244,0,IF(P$211&gt;($G$209+$C244),INDEX($D$223:$W$223,,$C244)-SUM($D244:O244),INDEX($D$223:$W$223,,$C244)/$G$209)))</f>
        <v>0</v>
      </c>
      <c r="Q244" s="18">
        <f>IF($G$209="n/a",0,IF(Q$211&lt;=$C244,0,IF(Q$211&gt;($G$209+$C244),INDEX($D$223:$W$223,,$C244)-SUM($D244:P244),INDEX($D$223:$W$223,,$C244)/$G$209)))</f>
        <v>0</v>
      </c>
      <c r="R244" s="18">
        <f>IF($G$209="n/a",0,IF(R$211&lt;=$C244,0,IF(R$211&gt;($G$209+$C244),INDEX($D$223:$W$223,,$C244)-SUM($D244:Q244),INDEX($D$223:$W$223,,$C244)/$G$209)))</f>
        <v>0</v>
      </c>
      <c r="S244" s="18">
        <f>IF($G$209="n/a",0,IF(S$211&lt;=$C244,0,IF(S$211&gt;($G$209+$C244),INDEX($D$223:$W$223,,$C244)-SUM($D244:R244),INDEX($D$223:$W$223,,$C244)/$G$209)))</f>
        <v>0</v>
      </c>
      <c r="T244" s="18">
        <f>IF($G$209="n/a",0,IF(T$211&lt;=$C244,0,IF(T$211&gt;($G$209+$C244),INDEX($D$223:$W$223,,$C244)-SUM($D244:S244),INDEX($D$223:$W$223,,$C244)/$G$209)))</f>
        <v>0</v>
      </c>
      <c r="U244" s="18">
        <f>IF($G$209="n/a",0,IF(U$211&lt;=$C244,0,IF(U$211&gt;($G$209+$C244),INDEX($D$223:$W$223,,$C244)-SUM($D244:T244),INDEX($D$223:$W$223,,$C244)/$G$209)))</f>
        <v>0</v>
      </c>
      <c r="V244" s="18">
        <f>IF($G$209="n/a",0,IF(V$211&lt;=$C244,0,IF(V$211&gt;($G$209+$C244),INDEX($D$223:$W$223,,$C244)-SUM($D244:U244),INDEX($D$223:$W$223,,$C244)/$G$209)))</f>
        <v>0</v>
      </c>
      <c r="W244" s="18">
        <f>IF($G$209="n/a",0,IF(W$211&lt;=$C244,0,IF(W$211&gt;($G$209+$C244),INDEX($D$223:$W$223,,$C244)-SUM($D244:V244),INDEX($D$223:$W$223,,$C244)/$G$209)))</f>
        <v>0</v>
      </c>
      <c r="X244" s="18">
        <f>IF($G$209="n/a",0,IF(X$211&lt;=$C244,0,IF(X$211&gt;($G$209+$C244),INDEX($D$223:$W$223,,$C244)-SUM($D244:W244),INDEX($D$223:$W$223,,$C244)/$G$209)))</f>
        <v>0</v>
      </c>
      <c r="Y244" s="18">
        <f>IF($G$209="n/a",0,IF(Y$211&lt;=$C244,0,IF(Y$211&gt;($G$209+$C244),INDEX($D$223:$W$223,,$C244)-SUM($D244:X244),INDEX($D$223:$W$223,,$C244)/$G$209)))</f>
        <v>0</v>
      </c>
      <c r="Z244" s="18">
        <f>IF($G$209="n/a",0,IF(Z$211&lt;=$C244,0,IF(Z$211&gt;($G$209+$C244),INDEX($D$223:$W$223,,$C244)-SUM($D244:Y244),INDEX($D$223:$W$223,,$C244)/$G$209)))</f>
        <v>0</v>
      </c>
      <c r="AA244" s="18">
        <f>IF($G$209="n/a",0,IF(AA$211&lt;=$C244,0,IF(AA$211&gt;($G$209+$C244),INDEX($D$223:$W$223,,$C244)-SUM($D244:Z244),INDEX($D$223:$W$223,,$C244)/$G$209)))</f>
        <v>0</v>
      </c>
      <c r="AB244" s="18">
        <f>IF($G$209="n/a",0,IF(AB$211&lt;=$C244,0,IF(AB$211&gt;($G$209+$C244),INDEX($D$223:$W$223,,$C244)-SUM($D244:AA244),INDEX($D$223:$W$223,,$C244)/$G$209)))</f>
        <v>0</v>
      </c>
      <c r="AC244" s="18">
        <f>IF($G$209="n/a",0,IF(AC$211&lt;=$C244,0,IF(AC$211&gt;($G$209+$C244),INDEX($D$223:$W$223,,$C244)-SUM($D244:AB244),INDEX($D$223:$W$223,,$C244)/$G$209)))</f>
        <v>0</v>
      </c>
      <c r="AD244" s="18">
        <f>IF($G$209="n/a",0,IF(AD$211&lt;=$C244,0,IF(AD$211&gt;($G$209+$C244),INDEX($D$223:$W$223,,$C244)-SUM($D244:AC244),INDEX($D$223:$W$223,,$C244)/$G$209)))</f>
        <v>0</v>
      </c>
      <c r="AE244" s="18">
        <f>IF($G$209="n/a",0,IF(AE$211&lt;=$C244,0,IF(AE$211&gt;($G$209+$C244),INDEX($D$223:$W$223,,$C244)-SUM($D244:AD244),INDEX($D$223:$W$223,,$C244)/$G$209)))</f>
        <v>0</v>
      </c>
      <c r="AF244" s="18">
        <f>IF($G$209="n/a",0,IF(AF$211&lt;=$C244,0,IF(AF$211&gt;($G$209+$C244),INDEX($D$223:$W$223,,$C244)-SUM($D244:AE244),INDEX($D$223:$W$223,,$C244)/$G$209)))</f>
        <v>0</v>
      </c>
      <c r="AG244" s="18">
        <f>IF($G$209="n/a",0,IF(AG$211&lt;=$C244,0,IF(AG$211&gt;($G$209+$C244),INDEX($D$223:$W$223,,$C244)-SUM($D244:AF244),INDEX($D$223:$W$223,,$C244)/$G$209)))</f>
        <v>0</v>
      </c>
      <c r="AH244" s="18">
        <f>IF($G$209="n/a",0,IF(AH$211&lt;=$C244,0,IF(AH$211&gt;($G$209+$C244),INDEX($D$223:$W$223,,$C244)-SUM($D244:AG244),INDEX($D$223:$W$223,,$C244)/$G$209)))</f>
        <v>0</v>
      </c>
      <c r="AI244" s="18">
        <f>IF($G$209="n/a",0,IF(AI$211&lt;=$C244,0,IF(AI$211&gt;($G$209+$C244),INDEX($D$223:$W$223,,$C244)-SUM($D244:AH244),INDEX($D$223:$W$223,,$C244)/$G$209)))</f>
        <v>0</v>
      </c>
      <c r="AJ244" s="18">
        <f>IF($G$209="n/a",0,IF(AJ$211&lt;=$C244,0,IF(AJ$211&gt;($G$209+$C244),INDEX($D$223:$W$223,,$C244)-SUM($D244:AI244),INDEX($D$223:$W$223,,$C244)/$G$209)))</f>
        <v>0</v>
      </c>
      <c r="AK244" s="18">
        <f>IF($G$209="n/a",0,IF(AK$211&lt;=$C244,0,IF(AK$211&gt;($G$209+$C244),INDEX($D$223:$W$223,,$C244)-SUM($D244:AJ244),INDEX($D$223:$W$223,,$C244)/$G$209)))</f>
        <v>0</v>
      </c>
      <c r="AL244" s="18">
        <f>IF($G$209="n/a",0,IF(AL$211&lt;=$C244,0,IF(AL$211&gt;($G$209+$C244),INDEX($D$223:$W$223,,$C244)-SUM($D244:AK244),INDEX($D$223:$W$223,,$C244)/$G$209)))</f>
        <v>0</v>
      </c>
      <c r="AM244" s="18">
        <f>IF($G$209="n/a",0,IF(AM$211&lt;=$C244,0,IF(AM$211&gt;($G$209+$C244),INDEX($D$223:$W$223,,$C244)-SUM($D244:AL244),INDEX($D$223:$W$223,,$C244)/$G$209)))</f>
        <v>0</v>
      </c>
      <c r="AN244" s="18">
        <f>IF($G$209="n/a",0,IF(AN$211&lt;=$C244,0,IF(AN$211&gt;($G$209+$C244),INDEX($D$223:$W$223,,$C244)-SUM($D244:AM244),INDEX($D$223:$W$223,,$C244)/$G$209)))</f>
        <v>0</v>
      </c>
      <c r="AO244" s="18">
        <f>IF($G$209="n/a",0,IF(AO$211&lt;=$C244,0,IF(AO$211&gt;($G$209+$C244),INDEX($D$223:$W$223,,$C244)-SUM($D244:AN244),INDEX($D$223:$W$223,,$C244)/$G$209)))</f>
        <v>0</v>
      </c>
      <c r="AP244" s="18">
        <f>IF($G$209="n/a",0,IF(AP$211&lt;=$C244,0,IF(AP$211&gt;($G$209+$C244),INDEX($D$223:$W$223,,$C244)-SUM($D244:AO244),INDEX($D$223:$W$223,,$C244)/$G$209)))</f>
        <v>0</v>
      </c>
      <c r="AQ244" s="18">
        <f>IF($G$209="n/a",0,IF(AQ$211&lt;=$C244,0,IF(AQ$211&gt;($G$209+$C244),INDEX($D$223:$W$223,,$C244)-SUM($D244:AP244),INDEX($D$223:$W$223,,$C244)/$G$209)))</f>
        <v>0</v>
      </c>
      <c r="AR244" s="18">
        <f>IF($G$209="n/a",0,IF(AR$211&lt;=$C244,0,IF(AR$211&gt;($G$209+$C244),INDEX($D$223:$W$223,,$C244)-SUM($D244:AQ244),INDEX($D$223:$W$223,,$C244)/$G$209)))</f>
        <v>0</v>
      </c>
      <c r="AS244" s="18">
        <f>IF($G$209="n/a",0,IF(AS$211&lt;=$C244,0,IF(AS$211&gt;($G$209+$C244),INDEX($D$223:$W$223,,$C244)-SUM($D244:AR244),INDEX($D$223:$W$223,,$C244)/$G$209)))</f>
        <v>0</v>
      </c>
      <c r="AT244" s="18">
        <f>IF($G$209="n/a",0,IF(AT$211&lt;=$C244,0,IF(AT$211&gt;($G$209+$C244),INDEX($D$223:$W$223,,$C244)-SUM($D244:AS244),INDEX($D$223:$W$223,,$C244)/$G$209)))</f>
        <v>0</v>
      </c>
      <c r="AU244" s="18">
        <f>IF($G$209="n/a",0,IF(AU$211&lt;=$C244,0,IF(AU$211&gt;($G$209+$C244),INDEX($D$223:$W$223,,$C244)-SUM($D244:AT244),INDEX($D$223:$W$223,,$C244)/$G$209)))</f>
        <v>0</v>
      </c>
      <c r="AV244" s="18">
        <f>IF($G$209="n/a",0,IF(AV$211&lt;=$C244,0,IF(AV$211&gt;($G$209+$C244),INDEX($D$223:$W$223,,$C244)-SUM($D244:AU244),INDEX($D$223:$W$223,,$C244)/$G$209)))</f>
        <v>0</v>
      </c>
      <c r="AW244" s="18">
        <f>IF($G$209="n/a",0,IF(AW$211&lt;=$C244,0,IF(AW$211&gt;($G$209+$C244),INDEX($D$223:$W$223,,$C244)-SUM($D244:AV244),INDEX($D$223:$W$223,,$C244)/$G$209)))</f>
        <v>0</v>
      </c>
      <c r="AX244" s="18">
        <f>IF($G$209="n/a",0,IF(AX$211&lt;=$C244,0,IF(AX$211&gt;($G$209+$C244),INDEX($D$223:$W$223,,$C244)-SUM($D244:AW244),INDEX($D$223:$W$223,,$C244)/$G$209)))</f>
        <v>0</v>
      </c>
      <c r="AY244" s="18">
        <f>IF($G$209="n/a",0,IF(AY$211&lt;=$C244,0,IF(AY$211&gt;($G$209+$C244),INDEX($D$223:$W$223,,$C244)-SUM($D244:AX244),INDEX($D$223:$W$223,,$C244)/$G$209)))</f>
        <v>0</v>
      </c>
      <c r="AZ244" s="18">
        <f>IF($G$209="n/a",0,IF(AZ$211&lt;=$C244,0,IF(AZ$211&gt;($G$209+$C244),INDEX($D$223:$W$223,,$C244)-SUM($D244:AY244),INDEX($D$223:$W$223,,$C244)/$G$209)))</f>
        <v>0</v>
      </c>
      <c r="BA244" s="18">
        <f>IF($G$209="n/a",0,IF(BA$211&lt;=$C244,0,IF(BA$211&gt;($G$209+$C244),INDEX($D$223:$W$223,,$C244)-SUM($D244:AZ244),INDEX($D$223:$W$223,,$C244)/$G$209)))</f>
        <v>0</v>
      </c>
      <c r="BB244" s="18">
        <f>IF($G$209="n/a",0,IF(BB$211&lt;=$C244,0,IF(BB$211&gt;($G$209+$C244),INDEX($D$223:$W$223,,$C244)-SUM($D244:BA244),INDEX($D$223:$W$223,,$C244)/$G$209)))</f>
        <v>0</v>
      </c>
      <c r="BC244" s="18">
        <f>IF($G$209="n/a",0,IF(BC$211&lt;=$C244,0,IF(BC$211&gt;($G$209+$C244),INDEX($D$223:$W$223,,$C244)-SUM($D244:BB244),INDEX($D$223:$W$223,,$C244)/$G$209)))</f>
        <v>0</v>
      </c>
      <c r="BD244" s="18">
        <f>IF($G$209="n/a",0,IF(BD$211&lt;=$C244,0,IF(BD$211&gt;($G$209+$C244),INDEX($D$223:$W$223,,$C244)-SUM($D244:BC244),INDEX($D$223:$W$223,,$C244)/$G$209)))</f>
        <v>0</v>
      </c>
      <c r="BE244" s="18">
        <f>IF($G$209="n/a",0,IF(BE$211&lt;=$C244,0,IF(BE$211&gt;($G$209+$C244),INDEX($D$223:$W$223,,$C244)-SUM($D244:BD244),INDEX($D$223:$W$223,,$C244)/$G$209)))</f>
        <v>0</v>
      </c>
      <c r="BF244" s="18">
        <f>IF($G$209="n/a",0,IF(BF$211&lt;=$C244,0,IF(BF$211&gt;($G$209+$C244),INDEX($D$223:$W$223,,$C244)-SUM($D244:BE244),INDEX($D$223:$W$223,,$C244)/$G$209)))</f>
        <v>0</v>
      </c>
      <c r="BG244" s="18">
        <f>IF($G$209="n/a",0,IF(BG$211&lt;=$C244,0,IF(BG$211&gt;($G$209+$C244),INDEX($D$223:$W$223,,$C244)-SUM($D244:BF244),INDEX($D$223:$W$223,,$C244)/$G$209)))</f>
        <v>0</v>
      </c>
      <c r="BH244" s="18">
        <f>IF($G$209="n/a",0,IF(BH$211&lt;=$C244,0,IF(BH$211&gt;($G$209+$C244),INDEX($D$223:$W$223,,$C244)-SUM($D244:BG244),INDEX($D$223:$W$223,,$C244)/$G$209)))</f>
        <v>0</v>
      </c>
      <c r="BI244" s="18">
        <f>IF($G$209="n/a",0,IF(BI$211&lt;=$C244,0,IF(BI$211&gt;($G$209+$C244),INDEX($D$223:$W$223,,$C244)-SUM($D244:BH244),INDEX($D$223:$W$223,,$C244)/$G$209)))</f>
        <v>0</v>
      </c>
      <c r="BJ244" s="18">
        <f>IF($G$209="n/a",0,IF(BJ$211&lt;=$C244,0,IF(BJ$211&gt;($G$209+$C244),INDEX($D$223:$W$223,,$C244)-SUM($D244:BI244),INDEX($D$223:$W$223,,$C244)/$G$209)))</f>
        <v>0</v>
      </c>
      <c r="BK244" s="18">
        <f>IF($G$209="n/a",0,IF(BK$211&lt;=$C244,0,IF(BK$211&gt;($G$209+$C244),INDEX($D$223:$W$223,,$C244)-SUM($D244:BJ244),INDEX($D$223:$W$223,,$C244)/$G$209)))</f>
        <v>0</v>
      </c>
    </row>
    <row r="245" spans="2:63" hidden="1" outlineLevel="1" x14ac:dyDescent="0.25">
      <c r="B245" s="24">
        <v>2030</v>
      </c>
      <c r="C245" s="24">
        <v>20</v>
      </c>
      <c r="E245" s="18">
        <f>IF($G$209="n/a",0,IF(E$211&lt;=$C245,0,IF(E$211&gt;($G$209+$C245),INDEX($D$223:$W$223,,$C245)-SUM($D245:D245),INDEX($D$223:$W$223,,$C245)/$G$209)))</f>
        <v>0</v>
      </c>
      <c r="F245" s="18">
        <f>IF($G$209="n/a",0,IF(F$211&lt;=$C245,0,IF(F$211&gt;($G$209+$C245),INDEX($D$223:$W$223,,$C245)-SUM($D245:E245),INDEX($D$223:$W$223,,$C245)/$G$209)))</f>
        <v>0</v>
      </c>
      <c r="G245" s="18">
        <f>IF($G$209="n/a",0,IF(G$211&lt;=$C245,0,IF(G$211&gt;($G$209+$C245),INDEX($D$223:$W$223,,$C245)-SUM($D245:F245),INDEX($D$223:$W$223,,$C245)/$G$209)))</f>
        <v>0</v>
      </c>
      <c r="H245" s="18">
        <f>IF($G$209="n/a",0,IF(H$211&lt;=$C245,0,IF(H$211&gt;($G$209+$C245),INDEX($D$223:$W$223,,$C245)-SUM($D245:G245),INDEX($D$223:$W$223,,$C245)/$G$209)))</f>
        <v>0</v>
      </c>
      <c r="I245" s="18">
        <f>IF($G$209="n/a",0,IF(I$211&lt;=$C245,0,IF(I$211&gt;($G$209+$C245),INDEX($D$223:$W$223,,$C245)-SUM($D245:H245),INDEX($D$223:$W$223,,$C245)/$G$209)))</f>
        <v>0</v>
      </c>
      <c r="J245" s="18">
        <f>IF($G$209="n/a",0,IF(J$211&lt;=$C245,0,IF(J$211&gt;($G$209+$C245),INDEX($D$223:$W$223,,$C245)-SUM($D245:I245),INDEX($D$223:$W$223,,$C245)/$G$209)))</f>
        <v>0</v>
      </c>
      <c r="K245" s="18">
        <f>IF($G$209="n/a",0,IF(K$211&lt;=$C245,0,IF(K$211&gt;($G$209+$C245),INDEX($D$223:$W$223,,$C245)-SUM($D245:J245),INDEX($D$223:$W$223,,$C245)/$G$209)))</f>
        <v>0</v>
      </c>
      <c r="L245" s="18">
        <f>IF($G$209="n/a",0,IF(L$211&lt;=$C245,0,IF(L$211&gt;($G$209+$C245),INDEX($D$223:$W$223,,$C245)-SUM($D245:K245),INDEX($D$223:$W$223,,$C245)/$G$209)))</f>
        <v>0</v>
      </c>
      <c r="M245" s="18">
        <f>IF($G$209="n/a",0,IF(M$211&lt;=$C245,0,IF(M$211&gt;($G$209+$C245),INDEX($D$223:$W$223,,$C245)-SUM($D245:L245),INDEX($D$223:$W$223,,$C245)/$G$209)))</f>
        <v>0</v>
      </c>
      <c r="N245" s="18">
        <f>IF($G$209="n/a",0,IF(N$211&lt;=$C245,0,IF(N$211&gt;($G$209+$C245),INDEX($D$223:$W$223,,$C245)-SUM($D245:M245),INDEX($D$223:$W$223,,$C245)/$G$209)))</f>
        <v>0</v>
      </c>
      <c r="O245" s="18">
        <f>IF($G$209="n/a",0,IF(O$211&lt;=$C245,0,IF(O$211&gt;($G$209+$C245),INDEX($D$223:$W$223,,$C245)-SUM($D245:N245),INDEX($D$223:$W$223,,$C245)/$G$209)))</f>
        <v>0</v>
      </c>
      <c r="P245" s="18">
        <f>IF($G$209="n/a",0,IF(P$211&lt;=$C245,0,IF(P$211&gt;($G$209+$C245),INDEX($D$223:$W$223,,$C245)-SUM($D245:O245),INDEX($D$223:$W$223,,$C245)/$G$209)))</f>
        <v>0</v>
      </c>
      <c r="Q245" s="18">
        <f>IF($G$209="n/a",0,IF(Q$211&lt;=$C245,0,IF(Q$211&gt;($G$209+$C245),INDEX($D$223:$W$223,,$C245)-SUM($D245:P245),INDEX($D$223:$W$223,,$C245)/$G$209)))</f>
        <v>0</v>
      </c>
      <c r="R245" s="18">
        <f>IF($G$209="n/a",0,IF(R$211&lt;=$C245,0,IF(R$211&gt;($G$209+$C245),INDEX($D$223:$W$223,,$C245)-SUM($D245:Q245),INDEX($D$223:$W$223,,$C245)/$G$209)))</f>
        <v>0</v>
      </c>
      <c r="S245" s="18">
        <f>IF($G$209="n/a",0,IF(S$211&lt;=$C245,0,IF(S$211&gt;($G$209+$C245),INDEX($D$223:$W$223,,$C245)-SUM($D245:R245),INDEX($D$223:$W$223,,$C245)/$G$209)))</f>
        <v>0</v>
      </c>
      <c r="T245" s="18">
        <f>IF($G$209="n/a",0,IF(T$211&lt;=$C245,0,IF(T$211&gt;($G$209+$C245),INDEX($D$223:$W$223,,$C245)-SUM($D245:S245),INDEX($D$223:$W$223,,$C245)/$G$209)))</f>
        <v>0</v>
      </c>
      <c r="U245" s="18">
        <f>IF($G$209="n/a",0,IF(U$211&lt;=$C245,0,IF(U$211&gt;($G$209+$C245),INDEX($D$223:$W$223,,$C245)-SUM($D245:T245),INDEX($D$223:$W$223,,$C245)/$G$209)))</f>
        <v>0</v>
      </c>
      <c r="V245" s="18">
        <f>IF($G$209="n/a",0,IF(V$211&lt;=$C245,0,IF(V$211&gt;($G$209+$C245),INDEX($D$223:$W$223,,$C245)-SUM($D245:U245),INDEX($D$223:$W$223,,$C245)/$G$209)))</f>
        <v>0</v>
      </c>
      <c r="W245" s="18">
        <f>IF($G$209="n/a",0,IF(W$211&lt;=$C245,0,IF(W$211&gt;($G$209+$C245),INDEX($D$223:$W$223,,$C245)-SUM($D245:V245),INDEX($D$223:$W$223,,$C245)/$G$209)))</f>
        <v>0</v>
      </c>
      <c r="X245" s="18">
        <f>IF($G$209="n/a",0,IF(X$211&lt;=$C245,0,IF(X$211&gt;($G$209+$C245),INDEX($D$223:$W$223,,$C245)-SUM($D245:W245),INDEX($D$223:$W$223,,$C245)/$G$209)))</f>
        <v>0</v>
      </c>
      <c r="Y245" s="18">
        <f>IF($G$209="n/a",0,IF(Y$211&lt;=$C245,0,IF(Y$211&gt;($G$209+$C245),INDEX($D$223:$W$223,,$C245)-SUM($D245:X245),INDEX($D$223:$W$223,,$C245)/$G$209)))</f>
        <v>0</v>
      </c>
      <c r="Z245" s="18">
        <f>IF($G$209="n/a",0,IF(Z$211&lt;=$C245,0,IF(Z$211&gt;($G$209+$C245),INDEX($D$223:$W$223,,$C245)-SUM($D245:Y245),INDEX($D$223:$W$223,,$C245)/$G$209)))</f>
        <v>0</v>
      </c>
      <c r="AA245" s="18">
        <f>IF($G$209="n/a",0,IF(AA$211&lt;=$C245,0,IF(AA$211&gt;($G$209+$C245),INDEX($D$223:$W$223,,$C245)-SUM($D245:Z245),INDEX($D$223:$W$223,,$C245)/$G$209)))</f>
        <v>0</v>
      </c>
      <c r="AB245" s="18">
        <f>IF($G$209="n/a",0,IF(AB$211&lt;=$C245,0,IF(AB$211&gt;($G$209+$C245),INDEX($D$223:$W$223,,$C245)-SUM($D245:AA245),INDEX($D$223:$W$223,,$C245)/$G$209)))</f>
        <v>0</v>
      </c>
      <c r="AC245" s="18">
        <f>IF($G$209="n/a",0,IF(AC$211&lt;=$C245,0,IF(AC$211&gt;($G$209+$C245),INDEX($D$223:$W$223,,$C245)-SUM($D245:AB245),INDEX($D$223:$W$223,,$C245)/$G$209)))</f>
        <v>0</v>
      </c>
      <c r="AD245" s="18">
        <f>IF($G$209="n/a",0,IF(AD$211&lt;=$C245,0,IF(AD$211&gt;($G$209+$C245),INDEX($D$223:$W$223,,$C245)-SUM($D245:AC245),INDEX($D$223:$W$223,,$C245)/$G$209)))</f>
        <v>0</v>
      </c>
      <c r="AE245" s="18">
        <f>IF($G$209="n/a",0,IF(AE$211&lt;=$C245,0,IF(AE$211&gt;($G$209+$C245),INDEX($D$223:$W$223,,$C245)-SUM($D245:AD245),INDEX($D$223:$W$223,,$C245)/$G$209)))</f>
        <v>0</v>
      </c>
      <c r="AF245" s="18">
        <f>IF($G$209="n/a",0,IF(AF$211&lt;=$C245,0,IF(AF$211&gt;($G$209+$C245),INDEX($D$223:$W$223,,$C245)-SUM($D245:AE245),INDEX($D$223:$W$223,,$C245)/$G$209)))</f>
        <v>0</v>
      </c>
      <c r="AG245" s="18">
        <f>IF($G$209="n/a",0,IF(AG$211&lt;=$C245,0,IF(AG$211&gt;($G$209+$C245),INDEX($D$223:$W$223,,$C245)-SUM($D245:AF245),INDEX($D$223:$W$223,,$C245)/$G$209)))</f>
        <v>0</v>
      </c>
      <c r="AH245" s="18">
        <f>IF($G$209="n/a",0,IF(AH$211&lt;=$C245,0,IF(AH$211&gt;($G$209+$C245),INDEX($D$223:$W$223,,$C245)-SUM($D245:AG245),INDEX($D$223:$W$223,,$C245)/$G$209)))</f>
        <v>0</v>
      </c>
      <c r="AI245" s="18">
        <f>IF($G$209="n/a",0,IF(AI$211&lt;=$C245,0,IF(AI$211&gt;($G$209+$C245),INDEX($D$223:$W$223,,$C245)-SUM($D245:AH245),INDEX($D$223:$W$223,,$C245)/$G$209)))</f>
        <v>0</v>
      </c>
      <c r="AJ245" s="18">
        <f>IF($G$209="n/a",0,IF(AJ$211&lt;=$C245,0,IF(AJ$211&gt;($G$209+$C245),INDEX($D$223:$W$223,,$C245)-SUM($D245:AI245),INDEX($D$223:$W$223,,$C245)/$G$209)))</f>
        <v>0</v>
      </c>
      <c r="AK245" s="18">
        <f>IF($G$209="n/a",0,IF(AK$211&lt;=$C245,0,IF(AK$211&gt;($G$209+$C245),INDEX($D$223:$W$223,,$C245)-SUM($D245:AJ245),INDEX($D$223:$W$223,,$C245)/$G$209)))</f>
        <v>0</v>
      </c>
      <c r="AL245" s="18">
        <f>IF($G$209="n/a",0,IF(AL$211&lt;=$C245,0,IF(AL$211&gt;($G$209+$C245),INDEX($D$223:$W$223,,$C245)-SUM($D245:AK245),INDEX($D$223:$W$223,,$C245)/$G$209)))</f>
        <v>0</v>
      </c>
      <c r="AM245" s="18">
        <f>IF($G$209="n/a",0,IF(AM$211&lt;=$C245,0,IF(AM$211&gt;($G$209+$C245),INDEX($D$223:$W$223,,$C245)-SUM($D245:AL245),INDEX($D$223:$W$223,,$C245)/$G$209)))</f>
        <v>0</v>
      </c>
      <c r="AN245" s="18">
        <f>IF($G$209="n/a",0,IF(AN$211&lt;=$C245,0,IF(AN$211&gt;($G$209+$C245),INDEX($D$223:$W$223,,$C245)-SUM($D245:AM245),INDEX($D$223:$W$223,,$C245)/$G$209)))</f>
        <v>0</v>
      </c>
      <c r="AO245" s="18">
        <f>IF($G$209="n/a",0,IF(AO$211&lt;=$C245,0,IF(AO$211&gt;($G$209+$C245),INDEX($D$223:$W$223,,$C245)-SUM($D245:AN245),INDEX($D$223:$W$223,,$C245)/$G$209)))</f>
        <v>0</v>
      </c>
      <c r="AP245" s="18">
        <f>IF($G$209="n/a",0,IF(AP$211&lt;=$C245,0,IF(AP$211&gt;($G$209+$C245),INDEX($D$223:$W$223,,$C245)-SUM($D245:AO245),INDEX($D$223:$W$223,,$C245)/$G$209)))</f>
        <v>0</v>
      </c>
      <c r="AQ245" s="18">
        <f>IF($G$209="n/a",0,IF(AQ$211&lt;=$C245,0,IF(AQ$211&gt;($G$209+$C245),INDEX($D$223:$W$223,,$C245)-SUM($D245:AP245),INDEX($D$223:$W$223,,$C245)/$G$209)))</f>
        <v>0</v>
      </c>
      <c r="AR245" s="18">
        <f>IF($G$209="n/a",0,IF(AR$211&lt;=$C245,0,IF(AR$211&gt;($G$209+$C245),INDEX($D$223:$W$223,,$C245)-SUM($D245:AQ245),INDEX($D$223:$W$223,,$C245)/$G$209)))</f>
        <v>0</v>
      </c>
      <c r="AS245" s="18">
        <f>IF($G$209="n/a",0,IF(AS$211&lt;=$C245,0,IF(AS$211&gt;($G$209+$C245),INDEX($D$223:$W$223,,$C245)-SUM($D245:AR245),INDEX($D$223:$W$223,,$C245)/$G$209)))</f>
        <v>0</v>
      </c>
      <c r="AT245" s="18">
        <f>IF($G$209="n/a",0,IF(AT$211&lt;=$C245,0,IF(AT$211&gt;($G$209+$C245),INDEX($D$223:$W$223,,$C245)-SUM($D245:AS245),INDEX($D$223:$W$223,,$C245)/$G$209)))</f>
        <v>0</v>
      </c>
      <c r="AU245" s="18">
        <f>IF($G$209="n/a",0,IF(AU$211&lt;=$C245,0,IF(AU$211&gt;($G$209+$C245),INDEX($D$223:$W$223,,$C245)-SUM($D245:AT245),INDEX($D$223:$W$223,,$C245)/$G$209)))</f>
        <v>0</v>
      </c>
      <c r="AV245" s="18">
        <f>IF($G$209="n/a",0,IF(AV$211&lt;=$C245,0,IF(AV$211&gt;($G$209+$C245),INDEX($D$223:$W$223,,$C245)-SUM($D245:AU245),INDEX($D$223:$W$223,,$C245)/$G$209)))</f>
        <v>0</v>
      </c>
      <c r="AW245" s="18">
        <f>IF($G$209="n/a",0,IF(AW$211&lt;=$C245,0,IF(AW$211&gt;($G$209+$C245),INDEX($D$223:$W$223,,$C245)-SUM($D245:AV245),INDEX($D$223:$W$223,,$C245)/$G$209)))</f>
        <v>0</v>
      </c>
      <c r="AX245" s="18">
        <f>IF($G$209="n/a",0,IF(AX$211&lt;=$C245,0,IF(AX$211&gt;($G$209+$C245),INDEX($D$223:$W$223,,$C245)-SUM($D245:AW245),INDEX($D$223:$W$223,,$C245)/$G$209)))</f>
        <v>0</v>
      </c>
      <c r="AY245" s="18">
        <f>IF($G$209="n/a",0,IF(AY$211&lt;=$C245,0,IF(AY$211&gt;($G$209+$C245),INDEX($D$223:$W$223,,$C245)-SUM($D245:AX245),INDEX($D$223:$W$223,,$C245)/$G$209)))</f>
        <v>0</v>
      </c>
      <c r="AZ245" s="18">
        <f>IF($G$209="n/a",0,IF(AZ$211&lt;=$C245,0,IF(AZ$211&gt;($G$209+$C245),INDEX($D$223:$W$223,,$C245)-SUM($D245:AY245),INDEX($D$223:$W$223,,$C245)/$G$209)))</f>
        <v>0</v>
      </c>
      <c r="BA245" s="18">
        <f>IF($G$209="n/a",0,IF(BA$211&lt;=$C245,0,IF(BA$211&gt;($G$209+$C245),INDEX($D$223:$W$223,,$C245)-SUM($D245:AZ245),INDEX($D$223:$W$223,,$C245)/$G$209)))</f>
        <v>0</v>
      </c>
      <c r="BB245" s="18">
        <f>IF($G$209="n/a",0,IF(BB$211&lt;=$C245,0,IF(BB$211&gt;($G$209+$C245),INDEX($D$223:$W$223,,$C245)-SUM($D245:BA245),INDEX($D$223:$W$223,,$C245)/$G$209)))</f>
        <v>0</v>
      </c>
      <c r="BC245" s="18">
        <f>IF($G$209="n/a",0,IF(BC$211&lt;=$C245,0,IF(BC$211&gt;($G$209+$C245),INDEX($D$223:$W$223,,$C245)-SUM($D245:BB245),INDEX($D$223:$W$223,,$C245)/$G$209)))</f>
        <v>0</v>
      </c>
      <c r="BD245" s="18">
        <f>IF($G$209="n/a",0,IF(BD$211&lt;=$C245,0,IF(BD$211&gt;($G$209+$C245),INDEX($D$223:$W$223,,$C245)-SUM($D245:BC245),INDEX($D$223:$W$223,,$C245)/$G$209)))</f>
        <v>0</v>
      </c>
      <c r="BE245" s="18">
        <f>IF($G$209="n/a",0,IF(BE$211&lt;=$C245,0,IF(BE$211&gt;($G$209+$C245),INDEX($D$223:$W$223,,$C245)-SUM($D245:BD245),INDEX($D$223:$W$223,,$C245)/$G$209)))</f>
        <v>0</v>
      </c>
      <c r="BF245" s="18">
        <f>IF($G$209="n/a",0,IF(BF$211&lt;=$C245,0,IF(BF$211&gt;($G$209+$C245),INDEX($D$223:$W$223,,$C245)-SUM($D245:BE245),INDEX($D$223:$W$223,,$C245)/$G$209)))</f>
        <v>0</v>
      </c>
      <c r="BG245" s="18">
        <f>IF($G$209="n/a",0,IF(BG$211&lt;=$C245,0,IF(BG$211&gt;($G$209+$C245),INDEX($D$223:$W$223,,$C245)-SUM($D245:BF245),INDEX($D$223:$W$223,,$C245)/$G$209)))</f>
        <v>0</v>
      </c>
      <c r="BH245" s="18">
        <f>IF($G$209="n/a",0,IF(BH$211&lt;=$C245,0,IF(BH$211&gt;($G$209+$C245),INDEX($D$223:$W$223,,$C245)-SUM($D245:BG245),INDEX($D$223:$W$223,,$C245)/$G$209)))</f>
        <v>0</v>
      </c>
      <c r="BI245" s="18">
        <f>IF($G$209="n/a",0,IF(BI$211&lt;=$C245,0,IF(BI$211&gt;($G$209+$C245),INDEX($D$223:$W$223,,$C245)-SUM($D245:BH245),INDEX($D$223:$W$223,,$C245)/$G$209)))</f>
        <v>0</v>
      </c>
      <c r="BJ245" s="18">
        <f>IF($G$209="n/a",0,IF(BJ$211&lt;=$C245,0,IF(BJ$211&gt;($G$209+$C245),INDEX($D$223:$W$223,,$C245)-SUM($D245:BI245),INDEX($D$223:$W$223,,$C245)/$G$209)))</f>
        <v>0</v>
      </c>
      <c r="BK245" s="18">
        <f>IF($G$209="n/a",0,IF(BK$211&lt;=$C245,0,IF(BK$211&gt;($G$209+$C245),INDEX($D$223:$W$223,,$C245)-SUM($D245:BJ245),INDEX($D$223:$W$223,,$C245)/$G$209)))</f>
        <v>0</v>
      </c>
    </row>
    <row r="246" spans="2:63" collapsed="1" x14ac:dyDescent="0.25">
      <c r="B246" s="24"/>
      <c r="C246" s="24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</row>
    <row r="247" spans="2:63" x14ac:dyDescent="0.25">
      <c r="B247" t="s">
        <v>30</v>
      </c>
      <c r="D247" s="2">
        <f>SUM(D226:D245)</f>
        <v>0</v>
      </c>
      <c r="E247" s="2">
        <f t="shared" ref="E247:BK247" si="554">SUM(E226:E245)</f>
        <v>0.25893070092516307</v>
      </c>
      <c r="F247" s="2">
        <f t="shared" si="554"/>
        <v>1.4287057731943718</v>
      </c>
      <c r="G247" s="2">
        <f t="shared" si="554"/>
        <v>1.7992883193298275</v>
      </c>
      <c r="H247" s="2">
        <f t="shared" si="554"/>
        <v>1.9380633101093425</v>
      </c>
      <c r="I247" s="2">
        <f t="shared" si="554"/>
        <v>2.4754645140438538</v>
      </c>
      <c r="J247" s="2">
        <f t="shared" si="554"/>
        <v>3.0601132932704607</v>
      </c>
      <c r="K247" s="2">
        <f t="shared" si="554"/>
        <v>3.5924235889303615</v>
      </c>
      <c r="L247" s="2">
        <f t="shared" si="554"/>
        <v>4.4492309297647568</v>
      </c>
      <c r="M247" s="2">
        <f t="shared" si="554"/>
        <v>6.8473453844027272</v>
      </c>
      <c r="N247" s="2">
        <f t="shared" si="554"/>
        <v>7.6973464487004932</v>
      </c>
      <c r="O247" s="2">
        <f t="shared" si="554"/>
        <v>7.6973464487004932</v>
      </c>
      <c r="P247" s="2">
        <f t="shared" si="554"/>
        <v>7.6973464487004932</v>
      </c>
      <c r="Q247" s="2">
        <f t="shared" si="554"/>
        <v>7.6973464487004932</v>
      </c>
      <c r="R247" s="2">
        <f t="shared" si="554"/>
        <v>7.6973464487004932</v>
      </c>
      <c r="S247" s="2">
        <f t="shared" si="554"/>
        <v>7.6973464487004932</v>
      </c>
      <c r="T247" s="2">
        <f t="shared" si="554"/>
        <v>6.8537669685487241</v>
      </c>
      <c r="U247" s="2">
        <f t="shared" si="554"/>
        <v>5.1516816006196144</v>
      </c>
      <c r="V247" s="2">
        <f t="shared" si="554"/>
        <v>3.924291713649763</v>
      </c>
      <c r="W247" s="2">
        <f t="shared" si="554"/>
        <v>1.387402268232274</v>
      </c>
      <c r="X247" s="2">
        <f t="shared" si="554"/>
        <v>3.5527136788005009E-15</v>
      </c>
      <c r="Y247" s="2">
        <f t="shared" si="554"/>
        <v>0</v>
      </c>
      <c r="Z247" s="2">
        <f t="shared" si="554"/>
        <v>0</v>
      </c>
      <c r="AA247" s="2">
        <f t="shared" si="554"/>
        <v>0</v>
      </c>
      <c r="AB247" s="2">
        <f t="shared" si="554"/>
        <v>0</v>
      </c>
      <c r="AC247" s="2">
        <f t="shared" si="554"/>
        <v>0</v>
      </c>
      <c r="AD247" s="2">
        <f t="shared" si="554"/>
        <v>0</v>
      </c>
      <c r="AE247" s="2">
        <f t="shared" si="554"/>
        <v>0</v>
      </c>
      <c r="AF247" s="2">
        <f t="shared" si="554"/>
        <v>0</v>
      </c>
      <c r="AG247" s="2">
        <f t="shared" si="554"/>
        <v>0</v>
      </c>
      <c r="AH247" s="2">
        <f t="shared" si="554"/>
        <v>0</v>
      </c>
      <c r="AI247" s="2">
        <f t="shared" si="554"/>
        <v>0</v>
      </c>
      <c r="AJ247" s="2">
        <f t="shared" si="554"/>
        <v>0</v>
      </c>
      <c r="AK247" s="2">
        <f t="shared" si="554"/>
        <v>0</v>
      </c>
      <c r="AL247" s="2">
        <f t="shared" si="554"/>
        <v>0</v>
      </c>
      <c r="AM247" s="2">
        <f t="shared" si="554"/>
        <v>0</v>
      </c>
      <c r="AN247" s="2">
        <f t="shared" si="554"/>
        <v>0</v>
      </c>
      <c r="AO247" s="2">
        <f t="shared" si="554"/>
        <v>0</v>
      </c>
      <c r="AP247" s="2">
        <f t="shared" si="554"/>
        <v>0</v>
      </c>
      <c r="AQ247" s="2">
        <f t="shared" si="554"/>
        <v>0</v>
      </c>
      <c r="AR247" s="2">
        <f t="shared" si="554"/>
        <v>0</v>
      </c>
      <c r="AS247" s="2">
        <f t="shared" si="554"/>
        <v>0</v>
      </c>
      <c r="AT247" s="2">
        <f t="shared" si="554"/>
        <v>0</v>
      </c>
      <c r="AU247" s="2">
        <f t="shared" si="554"/>
        <v>0</v>
      </c>
      <c r="AV247" s="2">
        <f t="shared" si="554"/>
        <v>0</v>
      </c>
      <c r="AW247" s="2">
        <f t="shared" si="554"/>
        <v>0</v>
      </c>
      <c r="AX247" s="2">
        <f t="shared" si="554"/>
        <v>0</v>
      </c>
      <c r="AY247" s="2">
        <f t="shared" si="554"/>
        <v>0</v>
      </c>
      <c r="AZ247" s="2">
        <f t="shared" si="554"/>
        <v>0</v>
      </c>
      <c r="BA247" s="2">
        <f t="shared" si="554"/>
        <v>0</v>
      </c>
      <c r="BB247" s="2">
        <f t="shared" si="554"/>
        <v>0</v>
      </c>
      <c r="BC247" s="2">
        <f t="shared" si="554"/>
        <v>0</v>
      </c>
      <c r="BD247" s="2">
        <f t="shared" si="554"/>
        <v>0</v>
      </c>
      <c r="BE247" s="2">
        <f t="shared" si="554"/>
        <v>0</v>
      </c>
      <c r="BF247" s="2">
        <f t="shared" si="554"/>
        <v>0</v>
      </c>
      <c r="BG247" s="2">
        <f t="shared" si="554"/>
        <v>0</v>
      </c>
      <c r="BH247" s="2">
        <f t="shared" si="554"/>
        <v>0</v>
      </c>
      <c r="BI247" s="2">
        <f t="shared" si="554"/>
        <v>0</v>
      </c>
      <c r="BJ247" s="2">
        <f t="shared" si="554"/>
        <v>0</v>
      </c>
      <c r="BK247" s="2">
        <f t="shared" si="554"/>
        <v>0</v>
      </c>
    </row>
    <row r="248" spans="2:63" x14ac:dyDescent="0.25"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</row>
    <row r="249" spans="2:63" x14ac:dyDescent="0.25">
      <c r="B249" t="s">
        <v>28</v>
      </c>
      <c r="D249" s="2">
        <f>D214+D247</f>
        <v>1.6653345369377348E-15</v>
      </c>
      <c r="E249" s="2">
        <f t="shared" ref="E249" si="555">E214+E247</f>
        <v>0.25893070092516307</v>
      </c>
      <c r="F249" s="2">
        <f t="shared" ref="F249" si="556">F214+F247</f>
        <v>1.4287057731943718</v>
      </c>
      <c r="G249" s="2">
        <f t="shared" ref="G249" si="557">G214+G247</f>
        <v>1.7992883193298275</v>
      </c>
      <c r="H249" s="2">
        <f t="shared" ref="H249" si="558">H214+H247</f>
        <v>1.9380633101093425</v>
      </c>
      <c r="I249" s="2">
        <f t="shared" ref="I249" si="559">I214+I247</f>
        <v>4.0682902568466837</v>
      </c>
      <c r="J249" s="2">
        <f t="shared" ref="J249" si="560">J214+J247</f>
        <v>3.0601132932704607</v>
      </c>
      <c r="K249" s="2">
        <f t="shared" ref="K249" si="561">K214+K247</f>
        <v>3.5924235889303615</v>
      </c>
      <c r="L249" s="2">
        <f t="shared" ref="L249" si="562">L214+L247</f>
        <v>4.4492309297647568</v>
      </c>
      <c r="M249" s="2">
        <f t="shared" ref="M249" si="563">M214+M247</f>
        <v>6.8473453844027272</v>
      </c>
      <c r="N249" s="2">
        <f t="shared" ref="N249" si="564">N214+N247</f>
        <v>7.6973464487004932</v>
      </c>
      <c r="O249" s="2">
        <f t="shared" ref="O249" si="565">O214+O247</f>
        <v>7.6973464487004932</v>
      </c>
      <c r="P249" s="2">
        <f t="shared" ref="P249" si="566">P214+P247</f>
        <v>7.6973464487004932</v>
      </c>
      <c r="Q249" s="2">
        <f t="shared" ref="Q249" si="567">Q214+Q247</f>
        <v>7.6973464487004932</v>
      </c>
      <c r="R249" s="2">
        <f t="shared" ref="R249" si="568">R214+R247</f>
        <v>7.6973464487004932</v>
      </c>
      <c r="S249" s="2">
        <f t="shared" ref="S249" si="569">S214+S247</f>
        <v>7.6973464487004932</v>
      </c>
      <c r="T249" s="2">
        <f t="shared" ref="T249" si="570">T214+T247</f>
        <v>6.8537669685487241</v>
      </c>
      <c r="U249" s="2">
        <f t="shared" ref="U249" si="571">U214+U247</f>
        <v>5.1516816006196144</v>
      </c>
      <c r="V249" s="2">
        <f t="shared" ref="V249" si="572">V214+V247</f>
        <v>3.924291713649763</v>
      </c>
      <c r="W249" s="2">
        <f t="shared" ref="W249" si="573">W214+W247</f>
        <v>1.387402268232274</v>
      </c>
      <c r="X249" s="2">
        <f t="shared" ref="X249" si="574">X214+X247</f>
        <v>3.5527136788005009E-15</v>
      </c>
      <c r="Y249" s="2">
        <f t="shared" ref="Y249" si="575">Y214+Y247</f>
        <v>0</v>
      </c>
      <c r="Z249" s="2">
        <f t="shared" ref="Z249" si="576">Z214+Z247</f>
        <v>0</v>
      </c>
      <c r="AA249" s="2">
        <f t="shared" ref="AA249" si="577">AA214+AA247</f>
        <v>0</v>
      </c>
      <c r="AB249" s="2">
        <f t="shared" ref="AB249" si="578">AB214+AB247</f>
        <v>0</v>
      </c>
      <c r="AC249" s="2">
        <f t="shared" ref="AC249" si="579">AC214+AC247</f>
        <v>0</v>
      </c>
      <c r="AD249" s="2">
        <f t="shared" ref="AD249" si="580">AD214+AD247</f>
        <v>0</v>
      </c>
      <c r="AE249" s="2">
        <f t="shared" ref="AE249" si="581">AE214+AE247</f>
        <v>0</v>
      </c>
      <c r="AF249" s="2">
        <f t="shared" ref="AF249" si="582">AF214+AF247</f>
        <v>0</v>
      </c>
      <c r="AG249" s="2">
        <f t="shared" ref="AG249" si="583">AG214+AG247</f>
        <v>0</v>
      </c>
      <c r="AH249" s="2">
        <f t="shared" ref="AH249" si="584">AH214+AH247</f>
        <v>0</v>
      </c>
      <c r="AI249" s="2">
        <f t="shared" ref="AI249" si="585">AI214+AI247</f>
        <v>0</v>
      </c>
      <c r="AJ249" s="2">
        <f t="shared" ref="AJ249" si="586">AJ214+AJ247</f>
        <v>0</v>
      </c>
      <c r="AK249" s="2">
        <f t="shared" ref="AK249" si="587">AK214+AK247</f>
        <v>0</v>
      </c>
      <c r="AL249" s="2">
        <f t="shared" ref="AL249" si="588">AL214+AL247</f>
        <v>0</v>
      </c>
      <c r="AM249" s="2">
        <f t="shared" ref="AM249" si="589">AM214+AM247</f>
        <v>0</v>
      </c>
      <c r="AN249" s="2">
        <f t="shared" ref="AN249" si="590">AN214+AN247</f>
        <v>0</v>
      </c>
      <c r="AO249" s="2">
        <f t="shared" ref="AO249" si="591">AO214+AO247</f>
        <v>0</v>
      </c>
      <c r="AP249" s="2">
        <f t="shared" ref="AP249" si="592">AP214+AP247</f>
        <v>0</v>
      </c>
      <c r="AQ249" s="2">
        <f t="shared" ref="AQ249" si="593">AQ214+AQ247</f>
        <v>0</v>
      </c>
      <c r="AR249" s="2">
        <f t="shared" ref="AR249" si="594">AR214+AR247</f>
        <v>0</v>
      </c>
      <c r="AS249" s="2">
        <f t="shared" ref="AS249" si="595">AS214+AS247</f>
        <v>0</v>
      </c>
      <c r="AT249" s="2">
        <f t="shared" ref="AT249" si="596">AT214+AT247</f>
        <v>0</v>
      </c>
      <c r="AU249" s="2">
        <f t="shared" ref="AU249" si="597">AU214+AU247</f>
        <v>0</v>
      </c>
      <c r="AV249" s="2">
        <f t="shared" ref="AV249" si="598">AV214+AV247</f>
        <v>0</v>
      </c>
      <c r="AW249" s="2">
        <f t="shared" ref="AW249" si="599">AW214+AW247</f>
        <v>0</v>
      </c>
      <c r="AX249" s="2">
        <f t="shared" ref="AX249" si="600">AX214+AX247</f>
        <v>0</v>
      </c>
      <c r="AY249" s="2">
        <f t="shared" ref="AY249" si="601">AY214+AY247</f>
        <v>0</v>
      </c>
      <c r="AZ249" s="2">
        <f t="shared" ref="AZ249" si="602">AZ214+AZ247</f>
        <v>0</v>
      </c>
      <c r="BA249" s="2">
        <f t="shared" ref="BA249:BK249" si="603">BA214+BA247</f>
        <v>0</v>
      </c>
      <c r="BB249" s="2">
        <f t="shared" si="603"/>
        <v>0</v>
      </c>
      <c r="BC249" s="2">
        <f t="shared" si="603"/>
        <v>0</v>
      </c>
      <c r="BD249" s="2">
        <f t="shared" si="603"/>
        <v>0</v>
      </c>
      <c r="BE249" s="2">
        <f t="shared" si="603"/>
        <v>0</v>
      </c>
      <c r="BF249" s="2">
        <f t="shared" si="603"/>
        <v>0</v>
      </c>
      <c r="BG249" s="2">
        <f t="shared" si="603"/>
        <v>0</v>
      </c>
      <c r="BH249" s="2">
        <f t="shared" si="603"/>
        <v>0</v>
      </c>
      <c r="BI249" s="2">
        <f t="shared" si="603"/>
        <v>0</v>
      </c>
      <c r="BJ249" s="2">
        <f t="shared" si="603"/>
        <v>0</v>
      </c>
      <c r="BK249" s="2">
        <f t="shared" si="603"/>
        <v>0</v>
      </c>
    </row>
    <row r="250" spans="2:63" x14ac:dyDescent="0.25">
      <c r="B250" t="s">
        <v>29</v>
      </c>
      <c r="D250" s="2">
        <f>D223-D247</f>
        <v>1.2946535046258154</v>
      </c>
      <c r="E250" s="2">
        <f>E223-E247+D250</f>
        <v>6.8845981650466959</v>
      </c>
      <c r="F250" s="2">
        <f t="shared" ref="F250:BA250" si="604">F223-F247+E250</f>
        <v>7.3088051225296029</v>
      </c>
      <c r="G250" s="2">
        <f t="shared" si="604"/>
        <v>6.20339175709735</v>
      </c>
      <c r="H250" s="2">
        <f t="shared" si="604"/>
        <v>6.9523344666605649</v>
      </c>
      <c r="I250" s="2">
        <f t="shared" si="604"/>
        <v>12.912664754134413</v>
      </c>
      <c r="J250" s="2">
        <f t="shared" si="604"/>
        <v>26.873405140155043</v>
      </c>
      <c r="K250" s="2">
        <f t="shared" si="604"/>
        <v>35.554880420923197</v>
      </c>
      <c r="L250" s="2">
        <f t="shared" si="604"/>
        <v>56.474543945333295</v>
      </c>
      <c r="M250" s="2">
        <f t="shared" si="604"/>
        <v>63.50122124325334</v>
      </c>
      <c r="N250" s="2">
        <f t="shared" si="604"/>
        <v>55.803874794552847</v>
      </c>
      <c r="O250" s="2">
        <f t="shared" si="604"/>
        <v>48.106528345852354</v>
      </c>
      <c r="P250" s="2">
        <f t="shared" si="604"/>
        <v>40.409181897151861</v>
      </c>
      <c r="Q250" s="2">
        <f t="shared" si="604"/>
        <v>32.711835448451367</v>
      </c>
      <c r="R250" s="2">
        <f t="shared" si="604"/>
        <v>25.014488999750874</v>
      </c>
      <c r="S250" s="2">
        <f t="shared" si="604"/>
        <v>17.317142551050381</v>
      </c>
      <c r="T250" s="2">
        <f t="shared" si="604"/>
        <v>10.463375582501657</v>
      </c>
      <c r="U250" s="2">
        <f t="shared" si="604"/>
        <v>5.3116939818820423</v>
      </c>
      <c r="V250" s="2">
        <f t="shared" si="604"/>
        <v>1.3874022682322793</v>
      </c>
      <c r="W250" s="2">
        <f t="shared" si="604"/>
        <v>5.3290705182007514E-15</v>
      </c>
      <c r="X250" s="2">
        <f t="shared" si="604"/>
        <v>1.7763568394002505E-15</v>
      </c>
      <c r="Y250" s="2">
        <f t="shared" si="604"/>
        <v>1.7763568394002505E-15</v>
      </c>
      <c r="Z250" s="2">
        <f t="shared" si="604"/>
        <v>1.7763568394002505E-15</v>
      </c>
      <c r="AA250" s="2">
        <f t="shared" si="604"/>
        <v>1.7763568394002505E-15</v>
      </c>
      <c r="AB250" s="2">
        <f t="shared" si="604"/>
        <v>1.7763568394002505E-15</v>
      </c>
      <c r="AC250" s="2">
        <f t="shared" si="604"/>
        <v>1.7763568394002505E-15</v>
      </c>
      <c r="AD250" s="2">
        <f t="shared" si="604"/>
        <v>1.7763568394002505E-15</v>
      </c>
      <c r="AE250" s="2">
        <f t="shared" si="604"/>
        <v>1.7763568394002505E-15</v>
      </c>
      <c r="AF250" s="2">
        <f t="shared" si="604"/>
        <v>1.7763568394002505E-15</v>
      </c>
      <c r="AG250" s="2">
        <f t="shared" si="604"/>
        <v>1.7763568394002505E-15</v>
      </c>
      <c r="AH250" s="2">
        <f t="shared" si="604"/>
        <v>1.7763568394002505E-15</v>
      </c>
      <c r="AI250" s="2">
        <f t="shared" si="604"/>
        <v>1.7763568394002505E-15</v>
      </c>
      <c r="AJ250" s="2">
        <f t="shared" si="604"/>
        <v>1.7763568394002505E-15</v>
      </c>
      <c r="AK250" s="2">
        <f t="shared" si="604"/>
        <v>1.7763568394002505E-15</v>
      </c>
      <c r="AL250" s="2">
        <f t="shared" si="604"/>
        <v>1.7763568394002505E-15</v>
      </c>
      <c r="AM250" s="2">
        <f t="shared" si="604"/>
        <v>1.7763568394002505E-15</v>
      </c>
      <c r="AN250" s="2">
        <f t="shared" si="604"/>
        <v>1.7763568394002505E-15</v>
      </c>
      <c r="AO250" s="2">
        <f t="shared" si="604"/>
        <v>1.7763568394002505E-15</v>
      </c>
      <c r="AP250" s="2">
        <f t="shared" si="604"/>
        <v>1.7763568394002505E-15</v>
      </c>
      <c r="AQ250" s="2">
        <f t="shared" si="604"/>
        <v>1.7763568394002505E-15</v>
      </c>
      <c r="AR250" s="2">
        <f t="shared" si="604"/>
        <v>1.7763568394002505E-15</v>
      </c>
      <c r="AS250" s="2">
        <f t="shared" si="604"/>
        <v>1.7763568394002505E-15</v>
      </c>
      <c r="AT250" s="2">
        <f t="shared" si="604"/>
        <v>1.7763568394002505E-15</v>
      </c>
      <c r="AU250" s="2">
        <f t="shared" si="604"/>
        <v>1.7763568394002505E-15</v>
      </c>
      <c r="AV250" s="2">
        <f t="shared" si="604"/>
        <v>1.7763568394002505E-15</v>
      </c>
      <c r="AW250" s="2">
        <f t="shared" si="604"/>
        <v>1.7763568394002505E-15</v>
      </c>
      <c r="AX250" s="2">
        <f t="shared" si="604"/>
        <v>1.7763568394002505E-15</v>
      </c>
      <c r="AY250" s="2">
        <f t="shared" si="604"/>
        <v>1.7763568394002505E-15</v>
      </c>
      <c r="AZ250" s="2">
        <f t="shared" si="604"/>
        <v>1.7763568394002505E-15</v>
      </c>
      <c r="BA250" s="2">
        <f t="shared" si="604"/>
        <v>1.7763568394002505E-15</v>
      </c>
      <c r="BB250" s="2">
        <f t="shared" ref="BB250" si="605">BB223-BB247+BA250</f>
        <v>1.7763568394002505E-15</v>
      </c>
      <c r="BC250" s="2">
        <f t="shared" ref="BC250" si="606">BC223-BC247+BB250</f>
        <v>1.7763568394002505E-15</v>
      </c>
      <c r="BD250" s="2">
        <f t="shared" ref="BD250" si="607">BD223-BD247+BC250</f>
        <v>1.7763568394002505E-15</v>
      </c>
      <c r="BE250" s="2">
        <f t="shared" ref="BE250" si="608">BE223-BE247+BD250</f>
        <v>1.7763568394002505E-15</v>
      </c>
      <c r="BF250" s="2">
        <f t="shared" ref="BF250" si="609">BF223-BF247+BE250</f>
        <v>1.7763568394002505E-15</v>
      </c>
      <c r="BG250" s="2">
        <f t="shared" ref="BG250" si="610">BG223-BG247+BF250</f>
        <v>1.7763568394002505E-15</v>
      </c>
      <c r="BH250" s="2">
        <f t="shared" ref="BH250" si="611">BH223-BH247+BG250</f>
        <v>1.7763568394002505E-15</v>
      </c>
      <c r="BI250" s="2">
        <f t="shared" ref="BI250" si="612">BI223-BI247+BH250</f>
        <v>1.7763568394002505E-15</v>
      </c>
      <c r="BJ250" s="2">
        <f t="shared" ref="BJ250" si="613">BJ223-BJ247+BI250</f>
        <v>1.7763568394002505E-15</v>
      </c>
      <c r="BK250" s="2">
        <f t="shared" ref="BK250" si="614">BK223-BK247+BJ250</f>
        <v>1.7763568394002505E-15</v>
      </c>
    </row>
    <row r="251" spans="2:63" x14ac:dyDescent="0.25">
      <c r="B251" t="s">
        <v>31</v>
      </c>
      <c r="D251" s="2">
        <f>D220+D250</f>
        <v>1.2946535046258154</v>
      </c>
      <c r="E251" s="2">
        <f t="shared" ref="E251" si="615">E220+E250</f>
        <v>6.8845981650466959</v>
      </c>
      <c r="F251" s="2">
        <f t="shared" ref="F251" si="616">F220+F250</f>
        <v>7.3088051225296029</v>
      </c>
      <c r="G251" s="2">
        <f t="shared" ref="G251" si="617">G220+G250</f>
        <v>6.20339175709735</v>
      </c>
      <c r="H251" s="2">
        <f t="shared" ref="H251" si="618">H220+H250</f>
        <v>8.5451602094633952</v>
      </c>
      <c r="I251" s="2">
        <f t="shared" ref="I251" si="619">I220+I250</f>
        <v>12.912664754134413</v>
      </c>
      <c r="J251" s="2">
        <f t="shared" ref="J251" si="620">J220+J250</f>
        <v>26.873405140155043</v>
      </c>
      <c r="K251" s="2">
        <f t="shared" ref="K251" si="621">K220+K250</f>
        <v>35.554880420923197</v>
      </c>
      <c r="L251" s="2">
        <f t="shared" ref="L251" si="622">L220+L250</f>
        <v>56.474543945333295</v>
      </c>
      <c r="M251" s="2">
        <f t="shared" ref="M251" si="623">M220+M250</f>
        <v>63.50122124325334</v>
      </c>
      <c r="N251" s="2">
        <f t="shared" ref="N251" si="624">N220+N250</f>
        <v>55.803874794552847</v>
      </c>
      <c r="O251" s="2">
        <f t="shared" ref="O251" si="625">O220+O250</f>
        <v>48.106528345852354</v>
      </c>
      <c r="P251" s="2">
        <f t="shared" ref="P251" si="626">P220+P250</f>
        <v>40.409181897151861</v>
      </c>
      <c r="Q251" s="2">
        <f t="shared" ref="Q251" si="627">Q220+Q250</f>
        <v>32.711835448451367</v>
      </c>
      <c r="R251" s="2">
        <f t="shared" ref="R251" si="628">R220+R250</f>
        <v>25.014488999750874</v>
      </c>
      <c r="S251" s="2">
        <f t="shared" ref="S251" si="629">S220+S250</f>
        <v>17.317142551050381</v>
      </c>
      <c r="T251" s="2">
        <f t="shared" ref="T251" si="630">T220+T250</f>
        <v>10.463375582501657</v>
      </c>
      <c r="U251" s="2">
        <f t="shared" ref="U251" si="631">U220+U250</f>
        <v>5.3116939818820423</v>
      </c>
      <c r="V251" s="2">
        <f t="shared" ref="V251" si="632">V220+V250</f>
        <v>1.3874022682322793</v>
      </c>
      <c r="W251" s="2">
        <f t="shared" ref="W251" si="633">W220+W250</f>
        <v>5.3290705182007514E-15</v>
      </c>
      <c r="X251" s="2">
        <f t="shared" ref="X251" si="634">X220+X250</f>
        <v>1.7763568394002505E-15</v>
      </c>
      <c r="Y251" s="2">
        <f t="shared" ref="Y251" si="635">Y220+Y250</f>
        <v>1.7763568394002505E-15</v>
      </c>
      <c r="Z251" s="2">
        <f t="shared" ref="Z251" si="636">Z220+Z250</f>
        <v>1.7763568394002505E-15</v>
      </c>
      <c r="AA251" s="2">
        <f t="shared" ref="AA251" si="637">AA220+AA250</f>
        <v>1.7763568394002505E-15</v>
      </c>
      <c r="AB251" s="2">
        <f t="shared" ref="AB251" si="638">AB220+AB250</f>
        <v>1.7763568394002505E-15</v>
      </c>
      <c r="AC251" s="2">
        <f t="shared" ref="AC251" si="639">AC220+AC250</f>
        <v>1.7763568394002505E-15</v>
      </c>
      <c r="AD251" s="2">
        <f t="shared" ref="AD251" si="640">AD220+AD250</f>
        <v>1.7763568394002505E-15</v>
      </c>
      <c r="AE251" s="2">
        <f t="shared" ref="AE251" si="641">AE220+AE250</f>
        <v>1.7763568394002505E-15</v>
      </c>
      <c r="AF251" s="2">
        <f t="shared" ref="AF251" si="642">AF220+AF250</f>
        <v>1.7763568394002505E-15</v>
      </c>
      <c r="AG251" s="2">
        <f t="shared" ref="AG251" si="643">AG220+AG250</f>
        <v>1.7763568394002505E-15</v>
      </c>
      <c r="AH251" s="2">
        <f t="shared" ref="AH251" si="644">AH220+AH250</f>
        <v>1.7763568394002505E-15</v>
      </c>
      <c r="AI251" s="2">
        <f t="shared" ref="AI251" si="645">AI220+AI250</f>
        <v>1.7763568394002505E-15</v>
      </c>
      <c r="AJ251" s="2">
        <f t="shared" ref="AJ251" si="646">AJ220+AJ250</f>
        <v>1.7763568394002505E-15</v>
      </c>
      <c r="AK251" s="2">
        <f t="shared" ref="AK251" si="647">AK220+AK250</f>
        <v>1.7763568394002505E-15</v>
      </c>
      <c r="AL251" s="2">
        <f t="shared" ref="AL251" si="648">AL220+AL250</f>
        <v>1.7763568394002505E-15</v>
      </c>
      <c r="AM251" s="2">
        <f t="shared" ref="AM251" si="649">AM220+AM250</f>
        <v>1.7763568394002505E-15</v>
      </c>
      <c r="AN251" s="2">
        <f t="shared" ref="AN251" si="650">AN220+AN250</f>
        <v>1.7763568394002505E-15</v>
      </c>
      <c r="AO251" s="2">
        <f t="shared" ref="AO251" si="651">AO220+AO250</f>
        <v>1.7763568394002505E-15</v>
      </c>
      <c r="AP251" s="2">
        <f t="shared" ref="AP251" si="652">AP220+AP250</f>
        <v>1.7763568394002505E-15</v>
      </c>
      <c r="AQ251" s="2">
        <f t="shared" ref="AQ251" si="653">AQ220+AQ250</f>
        <v>1.7763568394002505E-15</v>
      </c>
      <c r="AR251" s="2">
        <f t="shared" ref="AR251" si="654">AR220+AR250</f>
        <v>1.7763568394002505E-15</v>
      </c>
      <c r="AS251" s="2">
        <f t="shared" ref="AS251" si="655">AS220+AS250</f>
        <v>1.7763568394002505E-15</v>
      </c>
      <c r="AT251" s="2">
        <f t="shared" ref="AT251" si="656">AT220+AT250</f>
        <v>1.7763568394002505E-15</v>
      </c>
      <c r="AU251" s="2">
        <f t="shared" ref="AU251" si="657">AU220+AU250</f>
        <v>1.7763568394002505E-15</v>
      </c>
      <c r="AV251" s="2">
        <f t="shared" ref="AV251" si="658">AV220+AV250</f>
        <v>1.7763568394002505E-15</v>
      </c>
      <c r="AW251" s="2">
        <f t="shared" ref="AW251" si="659">AW220+AW250</f>
        <v>1.7763568394002505E-15</v>
      </c>
      <c r="AX251" s="2">
        <f t="shared" ref="AX251" si="660">AX220+AX250</f>
        <v>1.7763568394002505E-15</v>
      </c>
      <c r="AY251" s="2">
        <f t="shared" ref="AY251" si="661">AY220+AY250</f>
        <v>1.7763568394002505E-15</v>
      </c>
      <c r="AZ251" s="2">
        <f t="shared" ref="AZ251" si="662">AZ220+AZ250</f>
        <v>1.7763568394002505E-15</v>
      </c>
      <c r="BA251" s="2">
        <f t="shared" ref="BA251:BK251" si="663">BA220+BA250</f>
        <v>1.7763568394002505E-15</v>
      </c>
      <c r="BB251" s="2">
        <f t="shared" si="663"/>
        <v>1.7763568394002505E-15</v>
      </c>
      <c r="BC251" s="2">
        <f t="shared" si="663"/>
        <v>1.7763568394002505E-15</v>
      </c>
      <c r="BD251" s="2">
        <f t="shared" si="663"/>
        <v>1.7763568394002505E-15</v>
      </c>
      <c r="BE251" s="2">
        <f t="shared" si="663"/>
        <v>1.7763568394002505E-15</v>
      </c>
      <c r="BF251" s="2">
        <f t="shared" si="663"/>
        <v>1.7763568394002505E-15</v>
      </c>
      <c r="BG251" s="2">
        <f t="shared" si="663"/>
        <v>1.7763568394002505E-15</v>
      </c>
      <c r="BH251" s="2">
        <f t="shared" si="663"/>
        <v>1.7763568394002505E-15</v>
      </c>
      <c r="BI251" s="2">
        <f t="shared" si="663"/>
        <v>1.7763568394002505E-15</v>
      </c>
      <c r="BJ251" s="2">
        <f t="shared" si="663"/>
        <v>1.7763568394002505E-15</v>
      </c>
      <c r="BK251" s="2">
        <f t="shared" si="663"/>
        <v>1.7763568394002505E-15</v>
      </c>
    </row>
    <row r="253" spans="2:63" s="3" customFormat="1" x14ac:dyDescent="0.25">
      <c r="B253" s="3" t="s">
        <v>15</v>
      </c>
    </row>
    <row r="254" spans="2:63" s="4" customFormat="1" x14ac:dyDescent="0.25"/>
    <row r="255" spans="2:63" x14ac:dyDescent="0.25">
      <c r="D255" s="1" t="s">
        <v>2</v>
      </c>
      <c r="E255" s="1" t="s">
        <v>1</v>
      </c>
      <c r="F255" s="1" t="s">
        <v>3</v>
      </c>
    </row>
    <row r="256" spans="2:63" x14ac:dyDescent="0.25">
      <c r="B256" t="s">
        <v>20</v>
      </c>
      <c r="D256" s="2">
        <f>'OAV 2011'!C10</f>
        <v>89.319417816228679</v>
      </c>
      <c r="E256" s="2">
        <f>'OAV 2011'!D10</f>
        <v>3.4590766917577378</v>
      </c>
      <c r="F256" s="2">
        <f>'OAV 2011'!E10</f>
        <v>5</v>
      </c>
      <c r="G256" s="14"/>
      <c r="I256" s="53">
        <f>IF(OR(E256&lt;I258,E256="n/a"),0,(E256-5)*(H267-H265)/H267+(F256-5)*H265/H267)</f>
        <v>0</v>
      </c>
      <c r="J256" s="54" t="s">
        <v>98</v>
      </c>
      <c r="K256" s="41" t="s">
        <v>99</v>
      </c>
      <c r="L256" s="41"/>
      <c r="M256" s="41"/>
      <c r="N256" s="41"/>
    </row>
    <row r="258" spans="2:63" x14ac:dyDescent="0.25">
      <c r="D258" s="1">
        <v>1</v>
      </c>
      <c r="E258" s="1">
        <v>2</v>
      </c>
      <c r="F258" s="1">
        <v>3</v>
      </c>
      <c r="G258" s="1">
        <v>4</v>
      </c>
      <c r="H258" s="1">
        <v>5</v>
      </c>
      <c r="I258" s="1">
        <v>6</v>
      </c>
      <c r="J258" s="1">
        <v>7</v>
      </c>
      <c r="K258" s="1">
        <v>8</v>
      </c>
      <c r="L258" s="1">
        <v>9</v>
      </c>
      <c r="M258" s="1">
        <v>10</v>
      </c>
      <c r="N258" s="1">
        <v>11</v>
      </c>
      <c r="O258" s="1">
        <v>12</v>
      </c>
      <c r="P258" s="1">
        <v>13</v>
      </c>
      <c r="Q258" s="1">
        <v>14</v>
      </c>
      <c r="R258" s="1">
        <v>15</v>
      </c>
      <c r="S258" s="1">
        <v>16</v>
      </c>
      <c r="T258" s="1">
        <v>17</v>
      </c>
      <c r="U258" s="1">
        <v>18</v>
      </c>
      <c r="V258" s="1">
        <v>19</v>
      </c>
      <c r="W258" s="1">
        <v>20</v>
      </c>
      <c r="X258" s="1">
        <v>21</v>
      </c>
      <c r="Y258" s="1">
        <v>22</v>
      </c>
      <c r="Z258" s="1">
        <v>23</v>
      </c>
      <c r="AA258" s="1">
        <v>24</v>
      </c>
      <c r="AB258" s="1">
        <v>25</v>
      </c>
      <c r="AC258" s="1">
        <v>26</v>
      </c>
      <c r="AD258" s="1">
        <v>27</v>
      </c>
      <c r="AE258" s="1">
        <v>28</v>
      </c>
      <c r="AF258" s="1">
        <v>29</v>
      </c>
      <c r="AG258" s="1">
        <v>30</v>
      </c>
      <c r="AH258" s="1">
        <v>31</v>
      </c>
      <c r="AI258" s="1">
        <v>32</v>
      </c>
      <c r="AJ258" s="1">
        <v>33</v>
      </c>
      <c r="AK258" s="1">
        <v>34</v>
      </c>
      <c r="AL258" s="1">
        <v>35</v>
      </c>
      <c r="AM258" s="1">
        <v>36</v>
      </c>
      <c r="AN258" s="1">
        <v>37</v>
      </c>
      <c r="AO258" s="1">
        <v>38</v>
      </c>
      <c r="AP258" s="1">
        <v>39</v>
      </c>
      <c r="AQ258" s="1">
        <v>40</v>
      </c>
      <c r="AR258" s="1">
        <v>41</v>
      </c>
      <c r="AS258" s="1">
        <v>42</v>
      </c>
      <c r="AT258" s="1">
        <v>43</v>
      </c>
      <c r="AU258" s="1">
        <v>44</v>
      </c>
      <c r="AV258" s="1">
        <v>45</v>
      </c>
      <c r="AW258" s="1">
        <v>46</v>
      </c>
      <c r="AX258" s="1">
        <v>47</v>
      </c>
      <c r="AY258" s="1">
        <v>48</v>
      </c>
      <c r="AZ258" s="1">
        <v>49</v>
      </c>
      <c r="BA258" s="1">
        <v>50</v>
      </c>
      <c r="BB258" s="1">
        <v>51</v>
      </c>
      <c r="BC258" s="1">
        <v>52</v>
      </c>
      <c r="BD258" s="1">
        <v>53</v>
      </c>
      <c r="BE258" s="1">
        <v>54</v>
      </c>
      <c r="BF258" s="1">
        <v>55</v>
      </c>
      <c r="BG258" s="1">
        <v>56</v>
      </c>
      <c r="BH258" s="1">
        <v>57</v>
      </c>
      <c r="BI258" s="1">
        <v>58</v>
      </c>
      <c r="BJ258" s="1">
        <v>59</v>
      </c>
      <c r="BK258" s="1">
        <v>60</v>
      </c>
    </row>
    <row r="259" spans="2:63" x14ac:dyDescent="0.25">
      <c r="D259" s="1">
        <v>2011</v>
      </c>
      <c r="E259" s="1">
        <v>2012</v>
      </c>
      <c r="F259" s="1">
        <v>2013</v>
      </c>
      <c r="G259" s="1">
        <v>2014</v>
      </c>
      <c r="H259" s="1">
        <v>2015</v>
      </c>
      <c r="I259" s="1">
        <v>2016</v>
      </c>
      <c r="J259" s="1">
        <v>2017</v>
      </c>
      <c r="K259" s="1">
        <v>2018</v>
      </c>
      <c r="L259" s="1">
        <v>2019</v>
      </c>
      <c r="M259" s="1">
        <v>2020</v>
      </c>
      <c r="N259" s="1">
        <v>2021</v>
      </c>
      <c r="O259" s="1">
        <v>2022</v>
      </c>
      <c r="P259" s="1">
        <v>2023</v>
      </c>
      <c r="Q259" s="1">
        <v>2024</v>
      </c>
      <c r="R259" s="1">
        <v>2025</v>
      </c>
      <c r="S259" s="1">
        <v>2026</v>
      </c>
      <c r="T259" s="1">
        <v>2027</v>
      </c>
      <c r="U259" s="1">
        <v>2028</v>
      </c>
      <c r="V259" s="1">
        <v>2029</v>
      </c>
      <c r="W259" s="1">
        <v>2030</v>
      </c>
      <c r="X259" s="1">
        <v>2031</v>
      </c>
      <c r="Y259" s="1">
        <v>2032</v>
      </c>
      <c r="Z259" s="1">
        <v>2033</v>
      </c>
      <c r="AA259" s="1">
        <v>2034</v>
      </c>
      <c r="AB259" s="1">
        <v>2035</v>
      </c>
      <c r="AC259" s="1">
        <v>2036</v>
      </c>
      <c r="AD259" s="1">
        <v>2037</v>
      </c>
      <c r="AE259" s="1">
        <v>2038</v>
      </c>
      <c r="AF259" s="1">
        <v>2039</v>
      </c>
      <c r="AG259" s="1">
        <v>2040</v>
      </c>
      <c r="AH259" s="1">
        <v>2041</v>
      </c>
      <c r="AI259" s="1">
        <v>2042</v>
      </c>
      <c r="AJ259" s="1">
        <v>2043</v>
      </c>
      <c r="AK259" s="1">
        <v>2044</v>
      </c>
      <c r="AL259" s="1">
        <v>2045</v>
      </c>
      <c r="AM259" s="1">
        <v>2046</v>
      </c>
      <c r="AN259" s="1">
        <v>2047</v>
      </c>
      <c r="AO259" s="1">
        <v>2048</v>
      </c>
      <c r="AP259" s="1">
        <v>2049</v>
      </c>
      <c r="AQ259" s="1">
        <v>2050</v>
      </c>
      <c r="AR259" s="1">
        <v>2051</v>
      </c>
      <c r="AS259" s="1">
        <v>2052</v>
      </c>
      <c r="AT259" s="1">
        <v>2053</v>
      </c>
      <c r="AU259" s="1">
        <v>2054</v>
      </c>
      <c r="AV259" s="1">
        <v>2055</v>
      </c>
      <c r="AW259" s="1">
        <v>2056</v>
      </c>
      <c r="AX259" s="1">
        <v>2057</v>
      </c>
      <c r="AY259" s="1">
        <v>2058</v>
      </c>
      <c r="AZ259" s="1">
        <v>2059</v>
      </c>
      <c r="BA259" s="1">
        <v>2060</v>
      </c>
      <c r="BB259" s="1">
        <v>2061</v>
      </c>
      <c r="BC259" s="1">
        <v>2062</v>
      </c>
      <c r="BD259" s="1">
        <v>2063</v>
      </c>
      <c r="BE259" s="1">
        <v>2064</v>
      </c>
      <c r="BF259" s="1">
        <v>2065</v>
      </c>
      <c r="BG259" s="1">
        <v>2066</v>
      </c>
      <c r="BH259" s="1">
        <v>2067</v>
      </c>
      <c r="BI259" s="1">
        <v>2068</v>
      </c>
      <c r="BJ259" s="1">
        <v>2069</v>
      </c>
      <c r="BK259" s="1">
        <v>2070</v>
      </c>
    </row>
    <row r="261" spans="2:63" x14ac:dyDescent="0.25">
      <c r="B261" t="s">
        <v>25</v>
      </c>
      <c r="D261" s="2">
        <f>IF(AND($E256&lt;1,D258=1),$D256,IF(D258=1,$D256/$E256,IF(D258&gt;$E256,($D256+SUM(C265:$C265))-SUM(C261:$C261),($D256+SUM(C265:$C265))/$E256)))</f>
        <v>25.821751228892474</v>
      </c>
      <c r="E261" s="2">
        <f>IF(AND($E256&lt;1,E258=1),$D256,IF(E258=1,$D256/$E256,IF(E258&gt;$E256,($D256+SUM($C265:D265))-SUM($C261:D261),($D256+SUM($C265:D265))/$E256)))</f>
        <v>25.821751228892474</v>
      </c>
      <c r="F261" s="2">
        <f>IF(AND($E256&lt;1,F258=1),$D256,IF(F258=1,$D256/$E256,IF(F258&gt;$E256,($D256+SUM($C265:E265))-SUM($C261:E261),($D256+SUM($C265:E265))/$E256)))</f>
        <v>25.821751228892474</v>
      </c>
      <c r="G261" s="2">
        <f>IF(AND($E256&lt;1,G258=1),$D256,IF(G258=1,$D256/$E256,IF(G258&gt;$E256,($D256+SUM($C265:F265))-SUM($C261:F261),($D256+SUM($C265:F265))/$E256)))</f>
        <v>11.854164129551265</v>
      </c>
      <c r="H261" s="2">
        <f>IF(AND($E256&lt;1,H258=1),$D256,IF(H258=1,$D256/$E256,IF(H258&gt;$E256,($D256+SUM($C265:G265))-SUM($C261:G261),($D256+SUM($C265:G265))/$E256)))</f>
        <v>0</v>
      </c>
      <c r="I261" s="55">
        <f>IF(I256&gt;0,IF(AND(I258=1,$I256&lt;1),0,IF(I258-5&gt;$I256,$H267,$H267/$I256)),IF(OR(AND(I258=1,$E256&lt;1),$E256="n/a"),0,IF(I258&gt;$E256,($D256+SUM($C265:H266))-SUM($C261:H261),($D256+SUM($C265:H266))/$E256)))</f>
        <v>-19.159932323872184</v>
      </c>
      <c r="J261" s="55">
        <f>IF(AND(J258=1,$I256&lt;1),0,IF(J258-5&gt;$I256,$H267-SUM($I261:I261),$H267/$I256))</f>
        <v>-1.0658141036401503E-14</v>
      </c>
      <c r="K261" s="55">
        <f>IF(AND(K258=1,$I256&lt;1),0,IF(K258-5&gt;$I256,$H267-SUM($I261:J261),$H267/$I256))</f>
        <v>0</v>
      </c>
      <c r="L261" s="55">
        <f>IF(AND(L258=1,$I256&lt;1),0,IF(L258-5&gt;$I256,$H267-SUM($I261:K261),$H267/$I256))</f>
        <v>0</v>
      </c>
      <c r="M261" s="55">
        <f>IF(AND(M258=1,$I256&lt;1),0,IF(M258-5&gt;$I256,$H267-SUM($I261:L261),$H267/$I256))</f>
        <v>0</v>
      </c>
      <c r="N261" s="55">
        <f>IF(AND(N258=1,$I256&lt;1),0,IF(N258-5&gt;$I256,$H267-SUM($I261:M261),$H267/$I256))</f>
        <v>0</v>
      </c>
      <c r="O261" s="55">
        <f>IF(AND(O258=1,$I256&lt;1),0,IF(O258-5&gt;$I256,$H267-SUM($I261:N261),$H267/$I256))</f>
        <v>0</v>
      </c>
      <c r="P261" s="55">
        <f>IF(AND(P258=1,$I256&lt;1),0,IF(P258-5&gt;$I256,$H267-SUM($I261:O261),$H267/$I256))</f>
        <v>0</v>
      </c>
      <c r="Q261" s="55">
        <f>IF(AND(Q258=1,$I256&lt;1),0,IF(Q258-5&gt;$I256,$H267-SUM($I261:P261),$H267/$I256))</f>
        <v>0</v>
      </c>
      <c r="R261" s="55">
        <f>IF(AND(R258=1,$I256&lt;1),0,IF(R258-5&gt;$I256,$H267-SUM($I261:Q261),$H267/$I256))</f>
        <v>0</v>
      </c>
      <c r="S261" s="55">
        <f>IF(AND(S258=1,$I256&lt;1),0,IF(S258-5&gt;$I256,$H267-SUM($I261:R261),$H267/$I256))</f>
        <v>0</v>
      </c>
      <c r="T261" s="55">
        <f>IF(AND(T258=1,$I256&lt;1),0,IF(T258-5&gt;$I256,$H267-SUM($I261:S261),$H267/$I256))</f>
        <v>0</v>
      </c>
      <c r="U261" s="55">
        <f>IF(AND(U258=1,$I256&lt;1),0,IF(U258-5&gt;$I256,$H267-SUM($I261:T261),$H267/$I256))</f>
        <v>0</v>
      </c>
      <c r="V261" s="55">
        <f>IF(AND(V258=1,$I256&lt;1),0,IF(V258-5&gt;$I256,$H267-SUM($I261:U261),$H267/$I256))</f>
        <v>0</v>
      </c>
      <c r="W261" s="55">
        <f>IF(AND(W258=1,$I256&lt;1),0,IF(W258-5&gt;$I256,$H267-SUM($I261:V261),$H267/$I256))</f>
        <v>0</v>
      </c>
      <c r="X261" s="55">
        <f>IF(AND(X258=1,$I256&lt;1),0,IF(X258-5&gt;$I256,$H267-SUM($I261:W261),$H267/$I256))</f>
        <v>0</v>
      </c>
      <c r="Y261" s="55">
        <f>IF(AND(Y258=1,$I256&lt;1),0,IF(Y258-5&gt;$I256,$H267-SUM($I261:X261),$H267/$I256))</f>
        <v>0</v>
      </c>
      <c r="Z261" s="55">
        <f>IF(AND(Z258=1,$I256&lt;1),0,IF(Z258-5&gt;$I256,$H267-SUM($I261:Y261),$H267/$I256))</f>
        <v>0</v>
      </c>
      <c r="AA261" s="55">
        <f>IF(AND(AA258=1,$I256&lt;1),0,IF(AA258-5&gt;$I256,$H267-SUM($I261:Z261),$H267/$I256))</f>
        <v>0</v>
      </c>
      <c r="AB261" s="55">
        <f>IF(AND(AB258=1,$I256&lt;1),0,IF(AB258-5&gt;$I256,$H267-SUM($I261:AA261),$H267/$I256))</f>
        <v>0</v>
      </c>
      <c r="AC261" s="55">
        <f>IF(AND(AC258=1,$I256&lt;1),0,IF(AC258-5&gt;$I256,$H267-SUM($I261:AB261),$H267/$I256))</f>
        <v>0</v>
      </c>
      <c r="AD261" s="55">
        <f>IF(AND(AD258=1,$I256&lt;1),0,IF(AD258-5&gt;$I256,$H267-SUM($I261:AC261),$H267/$I256))</f>
        <v>0</v>
      </c>
      <c r="AE261" s="55">
        <f>IF(AND(AE258=1,$I256&lt;1),0,IF(AE258-5&gt;$I256,$H267-SUM($I261:AD261),$H267/$I256))</f>
        <v>0</v>
      </c>
      <c r="AF261" s="55">
        <f>IF(AND(AF258=1,$I256&lt;1),0,IF(AF258-5&gt;$I256,$H267-SUM($I261:AE261),$H267/$I256))</f>
        <v>0</v>
      </c>
      <c r="AG261" s="55">
        <f>IF(AND(AG258=1,$I256&lt;1),0,IF(AG258-5&gt;$I256,$H267-SUM($I261:AF261),$H267/$I256))</f>
        <v>0</v>
      </c>
      <c r="AH261" s="55">
        <f>IF(AND(AH258=1,$I256&lt;1),0,IF(AH258-5&gt;$I256,$H267-SUM($I261:AG261),$H267/$I256))</f>
        <v>0</v>
      </c>
      <c r="AI261" s="55">
        <f>IF(AND(AI258=1,$I256&lt;1),0,IF(AI258-5&gt;$I256,$H267-SUM($I261:AH261),$H267/$I256))</f>
        <v>0</v>
      </c>
      <c r="AJ261" s="55">
        <f>IF(AND(AJ258=1,$I256&lt;1),0,IF(AJ258-5&gt;$I256,$H267-SUM($I261:AI261),$H267/$I256))</f>
        <v>0</v>
      </c>
      <c r="AK261" s="55">
        <f>IF(AND(AK258=1,$I256&lt;1),0,IF(AK258-5&gt;$I256,$H267-SUM($I261:AJ261),$H267/$I256))</f>
        <v>0</v>
      </c>
      <c r="AL261" s="55">
        <f>IF(AND(AL258=1,$I256&lt;1),0,IF(AL258-5&gt;$I256,$H267-SUM($I261:AK261),$H267/$I256))</f>
        <v>0</v>
      </c>
      <c r="AM261" s="55">
        <f>IF(AND(AM258=1,$I256&lt;1),0,IF(AM258-5&gt;$I256,$H267-SUM($I261:AL261),$H267/$I256))</f>
        <v>0</v>
      </c>
      <c r="AN261" s="55">
        <f>IF(AND(AN258=1,$I256&lt;1),0,IF(AN258-5&gt;$I256,$H267-SUM($I261:AM261),$H267/$I256))</f>
        <v>0</v>
      </c>
      <c r="AO261" s="55">
        <f>IF(AND(AO258=1,$I256&lt;1),0,IF(AO258-5&gt;$I256,$H267-SUM($I261:AN261),$H267/$I256))</f>
        <v>0</v>
      </c>
      <c r="AP261" s="55">
        <f>IF(AND(AP258=1,$I256&lt;1),0,IF(AP258-5&gt;$I256,$H267-SUM($I261:AO261),$H267/$I256))</f>
        <v>0</v>
      </c>
      <c r="AQ261" s="55">
        <f>IF(AND(AQ258=1,$I256&lt;1),0,IF(AQ258-5&gt;$I256,$H267-SUM($I261:AP261),$H267/$I256))</f>
        <v>0</v>
      </c>
      <c r="AR261" s="55">
        <f>IF(AND(AR258=1,$I256&lt;1),0,IF(AR258-5&gt;$I256,$H267-SUM($I261:AQ261),$H267/$I256))</f>
        <v>0</v>
      </c>
      <c r="AS261" s="55">
        <f>IF(AND(AS258=1,$I256&lt;1),0,IF(AS258-5&gt;$I256,$H267-SUM($I261:AR261),$H267/$I256))</f>
        <v>0</v>
      </c>
      <c r="AT261" s="55">
        <f>IF(AND(AT258=1,$I256&lt;1),0,IF(AT258-5&gt;$I256,$H267-SUM($I261:AS261),$H267/$I256))</f>
        <v>0</v>
      </c>
      <c r="AU261" s="55">
        <f>IF(AND(AU258=1,$I256&lt;1),0,IF(AU258-5&gt;$I256,$H267-SUM($I261:AT261),$H267/$I256))</f>
        <v>0</v>
      </c>
      <c r="AV261" s="55">
        <f>IF(AND(AV258=1,$I256&lt;1),0,IF(AV258-5&gt;$I256,$H267-SUM($I261:AU261),$H267/$I256))</f>
        <v>0</v>
      </c>
      <c r="AW261" s="55">
        <f>IF(AND(AW258=1,$I256&lt;1),0,IF(AW258-5&gt;$I256,$H267-SUM($I261:AV261),$H267/$I256))</f>
        <v>0</v>
      </c>
      <c r="AX261" s="55">
        <f>IF(AND(AX258=1,$I256&lt;1),0,IF(AX258-5&gt;$I256,$H267-SUM($I261:AW261),$H267/$I256))</f>
        <v>0</v>
      </c>
      <c r="AY261" s="55">
        <f>IF(AND(AY258=1,$I256&lt;1),0,IF(AY258-5&gt;$I256,$H267-SUM($I261:AX261),$H267/$I256))</f>
        <v>0</v>
      </c>
      <c r="AZ261" s="55">
        <f>IF(AND(AZ258=1,$I256&lt;1),0,IF(AZ258-5&gt;$I256,$H267-SUM($I261:AY261),$H267/$I256))</f>
        <v>0</v>
      </c>
      <c r="BA261" s="55">
        <f>IF(AND(BA258=1,$I256&lt;1),0,IF(BA258-5&gt;$I256,$H267-SUM($I261:AZ261),$H267/$I256))</f>
        <v>0</v>
      </c>
      <c r="BB261" s="55">
        <f>IF(AND(BB258=1,$I256&lt;1),0,IF(BB258-5&gt;$I256,$H267-SUM($I261:BA261),$H267/$I256))</f>
        <v>0</v>
      </c>
      <c r="BC261" s="55">
        <f>IF(AND(BC258=1,$I256&lt;1),0,IF(BC258-5&gt;$I256,$H267-SUM($I261:BB261),$H267/$I256))</f>
        <v>0</v>
      </c>
      <c r="BD261" s="55">
        <f>IF(AND(BD258=1,$I256&lt;1),0,IF(BD258-5&gt;$I256,$H267-SUM($I261:BC261),$H267/$I256))</f>
        <v>0</v>
      </c>
      <c r="BE261" s="55">
        <f>IF(AND(BE258=1,$I256&lt;1),0,IF(BE258-5&gt;$I256,$H267-SUM($I261:BD261),$H267/$I256))</f>
        <v>0</v>
      </c>
      <c r="BF261" s="55">
        <f>IF(AND(BF258=1,$I256&lt;1),0,IF(BF258-5&gt;$I256,$H267-SUM($I261:BE261),$H267/$I256))</f>
        <v>0</v>
      </c>
      <c r="BG261" s="55">
        <f>IF(AND(BG258=1,$I256&lt;1),0,IF(BG258-5&gt;$I256,$H267-SUM($I261:BF261),$H267/$I256))</f>
        <v>0</v>
      </c>
      <c r="BH261" s="55">
        <f>IF(AND(BH258=1,$I256&lt;1),0,IF(BH258-5&gt;$I256,$H267-SUM($I261:BG261),$H267/$I256))</f>
        <v>0</v>
      </c>
      <c r="BI261" s="55">
        <f>IF(AND(BI258=1,$I256&lt;1),0,IF(BI258-5&gt;$I256,$H267-SUM($I261:BH261),$H267/$I256))</f>
        <v>0</v>
      </c>
      <c r="BJ261" s="55">
        <f>IF(AND(BJ258=1,$I256&lt;1),0,IF(BJ258-5&gt;$I256,$H267-SUM($I261:BI261),$H267/$I256))</f>
        <v>0</v>
      </c>
      <c r="BK261" s="55">
        <f>IF(AND(BK258=1,$I256&lt;1),0,IF(BK258-5&gt;$I256,$H267-SUM($I261:BJ261),$H267/$I256))</f>
        <v>0</v>
      </c>
    </row>
    <row r="262" spans="2:63" x14ac:dyDescent="0.25">
      <c r="B262" t="s">
        <v>21</v>
      </c>
    </row>
    <row r="263" spans="2:63" x14ac:dyDescent="0.25">
      <c r="B263" s="10" t="s">
        <v>22</v>
      </c>
      <c r="C263" s="10"/>
      <c r="H263" s="49">
        <f>VLOOKUP($B253,Inputs!$B$54:$I$61,8,FALSE)/Inputs!$I$5</f>
        <v>-13.664127927522692</v>
      </c>
    </row>
    <row r="264" spans="2:63" x14ac:dyDescent="0.25">
      <c r="B264" s="10" t="s">
        <v>23</v>
      </c>
      <c r="C264" s="10"/>
      <c r="D264" s="12"/>
      <c r="E264" s="12"/>
      <c r="F264" s="12"/>
      <c r="G264" s="12"/>
      <c r="H264" s="13">
        <f>VLOOKUP($B253,Inputs!$B$65:$I$72,8,FALSE)/Inputs!$I$5</f>
        <v>-5.4958043963494951</v>
      </c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</row>
    <row r="265" spans="2:63" x14ac:dyDescent="0.25">
      <c r="B265" s="10" t="s">
        <v>81</v>
      </c>
      <c r="C265" s="10"/>
      <c r="D265" s="2">
        <f t="shared" ref="D265" si="664">SUM(D263:D264)</f>
        <v>0</v>
      </c>
      <c r="E265" s="2">
        <f t="shared" ref="E265" si="665">SUM(E263:E264)</f>
        <v>0</v>
      </c>
      <c r="F265" s="2">
        <f t="shared" ref="F265" si="666">SUM(F263:F264)</f>
        <v>0</v>
      </c>
      <c r="G265" s="2">
        <f t="shared" ref="G265" si="667">SUM(G263:G264)</f>
        <v>0</v>
      </c>
      <c r="H265" s="2">
        <f>SUM(H263:H264)</f>
        <v>-19.159932323872187</v>
      </c>
      <c r="I265" s="2">
        <f t="shared" ref="I265" si="668">SUM(I263:I264)</f>
        <v>0</v>
      </c>
      <c r="J265" s="2">
        <f t="shared" ref="J265" si="669">SUM(J263:J264)</f>
        <v>0</v>
      </c>
      <c r="K265" s="2">
        <f t="shared" ref="K265" si="670">SUM(K263:K264)</f>
        <v>0</v>
      </c>
      <c r="L265" s="2">
        <f t="shared" ref="L265" si="671">SUM(L263:L264)</f>
        <v>0</v>
      </c>
      <c r="M265" s="2">
        <f t="shared" ref="M265" si="672">SUM(M263:M264)</f>
        <v>0</v>
      </c>
      <c r="N265" s="2">
        <f t="shared" ref="N265" si="673">SUM(N263:N264)</f>
        <v>0</v>
      </c>
      <c r="O265" s="2">
        <f t="shared" ref="O265" si="674">SUM(O263:O264)</f>
        <v>0</v>
      </c>
      <c r="P265" s="2">
        <f t="shared" ref="P265" si="675">SUM(P263:P264)</f>
        <v>0</v>
      </c>
      <c r="Q265" s="2">
        <f t="shared" ref="Q265" si="676">SUM(Q263:Q264)</f>
        <v>0</v>
      </c>
      <c r="R265" s="2">
        <f t="shared" ref="R265" si="677">SUM(R263:R264)</f>
        <v>0</v>
      </c>
      <c r="S265" s="2">
        <f t="shared" ref="S265" si="678">SUM(S263:S264)</f>
        <v>0</v>
      </c>
      <c r="T265" s="2">
        <f t="shared" ref="T265" si="679">SUM(T263:T264)</f>
        <v>0</v>
      </c>
      <c r="U265" s="2">
        <f t="shared" ref="U265" si="680">SUM(U263:U264)</f>
        <v>0</v>
      </c>
      <c r="V265" s="2">
        <f t="shared" ref="V265" si="681">SUM(V263:V264)</f>
        <v>0</v>
      </c>
      <c r="W265" s="2">
        <f t="shared" ref="W265" si="682">SUM(W263:W264)</f>
        <v>0</v>
      </c>
      <c r="X265" s="2">
        <f t="shared" ref="X265" si="683">SUM(X263:X264)</f>
        <v>0</v>
      </c>
      <c r="Y265" s="2">
        <f t="shared" ref="Y265" si="684">SUM(Y263:Y264)</f>
        <v>0</v>
      </c>
      <c r="Z265" s="2">
        <f t="shared" ref="Z265" si="685">SUM(Z263:Z264)</f>
        <v>0</v>
      </c>
      <c r="AA265" s="2">
        <f t="shared" ref="AA265" si="686">SUM(AA263:AA264)</f>
        <v>0</v>
      </c>
      <c r="AB265" s="2">
        <f t="shared" ref="AB265" si="687">SUM(AB263:AB264)</f>
        <v>0</v>
      </c>
      <c r="AC265" s="2">
        <f t="shared" ref="AC265" si="688">SUM(AC263:AC264)</f>
        <v>0</v>
      </c>
      <c r="AD265" s="2">
        <f t="shared" ref="AD265" si="689">SUM(AD263:AD264)</f>
        <v>0</v>
      </c>
      <c r="AE265" s="2">
        <f t="shared" ref="AE265" si="690">SUM(AE263:AE264)</f>
        <v>0</v>
      </c>
      <c r="AF265" s="2">
        <f t="shared" ref="AF265" si="691">SUM(AF263:AF264)</f>
        <v>0</v>
      </c>
      <c r="AG265" s="2">
        <f t="shared" ref="AG265" si="692">SUM(AG263:AG264)</f>
        <v>0</v>
      </c>
      <c r="AH265" s="2">
        <f t="shared" ref="AH265" si="693">SUM(AH263:AH264)</f>
        <v>0</v>
      </c>
      <c r="AI265" s="2">
        <f t="shared" ref="AI265" si="694">SUM(AI263:AI264)</f>
        <v>0</v>
      </c>
      <c r="AJ265" s="2">
        <f t="shared" ref="AJ265" si="695">SUM(AJ263:AJ264)</f>
        <v>0</v>
      </c>
      <c r="AK265" s="2">
        <f t="shared" ref="AK265" si="696">SUM(AK263:AK264)</f>
        <v>0</v>
      </c>
      <c r="AL265" s="2">
        <f t="shared" ref="AL265" si="697">SUM(AL263:AL264)</f>
        <v>0</v>
      </c>
      <c r="AM265" s="2">
        <f t="shared" ref="AM265" si="698">SUM(AM263:AM264)</f>
        <v>0</v>
      </c>
      <c r="AN265" s="2">
        <f t="shared" ref="AN265" si="699">SUM(AN263:AN264)</f>
        <v>0</v>
      </c>
      <c r="AO265" s="2">
        <f t="shared" ref="AO265" si="700">SUM(AO263:AO264)</f>
        <v>0</v>
      </c>
      <c r="AP265" s="2">
        <f t="shared" ref="AP265" si="701">SUM(AP263:AP264)</f>
        <v>0</v>
      </c>
      <c r="AQ265" s="2">
        <f t="shared" ref="AQ265" si="702">SUM(AQ263:AQ264)</f>
        <v>0</v>
      </c>
      <c r="AR265" s="2">
        <f t="shared" ref="AR265" si="703">SUM(AR263:AR264)</f>
        <v>0</v>
      </c>
      <c r="AS265" s="2">
        <f t="shared" ref="AS265" si="704">SUM(AS263:AS264)</f>
        <v>0</v>
      </c>
      <c r="AT265" s="2">
        <f t="shared" ref="AT265" si="705">SUM(AT263:AT264)</f>
        <v>0</v>
      </c>
      <c r="AU265" s="2">
        <f t="shared" ref="AU265" si="706">SUM(AU263:AU264)</f>
        <v>0</v>
      </c>
      <c r="AV265" s="2">
        <f t="shared" ref="AV265" si="707">SUM(AV263:AV264)</f>
        <v>0</v>
      </c>
      <c r="AW265" s="2">
        <f t="shared" ref="AW265" si="708">SUM(AW263:AW264)</f>
        <v>0</v>
      </c>
      <c r="AX265" s="2">
        <f t="shared" ref="AX265" si="709">SUM(AX263:AX264)</f>
        <v>0</v>
      </c>
      <c r="AY265" s="2">
        <f t="shared" ref="AY265" si="710">SUM(AY263:AY264)</f>
        <v>0</v>
      </c>
      <c r="AZ265" s="2">
        <f t="shared" ref="AZ265" si="711">SUM(AZ263:AZ264)</f>
        <v>0</v>
      </c>
      <c r="BA265" s="2">
        <f t="shared" ref="BA265:BK265" si="712">SUM(BA263:BA264)</f>
        <v>0</v>
      </c>
      <c r="BB265" s="2">
        <f t="shared" si="712"/>
        <v>0</v>
      </c>
      <c r="BC265" s="2">
        <f t="shared" si="712"/>
        <v>0</v>
      </c>
      <c r="BD265" s="2">
        <f t="shared" si="712"/>
        <v>0</v>
      </c>
      <c r="BE265" s="2">
        <f t="shared" si="712"/>
        <v>0</v>
      </c>
      <c r="BF265" s="2">
        <f t="shared" si="712"/>
        <v>0</v>
      </c>
      <c r="BG265" s="2">
        <f t="shared" si="712"/>
        <v>0</v>
      </c>
      <c r="BH265" s="2">
        <f t="shared" si="712"/>
        <v>0</v>
      </c>
      <c r="BI265" s="2">
        <f t="shared" si="712"/>
        <v>0</v>
      </c>
      <c r="BJ265" s="2">
        <f t="shared" si="712"/>
        <v>0</v>
      </c>
      <c r="BK265" s="2">
        <f t="shared" si="712"/>
        <v>0</v>
      </c>
    </row>
    <row r="266" spans="2:63" x14ac:dyDescent="0.25">
      <c r="B266" s="10"/>
      <c r="C266" s="10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</row>
    <row r="267" spans="2:63" x14ac:dyDescent="0.25">
      <c r="B267" t="s">
        <v>26</v>
      </c>
      <c r="C267" s="53">
        <f>D256</f>
        <v>89.319417816228679</v>
      </c>
      <c r="D267" s="49">
        <f t="shared" ref="D267" si="713">C267-D261+D265+D266</f>
        <v>63.497666587336205</v>
      </c>
      <c r="E267" s="2">
        <f>D267-E261+E265</f>
        <v>37.675915358443731</v>
      </c>
      <c r="F267" s="2">
        <f t="shared" ref="F267" si="714">E267-F261+F265</f>
        <v>11.854164129551258</v>
      </c>
      <c r="G267" s="2">
        <f t="shared" ref="G267" si="715">F267-G261+G265</f>
        <v>-7.1054273576010019E-15</v>
      </c>
      <c r="H267" s="2">
        <f t="shared" ref="H267" si="716">G267-H261+H265</f>
        <v>-19.159932323872194</v>
      </c>
      <c r="I267" s="2">
        <f t="shared" ref="I267" si="717">H267-I261+I265</f>
        <v>-1.0658141036401503E-14</v>
      </c>
      <c r="J267" s="2">
        <f t="shared" ref="J267" si="718">I267-J261+J265</f>
        <v>0</v>
      </c>
      <c r="K267" s="2">
        <f t="shared" ref="K267" si="719">J267-K261+K265</f>
        <v>0</v>
      </c>
      <c r="L267" s="2">
        <f t="shared" ref="L267" si="720">K267-L261+L265</f>
        <v>0</v>
      </c>
      <c r="M267" s="2">
        <f t="shared" ref="M267" si="721">L267-M261+M265</f>
        <v>0</v>
      </c>
      <c r="N267" s="2">
        <f t="shared" ref="N267" si="722">M267-N261+N265</f>
        <v>0</v>
      </c>
      <c r="O267" s="2">
        <f t="shared" ref="O267" si="723">N267-O261+O265</f>
        <v>0</v>
      </c>
      <c r="P267" s="2">
        <f t="shared" ref="P267" si="724">O267-P261+P265</f>
        <v>0</v>
      </c>
      <c r="Q267" s="2">
        <f t="shared" ref="Q267" si="725">P267-Q261+Q265</f>
        <v>0</v>
      </c>
      <c r="R267" s="2">
        <f t="shared" ref="R267" si="726">Q267-R261+R265</f>
        <v>0</v>
      </c>
      <c r="S267" s="2">
        <f t="shared" ref="S267" si="727">R267-S261+S265</f>
        <v>0</v>
      </c>
      <c r="T267" s="2">
        <f t="shared" ref="T267" si="728">S267-T261+T265</f>
        <v>0</v>
      </c>
      <c r="U267" s="2">
        <f t="shared" ref="U267" si="729">T267-U261+U265</f>
        <v>0</v>
      </c>
      <c r="V267" s="2">
        <f t="shared" ref="V267" si="730">U267-V261+V265</f>
        <v>0</v>
      </c>
      <c r="W267" s="2">
        <f t="shared" ref="W267" si="731">V267-W261+W265</f>
        <v>0</v>
      </c>
      <c r="X267" s="2">
        <f t="shared" ref="X267" si="732">W267-X261+X265</f>
        <v>0</v>
      </c>
      <c r="Y267" s="2">
        <f t="shared" ref="Y267" si="733">X267-Y261+Y265</f>
        <v>0</v>
      </c>
      <c r="Z267" s="2">
        <f t="shared" ref="Z267" si="734">Y267-Z261+Z265</f>
        <v>0</v>
      </c>
      <c r="AA267" s="2">
        <f t="shared" ref="AA267" si="735">Z267-AA261+AA265</f>
        <v>0</v>
      </c>
      <c r="AB267" s="2">
        <f t="shared" ref="AB267" si="736">AA267-AB261+AB265</f>
        <v>0</v>
      </c>
      <c r="AC267" s="2">
        <f t="shared" ref="AC267" si="737">AB267-AC261+AC265</f>
        <v>0</v>
      </c>
      <c r="AD267" s="2">
        <f t="shared" ref="AD267" si="738">AC267-AD261+AD265</f>
        <v>0</v>
      </c>
      <c r="AE267" s="2">
        <f t="shared" ref="AE267" si="739">AD267-AE261+AE265</f>
        <v>0</v>
      </c>
      <c r="AF267" s="2">
        <f t="shared" ref="AF267" si="740">AE267-AF261+AF265</f>
        <v>0</v>
      </c>
      <c r="AG267" s="2">
        <f t="shared" ref="AG267" si="741">AF267-AG261+AG265</f>
        <v>0</v>
      </c>
      <c r="AH267" s="2">
        <f t="shared" ref="AH267" si="742">AG267-AH261+AH265</f>
        <v>0</v>
      </c>
      <c r="AI267" s="2">
        <f t="shared" ref="AI267" si="743">AH267-AI261+AI265</f>
        <v>0</v>
      </c>
      <c r="AJ267" s="2">
        <f t="shared" ref="AJ267" si="744">AI267-AJ261+AJ265</f>
        <v>0</v>
      </c>
      <c r="AK267" s="2">
        <f t="shared" ref="AK267" si="745">AJ267-AK261+AK265</f>
        <v>0</v>
      </c>
      <c r="AL267" s="2">
        <f t="shared" ref="AL267" si="746">AK267-AL261+AL265</f>
        <v>0</v>
      </c>
      <c r="AM267" s="2">
        <f t="shared" ref="AM267" si="747">AL267-AM261+AM265</f>
        <v>0</v>
      </c>
      <c r="AN267" s="2">
        <f t="shared" ref="AN267" si="748">AM267-AN261+AN265</f>
        <v>0</v>
      </c>
      <c r="AO267" s="2">
        <f t="shared" ref="AO267" si="749">AN267-AO261+AO265</f>
        <v>0</v>
      </c>
      <c r="AP267" s="2">
        <f t="shared" ref="AP267" si="750">AO267-AP261+AP265</f>
        <v>0</v>
      </c>
      <c r="AQ267" s="2">
        <f t="shared" ref="AQ267" si="751">AP267-AQ261+AQ265</f>
        <v>0</v>
      </c>
      <c r="AR267" s="2">
        <f t="shared" ref="AR267" si="752">AQ267-AR261+AR265</f>
        <v>0</v>
      </c>
      <c r="AS267" s="2">
        <f t="shared" ref="AS267" si="753">AR267-AS261+AS265</f>
        <v>0</v>
      </c>
      <c r="AT267" s="2">
        <f t="shared" ref="AT267" si="754">AS267-AT261+AT265</f>
        <v>0</v>
      </c>
      <c r="AU267" s="2">
        <f t="shared" ref="AU267" si="755">AT267-AU261+AU265</f>
        <v>0</v>
      </c>
      <c r="AV267" s="2">
        <f t="shared" ref="AV267" si="756">AU267-AV261+AV265</f>
        <v>0</v>
      </c>
      <c r="AW267" s="2">
        <f t="shared" ref="AW267" si="757">AV267-AW261+AW265</f>
        <v>0</v>
      </c>
      <c r="AX267" s="2">
        <f t="shared" ref="AX267" si="758">AW267-AX261+AX265</f>
        <v>0</v>
      </c>
      <c r="AY267" s="2">
        <f t="shared" ref="AY267" si="759">AX267-AY261+AY265</f>
        <v>0</v>
      </c>
      <c r="AZ267" s="2">
        <f t="shared" ref="AZ267" si="760">AY267-AZ261+AZ265</f>
        <v>0</v>
      </c>
      <c r="BA267" s="2">
        <f t="shared" ref="BA267" si="761">AZ267-BA261+BA265</f>
        <v>0</v>
      </c>
      <c r="BB267" s="2">
        <f t="shared" ref="BB267" si="762">BA267-BB261+BB265</f>
        <v>0</v>
      </c>
      <c r="BC267" s="2">
        <f t="shared" ref="BC267" si="763">BB267-BC261+BC265</f>
        <v>0</v>
      </c>
      <c r="BD267" s="2">
        <f t="shared" ref="BD267" si="764">BC267-BD261+BD265</f>
        <v>0</v>
      </c>
      <c r="BE267" s="2">
        <f t="shared" ref="BE267" si="765">BD267-BE261+BE265</f>
        <v>0</v>
      </c>
      <c r="BF267" s="2">
        <f t="shared" ref="BF267" si="766">BE267-BF261+BF265</f>
        <v>0</v>
      </c>
      <c r="BG267" s="2">
        <f t="shared" ref="BG267" si="767">BF267-BG261+BG265</f>
        <v>0</v>
      </c>
      <c r="BH267" s="2">
        <f t="shared" ref="BH267" si="768">BG267-BH261+BH265</f>
        <v>0</v>
      </c>
      <c r="BI267" s="2">
        <f t="shared" ref="BI267" si="769">BH267-BI261+BI265</f>
        <v>0</v>
      </c>
      <c r="BJ267" s="2">
        <f t="shared" ref="BJ267" si="770">BI267-BJ261+BJ265</f>
        <v>0</v>
      </c>
      <c r="BK267" s="2">
        <f t="shared" ref="BK267" si="771">BJ267-BK261+BK265</f>
        <v>0</v>
      </c>
    </row>
    <row r="270" spans="2:63" x14ac:dyDescent="0.25">
      <c r="B270" t="s">
        <v>74</v>
      </c>
      <c r="D270" s="2">
        <f>INDEX(Inputs!$E$29:$X$37,MATCH('Depr schedule'!$B253,Inputs!$B$29:$B$37,0),MATCH('Depr schedule'!D259,Inputs!$E$15:$X$15,0))*IF(D258&gt;5,(1+D$3)^0.5,(1+D$4)^0.5)</f>
        <v>47.563714385987495</v>
      </c>
      <c r="E270" s="2">
        <f>INDEX(Inputs!$E$29:$X$37,MATCH('Depr schedule'!$B253,Inputs!$B$29:$B$37,0),MATCH('Depr schedule'!E259,Inputs!$E$15:$X$15,0))*IF(E258&gt;5,(1+E$3)^0.5,(1+E$4)^0.5)</f>
        <v>45.018794436796384</v>
      </c>
      <c r="F270" s="2">
        <f>INDEX(Inputs!$E$29:$X$37,MATCH('Depr schedule'!$B253,Inputs!$B$29:$B$37,0),MATCH('Depr schedule'!F259,Inputs!$E$15:$X$15,0))*IF(F258&gt;5,(1+F$3)^0.5,(1+F$4)^0.5)</f>
        <v>48.326603135074798</v>
      </c>
      <c r="G270" s="2">
        <f>INDEX(Inputs!$E$29:$X$37,MATCH('Depr schedule'!$B253,Inputs!$B$29:$B$37,0),MATCH('Depr schedule'!G259,Inputs!$E$15:$X$15,0))*IF(G258&gt;5,(1+G$3)^0.5,(1+G$4)^0.5)</f>
        <v>31.135728417755747</v>
      </c>
      <c r="H270" s="2">
        <f>INDEX(Inputs!$E$29:$X$37,MATCH('Depr schedule'!$B253,Inputs!$B$29:$B$37,0),MATCH('Depr schedule'!H259,Inputs!$E$15:$X$15,0))*IF(H258&gt;5,(1+H$3)^0.5,(1+H$4)^0.5)</f>
        <v>17.963424117942814</v>
      </c>
      <c r="I270" s="2">
        <f>INDEX(Inputs!$E$29:$X$37,MATCH('Depr schedule'!$B253,Inputs!$B$29:$B$37,0),MATCH('Depr schedule'!I259,Inputs!$E$15:$X$15,0))*IF(I258&gt;5,(1+I$3)^0.5,(1+I$4)^0.5)</f>
        <v>36.504254074978647</v>
      </c>
      <c r="J270" s="2">
        <f>INDEX(Inputs!$E$29:$X$37,MATCH('Depr schedule'!$B253,Inputs!$B$29:$B$37,0),MATCH('Depr schedule'!J259,Inputs!$E$15:$X$15,0))*IF(J258&gt;5,(1+J$3)^0.5,(1+J$4)^0.5)</f>
        <v>48.614958652138831</v>
      </c>
      <c r="K270" s="2">
        <f>INDEX(Inputs!$E$29:$X$37,MATCH('Depr schedule'!$B253,Inputs!$B$29:$B$37,0),MATCH('Depr schedule'!K259,Inputs!$E$15:$X$15,0))*IF(K258&gt;5,(1+K$3)^0.5,(1+K$4)^0.5)</f>
        <v>32.093173014781222</v>
      </c>
      <c r="L270" s="2">
        <f>INDEX(Inputs!$E$29:$X$37,MATCH('Depr schedule'!$B253,Inputs!$B$29:$B$37,0),MATCH('Depr schedule'!L259,Inputs!$E$15:$X$15,0))*IF(L258&gt;5,(1+L$3)^0.5,(1+L$4)^0.5)</f>
        <v>36.223211397854868</v>
      </c>
      <c r="M270" s="2">
        <f>INDEX(Inputs!$E$29:$X$37,MATCH('Depr schedule'!$B253,Inputs!$B$29:$B$37,0),MATCH('Depr schedule'!M259,Inputs!$E$15:$X$15,0))*IF(M258&gt;5,(1+M$3)^0.5,(1+M$4)^0.5)</f>
        <v>29.665456008193104</v>
      </c>
      <c r="N270" s="2">
        <f>INDEX(Inputs!$E$29:$X$37,MATCH('Depr schedule'!$B253,Inputs!$B$29:$B$37,0),MATCH('Depr schedule'!N259,Inputs!$E$15:$X$15,0))*IF(N258&gt;5,(1+N$3)^0.5,(1+N$4)^0.5)</f>
        <v>0</v>
      </c>
      <c r="O270" s="2">
        <f>INDEX(Inputs!$E$29:$X$37,MATCH('Depr schedule'!$B253,Inputs!$B$29:$B$37,0),MATCH('Depr schedule'!O259,Inputs!$E$15:$X$15,0))*IF(O258&gt;5,(1+O$3)^0.5,(1+O$4)^0.5)</f>
        <v>0</v>
      </c>
      <c r="P270" s="2">
        <f>INDEX(Inputs!$E$29:$X$37,MATCH('Depr schedule'!$B253,Inputs!$B$29:$B$37,0),MATCH('Depr schedule'!P259,Inputs!$E$15:$X$15,0))*IF(P258&gt;5,(1+P$3)^0.5,(1+P$4)^0.5)</f>
        <v>0</v>
      </c>
      <c r="Q270" s="2">
        <f>INDEX(Inputs!$E$29:$X$37,MATCH('Depr schedule'!$B253,Inputs!$B$29:$B$37,0),MATCH('Depr schedule'!Q259,Inputs!$E$15:$X$15,0))*IF(Q258&gt;5,(1+Q$3)^0.5,(1+Q$4)^0.5)</f>
        <v>0</v>
      </c>
      <c r="R270" s="2">
        <f>INDEX(Inputs!$E$29:$X$37,MATCH('Depr schedule'!$B253,Inputs!$B$29:$B$37,0),MATCH('Depr schedule'!R259,Inputs!$E$15:$X$15,0))*IF(R258&gt;5,(1+R$3)^0.5,(1+R$4)^0.5)</f>
        <v>0</v>
      </c>
      <c r="S270" s="2">
        <f>INDEX(Inputs!$E$29:$X$37,MATCH('Depr schedule'!$B253,Inputs!$B$29:$B$37,0),MATCH('Depr schedule'!S259,Inputs!$E$15:$X$15,0))*IF(S258&gt;5,(1+S$3)^0.5,(1+S$4)^0.5)</f>
        <v>0</v>
      </c>
      <c r="T270" s="2">
        <f>INDEX(Inputs!$E$29:$X$37,MATCH('Depr schedule'!$B253,Inputs!$B$29:$B$37,0),MATCH('Depr schedule'!T259,Inputs!$E$15:$X$15,0))*IF(T258&gt;5,(1+T$3)^0.5,(1+T$4)^0.5)</f>
        <v>0</v>
      </c>
      <c r="U270" s="2">
        <f>INDEX(Inputs!$E$29:$X$37,MATCH('Depr schedule'!$B253,Inputs!$B$29:$B$37,0),MATCH('Depr schedule'!U259,Inputs!$E$15:$X$15,0))*IF(U258&gt;5,(1+U$3)^0.5,(1+U$4)^0.5)</f>
        <v>0</v>
      </c>
      <c r="V270" s="2">
        <f>INDEX(Inputs!$E$29:$X$37,MATCH('Depr schedule'!$B253,Inputs!$B$29:$B$37,0),MATCH('Depr schedule'!V259,Inputs!$E$15:$X$15,0))*IF(V258&gt;5,(1+V$3)^0.5,(1+V$4)^0.5)</f>
        <v>0</v>
      </c>
      <c r="W270" s="2">
        <f>INDEX(Inputs!$E$29:$X$37,MATCH('Depr schedule'!$B253,Inputs!$B$29:$B$37,0),MATCH('Depr schedule'!W259,Inputs!$E$15:$X$15,0))*IF(W258&gt;5,(1+W$3)^0.5,(1+W$4)^0.5)</f>
        <v>0</v>
      </c>
    </row>
    <row r="272" spans="2:63" x14ac:dyDescent="0.25">
      <c r="B272" t="s">
        <v>27</v>
      </c>
    </row>
    <row r="273" spans="2:63" x14ac:dyDescent="0.25">
      <c r="B273" s="24">
        <v>2011</v>
      </c>
      <c r="C273" s="24">
        <v>1</v>
      </c>
      <c r="E273" s="2">
        <f>IF($F$256="n/a",0,IF(E$258&lt;=$C273,0,IF(E$258&gt;($F$256+$C273),INDEX($D$270:$W$270,,$C273)-SUM($D273:D273),INDEX($D$270:$W$270,,$C273)/$F$256)))</f>
        <v>9.5127428771974998</v>
      </c>
      <c r="F273" s="2">
        <f>IF($F$256="n/a",0,IF(F$258&lt;=$C273,0,IF(F$258&gt;($F$256+$C273),INDEX($D$270:$W$270,,$C273)-SUM($D273:E273),INDEX($D$270:$W$270,,$C273)/$F$256)))</f>
        <v>9.5127428771974998</v>
      </c>
      <c r="G273" s="2">
        <f>IF($F$256="n/a",0,IF(G$258&lt;=$C273,0,IF(G$258&gt;($F$256+$C273),INDEX($D$270:$W$270,,$C273)-SUM($D273:F273),INDEX($D$270:$W$270,,$C273)/$F$256)))</f>
        <v>9.5127428771974998</v>
      </c>
      <c r="H273" s="2">
        <f>IF($F$256="n/a",0,IF(H$258&lt;=$C273,0,IF(H$258&gt;($F$256+$C273),INDEX($D$270:$W$270,,$C273)-SUM($D273:G273),INDEX($D$270:$W$270,,$C273)/$F$256)))</f>
        <v>9.5127428771974998</v>
      </c>
      <c r="I273" s="2">
        <f>IF($F$256="n/a",0,IF(I$258&lt;=$C273,0,IF(I$258&gt;($F$256+$C273),INDEX($D$270:$W$270,,$C273)-SUM($D273:H273),INDEX($D$270:$W$270,,$C273)/$F$256)))</f>
        <v>9.5127428771974998</v>
      </c>
      <c r="J273" s="2">
        <f>IF($F$256="n/a",0,IF(J$258&lt;=$C273,0,IF(J$258&gt;($F$256+$C273),INDEX($D$270:$W$270,,$C273)-SUM($D273:I273),INDEX($D$270:$W$270,,$C273)/$F$256)))</f>
        <v>0</v>
      </c>
      <c r="K273" s="2">
        <f>IF($F$256="n/a",0,IF(K$258&lt;=$C273,0,IF(K$258&gt;($F$256+$C273),INDEX($D$270:$W$270,,$C273)-SUM($D273:J273),INDEX($D$270:$W$270,,$C273)/$F$256)))</f>
        <v>0</v>
      </c>
      <c r="L273" s="2">
        <f>IF($F$256="n/a",0,IF(L$258&lt;=$C273,0,IF(L$258&gt;($F$256+$C273),INDEX($D$270:$W$270,,$C273)-SUM($D273:K273),INDEX($D$270:$W$270,,$C273)/$F$256)))</f>
        <v>0</v>
      </c>
      <c r="M273" s="2">
        <f>IF($F$256="n/a",0,IF(M$258&lt;=$C273,0,IF(M$258&gt;($F$256+$C273),INDEX($D$270:$W$270,,$C273)-SUM($D273:L273),INDEX($D$270:$W$270,,$C273)/$F$256)))</f>
        <v>0</v>
      </c>
      <c r="N273" s="2">
        <f>IF($F$256="n/a",0,IF(N$258&lt;=$C273,0,IF(N$258&gt;($F$256+$C273),INDEX($D$270:$W$270,,$C273)-SUM($D273:M273),INDEX($D$270:$W$270,,$C273)/$F$256)))</f>
        <v>0</v>
      </c>
      <c r="O273" s="2">
        <f>IF($F$256="n/a",0,IF(O$258&lt;=$C273,0,IF(O$258&gt;($F$256+$C273),INDEX($D$270:$W$270,,$C273)-SUM($D273:N273),INDEX($D$270:$W$270,,$C273)/$F$256)))</f>
        <v>0</v>
      </c>
      <c r="P273" s="2">
        <f>IF($F$256="n/a",0,IF(P$258&lt;=$C273,0,IF(P$258&gt;($F$256+$C273),INDEX($D$270:$W$270,,$C273)-SUM($D273:O273),INDEX($D$270:$W$270,,$C273)/$F$256)))</f>
        <v>0</v>
      </c>
      <c r="Q273" s="2">
        <f>IF($F$256="n/a",0,IF(Q$258&lt;=$C273,0,IF(Q$258&gt;($F$256+$C273),INDEX($D$270:$W$270,,$C273)-SUM($D273:P273),INDEX($D$270:$W$270,,$C273)/$F$256)))</f>
        <v>0</v>
      </c>
      <c r="R273" s="2">
        <f>IF($F$256="n/a",0,IF(R$258&lt;=$C273,0,IF(R$258&gt;($F$256+$C273),INDEX($D$270:$W$270,,$C273)-SUM($D273:Q273),INDEX($D$270:$W$270,,$C273)/$F$256)))</f>
        <v>0</v>
      </c>
      <c r="S273" s="2">
        <f>IF($F$256="n/a",0,IF(S$258&lt;=$C273,0,IF(S$258&gt;($F$256+$C273),INDEX($D$270:$W$270,,$C273)-SUM($D273:R273),INDEX($D$270:$W$270,,$C273)/$F$256)))</f>
        <v>0</v>
      </c>
      <c r="T273" s="2">
        <f>IF($F$256="n/a",0,IF(T$258&lt;=$C273,0,IF(T$258&gt;($F$256+$C273),INDEX($D$270:$W$270,,$C273)-SUM($D273:S273),INDEX($D$270:$W$270,,$C273)/$F$256)))</f>
        <v>0</v>
      </c>
      <c r="U273" s="2">
        <f>IF($F$256="n/a",0,IF(U$258&lt;=$C273,0,IF(U$258&gt;($F$256+$C273),INDEX($D$270:$W$270,,$C273)-SUM($D273:T273),INDEX($D$270:$W$270,,$C273)/$F$256)))</f>
        <v>0</v>
      </c>
      <c r="V273" s="2">
        <f>IF($F$256="n/a",0,IF(V$258&lt;=$C273,0,IF(V$258&gt;($F$256+$C273),INDEX($D$270:$W$270,,$C273)-SUM($D273:U273),INDEX($D$270:$W$270,,$C273)/$F$256)))</f>
        <v>0</v>
      </c>
      <c r="W273" s="2">
        <f>IF($F$256="n/a",0,IF(W$258&lt;=$C273,0,IF(W$258&gt;($F$256+$C273),INDEX($D$270:$W$270,,$C273)-SUM($D273:V273),INDEX($D$270:$W$270,,$C273)/$F$256)))</f>
        <v>0</v>
      </c>
      <c r="X273" s="2">
        <f>IF($F$256="n/a",0,IF(X$258&lt;=$C273,0,IF(X$258&gt;($F$256+$C273),INDEX($D$270:$W$270,,$C273)-SUM($D273:W273),INDEX($D$270:$W$270,,$C273)/$F$256)))</f>
        <v>0</v>
      </c>
      <c r="Y273" s="2">
        <f>IF($F$256="n/a",0,IF(Y$258&lt;=$C273,0,IF(Y$258&gt;($F$256+$C273),INDEX($D$270:$W$270,,$C273)-SUM($D273:X273),INDEX($D$270:$W$270,,$C273)/$F$256)))</f>
        <v>0</v>
      </c>
      <c r="Z273" s="2">
        <f>IF($F$256="n/a",0,IF(Z$258&lt;=$C273,0,IF(Z$258&gt;($F$256+$C273),INDEX($D$270:$W$270,,$C273)-SUM($D273:Y273),INDEX($D$270:$W$270,,$C273)/$F$256)))</f>
        <v>0</v>
      </c>
      <c r="AA273" s="2">
        <f>IF($F$256="n/a",0,IF(AA$258&lt;=$C273,0,IF(AA$258&gt;($F$256+$C273),INDEX($D$270:$W$270,,$C273)-SUM($D273:Z273),INDEX($D$270:$W$270,,$C273)/$F$256)))</f>
        <v>0</v>
      </c>
      <c r="AB273" s="2">
        <f>IF($F$256="n/a",0,IF(AB$258&lt;=$C273,0,IF(AB$258&gt;($F$256+$C273),INDEX($D$270:$W$270,,$C273)-SUM($D273:AA273),INDEX($D$270:$W$270,,$C273)/$F$256)))</f>
        <v>0</v>
      </c>
      <c r="AC273" s="2">
        <f>IF($F$256="n/a",0,IF(AC$258&lt;=$C273,0,IF(AC$258&gt;($F$256+$C273),INDEX($D$270:$W$270,,$C273)-SUM($D273:AB273),INDEX($D$270:$W$270,,$C273)/$F$256)))</f>
        <v>0</v>
      </c>
      <c r="AD273" s="2">
        <f>IF($F$256="n/a",0,IF(AD$258&lt;=$C273,0,IF(AD$258&gt;($F$256+$C273),INDEX($D$270:$W$270,,$C273)-SUM($D273:AC273),INDEX($D$270:$W$270,,$C273)/$F$256)))</f>
        <v>0</v>
      </c>
      <c r="AE273" s="2">
        <f>IF($F$256="n/a",0,IF(AE$258&lt;=$C273,0,IF(AE$258&gt;($F$256+$C273),INDEX($D$270:$W$270,,$C273)-SUM($D273:AD273),INDEX($D$270:$W$270,,$C273)/$F$256)))</f>
        <v>0</v>
      </c>
      <c r="AF273" s="2">
        <f>IF($F$256="n/a",0,IF(AF$258&lt;=$C273,0,IF(AF$258&gt;($F$256+$C273),INDEX($D$270:$W$270,,$C273)-SUM($D273:AE273),INDEX($D$270:$W$270,,$C273)/$F$256)))</f>
        <v>0</v>
      </c>
      <c r="AG273" s="2">
        <f>IF($F$256="n/a",0,IF(AG$258&lt;=$C273,0,IF(AG$258&gt;($F$256+$C273),INDEX($D$270:$W$270,,$C273)-SUM($D273:AF273),INDEX($D$270:$W$270,,$C273)/$F$256)))</f>
        <v>0</v>
      </c>
      <c r="AH273" s="2">
        <f>IF($F$256="n/a",0,IF(AH$258&lt;=$C273,0,IF(AH$258&gt;($F$256+$C273),INDEX($D$270:$W$270,,$C273)-SUM($D273:AG273),INDEX($D$270:$W$270,,$C273)/$F$256)))</f>
        <v>0</v>
      </c>
      <c r="AI273" s="2">
        <f>IF($F$256="n/a",0,IF(AI$258&lt;=$C273,0,IF(AI$258&gt;($F$256+$C273),INDEX($D$270:$W$270,,$C273)-SUM($D273:AH273),INDEX($D$270:$W$270,,$C273)/$F$256)))</f>
        <v>0</v>
      </c>
      <c r="AJ273" s="2">
        <f>IF($F$256="n/a",0,IF(AJ$258&lt;=$C273,0,IF(AJ$258&gt;($F$256+$C273),INDEX($D$270:$W$270,,$C273)-SUM($D273:AI273),INDEX($D$270:$W$270,,$C273)/$F$256)))</f>
        <v>0</v>
      </c>
      <c r="AK273" s="2">
        <f>IF($F$256="n/a",0,IF(AK$258&lt;=$C273,0,IF(AK$258&gt;($F$256+$C273),INDEX($D$270:$W$270,,$C273)-SUM($D273:AJ273),INDEX($D$270:$W$270,,$C273)/$F$256)))</f>
        <v>0</v>
      </c>
      <c r="AL273" s="2">
        <f>IF($F$256="n/a",0,IF(AL$258&lt;=$C273,0,IF(AL$258&gt;($F$256+$C273),INDEX($D$270:$W$270,,$C273)-SUM($D273:AK273),INDEX($D$270:$W$270,,$C273)/$F$256)))</f>
        <v>0</v>
      </c>
      <c r="AM273" s="2">
        <f>IF($F$256="n/a",0,IF(AM$258&lt;=$C273,0,IF(AM$258&gt;($F$256+$C273),INDEX($D$270:$W$270,,$C273)-SUM($D273:AL273),INDEX($D$270:$W$270,,$C273)/$F$256)))</f>
        <v>0</v>
      </c>
      <c r="AN273" s="2">
        <f>IF($F$256="n/a",0,IF(AN$258&lt;=$C273,0,IF(AN$258&gt;($F$256+$C273),INDEX($D$270:$W$270,,$C273)-SUM($D273:AM273),INDEX($D$270:$W$270,,$C273)/$F$256)))</f>
        <v>0</v>
      </c>
      <c r="AO273" s="2">
        <f>IF($F$256="n/a",0,IF(AO$258&lt;=$C273,0,IF(AO$258&gt;($F$256+$C273),INDEX($D$270:$W$270,,$C273)-SUM($D273:AN273),INDEX($D$270:$W$270,,$C273)/$F$256)))</f>
        <v>0</v>
      </c>
      <c r="AP273" s="2">
        <f>IF($F$256="n/a",0,IF(AP$258&lt;=$C273,0,IF(AP$258&gt;($F$256+$C273),INDEX($D$270:$W$270,,$C273)-SUM($D273:AO273),INDEX($D$270:$W$270,,$C273)/$F$256)))</f>
        <v>0</v>
      </c>
      <c r="AQ273" s="2">
        <f>IF($F$256="n/a",0,IF(AQ$258&lt;=$C273,0,IF(AQ$258&gt;($F$256+$C273),INDEX($D$270:$W$270,,$C273)-SUM($D273:AP273),INDEX($D$270:$W$270,,$C273)/$F$256)))</f>
        <v>0</v>
      </c>
      <c r="AR273" s="2">
        <f>IF($F$256="n/a",0,IF(AR$258&lt;=$C273,0,IF(AR$258&gt;($F$256+$C273),INDEX($D$270:$W$270,,$C273)-SUM($D273:AQ273),INDEX($D$270:$W$270,,$C273)/$F$256)))</f>
        <v>0</v>
      </c>
      <c r="AS273" s="2">
        <f>IF($F$256="n/a",0,IF(AS$258&lt;=$C273,0,IF(AS$258&gt;($F$256+$C273),INDEX($D$270:$W$270,,$C273)-SUM($D273:AR273),INDEX($D$270:$W$270,,$C273)/$F$256)))</f>
        <v>0</v>
      </c>
      <c r="AT273" s="2">
        <f>IF($F$256="n/a",0,IF(AT$258&lt;=$C273,0,IF(AT$258&gt;($F$256+$C273),INDEX($D$270:$W$270,,$C273)-SUM($D273:AS273),INDEX($D$270:$W$270,,$C273)/$F$256)))</f>
        <v>0</v>
      </c>
      <c r="AU273" s="2">
        <f>IF($F$256="n/a",0,IF(AU$258&lt;=$C273,0,IF(AU$258&gt;($F$256+$C273),INDEX($D$270:$W$270,,$C273)-SUM($D273:AT273),INDEX($D$270:$W$270,,$C273)/$F$256)))</f>
        <v>0</v>
      </c>
      <c r="AV273" s="2">
        <f>IF($F$256="n/a",0,IF(AV$258&lt;=$C273,0,IF(AV$258&gt;($F$256+$C273),INDEX($D$270:$W$270,,$C273)-SUM($D273:AU273),INDEX($D$270:$W$270,,$C273)/$F$256)))</f>
        <v>0</v>
      </c>
      <c r="AW273" s="2">
        <f>IF($F$256="n/a",0,IF(AW$258&lt;=$C273,0,IF(AW$258&gt;($F$256+$C273),INDEX($D$270:$W$270,,$C273)-SUM($D273:AV273),INDEX($D$270:$W$270,,$C273)/$F$256)))</f>
        <v>0</v>
      </c>
      <c r="AX273" s="2">
        <f>IF($F$256="n/a",0,IF(AX$258&lt;=$C273,0,IF(AX$258&gt;($F$256+$C273),INDEX($D$270:$W$270,,$C273)-SUM($D273:AW273),INDEX($D$270:$W$270,,$C273)/$F$256)))</f>
        <v>0</v>
      </c>
      <c r="AY273" s="2">
        <f>IF($F$256="n/a",0,IF(AY$258&lt;=$C273,0,IF(AY$258&gt;($F$256+$C273),INDEX($D$270:$W$270,,$C273)-SUM($D273:AX273),INDEX($D$270:$W$270,,$C273)/$F$256)))</f>
        <v>0</v>
      </c>
      <c r="AZ273" s="2">
        <f>IF($F$256="n/a",0,IF(AZ$258&lt;=$C273,0,IF(AZ$258&gt;($F$256+$C273),INDEX($D$270:$W$270,,$C273)-SUM($D273:AY273),INDEX($D$270:$W$270,,$C273)/$F$256)))</f>
        <v>0</v>
      </c>
      <c r="BA273" s="2">
        <f>IF($F$256="n/a",0,IF(BA$258&lt;=$C273,0,IF(BA$258&gt;($F$256+$C273),INDEX($D$270:$W$270,,$C273)-SUM($D273:AZ273),INDEX($D$270:$W$270,,$C273)/$F$256)))</f>
        <v>0</v>
      </c>
      <c r="BB273" s="2">
        <f>IF($F$256="n/a",0,IF(BB$258&lt;=$C273,0,IF(BB$258&gt;($F$256+$C273),INDEX($D$270:$W$270,,$C273)-SUM($D273:BA273),INDEX($D$270:$W$270,,$C273)/$F$256)))</f>
        <v>0</v>
      </c>
      <c r="BC273" s="2">
        <f>IF($F$256="n/a",0,IF(BC$258&lt;=$C273,0,IF(BC$258&gt;($F$256+$C273),INDEX($D$270:$W$270,,$C273)-SUM($D273:BB273),INDEX($D$270:$W$270,,$C273)/$F$256)))</f>
        <v>0</v>
      </c>
      <c r="BD273" s="2">
        <f>IF($F$256="n/a",0,IF(BD$258&lt;=$C273,0,IF(BD$258&gt;($F$256+$C273),INDEX($D$270:$W$270,,$C273)-SUM($D273:BC273),INDEX($D$270:$W$270,,$C273)/$F$256)))</f>
        <v>0</v>
      </c>
      <c r="BE273" s="2">
        <f>IF($F$256="n/a",0,IF(BE$258&lt;=$C273,0,IF(BE$258&gt;($F$256+$C273),INDEX($D$270:$W$270,,$C273)-SUM($D273:BD273),INDEX($D$270:$W$270,,$C273)/$F$256)))</f>
        <v>0</v>
      </c>
      <c r="BF273" s="2">
        <f>IF($F$256="n/a",0,IF(BF$258&lt;=$C273,0,IF(BF$258&gt;($F$256+$C273),INDEX($D$270:$W$270,,$C273)-SUM($D273:BE273),INDEX($D$270:$W$270,,$C273)/$F$256)))</f>
        <v>0</v>
      </c>
      <c r="BG273" s="2">
        <f>IF($F$256="n/a",0,IF(BG$258&lt;=$C273,0,IF(BG$258&gt;($F$256+$C273),INDEX($D$270:$W$270,,$C273)-SUM($D273:BF273),INDEX($D$270:$W$270,,$C273)/$F$256)))</f>
        <v>0</v>
      </c>
      <c r="BH273" s="2">
        <f>IF($F$256="n/a",0,IF(BH$258&lt;=$C273,0,IF(BH$258&gt;($F$256+$C273),INDEX($D$270:$W$270,,$C273)-SUM($D273:BG273),INDEX($D$270:$W$270,,$C273)/$F$256)))</f>
        <v>0</v>
      </c>
      <c r="BI273" s="2">
        <f>IF($F$256="n/a",0,IF(BI$258&lt;=$C273,0,IF(BI$258&gt;($F$256+$C273),INDEX($D$270:$W$270,,$C273)-SUM($D273:BH273),INDEX($D$270:$W$270,,$C273)/$F$256)))</f>
        <v>0</v>
      </c>
      <c r="BJ273" s="2">
        <f>IF($F$256="n/a",0,IF(BJ$258&lt;=$C273,0,IF(BJ$258&gt;($F$256+$C273),INDEX($D$270:$W$270,,$C273)-SUM($D273:BI273),INDEX($D$270:$W$270,,$C273)/$F$256)))</f>
        <v>0</v>
      </c>
      <c r="BK273" s="2">
        <f>IF($F$256="n/a",0,IF(BK$258&lt;=$C273,0,IF(BK$258&gt;($F$256+$C273),INDEX($D$270:$W$270,,$C273)-SUM($D273:BJ273),INDEX($D$270:$W$270,,$C273)/$F$256)))</f>
        <v>0</v>
      </c>
    </row>
    <row r="274" spans="2:63" x14ac:dyDescent="0.25">
      <c r="B274" s="24">
        <v>2012</v>
      </c>
      <c r="C274" s="24">
        <v>2</v>
      </c>
      <c r="E274" s="2">
        <f>IF($F$256="n/a",0,IF(E$258&lt;=$C274,0,IF(E$258&gt;($F$256+$C274),INDEX($D$270:$W$270,,$C274)-SUM($D274:D274),INDEX($D$270:$W$270,,$C274)/$F$256)))</f>
        <v>0</v>
      </c>
      <c r="F274" s="2">
        <f>IF($F$256="n/a",0,IF(F$258&lt;=$C274,0,IF(F$258&gt;($F$256+$C274),INDEX($D$270:$W$270,,$C274)-SUM($D274:E274),INDEX($D$270:$W$270,,$C274)/$F$256)))</f>
        <v>9.0037588873592771</v>
      </c>
      <c r="G274" s="2">
        <f>IF($F$256="n/a",0,IF(G$258&lt;=$C274,0,IF(G$258&gt;($F$256+$C274),INDEX($D$270:$W$270,,$C274)-SUM($D274:F274),INDEX($D$270:$W$270,,$C274)/$F$256)))</f>
        <v>9.0037588873592771</v>
      </c>
      <c r="H274" s="2">
        <f>IF($F$256="n/a",0,IF(H$258&lt;=$C274,0,IF(H$258&gt;($F$256+$C274),INDEX($D$270:$W$270,,$C274)-SUM($D274:G274),INDEX($D$270:$W$270,,$C274)/$F$256)))</f>
        <v>9.0037588873592771</v>
      </c>
      <c r="I274" s="2">
        <f>IF($F$256="n/a",0,IF(I$258&lt;=$C274,0,IF(I$258&gt;($F$256+$C274),INDEX($D$270:$W$270,,$C274)-SUM($D274:H274),INDEX($D$270:$W$270,,$C274)/$F$256)))</f>
        <v>9.0037588873592771</v>
      </c>
      <c r="J274" s="2">
        <f>IF($F$256="n/a",0,IF(J$258&lt;=$C274,0,IF(J$258&gt;($F$256+$C274),INDEX($D$270:$W$270,,$C274)-SUM($D274:I274),INDEX($D$270:$W$270,,$C274)/$F$256)))</f>
        <v>9.0037588873592771</v>
      </c>
      <c r="K274" s="2">
        <f>IF($F$256="n/a",0,IF(K$258&lt;=$C274,0,IF(K$258&gt;($F$256+$C274),INDEX($D$270:$W$270,,$C274)-SUM($D274:J274),INDEX($D$270:$W$270,,$C274)/$F$256)))</f>
        <v>0</v>
      </c>
      <c r="L274" s="2">
        <f>IF($F$256="n/a",0,IF(L$258&lt;=$C274,0,IF(L$258&gt;($F$256+$C274),INDEX($D$270:$W$270,,$C274)-SUM($D274:K274),INDEX($D$270:$W$270,,$C274)/$F$256)))</f>
        <v>0</v>
      </c>
      <c r="M274" s="2">
        <f>IF($F$256="n/a",0,IF(M$258&lt;=$C274,0,IF(M$258&gt;($F$256+$C274),INDEX($D$270:$W$270,,$C274)-SUM($D274:L274),INDEX($D$270:$W$270,,$C274)/$F$256)))</f>
        <v>0</v>
      </c>
      <c r="N274" s="2">
        <f>IF($F$256="n/a",0,IF(N$258&lt;=$C274,0,IF(N$258&gt;($F$256+$C274),INDEX($D$270:$W$270,,$C274)-SUM($D274:M274),INDEX($D$270:$W$270,,$C274)/$F$256)))</f>
        <v>0</v>
      </c>
      <c r="O274" s="2">
        <f>IF($F$256="n/a",0,IF(O$258&lt;=$C274,0,IF(O$258&gt;($F$256+$C274),INDEX($D$270:$W$270,,$C274)-SUM($D274:N274),INDEX($D$270:$W$270,,$C274)/$F$256)))</f>
        <v>0</v>
      </c>
      <c r="P274" s="2">
        <f>IF($F$256="n/a",0,IF(P$258&lt;=$C274,0,IF(P$258&gt;($F$256+$C274),INDEX($D$270:$W$270,,$C274)-SUM($D274:O274),INDEX($D$270:$W$270,,$C274)/$F$256)))</f>
        <v>0</v>
      </c>
      <c r="Q274" s="2">
        <f>IF($F$256="n/a",0,IF(Q$258&lt;=$C274,0,IF(Q$258&gt;($F$256+$C274),INDEX($D$270:$W$270,,$C274)-SUM($D274:P274),INDEX($D$270:$W$270,,$C274)/$F$256)))</f>
        <v>0</v>
      </c>
      <c r="R274" s="2">
        <f>IF($F$256="n/a",0,IF(R$258&lt;=$C274,0,IF(R$258&gt;($F$256+$C274),INDEX($D$270:$W$270,,$C274)-SUM($D274:Q274),INDEX($D$270:$W$270,,$C274)/$F$256)))</f>
        <v>0</v>
      </c>
      <c r="S274" s="2">
        <f>IF($F$256="n/a",0,IF(S$258&lt;=$C274,0,IF(S$258&gt;($F$256+$C274),INDEX($D$270:$W$270,,$C274)-SUM($D274:R274),INDEX($D$270:$W$270,,$C274)/$F$256)))</f>
        <v>0</v>
      </c>
      <c r="T274" s="2">
        <f>IF($F$256="n/a",0,IF(T$258&lt;=$C274,0,IF(T$258&gt;($F$256+$C274),INDEX($D$270:$W$270,,$C274)-SUM($D274:S274),INDEX($D$270:$W$270,,$C274)/$F$256)))</f>
        <v>0</v>
      </c>
      <c r="U274" s="2">
        <f>IF($F$256="n/a",0,IF(U$258&lt;=$C274,0,IF(U$258&gt;($F$256+$C274),INDEX($D$270:$W$270,,$C274)-SUM($D274:T274),INDEX($D$270:$W$270,,$C274)/$F$256)))</f>
        <v>0</v>
      </c>
      <c r="V274" s="2">
        <f>IF($F$256="n/a",0,IF(V$258&lt;=$C274,0,IF(V$258&gt;($F$256+$C274),INDEX($D$270:$W$270,,$C274)-SUM($D274:U274),INDEX($D$270:$W$270,,$C274)/$F$256)))</f>
        <v>0</v>
      </c>
      <c r="W274" s="2">
        <f>IF($F$256="n/a",0,IF(W$258&lt;=$C274,0,IF(W$258&gt;($F$256+$C274),INDEX($D$270:$W$270,,$C274)-SUM($D274:V274),INDEX($D$270:$W$270,,$C274)/$F$256)))</f>
        <v>0</v>
      </c>
      <c r="X274" s="2">
        <f>IF($F$256="n/a",0,IF(X$258&lt;=$C274,0,IF(X$258&gt;($F$256+$C274),INDEX($D$270:$W$270,,$C274)-SUM($D274:W274),INDEX($D$270:$W$270,,$C274)/$F$256)))</f>
        <v>0</v>
      </c>
      <c r="Y274" s="2">
        <f>IF($F$256="n/a",0,IF(Y$258&lt;=$C274,0,IF(Y$258&gt;($F$256+$C274),INDEX($D$270:$W$270,,$C274)-SUM($D274:X274),INDEX($D$270:$W$270,,$C274)/$F$256)))</f>
        <v>0</v>
      </c>
      <c r="Z274" s="2">
        <f>IF($F$256="n/a",0,IF(Z$258&lt;=$C274,0,IF(Z$258&gt;($F$256+$C274),INDEX($D$270:$W$270,,$C274)-SUM($D274:Y274),INDEX($D$270:$W$270,,$C274)/$F$256)))</f>
        <v>0</v>
      </c>
      <c r="AA274" s="2">
        <f>IF($F$256="n/a",0,IF(AA$258&lt;=$C274,0,IF(AA$258&gt;($F$256+$C274),INDEX($D$270:$W$270,,$C274)-SUM($D274:Z274),INDEX($D$270:$W$270,,$C274)/$F$256)))</f>
        <v>0</v>
      </c>
      <c r="AB274" s="2">
        <f>IF($F$256="n/a",0,IF(AB$258&lt;=$C274,0,IF(AB$258&gt;($F$256+$C274),INDEX($D$270:$W$270,,$C274)-SUM($D274:AA274),INDEX($D$270:$W$270,,$C274)/$F$256)))</f>
        <v>0</v>
      </c>
      <c r="AC274" s="2">
        <f>IF($F$256="n/a",0,IF(AC$258&lt;=$C274,0,IF(AC$258&gt;($F$256+$C274),INDEX($D$270:$W$270,,$C274)-SUM($D274:AB274),INDEX($D$270:$W$270,,$C274)/$F$256)))</f>
        <v>0</v>
      </c>
      <c r="AD274" s="2">
        <f>IF($F$256="n/a",0,IF(AD$258&lt;=$C274,0,IF(AD$258&gt;($F$256+$C274),INDEX($D$270:$W$270,,$C274)-SUM($D274:AC274),INDEX($D$270:$W$270,,$C274)/$F$256)))</f>
        <v>0</v>
      </c>
      <c r="AE274" s="2">
        <f>IF($F$256="n/a",0,IF(AE$258&lt;=$C274,0,IF(AE$258&gt;($F$256+$C274),INDEX($D$270:$W$270,,$C274)-SUM($D274:AD274),INDEX($D$270:$W$270,,$C274)/$F$256)))</f>
        <v>0</v>
      </c>
      <c r="AF274" s="2">
        <f>IF($F$256="n/a",0,IF(AF$258&lt;=$C274,0,IF(AF$258&gt;($F$256+$C274),INDEX($D$270:$W$270,,$C274)-SUM($D274:AE274),INDEX($D$270:$W$270,,$C274)/$F$256)))</f>
        <v>0</v>
      </c>
      <c r="AG274" s="2">
        <f>IF($F$256="n/a",0,IF(AG$258&lt;=$C274,0,IF(AG$258&gt;($F$256+$C274),INDEX($D$270:$W$270,,$C274)-SUM($D274:AF274),INDEX($D$270:$W$270,,$C274)/$F$256)))</f>
        <v>0</v>
      </c>
      <c r="AH274" s="2">
        <f>IF($F$256="n/a",0,IF(AH$258&lt;=$C274,0,IF(AH$258&gt;($F$256+$C274),INDEX($D$270:$W$270,,$C274)-SUM($D274:AG274),INDEX($D$270:$W$270,,$C274)/$F$256)))</f>
        <v>0</v>
      </c>
      <c r="AI274" s="2">
        <f>IF($F$256="n/a",0,IF(AI$258&lt;=$C274,0,IF(AI$258&gt;($F$256+$C274),INDEX($D$270:$W$270,,$C274)-SUM($D274:AH274),INDEX($D$270:$W$270,,$C274)/$F$256)))</f>
        <v>0</v>
      </c>
      <c r="AJ274" s="2">
        <f>IF($F$256="n/a",0,IF(AJ$258&lt;=$C274,0,IF(AJ$258&gt;($F$256+$C274),INDEX($D$270:$W$270,,$C274)-SUM($D274:AI274),INDEX($D$270:$W$270,,$C274)/$F$256)))</f>
        <v>0</v>
      </c>
      <c r="AK274" s="2">
        <f>IF($F$256="n/a",0,IF(AK$258&lt;=$C274,0,IF(AK$258&gt;($F$256+$C274),INDEX($D$270:$W$270,,$C274)-SUM($D274:AJ274),INDEX($D$270:$W$270,,$C274)/$F$256)))</f>
        <v>0</v>
      </c>
      <c r="AL274" s="2">
        <f>IF($F$256="n/a",0,IF(AL$258&lt;=$C274,0,IF(AL$258&gt;($F$256+$C274),INDEX($D$270:$W$270,,$C274)-SUM($D274:AK274),INDEX($D$270:$W$270,,$C274)/$F$256)))</f>
        <v>0</v>
      </c>
      <c r="AM274" s="2">
        <f>IF($F$256="n/a",0,IF(AM$258&lt;=$C274,0,IF(AM$258&gt;($F$256+$C274),INDEX($D$270:$W$270,,$C274)-SUM($D274:AL274),INDEX($D$270:$W$270,,$C274)/$F$256)))</f>
        <v>0</v>
      </c>
      <c r="AN274" s="2">
        <f>IF($F$256="n/a",0,IF(AN$258&lt;=$C274,0,IF(AN$258&gt;($F$256+$C274),INDEX($D$270:$W$270,,$C274)-SUM($D274:AM274),INDEX($D$270:$W$270,,$C274)/$F$256)))</f>
        <v>0</v>
      </c>
      <c r="AO274" s="2">
        <f>IF($F$256="n/a",0,IF(AO$258&lt;=$C274,0,IF(AO$258&gt;($F$256+$C274),INDEX($D$270:$W$270,,$C274)-SUM($D274:AN274),INDEX($D$270:$W$270,,$C274)/$F$256)))</f>
        <v>0</v>
      </c>
      <c r="AP274" s="2">
        <f>IF($F$256="n/a",0,IF(AP$258&lt;=$C274,0,IF(AP$258&gt;($F$256+$C274),INDEX($D$270:$W$270,,$C274)-SUM($D274:AO274),INDEX($D$270:$W$270,,$C274)/$F$256)))</f>
        <v>0</v>
      </c>
      <c r="AQ274" s="2">
        <f>IF($F$256="n/a",0,IF(AQ$258&lt;=$C274,0,IF(AQ$258&gt;($F$256+$C274),INDEX($D$270:$W$270,,$C274)-SUM($D274:AP274),INDEX($D$270:$W$270,,$C274)/$F$256)))</f>
        <v>0</v>
      </c>
      <c r="AR274" s="2">
        <f>IF($F$256="n/a",0,IF(AR$258&lt;=$C274,0,IF(AR$258&gt;($F$256+$C274),INDEX($D$270:$W$270,,$C274)-SUM($D274:AQ274),INDEX($D$270:$W$270,,$C274)/$F$256)))</f>
        <v>0</v>
      </c>
      <c r="AS274" s="2">
        <f>IF($F$256="n/a",0,IF(AS$258&lt;=$C274,0,IF(AS$258&gt;($F$256+$C274),INDEX($D$270:$W$270,,$C274)-SUM($D274:AR274),INDEX($D$270:$W$270,,$C274)/$F$256)))</f>
        <v>0</v>
      </c>
      <c r="AT274" s="2">
        <f>IF($F$256="n/a",0,IF(AT$258&lt;=$C274,0,IF(AT$258&gt;($F$256+$C274),INDEX($D$270:$W$270,,$C274)-SUM($D274:AS274),INDEX($D$270:$W$270,,$C274)/$F$256)))</f>
        <v>0</v>
      </c>
      <c r="AU274" s="2">
        <f>IF($F$256="n/a",0,IF(AU$258&lt;=$C274,0,IF(AU$258&gt;($F$256+$C274),INDEX($D$270:$W$270,,$C274)-SUM($D274:AT274),INDEX($D$270:$W$270,,$C274)/$F$256)))</f>
        <v>0</v>
      </c>
      <c r="AV274" s="2">
        <f>IF($F$256="n/a",0,IF(AV$258&lt;=$C274,0,IF(AV$258&gt;($F$256+$C274),INDEX($D$270:$W$270,,$C274)-SUM($D274:AU274),INDEX($D$270:$W$270,,$C274)/$F$256)))</f>
        <v>0</v>
      </c>
      <c r="AW274" s="2">
        <f>IF($F$256="n/a",0,IF(AW$258&lt;=$C274,0,IF(AW$258&gt;($F$256+$C274),INDEX($D$270:$W$270,,$C274)-SUM($D274:AV274),INDEX($D$270:$W$270,,$C274)/$F$256)))</f>
        <v>0</v>
      </c>
      <c r="AX274" s="2">
        <f>IF($F$256="n/a",0,IF(AX$258&lt;=$C274,0,IF(AX$258&gt;($F$256+$C274),INDEX($D$270:$W$270,,$C274)-SUM($D274:AW274),INDEX($D$270:$W$270,,$C274)/$F$256)))</f>
        <v>0</v>
      </c>
      <c r="AY274" s="2">
        <f>IF($F$256="n/a",0,IF(AY$258&lt;=$C274,0,IF(AY$258&gt;($F$256+$C274),INDEX($D$270:$W$270,,$C274)-SUM($D274:AX274),INDEX($D$270:$W$270,,$C274)/$F$256)))</f>
        <v>0</v>
      </c>
      <c r="AZ274" s="2">
        <f>IF($F$256="n/a",0,IF(AZ$258&lt;=$C274,0,IF(AZ$258&gt;($F$256+$C274),INDEX($D$270:$W$270,,$C274)-SUM($D274:AY274),INDEX($D$270:$W$270,,$C274)/$F$256)))</f>
        <v>0</v>
      </c>
      <c r="BA274" s="2">
        <f>IF($F$256="n/a",0,IF(BA$258&lt;=$C274,0,IF(BA$258&gt;($F$256+$C274),INDEX($D$270:$W$270,,$C274)-SUM($D274:AZ274),INDEX($D$270:$W$270,,$C274)/$F$256)))</f>
        <v>0</v>
      </c>
      <c r="BB274" s="2">
        <f>IF($F$256="n/a",0,IF(BB$258&lt;=$C274,0,IF(BB$258&gt;($F$256+$C274),INDEX($D$270:$W$270,,$C274)-SUM($D274:BA274),INDEX($D$270:$W$270,,$C274)/$F$256)))</f>
        <v>0</v>
      </c>
      <c r="BC274" s="2">
        <f>IF($F$256="n/a",0,IF(BC$258&lt;=$C274,0,IF(BC$258&gt;($F$256+$C274),INDEX($D$270:$W$270,,$C274)-SUM($D274:BB274),INDEX($D$270:$W$270,,$C274)/$F$256)))</f>
        <v>0</v>
      </c>
      <c r="BD274" s="2">
        <f>IF($F$256="n/a",0,IF(BD$258&lt;=$C274,0,IF(BD$258&gt;($F$256+$C274),INDEX($D$270:$W$270,,$C274)-SUM($D274:BC274),INDEX($D$270:$W$270,,$C274)/$F$256)))</f>
        <v>0</v>
      </c>
      <c r="BE274" s="2">
        <f>IF($F$256="n/a",0,IF(BE$258&lt;=$C274,0,IF(BE$258&gt;($F$256+$C274),INDEX($D$270:$W$270,,$C274)-SUM($D274:BD274),INDEX($D$270:$W$270,,$C274)/$F$256)))</f>
        <v>0</v>
      </c>
      <c r="BF274" s="2">
        <f>IF($F$256="n/a",0,IF(BF$258&lt;=$C274,0,IF(BF$258&gt;($F$256+$C274),INDEX($D$270:$W$270,,$C274)-SUM($D274:BE274),INDEX($D$270:$W$270,,$C274)/$F$256)))</f>
        <v>0</v>
      </c>
      <c r="BG274" s="2">
        <f>IF($F$256="n/a",0,IF(BG$258&lt;=$C274,0,IF(BG$258&gt;($F$256+$C274),INDEX($D$270:$W$270,,$C274)-SUM($D274:BF274),INDEX($D$270:$W$270,,$C274)/$F$256)))</f>
        <v>0</v>
      </c>
      <c r="BH274" s="2">
        <f>IF($F$256="n/a",0,IF(BH$258&lt;=$C274,0,IF(BH$258&gt;($F$256+$C274),INDEX($D$270:$W$270,,$C274)-SUM($D274:BG274),INDEX($D$270:$W$270,,$C274)/$F$256)))</f>
        <v>0</v>
      </c>
      <c r="BI274" s="2">
        <f>IF($F$256="n/a",0,IF(BI$258&lt;=$C274,0,IF(BI$258&gt;($F$256+$C274),INDEX($D$270:$W$270,,$C274)-SUM($D274:BH274),INDEX($D$270:$W$270,,$C274)/$F$256)))</f>
        <v>0</v>
      </c>
      <c r="BJ274" s="2">
        <f>IF($F$256="n/a",0,IF(BJ$258&lt;=$C274,0,IF(BJ$258&gt;($F$256+$C274),INDEX($D$270:$W$270,,$C274)-SUM($D274:BI274),INDEX($D$270:$W$270,,$C274)/$F$256)))</f>
        <v>0</v>
      </c>
      <c r="BK274" s="2">
        <f>IF($F$256="n/a",0,IF(BK$258&lt;=$C274,0,IF(BK$258&gt;($F$256+$C274),INDEX($D$270:$W$270,,$C274)-SUM($D274:BJ274),INDEX($D$270:$W$270,,$C274)/$F$256)))</f>
        <v>0</v>
      </c>
    </row>
    <row r="275" spans="2:63" x14ac:dyDescent="0.25">
      <c r="B275" s="24">
        <v>2013</v>
      </c>
      <c r="C275" s="24">
        <v>3</v>
      </c>
      <c r="E275" s="2">
        <f>IF($F$256="n/a",0,IF(E$258&lt;=$C275,0,IF(E$258&gt;($F$256+$C275),INDEX($D$270:$W$270,,$C275)-SUM($D275:D275),INDEX($D$270:$W$270,,$C275)/$F$256)))</f>
        <v>0</v>
      </c>
      <c r="F275" s="2">
        <f>IF($F$256="n/a",0,IF(F$258&lt;=$C275,0,IF(F$258&gt;($F$256+$C275),INDEX($D$270:$W$270,,$C275)-SUM($D275:E275),INDEX($D$270:$W$270,,$C275)/$F$256)))</f>
        <v>0</v>
      </c>
      <c r="G275" s="2">
        <f>IF($F$256="n/a",0,IF(G$258&lt;=$C275,0,IF(G$258&gt;($F$256+$C275),INDEX($D$270:$W$270,,$C275)-SUM($D275:F275),INDEX($D$270:$W$270,,$C275)/$F$256)))</f>
        <v>9.6653206270149603</v>
      </c>
      <c r="H275" s="2">
        <f>IF($F$256="n/a",0,IF(H$258&lt;=$C275,0,IF(H$258&gt;($F$256+$C275),INDEX($D$270:$W$270,,$C275)-SUM($D275:G275),INDEX($D$270:$W$270,,$C275)/$F$256)))</f>
        <v>9.6653206270149603</v>
      </c>
      <c r="I275" s="2">
        <f>IF($F$256="n/a",0,IF(I$258&lt;=$C275,0,IF(I$258&gt;($F$256+$C275),INDEX($D$270:$W$270,,$C275)-SUM($D275:H275),INDEX($D$270:$W$270,,$C275)/$F$256)))</f>
        <v>9.6653206270149603</v>
      </c>
      <c r="J275" s="2">
        <f>IF($F$256="n/a",0,IF(J$258&lt;=$C275,0,IF(J$258&gt;($F$256+$C275),INDEX($D$270:$W$270,,$C275)-SUM($D275:I275),INDEX($D$270:$W$270,,$C275)/$F$256)))</f>
        <v>9.6653206270149603</v>
      </c>
      <c r="K275" s="2">
        <f>IF($F$256="n/a",0,IF(K$258&lt;=$C275,0,IF(K$258&gt;($F$256+$C275),INDEX($D$270:$W$270,,$C275)-SUM($D275:J275),INDEX($D$270:$W$270,,$C275)/$F$256)))</f>
        <v>9.6653206270149603</v>
      </c>
      <c r="L275" s="2">
        <f>IF($F$256="n/a",0,IF(L$258&lt;=$C275,0,IF(L$258&gt;($F$256+$C275),INDEX($D$270:$W$270,,$C275)-SUM($D275:K275),INDEX($D$270:$W$270,,$C275)/$F$256)))</f>
        <v>-7.1054273576010019E-15</v>
      </c>
      <c r="M275" s="2">
        <f>IF($F$256="n/a",0,IF(M$258&lt;=$C275,0,IF(M$258&gt;($F$256+$C275),INDEX($D$270:$W$270,,$C275)-SUM($D275:L275),INDEX($D$270:$W$270,,$C275)/$F$256)))</f>
        <v>0</v>
      </c>
      <c r="N275" s="2">
        <f>IF($F$256="n/a",0,IF(N$258&lt;=$C275,0,IF(N$258&gt;($F$256+$C275),INDEX($D$270:$W$270,,$C275)-SUM($D275:M275),INDEX($D$270:$W$270,,$C275)/$F$256)))</f>
        <v>0</v>
      </c>
      <c r="O275" s="2">
        <f>IF($F$256="n/a",0,IF(O$258&lt;=$C275,0,IF(O$258&gt;($F$256+$C275),INDEX($D$270:$W$270,,$C275)-SUM($D275:N275),INDEX($D$270:$W$270,,$C275)/$F$256)))</f>
        <v>0</v>
      </c>
      <c r="P275" s="2">
        <f>IF($F$256="n/a",0,IF(P$258&lt;=$C275,0,IF(P$258&gt;($F$256+$C275),INDEX($D$270:$W$270,,$C275)-SUM($D275:O275),INDEX($D$270:$W$270,,$C275)/$F$256)))</f>
        <v>0</v>
      </c>
      <c r="Q275" s="2">
        <f>IF($F$256="n/a",0,IF(Q$258&lt;=$C275,0,IF(Q$258&gt;($F$256+$C275),INDEX($D$270:$W$270,,$C275)-SUM($D275:P275),INDEX($D$270:$W$270,,$C275)/$F$256)))</f>
        <v>0</v>
      </c>
      <c r="R275" s="2">
        <f>IF($F$256="n/a",0,IF(R$258&lt;=$C275,0,IF(R$258&gt;($F$256+$C275),INDEX($D$270:$W$270,,$C275)-SUM($D275:Q275),INDEX($D$270:$W$270,,$C275)/$F$256)))</f>
        <v>0</v>
      </c>
      <c r="S275" s="2">
        <f>IF($F$256="n/a",0,IF(S$258&lt;=$C275,0,IF(S$258&gt;($F$256+$C275),INDEX($D$270:$W$270,,$C275)-SUM($D275:R275),INDEX($D$270:$W$270,,$C275)/$F$256)))</f>
        <v>0</v>
      </c>
      <c r="T275" s="2">
        <f>IF($F$256="n/a",0,IF(T$258&lt;=$C275,0,IF(T$258&gt;($F$256+$C275),INDEX($D$270:$W$270,,$C275)-SUM($D275:S275),INDEX($D$270:$W$270,,$C275)/$F$256)))</f>
        <v>0</v>
      </c>
      <c r="U275" s="2">
        <f>IF($F$256="n/a",0,IF(U$258&lt;=$C275,0,IF(U$258&gt;($F$256+$C275),INDEX($D$270:$W$270,,$C275)-SUM($D275:T275),INDEX($D$270:$W$270,,$C275)/$F$256)))</f>
        <v>0</v>
      </c>
      <c r="V275" s="2">
        <f>IF($F$256="n/a",0,IF(V$258&lt;=$C275,0,IF(V$258&gt;($F$256+$C275),INDEX($D$270:$W$270,,$C275)-SUM($D275:U275),INDEX($D$270:$W$270,,$C275)/$F$256)))</f>
        <v>0</v>
      </c>
      <c r="W275" s="2">
        <f>IF($F$256="n/a",0,IF(W$258&lt;=$C275,0,IF(W$258&gt;($F$256+$C275),INDEX($D$270:$W$270,,$C275)-SUM($D275:V275),INDEX($D$270:$W$270,,$C275)/$F$256)))</f>
        <v>0</v>
      </c>
      <c r="X275" s="2">
        <f>IF($F$256="n/a",0,IF(X$258&lt;=$C275,0,IF(X$258&gt;($F$256+$C275),INDEX($D$270:$W$270,,$C275)-SUM($D275:W275),INDEX($D$270:$W$270,,$C275)/$F$256)))</f>
        <v>0</v>
      </c>
      <c r="Y275" s="2">
        <f>IF($F$256="n/a",0,IF(Y$258&lt;=$C275,0,IF(Y$258&gt;($F$256+$C275),INDEX($D$270:$W$270,,$C275)-SUM($D275:X275),INDEX($D$270:$W$270,,$C275)/$F$256)))</f>
        <v>0</v>
      </c>
      <c r="Z275" s="2">
        <f>IF($F$256="n/a",0,IF(Z$258&lt;=$C275,0,IF(Z$258&gt;($F$256+$C275),INDEX($D$270:$W$270,,$C275)-SUM($D275:Y275),INDEX($D$270:$W$270,,$C275)/$F$256)))</f>
        <v>0</v>
      </c>
      <c r="AA275" s="2">
        <f>IF($F$256="n/a",0,IF(AA$258&lt;=$C275,0,IF(AA$258&gt;($F$256+$C275),INDEX($D$270:$W$270,,$C275)-SUM($D275:Z275),INDEX($D$270:$W$270,,$C275)/$F$256)))</f>
        <v>0</v>
      </c>
      <c r="AB275" s="2">
        <f>IF($F$256="n/a",0,IF(AB$258&lt;=$C275,0,IF(AB$258&gt;($F$256+$C275),INDEX($D$270:$W$270,,$C275)-SUM($D275:AA275),INDEX($D$270:$W$270,,$C275)/$F$256)))</f>
        <v>0</v>
      </c>
      <c r="AC275" s="2">
        <f>IF($F$256="n/a",0,IF(AC$258&lt;=$C275,0,IF(AC$258&gt;($F$256+$C275),INDEX($D$270:$W$270,,$C275)-SUM($D275:AB275),INDEX($D$270:$W$270,,$C275)/$F$256)))</f>
        <v>0</v>
      </c>
      <c r="AD275" s="2">
        <f>IF($F$256="n/a",0,IF(AD$258&lt;=$C275,0,IF(AD$258&gt;($F$256+$C275),INDEX($D$270:$W$270,,$C275)-SUM($D275:AC275),INDEX($D$270:$W$270,,$C275)/$F$256)))</f>
        <v>0</v>
      </c>
      <c r="AE275" s="2">
        <f>IF($F$256="n/a",0,IF(AE$258&lt;=$C275,0,IF(AE$258&gt;($F$256+$C275),INDEX($D$270:$W$270,,$C275)-SUM($D275:AD275),INDEX($D$270:$W$270,,$C275)/$F$256)))</f>
        <v>0</v>
      </c>
      <c r="AF275" s="2">
        <f>IF($F$256="n/a",0,IF(AF$258&lt;=$C275,0,IF(AF$258&gt;($F$256+$C275),INDEX($D$270:$W$270,,$C275)-SUM($D275:AE275),INDEX($D$270:$W$270,,$C275)/$F$256)))</f>
        <v>0</v>
      </c>
      <c r="AG275" s="2">
        <f>IF($F$256="n/a",0,IF(AG$258&lt;=$C275,0,IF(AG$258&gt;($F$256+$C275),INDEX($D$270:$W$270,,$C275)-SUM($D275:AF275),INDEX($D$270:$W$270,,$C275)/$F$256)))</f>
        <v>0</v>
      </c>
      <c r="AH275" s="2">
        <f>IF($F$256="n/a",0,IF(AH$258&lt;=$C275,0,IF(AH$258&gt;($F$256+$C275),INDEX($D$270:$W$270,,$C275)-SUM($D275:AG275),INDEX($D$270:$W$270,,$C275)/$F$256)))</f>
        <v>0</v>
      </c>
      <c r="AI275" s="2">
        <f>IF($F$256="n/a",0,IF(AI$258&lt;=$C275,0,IF(AI$258&gt;($F$256+$C275),INDEX($D$270:$W$270,,$C275)-SUM($D275:AH275),INDEX($D$270:$W$270,,$C275)/$F$256)))</f>
        <v>0</v>
      </c>
      <c r="AJ275" s="2">
        <f>IF($F$256="n/a",0,IF(AJ$258&lt;=$C275,0,IF(AJ$258&gt;($F$256+$C275),INDEX($D$270:$W$270,,$C275)-SUM($D275:AI275),INDEX($D$270:$W$270,,$C275)/$F$256)))</f>
        <v>0</v>
      </c>
      <c r="AK275" s="2">
        <f>IF($F$256="n/a",0,IF(AK$258&lt;=$C275,0,IF(AK$258&gt;($F$256+$C275),INDEX($D$270:$W$270,,$C275)-SUM($D275:AJ275),INDEX($D$270:$W$270,,$C275)/$F$256)))</f>
        <v>0</v>
      </c>
      <c r="AL275" s="2">
        <f>IF($F$256="n/a",0,IF(AL$258&lt;=$C275,0,IF(AL$258&gt;($F$256+$C275),INDEX($D$270:$W$270,,$C275)-SUM($D275:AK275),INDEX($D$270:$W$270,,$C275)/$F$256)))</f>
        <v>0</v>
      </c>
      <c r="AM275" s="2">
        <f>IF($F$256="n/a",0,IF(AM$258&lt;=$C275,0,IF(AM$258&gt;($F$256+$C275),INDEX($D$270:$W$270,,$C275)-SUM($D275:AL275),INDEX($D$270:$W$270,,$C275)/$F$256)))</f>
        <v>0</v>
      </c>
      <c r="AN275" s="2">
        <f>IF($F$256="n/a",0,IF(AN$258&lt;=$C275,0,IF(AN$258&gt;($F$256+$C275),INDEX($D$270:$W$270,,$C275)-SUM($D275:AM275),INDEX($D$270:$W$270,,$C275)/$F$256)))</f>
        <v>0</v>
      </c>
      <c r="AO275" s="2">
        <f>IF($F$256="n/a",0,IF(AO$258&lt;=$C275,0,IF(AO$258&gt;($F$256+$C275),INDEX($D$270:$W$270,,$C275)-SUM($D275:AN275),INDEX($D$270:$W$270,,$C275)/$F$256)))</f>
        <v>0</v>
      </c>
      <c r="AP275" s="2">
        <f>IF($F$256="n/a",0,IF(AP$258&lt;=$C275,0,IF(AP$258&gt;($F$256+$C275),INDEX($D$270:$W$270,,$C275)-SUM($D275:AO275),INDEX($D$270:$W$270,,$C275)/$F$256)))</f>
        <v>0</v>
      </c>
      <c r="AQ275" s="2">
        <f>IF($F$256="n/a",0,IF(AQ$258&lt;=$C275,0,IF(AQ$258&gt;($F$256+$C275),INDEX($D$270:$W$270,,$C275)-SUM($D275:AP275),INDEX($D$270:$W$270,,$C275)/$F$256)))</f>
        <v>0</v>
      </c>
      <c r="AR275" s="2">
        <f>IF($F$256="n/a",0,IF(AR$258&lt;=$C275,0,IF(AR$258&gt;($F$256+$C275),INDEX($D$270:$W$270,,$C275)-SUM($D275:AQ275),INDEX($D$270:$W$270,,$C275)/$F$256)))</f>
        <v>0</v>
      </c>
      <c r="AS275" s="2">
        <f>IF($F$256="n/a",0,IF(AS$258&lt;=$C275,0,IF(AS$258&gt;($F$256+$C275),INDEX($D$270:$W$270,,$C275)-SUM($D275:AR275),INDEX($D$270:$W$270,,$C275)/$F$256)))</f>
        <v>0</v>
      </c>
      <c r="AT275" s="2">
        <f>IF($F$256="n/a",0,IF(AT$258&lt;=$C275,0,IF(AT$258&gt;($F$256+$C275),INDEX($D$270:$W$270,,$C275)-SUM($D275:AS275),INDEX($D$270:$W$270,,$C275)/$F$256)))</f>
        <v>0</v>
      </c>
      <c r="AU275" s="2">
        <f>IF($F$256="n/a",0,IF(AU$258&lt;=$C275,0,IF(AU$258&gt;($F$256+$C275),INDEX($D$270:$W$270,,$C275)-SUM($D275:AT275),INDEX($D$270:$W$270,,$C275)/$F$256)))</f>
        <v>0</v>
      </c>
      <c r="AV275" s="2">
        <f>IF($F$256="n/a",0,IF(AV$258&lt;=$C275,0,IF(AV$258&gt;($F$256+$C275),INDEX($D$270:$W$270,,$C275)-SUM($D275:AU275),INDEX($D$270:$W$270,,$C275)/$F$256)))</f>
        <v>0</v>
      </c>
      <c r="AW275" s="2">
        <f>IF($F$256="n/a",0,IF(AW$258&lt;=$C275,0,IF(AW$258&gt;($F$256+$C275),INDEX($D$270:$W$270,,$C275)-SUM($D275:AV275),INDEX($D$270:$W$270,,$C275)/$F$256)))</f>
        <v>0</v>
      </c>
      <c r="AX275" s="2">
        <f>IF($F$256="n/a",0,IF(AX$258&lt;=$C275,0,IF(AX$258&gt;($F$256+$C275),INDEX($D$270:$W$270,,$C275)-SUM($D275:AW275),INDEX($D$270:$W$270,,$C275)/$F$256)))</f>
        <v>0</v>
      </c>
      <c r="AY275" s="2">
        <f>IF($F$256="n/a",0,IF(AY$258&lt;=$C275,0,IF(AY$258&gt;($F$256+$C275),INDEX($D$270:$W$270,,$C275)-SUM($D275:AX275),INDEX($D$270:$W$270,,$C275)/$F$256)))</f>
        <v>0</v>
      </c>
      <c r="AZ275" s="2">
        <f>IF($F$256="n/a",0,IF(AZ$258&lt;=$C275,0,IF(AZ$258&gt;($F$256+$C275),INDEX($D$270:$W$270,,$C275)-SUM($D275:AY275),INDEX($D$270:$W$270,,$C275)/$F$256)))</f>
        <v>0</v>
      </c>
      <c r="BA275" s="2">
        <f>IF($F$256="n/a",0,IF(BA$258&lt;=$C275,0,IF(BA$258&gt;($F$256+$C275),INDEX($D$270:$W$270,,$C275)-SUM($D275:AZ275),INDEX($D$270:$W$270,,$C275)/$F$256)))</f>
        <v>0</v>
      </c>
      <c r="BB275" s="2">
        <f>IF($F$256="n/a",0,IF(BB$258&lt;=$C275,0,IF(BB$258&gt;($F$256+$C275),INDEX($D$270:$W$270,,$C275)-SUM($D275:BA275),INDEX($D$270:$W$270,,$C275)/$F$256)))</f>
        <v>0</v>
      </c>
      <c r="BC275" s="2">
        <f>IF($F$256="n/a",0,IF(BC$258&lt;=$C275,0,IF(BC$258&gt;($F$256+$C275),INDEX($D$270:$W$270,,$C275)-SUM($D275:BB275),INDEX($D$270:$W$270,,$C275)/$F$256)))</f>
        <v>0</v>
      </c>
      <c r="BD275" s="2">
        <f>IF($F$256="n/a",0,IF(BD$258&lt;=$C275,0,IF(BD$258&gt;($F$256+$C275),INDEX($D$270:$W$270,,$C275)-SUM($D275:BC275),INDEX($D$270:$W$270,,$C275)/$F$256)))</f>
        <v>0</v>
      </c>
      <c r="BE275" s="2">
        <f>IF($F$256="n/a",0,IF(BE$258&lt;=$C275,0,IF(BE$258&gt;($F$256+$C275),INDEX($D$270:$W$270,,$C275)-SUM($D275:BD275),INDEX($D$270:$W$270,,$C275)/$F$256)))</f>
        <v>0</v>
      </c>
      <c r="BF275" s="2">
        <f>IF($F$256="n/a",0,IF(BF$258&lt;=$C275,0,IF(BF$258&gt;($F$256+$C275),INDEX($D$270:$W$270,,$C275)-SUM($D275:BE275),INDEX($D$270:$W$270,,$C275)/$F$256)))</f>
        <v>0</v>
      </c>
      <c r="BG275" s="2">
        <f>IF($F$256="n/a",0,IF(BG$258&lt;=$C275,0,IF(BG$258&gt;($F$256+$C275),INDEX($D$270:$W$270,,$C275)-SUM($D275:BF275),INDEX($D$270:$W$270,,$C275)/$F$256)))</f>
        <v>0</v>
      </c>
      <c r="BH275" s="2">
        <f>IF($F$256="n/a",0,IF(BH$258&lt;=$C275,0,IF(BH$258&gt;($F$256+$C275),INDEX($D$270:$W$270,,$C275)-SUM($D275:BG275),INDEX($D$270:$W$270,,$C275)/$F$256)))</f>
        <v>0</v>
      </c>
      <c r="BI275" s="2">
        <f>IF($F$256="n/a",0,IF(BI$258&lt;=$C275,0,IF(BI$258&gt;($F$256+$C275),INDEX($D$270:$W$270,,$C275)-SUM($D275:BH275),INDEX($D$270:$W$270,,$C275)/$F$256)))</f>
        <v>0</v>
      </c>
      <c r="BJ275" s="2">
        <f>IF($F$256="n/a",0,IF(BJ$258&lt;=$C275,0,IF(BJ$258&gt;($F$256+$C275),INDEX($D$270:$W$270,,$C275)-SUM($D275:BI275),INDEX($D$270:$W$270,,$C275)/$F$256)))</f>
        <v>0</v>
      </c>
      <c r="BK275" s="2">
        <f>IF($F$256="n/a",0,IF(BK$258&lt;=$C275,0,IF(BK$258&gt;($F$256+$C275),INDEX($D$270:$W$270,,$C275)-SUM($D275:BJ275),INDEX($D$270:$W$270,,$C275)/$F$256)))</f>
        <v>0</v>
      </c>
    </row>
    <row r="276" spans="2:63" x14ac:dyDescent="0.25">
      <c r="B276" s="24">
        <v>2014</v>
      </c>
      <c r="C276" s="24">
        <v>4</v>
      </c>
      <c r="E276" s="2">
        <f>IF($F$256="n/a",0,IF(E$258&lt;=$C276,0,IF(E$258&gt;($F$256+$C276),INDEX($D$270:$W$270,,$C276)-SUM($D276:D276),INDEX($D$270:$W$270,,$C276)/$F$256)))</f>
        <v>0</v>
      </c>
      <c r="F276" s="2">
        <f>IF($F$256="n/a",0,IF(F$258&lt;=$C276,0,IF(F$258&gt;($F$256+$C276),INDEX($D$270:$W$270,,$C276)-SUM($D276:E276),INDEX($D$270:$W$270,,$C276)/$F$256)))</f>
        <v>0</v>
      </c>
      <c r="G276" s="2">
        <f>IF($F$256="n/a",0,IF(G$258&lt;=$C276,0,IF(G$258&gt;($F$256+$C276),INDEX($D$270:$W$270,,$C276)-SUM($D276:F276),INDEX($D$270:$W$270,,$C276)/$F$256)))</f>
        <v>0</v>
      </c>
      <c r="H276" s="2">
        <f>IF($F$256="n/a",0,IF(H$258&lt;=$C276,0,IF(H$258&gt;($F$256+$C276),INDEX($D$270:$W$270,,$C276)-SUM($D276:G276),INDEX($D$270:$W$270,,$C276)/$F$256)))</f>
        <v>6.2271456835511492</v>
      </c>
      <c r="I276" s="2">
        <f>IF($F$256="n/a",0,IF(I$258&lt;=$C276,0,IF(I$258&gt;($F$256+$C276),INDEX($D$270:$W$270,,$C276)-SUM($D276:H276),INDEX($D$270:$W$270,,$C276)/$F$256)))</f>
        <v>6.2271456835511492</v>
      </c>
      <c r="J276" s="2">
        <f>IF($F$256="n/a",0,IF(J$258&lt;=$C276,0,IF(J$258&gt;($F$256+$C276),INDEX($D$270:$W$270,,$C276)-SUM($D276:I276),INDEX($D$270:$W$270,,$C276)/$F$256)))</f>
        <v>6.2271456835511492</v>
      </c>
      <c r="K276" s="2">
        <f>IF($F$256="n/a",0,IF(K$258&lt;=$C276,0,IF(K$258&gt;($F$256+$C276),INDEX($D$270:$W$270,,$C276)-SUM($D276:J276),INDEX($D$270:$W$270,,$C276)/$F$256)))</f>
        <v>6.2271456835511492</v>
      </c>
      <c r="L276" s="2">
        <f>IF($F$256="n/a",0,IF(L$258&lt;=$C276,0,IF(L$258&gt;($F$256+$C276),INDEX($D$270:$W$270,,$C276)-SUM($D276:K276),INDEX($D$270:$W$270,,$C276)/$F$256)))</f>
        <v>6.2271456835511492</v>
      </c>
      <c r="M276" s="2">
        <f>IF($F$256="n/a",0,IF(M$258&lt;=$C276,0,IF(M$258&gt;($F$256+$C276),INDEX($D$270:$W$270,,$C276)-SUM($D276:L276),INDEX($D$270:$W$270,,$C276)/$F$256)))</f>
        <v>0</v>
      </c>
      <c r="N276" s="2">
        <f>IF($F$256="n/a",0,IF(N$258&lt;=$C276,0,IF(N$258&gt;($F$256+$C276),INDEX($D$270:$W$270,,$C276)-SUM($D276:M276),INDEX($D$270:$W$270,,$C276)/$F$256)))</f>
        <v>0</v>
      </c>
      <c r="O276" s="2">
        <f>IF($F$256="n/a",0,IF(O$258&lt;=$C276,0,IF(O$258&gt;($F$256+$C276),INDEX($D$270:$W$270,,$C276)-SUM($D276:N276),INDEX($D$270:$W$270,,$C276)/$F$256)))</f>
        <v>0</v>
      </c>
      <c r="P276" s="2">
        <f>IF($F$256="n/a",0,IF(P$258&lt;=$C276,0,IF(P$258&gt;($F$256+$C276),INDEX($D$270:$W$270,,$C276)-SUM($D276:O276),INDEX($D$270:$W$270,,$C276)/$F$256)))</f>
        <v>0</v>
      </c>
      <c r="Q276" s="2">
        <f>IF($F$256="n/a",0,IF(Q$258&lt;=$C276,0,IF(Q$258&gt;($F$256+$C276),INDEX($D$270:$W$270,,$C276)-SUM($D276:P276),INDEX($D$270:$W$270,,$C276)/$F$256)))</f>
        <v>0</v>
      </c>
      <c r="R276" s="2">
        <f>IF($F$256="n/a",0,IF(R$258&lt;=$C276,0,IF(R$258&gt;($F$256+$C276),INDEX($D$270:$W$270,,$C276)-SUM($D276:Q276),INDEX($D$270:$W$270,,$C276)/$F$256)))</f>
        <v>0</v>
      </c>
      <c r="S276" s="2">
        <f>IF($F$256="n/a",0,IF(S$258&lt;=$C276,0,IF(S$258&gt;($F$256+$C276),INDEX($D$270:$W$270,,$C276)-SUM($D276:R276),INDEX($D$270:$W$270,,$C276)/$F$256)))</f>
        <v>0</v>
      </c>
      <c r="T276" s="2">
        <f>IF($F$256="n/a",0,IF(T$258&lt;=$C276,0,IF(T$258&gt;($F$256+$C276),INDEX($D$270:$W$270,,$C276)-SUM($D276:S276),INDEX($D$270:$W$270,,$C276)/$F$256)))</f>
        <v>0</v>
      </c>
      <c r="U276" s="2">
        <f>IF($F$256="n/a",0,IF(U$258&lt;=$C276,0,IF(U$258&gt;($F$256+$C276),INDEX($D$270:$W$270,,$C276)-SUM($D276:T276),INDEX($D$270:$W$270,,$C276)/$F$256)))</f>
        <v>0</v>
      </c>
      <c r="V276" s="2">
        <f>IF($F$256="n/a",0,IF(V$258&lt;=$C276,0,IF(V$258&gt;($F$256+$C276),INDEX($D$270:$W$270,,$C276)-SUM($D276:U276),INDEX($D$270:$W$270,,$C276)/$F$256)))</f>
        <v>0</v>
      </c>
      <c r="W276" s="2">
        <f>IF($F$256="n/a",0,IF(W$258&lt;=$C276,0,IF(W$258&gt;($F$256+$C276),INDEX($D$270:$W$270,,$C276)-SUM($D276:V276),INDEX($D$270:$W$270,,$C276)/$F$256)))</f>
        <v>0</v>
      </c>
      <c r="X276" s="2">
        <f>IF($F$256="n/a",0,IF(X$258&lt;=$C276,0,IF(X$258&gt;($F$256+$C276),INDEX($D$270:$W$270,,$C276)-SUM($D276:W276),INDEX($D$270:$W$270,,$C276)/$F$256)))</f>
        <v>0</v>
      </c>
      <c r="Y276" s="2">
        <f>IF($F$256="n/a",0,IF(Y$258&lt;=$C276,0,IF(Y$258&gt;($F$256+$C276),INDEX($D$270:$W$270,,$C276)-SUM($D276:X276),INDEX($D$270:$W$270,,$C276)/$F$256)))</f>
        <v>0</v>
      </c>
      <c r="Z276" s="2">
        <f>IF($F$256="n/a",0,IF(Z$258&lt;=$C276,0,IF(Z$258&gt;($F$256+$C276),INDEX($D$270:$W$270,,$C276)-SUM($D276:Y276),INDEX($D$270:$W$270,,$C276)/$F$256)))</f>
        <v>0</v>
      </c>
      <c r="AA276" s="2">
        <f>IF($F$256="n/a",0,IF(AA$258&lt;=$C276,0,IF(AA$258&gt;($F$256+$C276),INDEX($D$270:$W$270,,$C276)-SUM($D276:Z276),INDEX($D$270:$W$270,,$C276)/$F$256)))</f>
        <v>0</v>
      </c>
      <c r="AB276" s="2">
        <f>IF($F$256="n/a",0,IF(AB$258&lt;=$C276,0,IF(AB$258&gt;($F$256+$C276),INDEX($D$270:$W$270,,$C276)-SUM($D276:AA276),INDEX($D$270:$W$270,,$C276)/$F$256)))</f>
        <v>0</v>
      </c>
      <c r="AC276" s="2">
        <f>IF($F$256="n/a",0,IF(AC$258&lt;=$C276,0,IF(AC$258&gt;($F$256+$C276),INDEX($D$270:$W$270,,$C276)-SUM($D276:AB276),INDEX($D$270:$W$270,,$C276)/$F$256)))</f>
        <v>0</v>
      </c>
      <c r="AD276" s="2">
        <f>IF($F$256="n/a",0,IF(AD$258&lt;=$C276,0,IF(AD$258&gt;($F$256+$C276),INDEX($D$270:$W$270,,$C276)-SUM($D276:AC276),INDEX($D$270:$W$270,,$C276)/$F$256)))</f>
        <v>0</v>
      </c>
      <c r="AE276" s="2">
        <f>IF($F$256="n/a",0,IF(AE$258&lt;=$C276,0,IF(AE$258&gt;($F$256+$C276),INDEX($D$270:$W$270,,$C276)-SUM($D276:AD276),INDEX($D$270:$W$270,,$C276)/$F$256)))</f>
        <v>0</v>
      </c>
      <c r="AF276" s="2">
        <f>IF($F$256="n/a",0,IF(AF$258&lt;=$C276,0,IF(AF$258&gt;($F$256+$C276),INDEX($D$270:$W$270,,$C276)-SUM($D276:AE276),INDEX($D$270:$W$270,,$C276)/$F$256)))</f>
        <v>0</v>
      </c>
      <c r="AG276" s="2">
        <f>IF($F$256="n/a",0,IF(AG$258&lt;=$C276,0,IF(AG$258&gt;($F$256+$C276),INDEX($D$270:$W$270,,$C276)-SUM($D276:AF276),INDEX($D$270:$W$270,,$C276)/$F$256)))</f>
        <v>0</v>
      </c>
      <c r="AH276" s="2">
        <f>IF($F$256="n/a",0,IF(AH$258&lt;=$C276,0,IF(AH$258&gt;($F$256+$C276),INDEX($D$270:$W$270,,$C276)-SUM($D276:AG276),INDEX($D$270:$W$270,,$C276)/$F$256)))</f>
        <v>0</v>
      </c>
      <c r="AI276" s="2">
        <f>IF($F$256="n/a",0,IF(AI$258&lt;=$C276,0,IF(AI$258&gt;($F$256+$C276),INDEX($D$270:$W$270,,$C276)-SUM($D276:AH276),INDEX($D$270:$W$270,,$C276)/$F$256)))</f>
        <v>0</v>
      </c>
      <c r="AJ276" s="2">
        <f>IF($F$256="n/a",0,IF(AJ$258&lt;=$C276,0,IF(AJ$258&gt;($F$256+$C276),INDEX($D$270:$W$270,,$C276)-SUM($D276:AI276),INDEX($D$270:$W$270,,$C276)/$F$256)))</f>
        <v>0</v>
      </c>
      <c r="AK276" s="2">
        <f>IF($F$256="n/a",0,IF(AK$258&lt;=$C276,0,IF(AK$258&gt;($F$256+$C276),INDEX($D$270:$W$270,,$C276)-SUM($D276:AJ276),INDEX($D$270:$W$270,,$C276)/$F$256)))</f>
        <v>0</v>
      </c>
      <c r="AL276" s="2">
        <f>IF($F$256="n/a",0,IF(AL$258&lt;=$C276,0,IF(AL$258&gt;($F$256+$C276),INDEX($D$270:$W$270,,$C276)-SUM($D276:AK276),INDEX($D$270:$W$270,,$C276)/$F$256)))</f>
        <v>0</v>
      </c>
      <c r="AM276" s="2">
        <f>IF($F$256="n/a",0,IF(AM$258&lt;=$C276,0,IF(AM$258&gt;($F$256+$C276),INDEX($D$270:$W$270,,$C276)-SUM($D276:AL276),INDEX($D$270:$W$270,,$C276)/$F$256)))</f>
        <v>0</v>
      </c>
      <c r="AN276" s="2">
        <f>IF($F$256="n/a",0,IF(AN$258&lt;=$C276,0,IF(AN$258&gt;($F$256+$C276),INDEX($D$270:$W$270,,$C276)-SUM($D276:AM276),INDEX($D$270:$W$270,,$C276)/$F$256)))</f>
        <v>0</v>
      </c>
      <c r="AO276" s="2">
        <f>IF($F$256="n/a",0,IF(AO$258&lt;=$C276,0,IF(AO$258&gt;($F$256+$C276),INDEX($D$270:$W$270,,$C276)-SUM($D276:AN276),INDEX($D$270:$W$270,,$C276)/$F$256)))</f>
        <v>0</v>
      </c>
      <c r="AP276" s="2">
        <f>IF($F$256="n/a",0,IF(AP$258&lt;=$C276,0,IF(AP$258&gt;($F$256+$C276),INDEX($D$270:$W$270,,$C276)-SUM($D276:AO276),INDEX($D$270:$W$270,,$C276)/$F$256)))</f>
        <v>0</v>
      </c>
      <c r="AQ276" s="2">
        <f>IF($F$256="n/a",0,IF(AQ$258&lt;=$C276,0,IF(AQ$258&gt;($F$256+$C276),INDEX($D$270:$W$270,,$C276)-SUM($D276:AP276),INDEX($D$270:$W$270,,$C276)/$F$256)))</f>
        <v>0</v>
      </c>
      <c r="AR276" s="2">
        <f>IF($F$256="n/a",0,IF(AR$258&lt;=$C276,0,IF(AR$258&gt;($F$256+$C276),INDEX($D$270:$W$270,,$C276)-SUM($D276:AQ276),INDEX($D$270:$W$270,,$C276)/$F$256)))</f>
        <v>0</v>
      </c>
      <c r="AS276" s="2">
        <f>IF($F$256="n/a",0,IF(AS$258&lt;=$C276,0,IF(AS$258&gt;($F$256+$C276),INDEX($D$270:$W$270,,$C276)-SUM($D276:AR276),INDEX($D$270:$W$270,,$C276)/$F$256)))</f>
        <v>0</v>
      </c>
      <c r="AT276" s="2">
        <f>IF($F$256="n/a",0,IF(AT$258&lt;=$C276,0,IF(AT$258&gt;($F$256+$C276),INDEX($D$270:$W$270,,$C276)-SUM($D276:AS276),INDEX($D$270:$W$270,,$C276)/$F$256)))</f>
        <v>0</v>
      </c>
      <c r="AU276" s="2">
        <f>IF($F$256="n/a",0,IF(AU$258&lt;=$C276,0,IF(AU$258&gt;($F$256+$C276),INDEX($D$270:$W$270,,$C276)-SUM($D276:AT276),INDEX($D$270:$W$270,,$C276)/$F$256)))</f>
        <v>0</v>
      </c>
      <c r="AV276" s="2">
        <f>IF($F$256="n/a",0,IF(AV$258&lt;=$C276,0,IF(AV$258&gt;($F$256+$C276),INDEX($D$270:$W$270,,$C276)-SUM($D276:AU276),INDEX($D$270:$W$270,,$C276)/$F$256)))</f>
        <v>0</v>
      </c>
      <c r="AW276" s="2">
        <f>IF($F$256="n/a",0,IF(AW$258&lt;=$C276,0,IF(AW$258&gt;($F$256+$C276),INDEX($D$270:$W$270,,$C276)-SUM($D276:AV276),INDEX($D$270:$W$270,,$C276)/$F$256)))</f>
        <v>0</v>
      </c>
      <c r="AX276" s="2">
        <f>IF($F$256="n/a",0,IF(AX$258&lt;=$C276,0,IF(AX$258&gt;($F$256+$C276),INDEX($D$270:$W$270,,$C276)-SUM($D276:AW276),INDEX($D$270:$W$270,,$C276)/$F$256)))</f>
        <v>0</v>
      </c>
      <c r="AY276" s="2">
        <f>IF($F$256="n/a",0,IF(AY$258&lt;=$C276,0,IF(AY$258&gt;($F$256+$C276),INDEX($D$270:$W$270,,$C276)-SUM($D276:AX276),INDEX($D$270:$W$270,,$C276)/$F$256)))</f>
        <v>0</v>
      </c>
      <c r="AZ276" s="2">
        <f>IF($F$256="n/a",0,IF(AZ$258&lt;=$C276,0,IF(AZ$258&gt;($F$256+$C276),INDEX($D$270:$W$270,,$C276)-SUM($D276:AY276),INDEX($D$270:$W$270,,$C276)/$F$256)))</f>
        <v>0</v>
      </c>
      <c r="BA276" s="2">
        <f>IF($F$256="n/a",0,IF(BA$258&lt;=$C276,0,IF(BA$258&gt;($F$256+$C276),INDEX($D$270:$W$270,,$C276)-SUM($D276:AZ276),INDEX($D$270:$W$270,,$C276)/$F$256)))</f>
        <v>0</v>
      </c>
      <c r="BB276" s="2">
        <f>IF($F$256="n/a",0,IF(BB$258&lt;=$C276,0,IF(BB$258&gt;($F$256+$C276),INDEX($D$270:$W$270,,$C276)-SUM($D276:BA276),INDEX($D$270:$W$270,,$C276)/$F$256)))</f>
        <v>0</v>
      </c>
      <c r="BC276" s="2">
        <f>IF($F$256="n/a",0,IF(BC$258&lt;=$C276,0,IF(BC$258&gt;($F$256+$C276),INDEX($D$270:$W$270,,$C276)-SUM($D276:BB276),INDEX($D$270:$W$270,,$C276)/$F$256)))</f>
        <v>0</v>
      </c>
      <c r="BD276" s="2">
        <f>IF($F$256="n/a",0,IF(BD$258&lt;=$C276,0,IF(BD$258&gt;($F$256+$C276),INDEX($D$270:$W$270,,$C276)-SUM($D276:BC276),INDEX($D$270:$W$270,,$C276)/$F$256)))</f>
        <v>0</v>
      </c>
      <c r="BE276" s="2">
        <f>IF($F$256="n/a",0,IF(BE$258&lt;=$C276,0,IF(BE$258&gt;($F$256+$C276),INDEX($D$270:$W$270,,$C276)-SUM($D276:BD276),INDEX($D$270:$W$270,,$C276)/$F$256)))</f>
        <v>0</v>
      </c>
      <c r="BF276" s="2">
        <f>IF($F$256="n/a",0,IF(BF$258&lt;=$C276,0,IF(BF$258&gt;($F$256+$C276),INDEX($D$270:$W$270,,$C276)-SUM($D276:BE276),INDEX($D$270:$W$270,,$C276)/$F$256)))</f>
        <v>0</v>
      </c>
      <c r="BG276" s="2">
        <f>IF($F$256="n/a",0,IF(BG$258&lt;=$C276,0,IF(BG$258&gt;($F$256+$C276),INDEX($D$270:$W$270,,$C276)-SUM($D276:BF276),INDEX($D$270:$W$270,,$C276)/$F$256)))</f>
        <v>0</v>
      </c>
      <c r="BH276" s="2">
        <f>IF($F$256="n/a",0,IF(BH$258&lt;=$C276,0,IF(BH$258&gt;($F$256+$C276),INDEX($D$270:$W$270,,$C276)-SUM($D276:BG276),INDEX($D$270:$W$270,,$C276)/$F$256)))</f>
        <v>0</v>
      </c>
      <c r="BI276" s="2">
        <f>IF($F$256="n/a",0,IF(BI$258&lt;=$C276,0,IF(BI$258&gt;($F$256+$C276),INDEX($D$270:$W$270,,$C276)-SUM($D276:BH276),INDEX($D$270:$W$270,,$C276)/$F$256)))</f>
        <v>0</v>
      </c>
      <c r="BJ276" s="2">
        <f>IF($F$256="n/a",0,IF(BJ$258&lt;=$C276,0,IF(BJ$258&gt;($F$256+$C276),INDEX($D$270:$W$270,,$C276)-SUM($D276:BI276),INDEX($D$270:$W$270,,$C276)/$F$256)))</f>
        <v>0</v>
      </c>
      <c r="BK276" s="2">
        <f>IF($F$256="n/a",0,IF(BK$258&lt;=$C276,0,IF(BK$258&gt;($F$256+$C276),INDEX($D$270:$W$270,,$C276)-SUM($D276:BJ276),INDEX($D$270:$W$270,,$C276)/$F$256)))</f>
        <v>0</v>
      </c>
    </row>
    <row r="277" spans="2:63" x14ac:dyDescent="0.25">
      <c r="B277" s="24">
        <v>2015</v>
      </c>
      <c r="C277" s="24">
        <v>5</v>
      </c>
      <c r="E277" s="2">
        <f>IF($F$256="n/a",0,IF(E$258&lt;=$C277,0,IF(E$258&gt;($F$256+$C277),INDEX($D$270:$W$270,,$C277)-SUM($D277:D277),INDEX($D$270:$W$270,,$C277)/$F$256)))</f>
        <v>0</v>
      </c>
      <c r="F277" s="2">
        <f>IF($F$256="n/a",0,IF(F$258&lt;=$C277,0,IF(F$258&gt;($F$256+$C277),INDEX($D$270:$W$270,,$C277)-SUM($D277:E277),INDEX($D$270:$W$270,,$C277)/$F$256)))</f>
        <v>0</v>
      </c>
      <c r="G277" s="2">
        <f>IF($F$256="n/a",0,IF(G$258&lt;=$C277,0,IF(G$258&gt;($F$256+$C277),INDEX($D$270:$W$270,,$C277)-SUM($D277:F277),INDEX($D$270:$W$270,,$C277)/$F$256)))</f>
        <v>0</v>
      </c>
      <c r="H277" s="2">
        <f>IF($F$256="n/a",0,IF(H$258&lt;=$C277,0,IF(H$258&gt;($F$256+$C277),INDEX($D$270:$W$270,,$C277)-SUM($D277:G277),INDEX($D$270:$W$270,,$C277)/$F$256)))</f>
        <v>0</v>
      </c>
      <c r="I277" s="2">
        <f>IF($F$256="n/a",0,IF(I$258&lt;=$C277,0,IF(I$258&gt;($F$256+$C277),INDEX($D$270:$W$270,,$C277)-SUM($D277:H277),INDEX($D$270:$W$270,,$C277)/$F$256)))</f>
        <v>3.5926848235885629</v>
      </c>
      <c r="J277" s="2">
        <f>IF($F$256="n/a",0,IF(J$258&lt;=$C277,0,IF(J$258&gt;($F$256+$C277),INDEX($D$270:$W$270,,$C277)-SUM($D277:I277),INDEX($D$270:$W$270,,$C277)/$F$256)))</f>
        <v>3.5926848235885629</v>
      </c>
      <c r="K277" s="2">
        <f>IF($F$256="n/a",0,IF(K$258&lt;=$C277,0,IF(K$258&gt;($F$256+$C277),INDEX($D$270:$W$270,,$C277)-SUM($D277:J277),INDEX($D$270:$W$270,,$C277)/$F$256)))</f>
        <v>3.5926848235885629</v>
      </c>
      <c r="L277" s="2">
        <f>IF($F$256="n/a",0,IF(L$258&lt;=$C277,0,IF(L$258&gt;($F$256+$C277),INDEX($D$270:$W$270,,$C277)-SUM($D277:K277),INDEX($D$270:$W$270,,$C277)/$F$256)))</f>
        <v>3.5926848235885629</v>
      </c>
      <c r="M277" s="2">
        <f>IF($F$256="n/a",0,IF(M$258&lt;=$C277,0,IF(M$258&gt;($F$256+$C277),INDEX($D$270:$W$270,,$C277)-SUM($D277:L277),INDEX($D$270:$W$270,,$C277)/$F$256)))</f>
        <v>3.5926848235885629</v>
      </c>
      <c r="N277" s="2">
        <f>IF($F$256="n/a",0,IF(N$258&lt;=$C277,0,IF(N$258&gt;($F$256+$C277),INDEX($D$270:$W$270,,$C277)-SUM($D277:M277),INDEX($D$270:$W$270,,$C277)/$F$256)))</f>
        <v>0</v>
      </c>
      <c r="O277" s="2">
        <f>IF($F$256="n/a",0,IF(O$258&lt;=$C277,0,IF(O$258&gt;($F$256+$C277),INDEX($D$270:$W$270,,$C277)-SUM($D277:N277),INDEX($D$270:$W$270,,$C277)/$F$256)))</f>
        <v>0</v>
      </c>
      <c r="P277" s="2">
        <f>IF($F$256="n/a",0,IF(P$258&lt;=$C277,0,IF(P$258&gt;($F$256+$C277),INDEX($D$270:$W$270,,$C277)-SUM($D277:O277),INDEX($D$270:$W$270,,$C277)/$F$256)))</f>
        <v>0</v>
      </c>
      <c r="Q277" s="2">
        <f>IF($F$256="n/a",0,IF(Q$258&lt;=$C277,0,IF(Q$258&gt;($F$256+$C277),INDEX($D$270:$W$270,,$C277)-SUM($D277:P277),INDEX($D$270:$W$270,,$C277)/$F$256)))</f>
        <v>0</v>
      </c>
      <c r="R277" s="2">
        <f>IF($F$256="n/a",0,IF(R$258&lt;=$C277,0,IF(R$258&gt;($F$256+$C277),INDEX($D$270:$W$270,,$C277)-SUM($D277:Q277),INDEX($D$270:$W$270,,$C277)/$F$256)))</f>
        <v>0</v>
      </c>
      <c r="S277" s="2">
        <f>IF($F$256="n/a",0,IF(S$258&lt;=$C277,0,IF(S$258&gt;($F$256+$C277),INDEX($D$270:$W$270,,$C277)-SUM($D277:R277),INDEX($D$270:$W$270,,$C277)/$F$256)))</f>
        <v>0</v>
      </c>
      <c r="T277" s="2">
        <f>IF($F$256="n/a",0,IF(T$258&lt;=$C277,0,IF(T$258&gt;($F$256+$C277),INDEX($D$270:$W$270,,$C277)-SUM($D277:S277),INDEX($D$270:$W$270,,$C277)/$F$256)))</f>
        <v>0</v>
      </c>
      <c r="U277" s="2">
        <f>IF($F$256="n/a",0,IF(U$258&lt;=$C277,0,IF(U$258&gt;($F$256+$C277),INDEX($D$270:$W$270,,$C277)-SUM($D277:T277),INDEX($D$270:$W$270,,$C277)/$F$256)))</f>
        <v>0</v>
      </c>
      <c r="V277" s="2">
        <f>IF($F$256="n/a",0,IF(V$258&lt;=$C277,0,IF(V$258&gt;($F$256+$C277),INDEX($D$270:$W$270,,$C277)-SUM($D277:U277),INDEX($D$270:$W$270,,$C277)/$F$256)))</f>
        <v>0</v>
      </c>
      <c r="W277" s="2">
        <f>IF($F$256="n/a",0,IF(W$258&lt;=$C277,0,IF(W$258&gt;($F$256+$C277),INDEX($D$270:$W$270,,$C277)-SUM($D277:V277),INDEX($D$270:$W$270,,$C277)/$F$256)))</f>
        <v>0</v>
      </c>
      <c r="X277" s="2">
        <f>IF($F$256="n/a",0,IF(X$258&lt;=$C277,0,IF(X$258&gt;($F$256+$C277),INDEX($D$270:$W$270,,$C277)-SUM($D277:W277),INDEX($D$270:$W$270,,$C277)/$F$256)))</f>
        <v>0</v>
      </c>
      <c r="Y277" s="2">
        <f>IF($F$256="n/a",0,IF(Y$258&lt;=$C277,0,IF(Y$258&gt;($F$256+$C277),INDEX($D$270:$W$270,,$C277)-SUM($D277:X277),INDEX($D$270:$W$270,,$C277)/$F$256)))</f>
        <v>0</v>
      </c>
      <c r="Z277" s="2">
        <f>IF($F$256="n/a",0,IF(Z$258&lt;=$C277,0,IF(Z$258&gt;($F$256+$C277),INDEX($D$270:$W$270,,$C277)-SUM($D277:Y277),INDEX($D$270:$W$270,,$C277)/$F$256)))</f>
        <v>0</v>
      </c>
      <c r="AA277" s="2">
        <f>IF($F$256="n/a",0,IF(AA$258&lt;=$C277,0,IF(AA$258&gt;($F$256+$C277),INDEX($D$270:$W$270,,$C277)-SUM($D277:Z277),INDEX($D$270:$W$270,,$C277)/$F$256)))</f>
        <v>0</v>
      </c>
      <c r="AB277" s="2">
        <f>IF($F$256="n/a",0,IF(AB$258&lt;=$C277,0,IF(AB$258&gt;($F$256+$C277),INDEX($D$270:$W$270,,$C277)-SUM($D277:AA277),INDEX($D$270:$W$270,,$C277)/$F$256)))</f>
        <v>0</v>
      </c>
      <c r="AC277" s="2">
        <f>IF($F$256="n/a",0,IF(AC$258&lt;=$C277,0,IF(AC$258&gt;($F$256+$C277),INDEX($D$270:$W$270,,$C277)-SUM($D277:AB277),INDEX($D$270:$W$270,,$C277)/$F$256)))</f>
        <v>0</v>
      </c>
      <c r="AD277" s="2">
        <f>IF($F$256="n/a",0,IF(AD$258&lt;=$C277,0,IF(AD$258&gt;($F$256+$C277),INDEX($D$270:$W$270,,$C277)-SUM($D277:AC277),INDEX($D$270:$W$270,,$C277)/$F$256)))</f>
        <v>0</v>
      </c>
      <c r="AE277" s="2">
        <f>IF($F$256="n/a",0,IF(AE$258&lt;=$C277,0,IF(AE$258&gt;($F$256+$C277),INDEX($D$270:$W$270,,$C277)-SUM($D277:AD277),INDEX($D$270:$W$270,,$C277)/$F$256)))</f>
        <v>0</v>
      </c>
      <c r="AF277" s="2">
        <f>IF($F$256="n/a",0,IF(AF$258&lt;=$C277,0,IF(AF$258&gt;($F$256+$C277),INDEX($D$270:$W$270,,$C277)-SUM($D277:AE277),INDEX($D$270:$W$270,,$C277)/$F$256)))</f>
        <v>0</v>
      </c>
      <c r="AG277" s="2">
        <f>IF($F$256="n/a",0,IF(AG$258&lt;=$C277,0,IF(AG$258&gt;($F$256+$C277),INDEX($D$270:$W$270,,$C277)-SUM($D277:AF277),INDEX($D$270:$W$270,,$C277)/$F$256)))</f>
        <v>0</v>
      </c>
      <c r="AH277" s="2">
        <f>IF($F$256="n/a",0,IF(AH$258&lt;=$C277,0,IF(AH$258&gt;($F$256+$C277),INDEX($D$270:$W$270,,$C277)-SUM($D277:AG277),INDEX($D$270:$W$270,,$C277)/$F$256)))</f>
        <v>0</v>
      </c>
      <c r="AI277" s="2">
        <f>IF($F$256="n/a",0,IF(AI$258&lt;=$C277,0,IF(AI$258&gt;($F$256+$C277),INDEX($D$270:$W$270,,$C277)-SUM($D277:AH277),INDEX($D$270:$W$270,,$C277)/$F$256)))</f>
        <v>0</v>
      </c>
      <c r="AJ277" s="2">
        <f>IF($F$256="n/a",0,IF(AJ$258&lt;=$C277,0,IF(AJ$258&gt;($F$256+$C277),INDEX($D$270:$W$270,,$C277)-SUM($D277:AI277),INDEX($D$270:$W$270,,$C277)/$F$256)))</f>
        <v>0</v>
      </c>
      <c r="AK277" s="2">
        <f>IF($F$256="n/a",0,IF(AK$258&lt;=$C277,0,IF(AK$258&gt;($F$256+$C277),INDEX($D$270:$W$270,,$C277)-SUM($D277:AJ277),INDEX($D$270:$W$270,,$C277)/$F$256)))</f>
        <v>0</v>
      </c>
      <c r="AL277" s="2">
        <f>IF($F$256="n/a",0,IF(AL$258&lt;=$C277,0,IF(AL$258&gt;($F$256+$C277),INDEX($D$270:$W$270,,$C277)-SUM($D277:AK277),INDEX($D$270:$W$270,,$C277)/$F$256)))</f>
        <v>0</v>
      </c>
      <c r="AM277" s="2">
        <f>IF($F$256="n/a",0,IF(AM$258&lt;=$C277,0,IF(AM$258&gt;($F$256+$C277),INDEX($D$270:$W$270,,$C277)-SUM($D277:AL277),INDEX($D$270:$W$270,,$C277)/$F$256)))</f>
        <v>0</v>
      </c>
      <c r="AN277" s="2">
        <f>IF($F$256="n/a",0,IF(AN$258&lt;=$C277,0,IF(AN$258&gt;($F$256+$C277),INDEX($D$270:$W$270,,$C277)-SUM($D277:AM277),INDEX($D$270:$W$270,,$C277)/$F$256)))</f>
        <v>0</v>
      </c>
      <c r="AO277" s="2">
        <f>IF($F$256="n/a",0,IF(AO$258&lt;=$C277,0,IF(AO$258&gt;($F$256+$C277),INDEX($D$270:$W$270,,$C277)-SUM($D277:AN277),INDEX($D$270:$W$270,,$C277)/$F$256)))</f>
        <v>0</v>
      </c>
      <c r="AP277" s="2">
        <f>IF($F$256="n/a",0,IF(AP$258&lt;=$C277,0,IF(AP$258&gt;($F$256+$C277),INDEX($D$270:$W$270,,$C277)-SUM($D277:AO277),INDEX($D$270:$W$270,,$C277)/$F$256)))</f>
        <v>0</v>
      </c>
      <c r="AQ277" s="2">
        <f>IF($F$256="n/a",0,IF(AQ$258&lt;=$C277,0,IF(AQ$258&gt;($F$256+$C277),INDEX($D$270:$W$270,,$C277)-SUM($D277:AP277),INDEX($D$270:$W$270,,$C277)/$F$256)))</f>
        <v>0</v>
      </c>
      <c r="AR277" s="2">
        <f>IF($F$256="n/a",0,IF(AR$258&lt;=$C277,0,IF(AR$258&gt;($F$256+$C277),INDEX($D$270:$W$270,,$C277)-SUM($D277:AQ277),INDEX($D$270:$W$270,,$C277)/$F$256)))</f>
        <v>0</v>
      </c>
      <c r="AS277" s="2">
        <f>IF($F$256="n/a",0,IF(AS$258&lt;=$C277,0,IF(AS$258&gt;($F$256+$C277),INDEX($D$270:$W$270,,$C277)-SUM($D277:AR277),INDEX($D$270:$W$270,,$C277)/$F$256)))</f>
        <v>0</v>
      </c>
      <c r="AT277" s="2">
        <f>IF($F$256="n/a",0,IF(AT$258&lt;=$C277,0,IF(AT$258&gt;($F$256+$C277),INDEX($D$270:$W$270,,$C277)-SUM($D277:AS277),INDEX($D$270:$W$270,,$C277)/$F$256)))</f>
        <v>0</v>
      </c>
      <c r="AU277" s="2">
        <f>IF($F$256="n/a",0,IF(AU$258&lt;=$C277,0,IF(AU$258&gt;($F$256+$C277),INDEX($D$270:$W$270,,$C277)-SUM($D277:AT277),INDEX($D$270:$W$270,,$C277)/$F$256)))</f>
        <v>0</v>
      </c>
      <c r="AV277" s="2">
        <f>IF($F$256="n/a",0,IF(AV$258&lt;=$C277,0,IF(AV$258&gt;($F$256+$C277),INDEX($D$270:$W$270,,$C277)-SUM($D277:AU277),INDEX($D$270:$W$270,,$C277)/$F$256)))</f>
        <v>0</v>
      </c>
      <c r="AW277" s="2">
        <f>IF($F$256="n/a",0,IF(AW$258&lt;=$C277,0,IF(AW$258&gt;($F$256+$C277),INDEX($D$270:$W$270,,$C277)-SUM($D277:AV277),INDEX($D$270:$W$270,,$C277)/$F$256)))</f>
        <v>0</v>
      </c>
      <c r="AX277" s="2">
        <f>IF($F$256="n/a",0,IF(AX$258&lt;=$C277,0,IF(AX$258&gt;($F$256+$C277),INDEX($D$270:$W$270,,$C277)-SUM($D277:AW277),INDEX($D$270:$W$270,,$C277)/$F$256)))</f>
        <v>0</v>
      </c>
      <c r="AY277" s="2">
        <f>IF($F$256="n/a",0,IF(AY$258&lt;=$C277,0,IF(AY$258&gt;($F$256+$C277),INDEX($D$270:$W$270,,$C277)-SUM($D277:AX277),INDEX($D$270:$W$270,,$C277)/$F$256)))</f>
        <v>0</v>
      </c>
      <c r="AZ277" s="2">
        <f>IF($F$256="n/a",0,IF(AZ$258&lt;=$C277,0,IF(AZ$258&gt;($F$256+$C277),INDEX($D$270:$W$270,,$C277)-SUM($D277:AY277),INDEX($D$270:$W$270,,$C277)/$F$256)))</f>
        <v>0</v>
      </c>
      <c r="BA277" s="2">
        <f>IF($F$256="n/a",0,IF(BA$258&lt;=$C277,0,IF(BA$258&gt;($F$256+$C277),INDEX($D$270:$W$270,,$C277)-SUM($D277:AZ277),INDEX($D$270:$W$270,,$C277)/$F$256)))</f>
        <v>0</v>
      </c>
      <c r="BB277" s="2">
        <f>IF($F$256="n/a",0,IF(BB$258&lt;=$C277,0,IF(BB$258&gt;($F$256+$C277),INDEX($D$270:$W$270,,$C277)-SUM($D277:BA277),INDEX($D$270:$W$270,,$C277)/$F$256)))</f>
        <v>0</v>
      </c>
      <c r="BC277" s="2">
        <f>IF($F$256="n/a",0,IF(BC$258&lt;=$C277,0,IF(BC$258&gt;($F$256+$C277),INDEX($D$270:$W$270,,$C277)-SUM($D277:BB277),INDEX($D$270:$W$270,,$C277)/$F$256)))</f>
        <v>0</v>
      </c>
      <c r="BD277" s="2">
        <f>IF($F$256="n/a",0,IF(BD$258&lt;=$C277,0,IF(BD$258&gt;($F$256+$C277),INDEX($D$270:$W$270,,$C277)-SUM($D277:BC277),INDEX($D$270:$W$270,,$C277)/$F$256)))</f>
        <v>0</v>
      </c>
      <c r="BE277" s="2">
        <f>IF($F$256="n/a",0,IF(BE$258&lt;=$C277,0,IF(BE$258&gt;($F$256+$C277),INDEX($D$270:$W$270,,$C277)-SUM($D277:BD277),INDEX($D$270:$W$270,,$C277)/$F$256)))</f>
        <v>0</v>
      </c>
      <c r="BF277" s="2">
        <f>IF($F$256="n/a",0,IF(BF$258&lt;=$C277,0,IF(BF$258&gt;($F$256+$C277),INDEX($D$270:$W$270,,$C277)-SUM($D277:BE277),INDEX($D$270:$W$270,,$C277)/$F$256)))</f>
        <v>0</v>
      </c>
      <c r="BG277" s="2">
        <f>IF($F$256="n/a",0,IF(BG$258&lt;=$C277,0,IF(BG$258&gt;($F$256+$C277),INDEX($D$270:$W$270,,$C277)-SUM($D277:BF277),INDEX($D$270:$W$270,,$C277)/$F$256)))</f>
        <v>0</v>
      </c>
      <c r="BH277" s="2">
        <f>IF($F$256="n/a",0,IF(BH$258&lt;=$C277,0,IF(BH$258&gt;($F$256+$C277),INDEX($D$270:$W$270,,$C277)-SUM($D277:BG277),INDEX($D$270:$W$270,,$C277)/$F$256)))</f>
        <v>0</v>
      </c>
      <c r="BI277" s="2">
        <f>IF($F$256="n/a",0,IF(BI$258&lt;=$C277,0,IF(BI$258&gt;($F$256+$C277),INDEX($D$270:$W$270,,$C277)-SUM($D277:BH277),INDEX($D$270:$W$270,,$C277)/$F$256)))</f>
        <v>0</v>
      </c>
      <c r="BJ277" s="2">
        <f>IF($F$256="n/a",0,IF(BJ$258&lt;=$C277,0,IF(BJ$258&gt;($F$256+$C277),INDEX($D$270:$W$270,,$C277)-SUM($D277:BI277),INDEX($D$270:$W$270,,$C277)/$F$256)))</f>
        <v>0</v>
      </c>
      <c r="BK277" s="2">
        <f>IF($F$256="n/a",0,IF(BK$258&lt;=$C277,0,IF(BK$258&gt;($F$256+$C277),INDEX($D$270:$W$270,,$C277)-SUM($D277:BJ277),INDEX($D$270:$W$270,,$C277)/$F$256)))</f>
        <v>0</v>
      </c>
    </row>
    <row r="278" spans="2:63" x14ac:dyDescent="0.25">
      <c r="B278" s="24">
        <v>2016</v>
      </c>
      <c r="C278" s="24">
        <v>6</v>
      </c>
      <c r="E278" s="2">
        <f>IF($F$256="n/a",0,IF(E$258&lt;=$C278,0,IF(E$258&gt;($F$256+$C278),INDEX($D$270:$W$270,,$C278)-SUM($D278:D278),INDEX($D$270:$W$270,,$C278)/$F$256)))</f>
        <v>0</v>
      </c>
      <c r="F278" s="2">
        <f>IF($F$256="n/a",0,IF(F$258&lt;=$C278,0,IF(F$258&gt;($F$256+$C278),INDEX($D$270:$W$270,,$C278)-SUM($D278:E278),INDEX($D$270:$W$270,,$C278)/$F$256)))</f>
        <v>0</v>
      </c>
      <c r="G278" s="2">
        <f>IF($F$256="n/a",0,IF(G$258&lt;=$C278,0,IF(G$258&gt;($F$256+$C278),INDEX($D$270:$W$270,,$C278)-SUM($D278:F278),INDEX($D$270:$W$270,,$C278)/$F$256)))</f>
        <v>0</v>
      </c>
      <c r="H278" s="2">
        <f>IF($F$256="n/a",0,IF(H$258&lt;=$C278,0,IF(H$258&gt;($F$256+$C278),INDEX($D$270:$W$270,,$C278)-SUM($D278:G278),INDEX($D$270:$W$270,,$C278)/$F$256)))</f>
        <v>0</v>
      </c>
      <c r="I278" s="2">
        <f>IF($F$256="n/a",0,IF(I$258&lt;=$C278,0,IF(I$258&gt;($F$256+$C278),INDEX($D$270:$W$270,,$C278)-SUM($D278:H278),INDEX($D$270:$W$270,,$C278)/$F$256)))</f>
        <v>0</v>
      </c>
      <c r="J278" s="2">
        <f>IF($F$256="n/a",0,IF(J$258&lt;=$C278,0,IF(J$258&gt;($F$256+$C278),INDEX($D$270:$W$270,,$C278)-SUM($D278:I278),INDEX($D$270:$W$270,,$C278)/$F$256)))</f>
        <v>7.3008508149957292</v>
      </c>
      <c r="K278" s="2">
        <f>IF($F$256="n/a",0,IF(K$258&lt;=$C278,0,IF(K$258&gt;($F$256+$C278),INDEX($D$270:$W$270,,$C278)-SUM($D278:J278),INDEX($D$270:$W$270,,$C278)/$F$256)))</f>
        <v>7.3008508149957292</v>
      </c>
      <c r="L278" s="2">
        <f>IF($F$256="n/a",0,IF(L$258&lt;=$C278,0,IF(L$258&gt;($F$256+$C278),INDEX($D$270:$W$270,,$C278)-SUM($D278:K278),INDEX($D$270:$W$270,,$C278)/$F$256)))</f>
        <v>7.3008508149957292</v>
      </c>
      <c r="M278" s="2">
        <f>IF($F$256="n/a",0,IF(M$258&lt;=$C278,0,IF(M$258&gt;($F$256+$C278),INDEX($D$270:$W$270,,$C278)-SUM($D278:L278),INDEX($D$270:$W$270,,$C278)/$F$256)))</f>
        <v>7.3008508149957292</v>
      </c>
      <c r="N278" s="2">
        <f>IF($F$256="n/a",0,IF(N$258&lt;=$C278,0,IF(N$258&gt;($F$256+$C278),INDEX($D$270:$W$270,,$C278)-SUM($D278:M278),INDEX($D$270:$W$270,,$C278)/$F$256)))</f>
        <v>7.3008508149957292</v>
      </c>
      <c r="O278" s="2">
        <f>IF($F$256="n/a",0,IF(O$258&lt;=$C278,0,IF(O$258&gt;($F$256+$C278),INDEX($D$270:$W$270,,$C278)-SUM($D278:N278),INDEX($D$270:$W$270,,$C278)/$F$256)))</f>
        <v>0</v>
      </c>
      <c r="P278" s="2">
        <f>IF($F$256="n/a",0,IF(P$258&lt;=$C278,0,IF(P$258&gt;($F$256+$C278),INDEX($D$270:$W$270,,$C278)-SUM($D278:O278),INDEX($D$270:$W$270,,$C278)/$F$256)))</f>
        <v>0</v>
      </c>
      <c r="Q278" s="2">
        <f>IF($F$256="n/a",0,IF(Q$258&lt;=$C278,0,IF(Q$258&gt;($F$256+$C278),INDEX($D$270:$W$270,,$C278)-SUM($D278:P278),INDEX($D$270:$W$270,,$C278)/$F$256)))</f>
        <v>0</v>
      </c>
      <c r="R278" s="2">
        <f>IF($F$256="n/a",0,IF(R$258&lt;=$C278,0,IF(R$258&gt;($F$256+$C278),INDEX($D$270:$W$270,,$C278)-SUM($D278:Q278),INDEX($D$270:$W$270,,$C278)/$F$256)))</f>
        <v>0</v>
      </c>
      <c r="S278" s="2">
        <f>IF($F$256="n/a",0,IF(S$258&lt;=$C278,0,IF(S$258&gt;($F$256+$C278),INDEX($D$270:$W$270,,$C278)-SUM($D278:R278),INDEX($D$270:$W$270,,$C278)/$F$256)))</f>
        <v>0</v>
      </c>
      <c r="T278" s="2">
        <f>IF($F$256="n/a",0,IF(T$258&lt;=$C278,0,IF(T$258&gt;($F$256+$C278),INDEX($D$270:$W$270,,$C278)-SUM($D278:S278),INDEX($D$270:$W$270,,$C278)/$F$256)))</f>
        <v>0</v>
      </c>
      <c r="U278" s="2">
        <f>IF($F$256="n/a",0,IF(U$258&lt;=$C278,0,IF(U$258&gt;($F$256+$C278),INDEX($D$270:$W$270,,$C278)-SUM($D278:T278),INDEX($D$270:$W$270,,$C278)/$F$256)))</f>
        <v>0</v>
      </c>
      <c r="V278" s="2">
        <f>IF($F$256="n/a",0,IF(V$258&lt;=$C278,0,IF(V$258&gt;($F$256+$C278),INDEX($D$270:$W$270,,$C278)-SUM($D278:U278),INDEX($D$270:$W$270,,$C278)/$F$256)))</f>
        <v>0</v>
      </c>
      <c r="W278" s="2">
        <f>IF($F$256="n/a",0,IF(W$258&lt;=$C278,0,IF(W$258&gt;($F$256+$C278),INDEX($D$270:$W$270,,$C278)-SUM($D278:V278),INDEX($D$270:$W$270,,$C278)/$F$256)))</f>
        <v>0</v>
      </c>
      <c r="X278" s="2">
        <f>IF($F$256="n/a",0,IF(X$258&lt;=$C278,0,IF(X$258&gt;($F$256+$C278),INDEX($D$270:$W$270,,$C278)-SUM($D278:W278),INDEX($D$270:$W$270,,$C278)/$F$256)))</f>
        <v>0</v>
      </c>
      <c r="Y278" s="2">
        <f>IF($F$256="n/a",0,IF(Y$258&lt;=$C278,0,IF(Y$258&gt;($F$256+$C278),INDEX($D$270:$W$270,,$C278)-SUM($D278:X278),INDEX($D$270:$W$270,,$C278)/$F$256)))</f>
        <v>0</v>
      </c>
      <c r="Z278" s="2">
        <f>IF($F$256="n/a",0,IF(Z$258&lt;=$C278,0,IF(Z$258&gt;($F$256+$C278),INDEX($D$270:$W$270,,$C278)-SUM($D278:Y278),INDEX($D$270:$W$270,,$C278)/$F$256)))</f>
        <v>0</v>
      </c>
      <c r="AA278" s="2">
        <f>IF($F$256="n/a",0,IF(AA$258&lt;=$C278,0,IF(AA$258&gt;($F$256+$C278),INDEX($D$270:$W$270,,$C278)-SUM($D278:Z278),INDEX($D$270:$W$270,,$C278)/$F$256)))</f>
        <v>0</v>
      </c>
      <c r="AB278" s="2">
        <f>IF($F$256="n/a",0,IF(AB$258&lt;=$C278,0,IF(AB$258&gt;($F$256+$C278),INDEX($D$270:$W$270,,$C278)-SUM($D278:AA278),INDEX($D$270:$W$270,,$C278)/$F$256)))</f>
        <v>0</v>
      </c>
      <c r="AC278" s="2">
        <f>IF($F$256="n/a",0,IF(AC$258&lt;=$C278,0,IF(AC$258&gt;($F$256+$C278),INDEX($D$270:$W$270,,$C278)-SUM($D278:AB278),INDEX($D$270:$W$270,,$C278)/$F$256)))</f>
        <v>0</v>
      </c>
      <c r="AD278" s="2">
        <f>IF($F$256="n/a",0,IF(AD$258&lt;=$C278,0,IF(AD$258&gt;($F$256+$C278),INDEX($D$270:$W$270,,$C278)-SUM($D278:AC278),INDEX($D$270:$W$270,,$C278)/$F$256)))</f>
        <v>0</v>
      </c>
      <c r="AE278" s="2">
        <f>IF($F$256="n/a",0,IF(AE$258&lt;=$C278,0,IF(AE$258&gt;($F$256+$C278),INDEX($D$270:$W$270,,$C278)-SUM($D278:AD278),INDEX($D$270:$W$270,,$C278)/$F$256)))</f>
        <v>0</v>
      </c>
      <c r="AF278" s="2">
        <f>IF($F$256="n/a",0,IF(AF$258&lt;=$C278,0,IF(AF$258&gt;($F$256+$C278),INDEX($D$270:$W$270,,$C278)-SUM($D278:AE278),INDEX($D$270:$W$270,,$C278)/$F$256)))</f>
        <v>0</v>
      </c>
      <c r="AG278" s="2">
        <f>IF($F$256="n/a",0,IF(AG$258&lt;=$C278,0,IF(AG$258&gt;($F$256+$C278),INDEX($D$270:$W$270,,$C278)-SUM($D278:AF278),INDEX($D$270:$W$270,,$C278)/$F$256)))</f>
        <v>0</v>
      </c>
      <c r="AH278" s="2">
        <f>IF($F$256="n/a",0,IF(AH$258&lt;=$C278,0,IF(AH$258&gt;($F$256+$C278),INDEX($D$270:$W$270,,$C278)-SUM($D278:AG278),INDEX($D$270:$W$270,,$C278)/$F$256)))</f>
        <v>0</v>
      </c>
      <c r="AI278" s="2">
        <f>IF($F$256="n/a",0,IF(AI$258&lt;=$C278,0,IF(AI$258&gt;($F$256+$C278),INDEX($D$270:$W$270,,$C278)-SUM($D278:AH278),INDEX($D$270:$W$270,,$C278)/$F$256)))</f>
        <v>0</v>
      </c>
      <c r="AJ278" s="2">
        <f>IF($F$256="n/a",0,IF(AJ$258&lt;=$C278,0,IF(AJ$258&gt;($F$256+$C278),INDEX($D$270:$W$270,,$C278)-SUM($D278:AI278),INDEX($D$270:$W$270,,$C278)/$F$256)))</f>
        <v>0</v>
      </c>
      <c r="AK278" s="2">
        <f>IF($F$256="n/a",0,IF(AK$258&lt;=$C278,0,IF(AK$258&gt;($F$256+$C278),INDEX($D$270:$W$270,,$C278)-SUM($D278:AJ278),INDEX($D$270:$W$270,,$C278)/$F$256)))</f>
        <v>0</v>
      </c>
      <c r="AL278" s="2">
        <f>IF($F$256="n/a",0,IF(AL$258&lt;=$C278,0,IF(AL$258&gt;($F$256+$C278),INDEX($D$270:$W$270,,$C278)-SUM($D278:AK278),INDEX($D$270:$W$270,,$C278)/$F$256)))</f>
        <v>0</v>
      </c>
      <c r="AM278" s="2">
        <f>IF($F$256="n/a",0,IF(AM$258&lt;=$C278,0,IF(AM$258&gt;($F$256+$C278),INDEX($D$270:$W$270,,$C278)-SUM($D278:AL278),INDEX($D$270:$W$270,,$C278)/$F$256)))</f>
        <v>0</v>
      </c>
      <c r="AN278" s="2">
        <f>IF($F$256="n/a",0,IF(AN$258&lt;=$C278,0,IF(AN$258&gt;($F$256+$C278),INDEX($D$270:$W$270,,$C278)-SUM($D278:AM278),INDEX($D$270:$W$270,,$C278)/$F$256)))</f>
        <v>0</v>
      </c>
      <c r="AO278" s="2">
        <f>IF($F$256="n/a",0,IF(AO$258&lt;=$C278,0,IF(AO$258&gt;($F$256+$C278),INDEX($D$270:$W$270,,$C278)-SUM($D278:AN278),INDEX($D$270:$W$270,,$C278)/$F$256)))</f>
        <v>0</v>
      </c>
      <c r="AP278" s="2">
        <f>IF($F$256="n/a",0,IF(AP$258&lt;=$C278,0,IF(AP$258&gt;($F$256+$C278),INDEX($D$270:$W$270,,$C278)-SUM($D278:AO278),INDEX($D$270:$W$270,,$C278)/$F$256)))</f>
        <v>0</v>
      </c>
      <c r="AQ278" s="2">
        <f>IF($F$256="n/a",0,IF(AQ$258&lt;=$C278,0,IF(AQ$258&gt;($F$256+$C278),INDEX($D$270:$W$270,,$C278)-SUM($D278:AP278),INDEX($D$270:$W$270,,$C278)/$F$256)))</f>
        <v>0</v>
      </c>
      <c r="AR278" s="2">
        <f>IF($F$256="n/a",0,IF(AR$258&lt;=$C278,0,IF(AR$258&gt;($F$256+$C278),INDEX($D$270:$W$270,,$C278)-SUM($D278:AQ278),INDEX($D$270:$W$270,,$C278)/$F$256)))</f>
        <v>0</v>
      </c>
      <c r="AS278" s="2">
        <f>IF($F$256="n/a",0,IF(AS$258&lt;=$C278,0,IF(AS$258&gt;($F$256+$C278),INDEX($D$270:$W$270,,$C278)-SUM($D278:AR278),INDEX($D$270:$W$270,,$C278)/$F$256)))</f>
        <v>0</v>
      </c>
      <c r="AT278" s="2">
        <f>IF($F$256="n/a",0,IF(AT$258&lt;=$C278,0,IF(AT$258&gt;($F$256+$C278),INDEX($D$270:$W$270,,$C278)-SUM($D278:AS278),INDEX($D$270:$W$270,,$C278)/$F$256)))</f>
        <v>0</v>
      </c>
      <c r="AU278" s="2">
        <f>IF($F$256="n/a",0,IF(AU$258&lt;=$C278,0,IF(AU$258&gt;($F$256+$C278),INDEX($D$270:$W$270,,$C278)-SUM($D278:AT278),INDEX($D$270:$W$270,,$C278)/$F$256)))</f>
        <v>0</v>
      </c>
      <c r="AV278" s="2">
        <f>IF($F$256="n/a",0,IF(AV$258&lt;=$C278,0,IF(AV$258&gt;($F$256+$C278),INDEX($D$270:$W$270,,$C278)-SUM($D278:AU278),INDEX($D$270:$W$270,,$C278)/$F$256)))</f>
        <v>0</v>
      </c>
      <c r="AW278" s="2">
        <f>IF($F$256="n/a",0,IF(AW$258&lt;=$C278,0,IF(AW$258&gt;($F$256+$C278),INDEX($D$270:$W$270,,$C278)-SUM($D278:AV278),INDEX($D$270:$W$270,,$C278)/$F$256)))</f>
        <v>0</v>
      </c>
      <c r="AX278" s="2">
        <f>IF($F$256="n/a",0,IF(AX$258&lt;=$C278,0,IF(AX$258&gt;($F$256+$C278),INDEX($D$270:$W$270,,$C278)-SUM($D278:AW278),INDEX($D$270:$W$270,,$C278)/$F$256)))</f>
        <v>0</v>
      </c>
      <c r="AY278" s="2">
        <f>IF($F$256="n/a",0,IF(AY$258&lt;=$C278,0,IF(AY$258&gt;($F$256+$C278),INDEX($D$270:$W$270,,$C278)-SUM($D278:AX278),INDEX($D$270:$W$270,,$C278)/$F$256)))</f>
        <v>0</v>
      </c>
      <c r="AZ278" s="2">
        <f>IF($F$256="n/a",0,IF(AZ$258&lt;=$C278,0,IF(AZ$258&gt;($F$256+$C278),INDEX($D$270:$W$270,,$C278)-SUM($D278:AY278),INDEX($D$270:$W$270,,$C278)/$F$256)))</f>
        <v>0</v>
      </c>
      <c r="BA278" s="2">
        <f>IF($F$256="n/a",0,IF(BA$258&lt;=$C278,0,IF(BA$258&gt;($F$256+$C278),INDEX($D$270:$W$270,,$C278)-SUM($D278:AZ278),INDEX($D$270:$W$270,,$C278)/$F$256)))</f>
        <v>0</v>
      </c>
      <c r="BB278" s="2">
        <f>IF($F$256="n/a",0,IF(BB$258&lt;=$C278,0,IF(BB$258&gt;($F$256+$C278),INDEX($D$270:$W$270,,$C278)-SUM($D278:BA278),INDEX($D$270:$W$270,,$C278)/$F$256)))</f>
        <v>0</v>
      </c>
      <c r="BC278" s="2">
        <f>IF($F$256="n/a",0,IF(BC$258&lt;=$C278,0,IF(BC$258&gt;($F$256+$C278),INDEX($D$270:$W$270,,$C278)-SUM($D278:BB278),INDEX($D$270:$W$270,,$C278)/$F$256)))</f>
        <v>0</v>
      </c>
      <c r="BD278" s="2">
        <f>IF($F$256="n/a",0,IF(BD$258&lt;=$C278,0,IF(BD$258&gt;($F$256+$C278),INDEX($D$270:$W$270,,$C278)-SUM($D278:BC278),INDEX($D$270:$W$270,,$C278)/$F$256)))</f>
        <v>0</v>
      </c>
      <c r="BE278" s="2">
        <f>IF($F$256="n/a",0,IF(BE$258&lt;=$C278,0,IF(BE$258&gt;($F$256+$C278),INDEX($D$270:$W$270,,$C278)-SUM($D278:BD278),INDEX($D$270:$W$270,,$C278)/$F$256)))</f>
        <v>0</v>
      </c>
      <c r="BF278" s="2">
        <f>IF($F$256="n/a",0,IF(BF$258&lt;=$C278,0,IF(BF$258&gt;($F$256+$C278),INDEX($D$270:$W$270,,$C278)-SUM($D278:BE278),INDEX($D$270:$W$270,,$C278)/$F$256)))</f>
        <v>0</v>
      </c>
      <c r="BG278" s="2">
        <f>IF($F$256="n/a",0,IF(BG$258&lt;=$C278,0,IF(BG$258&gt;($F$256+$C278),INDEX($D$270:$W$270,,$C278)-SUM($D278:BF278),INDEX($D$270:$W$270,,$C278)/$F$256)))</f>
        <v>0</v>
      </c>
      <c r="BH278" s="2">
        <f>IF($F$256="n/a",0,IF(BH$258&lt;=$C278,0,IF(BH$258&gt;($F$256+$C278),INDEX($D$270:$W$270,,$C278)-SUM($D278:BG278),INDEX($D$270:$W$270,,$C278)/$F$256)))</f>
        <v>0</v>
      </c>
      <c r="BI278" s="2">
        <f>IF($F$256="n/a",0,IF(BI$258&lt;=$C278,0,IF(BI$258&gt;($F$256+$C278),INDEX($D$270:$W$270,,$C278)-SUM($D278:BH278),INDEX($D$270:$W$270,,$C278)/$F$256)))</f>
        <v>0</v>
      </c>
      <c r="BJ278" s="2">
        <f>IF($F$256="n/a",0,IF(BJ$258&lt;=$C278,0,IF(BJ$258&gt;($F$256+$C278),INDEX($D$270:$W$270,,$C278)-SUM($D278:BI278),INDEX($D$270:$W$270,,$C278)/$F$256)))</f>
        <v>0</v>
      </c>
      <c r="BK278" s="2">
        <f>IF($F$256="n/a",0,IF(BK$258&lt;=$C278,0,IF(BK$258&gt;($F$256+$C278),INDEX($D$270:$W$270,,$C278)-SUM($D278:BJ278),INDEX($D$270:$W$270,,$C278)/$F$256)))</f>
        <v>0</v>
      </c>
    </row>
    <row r="279" spans="2:63" x14ac:dyDescent="0.25">
      <c r="B279" s="24">
        <v>2017</v>
      </c>
      <c r="C279" s="24">
        <v>7</v>
      </c>
      <c r="E279" s="2">
        <f>IF($F$256="n/a",0,IF(E$258&lt;=$C279,0,IF(E$258&gt;($F$256+$C279),INDEX($D$270:$W$270,,$C279)-SUM($D279:D279),INDEX($D$270:$W$270,,$C279)/$F$256)))</f>
        <v>0</v>
      </c>
      <c r="F279" s="2">
        <f>IF($F$256="n/a",0,IF(F$258&lt;=$C279,0,IF(F$258&gt;($F$256+$C279),INDEX($D$270:$W$270,,$C279)-SUM($D279:E279),INDEX($D$270:$W$270,,$C279)/$F$256)))</f>
        <v>0</v>
      </c>
      <c r="G279" s="2">
        <f>IF($F$256="n/a",0,IF(G$258&lt;=$C279,0,IF(G$258&gt;($F$256+$C279),INDEX($D$270:$W$270,,$C279)-SUM($D279:F279),INDEX($D$270:$W$270,,$C279)/$F$256)))</f>
        <v>0</v>
      </c>
      <c r="H279" s="2">
        <f>IF($F$256="n/a",0,IF(H$258&lt;=$C279,0,IF(H$258&gt;($F$256+$C279),INDEX($D$270:$W$270,,$C279)-SUM($D279:G279),INDEX($D$270:$W$270,,$C279)/$F$256)))</f>
        <v>0</v>
      </c>
      <c r="I279" s="2">
        <f>IF($F$256="n/a",0,IF(I$258&lt;=$C279,0,IF(I$258&gt;($F$256+$C279),INDEX($D$270:$W$270,,$C279)-SUM($D279:H279),INDEX($D$270:$W$270,,$C279)/$F$256)))</f>
        <v>0</v>
      </c>
      <c r="J279" s="2">
        <f>IF($F$256="n/a",0,IF(J$258&lt;=$C279,0,IF(J$258&gt;($F$256+$C279),INDEX($D$270:$W$270,,$C279)-SUM($D279:I279),INDEX($D$270:$W$270,,$C279)/$F$256)))</f>
        <v>0</v>
      </c>
      <c r="K279" s="2">
        <f>IF($F$256="n/a",0,IF(K$258&lt;=$C279,0,IF(K$258&gt;($F$256+$C279),INDEX($D$270:$W$270,,$C279)-SUM($D279:J279),INDEX($D$270:$W$270,,$C279)/$F$256)))</f>
        <v>9.7229917304277667</v>
      </c>
      <c r="L279" s="2">
        <f>IF($F$256="n/a",0,IF(L$258&lt;=$C279,0,IF(L$258&gt;($F$256+$C279),INDEX($D$270:$W$270,,$C279)-SUM($D279:K279),INDEX($D$270:$W$270,,$C279)/$F$256)))</f>
        <v>9.7229917304277667</v>
      </c>
      <c r="M279" s="2">
        <f>IF($F$256="n/a",0,IF(M$258&lt;=$C279,0,IF(M$258&gt;($F$256+$C279),INDEX($D$270:$W$270,,$C279)-SUM($D279:L279),INDEX($D$270:$W$270,,$C279)/$F$256)))</f>
        <v>9.7229917304277667</v>
      </c>
      <c r="N279" s="2">
        <f>IF($F$256="n/a",0,IF(N$258&lt;=$C279,0,IF(N$258&gt;($F$256+$C279),INDEX($D$270:$W$270,,$C279)-SUM($D279:M279),INDEX($D$270:$W$270,,$C279)/$F$256)))</f>
        <v>9.7229917304277667</v>
      </c>
      <c r="O279" s="2">
        <f>IF($F$256="n/a",0,IF(O$258&lt;=$C279,0,IF(O$258&gt;($F$256+$C279),INDEX($D$270:$W$270,,$C279)-SUM($D279:N279),INDEX($D$270:$W$270,,$C279)/$F$256)))</f>
        <v>9.7229917304277667</v>
      </c>
      <c r="P279" s="2">
        <f>IF($F$256="n/a",0,IF(P$258&lt;=$C279,0,IF(P$258&gt;($F$256+$C279),INDEX($D$270:$W$270,,$C279)-SUM($D279:O279),INDEX($D$270:$W$270,,$C279)/$F$256)))</f>
        <v>0</v>
      </c>
      <c r="Q279" s="2">
        <f>IF($F$256="n/a",0,IF(Q$258&lt;=$C279,0,IF(Q$258&gt;($F$256+$C279),INDEX($D$270:$W$270,,$C279)-SUM($D279:P279),INDEX($D$270:$W$270,,$C279)/$F$256)))</f>
        <v>0</v>
      </c>
      <c r="R279" s="2">
        <f>IF($F$256="n/a",0,IF(R$258&lt;=$C279,0,IF(R$258&gt;($F$256+$C279),INDEX($D$270:$W$270,,$C279)-SUM($D279:Q279),INDEX($D$270:$W$270,,$C279)/$F$256)))</f>
        <v>0</v>
      </c>
      <c r="S279" s="2">
        <f>IF($F$256="n/a",0,IF(S$258&lt;=$C279,0,IF(S$258&gt;($F$256+$C279),INDEX($D$270:$W$270,,$C279)-SUM($D279:R279),INDEX($D$270:$W$270,,$C279)/$F$256)))</f>
        <v>0</v>
      </c>
      <c r="T279" s="2">
        <f>IF($F$256="n/a",0,IF(T$258&lt;=$C279,0,IF(T$258&gt;($F$256+$C279),INDEX($D$270:$W$270,,$C279)-SUM($D279:S279),INDEX($D$270:$W$270,,$C279)/$F$256)))</f>
        <v>0</v>
      </c>
      <c r="U279" s="2">
        <f>IF($F$256="n/a",0,IF(U$258&lt;=$C279,0,IF(U$258&gt;($F$256+$C279),INDEX($D$270:$W$270,,$C279)-SUM($D279:T279),INDEX($D$270:$W$270,,$C279)/$F$256)))</f>
        <v>0</v>
      </c>
      <c r="V279" s="2">
        <f>IF($F$256="n/a",0,IF(V$258&lt;=$C279,0,IF(V$258&gt;($F$256+$C279),INDEX($D$270:$W$270,,$C279)-SUM($D279:U279),INDEX($D$270:$W$270,,$C279)/$F$256)))</f>
        <v>0</v>
      </c>
      <c r="W279" s="2">
        <f>IF($F$256="n/a",0,IF(W$258&lt;=$C279,0,IF(W$258&gt;($F$256+$C279),INDEX($D$270:$W$270,,$C279)-SUM($D279:V279),INDEX($D$270:$W$270,,$C279)/$F$256)))</f>
        <v>0</v>
      </c>
      <c r="X279" s="2">
        <f>IF($F$256="n/a",0,IF(X$258&lt;=$C279,0,IF(X$258&gt;($F$256+$C279),INDEX($D$270:$W$270,,$C279)-SUM($D279:W279),INDEX($D$270:$W$270,,$C279)/$F$256)))</f>
        <v>0</v>
      </c>
      <c r="Y279" s="2">
        <f>IF($F$256="n/a",0,IF(Y$258&lt;=$C279,0,IF(Y$258&gt;($F$256+$C279),INDEX($D$270:$W$270,,$C279)-SUM($D279:X279),INDEX($D$270:$W$270,,$C279)/$F$256)))</f>
        <v>0</v>
      </c>
      <c r="Z279" s="2">
        <f>IF($F$256="n/a",0,IF(Z$258&lt;=$C279,0,IF(Z$258&gt;($F$256+$C279),INDEX($D$270:$W$270,,$C279)-SUM($D279:Y279),INDEX($D$270:$W$270,,$C279)/$F$256)))</f>
        <v>0</v>
      </c>
      <c r="AA279" s="2">
        <f>IF($F$256="n/a",0,IF(AA$258&lt;=$C279,0,IF(AA$258&gt;($F$256+$C279),INDEX($D$270:$W$270,,$C279)-SUM($D279:Z279),INDEX($D$270:$W$270,,$C279)/$F$256)))</f>
        <v>0</v>
      </c>
      <c r="AB279" s="2">
        <f>IF($F$256="n/a",0,IF(AB$258&lt;=$C279,0,IF(AB$258&gt;($F$256+$C279),INDEX($D$270:$W$270,,$C279)-SUM($D279:AA279),INDEX($D$270:$W$270,,$C279)/$F$256)))</f>
        <v>0</v>
      </c>
      <c r="AC279" s="2">
        <f>IF($F$256="n/a",0,IF(AC$258&lt;=$C279,0,IF(AC$258&gt;($F$256+$C279),INDEX($D$270:$W$270,,$C279)-SUM($D279:AB279),INDEX($D$270:$W$270,,$C279)/$F$256)))</f>
        <v>0</v>
      </c>
      <c r="AD279" s="2">
        <f>IF($F$256="n/a",0,IF(AD$258&lt;=$C279,0,IF(AD$258&gt;($F$256+$C279),INDEX($D$270:$W$270,,$C279)-SUM($D279:AC279),INDEX($D$270:$W$270,,$C279)/$F$256)))</f>
        <v>0</v>
      </c>
      <c r="AE279" s="2">
        <f>IF($F$256="n/a",0,IF(AE$258&lt;=$C279,0,IF(AE$258&gt;($F$256+$C279),INDEX($D$270:$W$270,,$C279)-SUM($D279:AD279),INDEX($D$270:$W$270,,$C279)/$F$256)))</f>
        <v>0</v>
      </c>
      <c r="AF279" s="2">
        <f>IF($F$256="n/a",0,IF(AF$258&lt;=$C279,0,IF(AF$258&gt;($F$256+$C279),INDEX($D$270:$W$270,,$C279)-SUM($D279:AE279),INDEX($D$270:$W$270,,$C279)/$F$256)))</f>
        <v>0</v>
      </c>
      <c r="AG279" s="2">
        <f>IF($F$256="n/a",0,IF(AG$258&lt;=$C279,0,IF(AG$258&gt;($F$256+$C279),INDEX($D$270:$W$270,,$C279)-SUM($D279:AF279),INDEX($D$270:$W$270,,$C279)/$F$256)))</f>
        <v>0</v>
      </c>
      <c r="AH279" s="2">
        <f>IF($F$256="n/a",0,IF(AH$258&lt;=$C279,0,IF(AH$258&gt;($F$256+$C279),INDEX($D$270:$W$270,,$C279)-SUM($D279:AG279),INDEX($D$270:$W$270,,$C279)/$F$256)))</f>
        <v>0</v>
      </c>
      <c r="AI279" s="2">
        <f>IF($F$256="n/a",0,IF(AI$258&lt;=$C279,0,IF(AI$258&gt;($F$256+$C279),INDEX($D$270:$W$270,,$C279)-SUM($D279:AH279),INDEX($D$270:$W$270,,$C279)/$F$256)))</f>
        <v>0</v>
      </c>
      <c r="AJ279" s="2">
        <f>IF($F$256="n/a",0,IF(AJ$258&lt;=$C279,0,IF(AJ$258&gt;($F$256+$C279),INDEX($D$270:$W$270,,$C279)-SUM($D279:AI279),INDEX($D$270:$W$270,,$C279)/$F$256)))</f>
        <v>0</v>
      </c>
      <c r="AK279" s="2">
        <f>IF($F$256="n/a",0,IF(AK$258&lt;=$C279,0,IF(AK$258&gt;($F$256+$C279),INDEX($D$270:$W$270,,$C279)-SUM($D279:AJ279),INDEX($D$270:$W$270,,$C279)/$F$256)))</f>
        <v>0</v>
      </c>
      <c r="AL279" s="2">
        <f>IF($F$256="n/a",0,IF(AL$258&lt;=$C279,0,IF(AL$258&gt;($F$256+$C279),INDEX($D$270:$W$270,,$C279)-SUM($D279:AK279),INDEX($D$270:$W$270,,$C279)/$F$256)))</f>
        <v>0</v>
      </c>
      <c r="AM279" s="2">
        <f>IF($F$256="n/a",0,IF(AM$258&lt;=$C279,0,IF(AM$258&gt;($F$256+$C279),INDEX($D$270:$W$270,,$C279)-SUM($D279:AL279),INDEX($D$270:$W$270,,$C279)/$F$256)))</f>
        <v>0</v>
      </c>
      <c r="AN279" s="2">
        <f>IF($F$256="n/a",0,IF(AN$258&lt;=$C279,0,IF(AN$258&gt;($F$256+$C279),INDEX($D$270:$W$270,,$C279)-SUM($D279:AM279),INDEX($D$270:$W$270,,$C279)/$F$256)))</f>
        <v>0</v>
      </c>
      <c r="AO279" s="2">
        <f>IF($F$256="n/a",0,IF(AO$258&lt;=$C279,0,IF(AO$258&gt;($F$256+$C279),INDEX($D$270:$W$270,,$C279)-SUM($D279:AN279),INDEX($D$270:$W$270,,$C279)/$F$256)))</f>
        <v>0</v>
      </c>
      <c r="AP279" s="2">
        <f>IF($F$256="n/a",0,IF(AP$258&lt;=$C279,0,IF(AP$258&gt;($F$256+$C279),INDEX($D$270:$W$270,,$C279)-SUM($D279:AO279),INDEX($D$270:$W$270,,$C279)/$F$256)))</f>
        <v>0</v>
      </c>
      <c r="AQ279" s="2">
        <f>IF($F$256="n/a",0,IF(AQ$258&lt;=$C279,0,IF(AQ$258&gt;($F$256+$C279),INDEX($D$270:$W$270,,$C279)-SUM($D279:AP279),INDEX($D$270:$W$270,,$C279)/$F$256)))</f>
        <v>0</v>
      </c>
      <c r="AR279" s="2">
        <f>IF($F$256="n/a",0,IF(AR$258&lt;=$C279,0,IF(AR$258&gt;($F$256+$C279),INDEX($D$270:$W$270,,$C279)-SUM($D279:AQ279),INDEX($D$270:$W$270,,$C279)/$F$256)))</f>
        <v>0</v>
      </c>
      <c r="AS279" s="2">
        <f>IF($F$256="n/a",0,IF(AS$258&lt;=$C279,0,IF(AS$258&gt;($F$256+$C279),INDEX($D$270:$W$270,,$C279)-SUM($D279:AR279),INDEX($D$270:$W$270,,$C279)/$F$256)))</f>
        <v>0</v>
      </c>
      <c r="AT279" s="2">
        <f>IF($F$256="n/a",0,IF(AT$258&lt;=$C279,0,IF(AT$258&gt;($F$256+$C279),INDEX($D$270:$W$270,,$C279)-SUM($D279:AS279),INDEX($D$270:$W$270,,$C279)/$F$256)))</f>
        <v>0</v>
      </c>
      <c r="AU279" s="2">
        <f>IF($F$256="n/a",0,IF(AU$258&lt;=$C279,0,IF(AU$258&gt;($F$256+$C279),INDEX($D$270:$W$270,,$C279)-SUM($D279:AT279),INDEX($D$270:$W$270,,$C279)/$F$256)))</f>
        <v>0</v>
      </c>
      <c r="AV279" s="2">
        <f>IF($F$256="n/a",0,IF(AV$258&lt;=$C279,0,IF(AV$258&gt;($F$256+$C279),INDEX($D$270:$W$270,,$C279)-SUM($D279:AU279),INDEX($D$270:$W$270,,$C279)/$F$256)))</f>
        <v>0</v>
      </c>
      <c r="AW279" s="2">
        <f>IF($F$256="n/a",0,IF(AW$258&lt;=$C279,0,IF(AW$258&gt;($F$256+$C279),INDEX($D$270:$W$270,,$C279)-SUM($D279:AV279),INDEX($D$270:$W$270,,$C279)/$F$256)))</f>
        <v>0</v>
      </c>
      <c r="AX279" s="2">
        <f>IF($F$256="n/a",0,IF(AX$258&lt;=$C279,0,IF(AX$258&gt;($F$256+$C279),INDEX($D$270:$W$270,,$C279)-SUM($D279:AW279),INDEX($D$270:$W$270,,$C279)/$F$256)))</f>
        <v>0</v>
      </c>
      <c r="AY279" s="2">
        <f>IF($F$256="n/a",0,IF(AY$258&lt;=$C279,0,IF(AY$258&gt;($F$256+$C279),INDEX($D$270:$W$270,,$C279)-SUM($D279:AX279),INDEX($D$270:$W$270,,$C279)/$F$256)))</f>
        <v>0</v>
      </c>
      <c r="AZ279" s="2">
        <f>IF($F$256="n/a",0,IF(AZ$258&lt;=$C279,0,IF(AZ$258&gt;($F$256+$C279),INDEX($D$270:$W$270,,$C279)-SUM($D279:AY279),INDEX($D$270:$W$270,,$C279)/$F$256)))</f>
        <v>0</v>
      </c>
      <c r="BA279" s="2">
        <f>IF($F$256="n/a",0,IF(BA$258&lt;=$C279,0,IF(BA$258&gt;($F$256+$C279),INDEX($D$270:$W$270,,$C279)-SUM($D279:AZ279),INDEX($D$270:$W$270,,$C279)/$F$256)))</f>
        <v>0</v>
      </c>
      <c r="BB279" s="2">
        <f>IF($F$256="n/a",0,IF(BB$258&lt;=$C279,0,IF(BB$258&gt;($F$256+$C279),INDEX($D$270:$W$270,,$C279)-SUM($D279:BA279),INDEX($D$270:$W$270,,$C279)/$F$256)))</f>
        <v>0</v>
      </c>
      <c r="BC279" s="2">
        <f>IF($F$256="n/a",0,IF(BC$258&lt;=$C279,0,IF(BC$258&gt;($F$256+$C279),INDEX($D$270:$W$270,,$C279)-SUM($D279:BB279),INDEX($D$270:$W$270,,$C279)/$F$256)))</f>
        <v>0</v>
      </c>
      <c r="BD279" s="2">
        <f>IF($F$256="n/a",0,IF(BD$258&lt;=$C279,0,IF(BD$258&gt;($F$256+$C279),INDEX($D$270:$W$270,,$C279)-SUM($D279:BC279),INDEX($D$270:$W$270,,$C279)/$F$256)))</f>
        <v>0</v>
      </c>
      <c r="BE279" s="2">
        <f>IF($F$256="n/a",0,IF(BE$258&lt;=$C279,0,IF(BE$258&gt;($F$256+$C279),INDEX($D$270:$W$270,,$C279)-SUM($D279:BD279),INDEX($D$270:$W$270,,$C279)/$F$256)))</f>
        <v>0</v>
      </c>
      <c r="BF279" s="2">
        <f>IF($F$256="n/a",0,IF(BF$258&lt;=$C279,0,IF(BF$258&gt;($F$256+$C279),INDEX($D$270:$W$270,,$C279)-SUM($D279:BE279),INDEX($D$270:$W$270,,$C279)/$F$256)))</f>
        <v>0</v>
      </c>
      <c r="BG279" s="2">
        <f>IF($F$256="n/a",0,IF(BG$258&lt;=$C279,0,IF(BG$258&gt;($F$256+$C279),INDEX($D$270:$W$270,,$C279)-SUM($D279:BF279),INDEX($D$270:$W$270,,$C279)/$F$256)))</f>
        <v>0</v>
      </c>
      <c r="BH279" s="2">
        <f>IF($F$256="n/a",0,IF(BH$258&lt;=$C279,0,IF(BH$258&gt;($F$256+$C279),INDEX($D$270:$W$270,,$C279)-SUM($D279:BG279),INDEX($D$270:$W$270,,$C279)/$F$256)))</f>
        <v>0</v>
      </c>
      <c r="BI279" s="2">
        <f>IF($F$256="n/a",0,IF(BI$258&lt;=$C279,0,IF(BI$258&gt;($F$256+$C279),INDEX($D$270:$W$270,,$C279)-SUM($D279:BH279),INDEX($D$270:$W$270,,$C279)/$F$256)))</f>
        <v>0</v>
      </c>
      <c r="BJ279" s="2">
        <f>IF($F$256="n/a",0,IF(BJ$258&lt;=$C279,0,IF(BJ$258&gt;($F$256+$C279),INDEX($D$270:$W$270,,$C279)-SUM($D279:BI279),INDEX($D$270:$W$270,,$C279)/$F$256)))</f>
        <v>0</v>
      </c>
      <c r="BK279" s="2">
        <f>IF($F$256="n/a",0,IF(BK$258&lt;=$C279,0,IF(BK$258&gt;($F$256+$C279),INDEX($D$270:$W$270,,$C279)-SUM($D279:BJ279),INDEX($D$270:$W$270,,$C279)/$F$256)))</f>
        <v>0</v>
      </c>
    </row>
    <row r="280" spans="2:63" x14ac:dyDescent="0.25">
      <c r="B280" s="24">
        <v>2018</v>
      </c>
      <c r="C280" s="24">
        <v>8</v>
      </c>
      <c r="E280" s="2">
        <f>IF($F$256="n/a",0,IF(E$258&lt;=$C280,0,IF(E$258&gt;($F$256+$C280),INDEX($D$270:$W$270,,$C280)-SUM($D280:D280),INDEX($D$270:$W$270,,$C280)/$F$256)))</f>
        <v>0</v>
      </c>
      <c r="F280" s="2">
        <f>IF($F$256="n/a",0,IF(F$258&lt;=$C280,0,IF(F$258&gt;($F$256+$C280),INDEX($D$270:$W$270,,$C280)-SUM($D280:E280),INDEX($D$270:$W$270,,$C280)/$F$256)))</f>
        <v>0</v>
      </c>
      <c r="G280" s="2">
        <f>IF($F$256="n/a",0,IF(G$258&lt;=$C280,0,IF(G$258&gt;($F$256+$C280),INDEX($D$270:$W$270,,$C280)-SUM($D280:F280),INDEX($D$270:$W$270,,$C280)/$F$256)))</f>
        <v>0</v>
      </c>
      <c r="H280" s="2">
        <f>IF($F$256="n/a",0,IF(H$258&lt;=$C280,0,IF(H$258&gt;($F$256+$C280),INDEX($D$270:$W$270,,$C280)-SUM($D280:G280),INDEX($D$270:$W$270,,$C280)/$F$256)))</f>
        <v>0</v>
      </c>
      <c r="I280" s="2">
        <f>IF($F$256="n/a",0,IF(I$258&lt;=$C280,0,IF(I$258&gt;($F$256+$C280),INDEX($D$270:$W$270,,$C280)-SUM($D280:H280),INDEX($D$270:$W$270,,$C280)/$F$256)))</f>
        <v>0</v>
      </c>
      <c r="J280" s="2">
        <f>IF($F$256="n/a",0,IF(J$258&lt;=$C280,0,IF(J$258&gt;($F$256+$C280),INDEX($D$270:$W$270,,$C280)-SUM($D280:I280),INDEX($D$270:$W$270,,$C280)/$F$256)))</f>
        <v>0</v>
      </c>
      <c r="K280" s="2">
        <f>IF($F$256="n/a",0,IF(K$258&lt;=$C280,0,IF(K$258&gt;($F$256+$C280),INDEX($D$270:$W$270,,$C280)-SUM($D280:J280),INDEX($D$270:$W$270,,$C280)/$F$256)))</f>
        <v>0</v>
      </c>
      <c r="L280" s="2">
        <f>IF($F$256="n/a",0,IF(L$258&lt;=$C280,0,IF(L$258&gt;($F$256+$C280),INDEX($D$270:$W$270,,$C280)-SUM($D280:K280),INDEX($D$270:$W$270,,$C280)/$F$256)))</f>
        <v>6.418634602956244</v>
      </c>
      <c r="M280" s="2">
        <f>IF($F$256="n/a",0,IF(M$258&lt;=$C280,0,IF(M$258&gt;($F$256+$C280),INDEX($D$270:$W$270,,$C280)-SUM($D280:L280),INDEX($D$270:$W$270,,$C280)/$F$256)))</f>
        <v>6.418634602956244</v>
      </c>
      <c r="N280" s="2">
        <f>IF($F$256="n/a",0,IF(N$258&lt;=$C280,0,IF(N$258&gt;($F$256+$C280),INDEX($D$270:$W$270,,$C280)-SUM($D280:M280),INDEX($D$270:$W$270,,$C280)/$F$256)))</f>
        <v>6.418634602956244</v>
      </c>
      <c r="O280" s="2">
        <f>IF($F$256="n/a",0,IF(O$258&lt;=$C280,0,IF(O$258&gt;($F$256+$C280),INDEX($D$270:$W$270,,$C280)-SUM($D280:N280),INDEX($D$270:$W$270,,$C280)/$F$256)))</f>
        <v>6.418634602956244</v>
      </c>
      <c r="P280" s="2">
        <f>IF($F$256="n/a",0,IF(P$258&lt;=$C280,0,IF(P$258&gt;($F$256+$C280),INDEX($D$270:$W$270,,$C280)-SUM($D280:O280),INDEX($D$270:$W$270,,$C280)/$F$256)))</f>
        <v>6.418634602956244</v>
      </c>
      <c r="Q280" s="2">
        <f>IF($F$256="n/a",0,IF(Q$258&lt;=$C280,0,IF(Q$258&gt;($F$256+$C280),INDEX($D$270:$W$270,,$C280)-SUM($D280:P280),INDEX($D$270:$W$270,,$C280)/$F$256)))</f>
        <v>0</v>
      </c>
      <c r="R280" s="2">
        <f>IF($F$256="n/a",0,IF(R$258&lt;=$C280,0,IF(R$258&gt;($F$256+$C280),INDEX($D$270:$W$270,,$C280)-SUM($D280:Q280),INDEX($D$270:$W$270,,$C280)/$F$256)))</f>
        <v>0</v>
      </c>
      <c r="S280" s="2">
        <f>IF($F$256="n/a",0,IF(S$258&lt;=$C280,0,IF(S$258&gt;($F$256+$C280),INDEX($D$270:$W$270,,$C280)-SUM($D280:R280),INDEX($D$270:$W$270,,$C280)/$F$256)))</f>
        <v>0</v>
      </c>
      <c r="T280" s="2">
        <f>IF($F$256="n/a",0,IF(T$258&lt;=$C280,0,IF(T$258&gt;($F$256+$C280),INDEX($D$270:$W$270,,$C280)-SUM($D280:S280),INDEX($D$270:$W$270,,$C280)/$F$256)))</f>
        <v>0</v>
      </c>
      <c r="U280" s="2">
        <f>IF($F$256="n/a",0,IF(U$258&lt;=$C280,0,IF(U$258&gt;($F$256+$C280),INDEX($D$270:$W$270,,$C280)-SUM($D280:T280),INDEX($D$270:$W$270,,$C280)/$F$256)))</f>
        <v>0</v>
      </c>
      <c r="V280" s="2">
        <f>IF($F$256="n/a",0,IF(V$258&lt;=$C280,0,IF(V$258&gt;($F$256+$C280),INDEX($D$270:$W$270,,$C280)-SUM($D280:U280),INDEX($D$270:$W$270,,$C280)/$F$256)))</f>
        <v>0</v>
      </c>
      <c r="W280" s="2">
        <f>IF($F$256="n/a",0,IF(W$258&lt;=$C280,0,IF(W$258&gt;($F$256+$C280),INDEX($D$270:$W$270,,$C280)-SUM($D280:V280),INDEX($D$270:$W$270,,$C280)/$F$256)))</f>
        <v>0</v>
      </c>
      <c r="X280" s="2">
        <f>IF($F$256="n/a",0,IF(X$258&lt;=$C280,0,IF(X$258&gt;($F$256+$C280),INDEX($D$270:$W$270,,$C280)-SUM($D280:W280),INDEX($D$270:$W$270,,$C280)/$F$256)))</f>
        <v>0</v>
      </c>
      <c r="Y280" s="2">
        <f>IF($F$256="n/a",0,IF(Y$258&lt;=$C280,0,IF(Y$258&gt;($F$256+$C280),INDEX($D$270:$W$270,,$C280)-SUM($D280:X280),INDEX($D$270:$W$270,,$C280)/$F$256)))</f>
        <v>0</v>
      </c>
      <c r="Z280" s="2">
        <f>IF($F$256="n/a",0,IF(Z$258&lt;=$C280,0,IF(Z$258&gt;($F$256+$C280),INDEX($D$270:$W$270,,$C280)-SUM($D280:Y280),INDEX($D$270:$W$270,,$C280)/$F$256)))</f>
        <v>0</v>
      </c>
      <c r="AA280" s="2">
        <f>IF($F$256="n/a",0,IF(AA$258&lt;=$C280,0,IF(AA$258&gt;($F$256+$C280),INDEX($D$270:$W$270,,$C280)-SUM($D280:Z280),INDEX($D$270:$W$270,,$C280)/$F$256)))</f>
        <v>0</v>
      </c>
      <c r="AB280" s="2">
        <f>IF($F$256="n/a",0,IF(AB$258&lt;=$C280,0,IF(AB$258&gt;($F$256+$C280),INDEX($D$270:$W$270,,$C280)-SUM($D280:AA280),INDEX($D$270:$W$270,,$C280)/$F$256)))</f>
        <v>0</v>
      </c>
      <c r="AC280" s="2">
        <f>IF($F$256="n/a",0,IF(AC$258&lt;=$C280,0,IF(AC$258&gt;($F$256+$C280),INDEX($D$270:$W$270,,$C280)-SUM($D280:AB280),INDEX($D$270:$W$270,,$C280)/$F$256)))</f>
        <v>0</v>
      </c>
      <c r="AD280" s="2">
        <f>IF($F$256="n/a",0,IF(AD$258&lt;=$C280,0,IF(AD$258&gt;($F$256+$C280),INDEX($D$270:$W$270,,$C280)-SUM($D280:AC280),INDEX($D$270:$W$270,,$C280)/$F$256)))</f>
        <v>0</v>
      </c>
      <c r="AE280" s="2">
        <f>IF($F$256="n/a",0,IF(AE$258&lt;=$C280,0,IF(AE$258&gt;($F$256+$C280),INDEX($D$270:$W$270,,$C280)-SUM($D280:AD280),INDEX($D$270:$W$270,,$C280)/$F$256)))</f>
        <v>0</v>
      </c>
      <c r="AF280" s="2">
        <f>IF($F$256="n/a",0,IF(AF$258&lt;=$C280,0,IF(AF$258&gt;($F$256+$C280),INDEX($D$270:$W$270,,$C280)-SUM($D280:AE280),INDEX($D$270:$W$270,,$C280)/$F$256)))</f>
        <v>0</v>
      </c>
      <c r="AG280" s="2">
        <f>IF($F$256="n/a",0,IF(AG$258&lt;=$C280,0,IF(AG$258&gt;($F$256+$C280),INDEX($D$270:$W$270,,$C280)-SUM($D280:AF280),INDEX($D$270:$W$270,,$C280)/$F$256)))</f>
        <v>0</v>
      </c>
      <c r="AH280" s="2">
        <f>IF($F$256="n/a",0,IF(AH$258&lt;=$C280,0,IF(AH$258&gt;($F$256+$C280),INDEX($D$270:$W$270,,$C280)-SUM($D280:AG280),INDEX($D$270:$W$270,,$C280)/$F$256)))</f>
        <v>0</v>
      </c>
      <c r="AI280" s="2">
        <f>IF($F$256="n/a",0,IF(AI$258&lt;=$C280,0,IF(AI$258&gt;($F$256+$C280),INDEX($D$270:$W$270,,$C280)-SUM($D280:AH280),INDEX($D$270:$W$270,,$C280)/$F$256)))</f>
        <v>0</v>
      </c>
      <c r="AJ280" s="2">
        <f>IF($F$256="n/a",0,IF(AJ$258&lt;=$C280,0,IF(AJ$258&gt;($F$256+$C280),INDEX($D$270:$W$270,,$C280)-SUM($D280:AI280),INDEX($D$270:$W$270,,$C280)/$F$256)))</f>
        <v>0</v>
      </c>
      <c r="AK280" s="2">
        <f>IF($F$256="n/a",0,IF(AK$258&lt;=$C280,0,IF(AK$258&gt;($F$256+$C280),INDEX($D$270:$W$270,,$C280)-SUM($D280:AJ280),INDEX($D$270:$W$270,,$C280)/$F$256)))</f>
        <v>0</v>
      </c>
      <c r="AL280" s="2">
        <f>IF($F$256="n/a",0,IF(AL$258&lt;=$C280,0,IF(AL$258&gt;($F$256+$C280),INDEX($D$270:$W$270,,$C280)-SUM($D280:AK280),INDEX($D$270:$W$270,,$C280)/$F$256)))</f>
        <v>0</v>
      </c>
      <c r="AM280" s="2">
        <f>IF($F$256="n/a",0,IF(AM$258&lt;=$C280,0,IF(AM$258&gt;($F$256+$C280),INDEX($D$270:$W$270,,$C280)-SUM($D280:AL280),INDEX($D$270:$W$270,,$C280)/$F$256)))</f>
        <v>0</v>
      </c>
      <c r="AN280" s="2">
        <f>IF($F$256="n/a",0,IF(AN$258&lt;=$C280,0,IF(AN$258&gt;($F$256+$C280),INDEX($D$270:$W$270,,$C280)-SUM($D280:AM280),INDEX($D$270:$W$270,,$C280)/$F$256)))</f>
        <v>0</v>
      </c>
      <c r="AO280" s="2">
        <f>IF($F$256="n/a",0,IF(AO$258&lt;=$C280,0,IF(AO$258&gt;($F$256+$C280),INDEX($D$270:$W$270,,$C280)-SUM($D280:AN280),INDEX($D$270:$W$270,,$C280)/$F$256)))</f>
        <v>0</v>
      </c>
      <c r="AP280" s="2">
        <f>IF($F$256="n/a",0,IF(AP$258&lt;=$C280,0,IF(AP$258&gt;($F$256+$C280),INDEX($D$270:$W$270,,$C280)-SUM($D280:AO280),INDEX($D$270:$W$270,,$C280)/$F$256)))</f>
        <v>0</v>
      </c>
      <c r="AQ280" s="2">
        <f>IF($F$256="n/a",0,IF(AQ$258&lt;=$C280,0,IF(AQ$258&gt;($F$256+$C280),INDEX($D$270:$W$270,,$C280)-SUM($D280:AP280),INDEX($D$270:$W$270,,$C280)/$F$256)))</f>
        <v>0</v>
      </c>
      <c r="AR280" s="2">
        <f>IF($F$256="n/a",0,IF(AR$258&lt;=$C280,0,IF(AR$258&gt;($F$256+$C280),INDEX($D$270:$W$270,,$C280)-SUM($D280:AQ280),INDEX($D$270:$W$270,,$C280)/$F$256)))</f>
        <v>0</v>
      </c>
      <c r="AS280" s="2">
        <f>IF($F$256="n/a",0,IF(AS$258&lt;=$C280,0,IF(AS$258&gt;($F$256+$C280),INDEX($D$270:$W$270,,$C280)-SUM($D280:AR280),INDEX($D$270:$W$270,,$C280)/$F$256)))</f>
        <v>0</v>
      </c>
      <c r="AT280" s="2">
        <f>IF($F$256="n/a",0,IF(AT$258&lt;=$C280,0,IF(AT$258&gt;($F$256+$C280),INDEX($D$270:$W$270,,$C280)-SUM($D280:AS280),INDEX($D$270:$W$270,,$C280)/$F$256)))</f>
        <v>0</v>
      </c>
      <c r="AU280" s="2">
        <f>IF($F$256="n/a",0,IF(AU$258&lt;=$C280,0,IF(AU$258&gt;($F$256+$C280),INDEX($D$270:$W$270,,$C280)-SUM($D280:AT280),INDEX($D$270:$W$270,,$C280)/$F$256)))</f>
        <v>0</v>
      </c>
      <c r="AV280" s="2">
        <f>IF($F$256="n/a",0,IF(AV$258&lt;=$C280,0,IF(AV$258&gt;($F$256+$C280),INDEX($D$270:$W$270,,$C280)-SUM($D280:AU280),INDEX($D$270:$W$270,,$C280)/$F$256)))</f>
        <v>0</v>
      </c>
      <c r="AW280" s="2">
        <f>IF($F$256="n/a",0,IF(AW$258&lt;=$C280,0,IF(AW$258&gt;($F$256+$C280),INDEX($D$270:$W$270,,$C280)-SUM($D280:AV280),INDEX($D$270:$W$270,,$C280)/$F$256)))</f>
        <v>0</v>
      </c>
      <c r="AX280" s="2">
        <f>IF($F$256="n/a",0,IF(AX$258&lt;=$C280,0,IF(AX$258&gt;($F$256+$C280),INDEX($D$270:$W$270,,$C280)-SUM($D280:AW280),INDEX($D$270:$W$270,,$C280)/$F$256)))</f>
        <v>0</v>
      </c>
      <c r="AY280" s="2">
        <f>IF($F$256="n/a",0,IF(AY$258&lt;=$C280,0,IF(AY$258&gt;($F$256+$C280),INDEX($D$270:$W$270,,$C280)-SUM($D280:AX280),INDEX($D$270:$W$270,,$C280)/$F$256)))</f>
        <v>0</v>
      </c>
      <c r="AZ280" s="2">
        <f>IF($F$256="n/a",0,IF(AZ$258&lt;=$C280,0,IF(AZ$258&gt;($F$256+$C280),INDEX($D$270:$W$270,,$C280)-SUM($D280:AY280),INDEX($D$270:$W$270,,$C280)/$F$256)))</f>
        <v>0</v>
      </c>
      <c r="BA280" s="2">
        <f>IF($F$256="n/a",0,IF(BA$258&lt;=$C280,0,IF(BA$258&gt;($F$256+$C280),INDEX($D$270:$W$270,,$C280)-SUM($D280:AZ280),INDEX($D$270:$W$270,,$C280)/$F$256)))</f>
        <v>0</v>
      </c>
      <c r="BB280" s="2">
        <f>IF($F$256="n/a",0,IF(BB$258&lt;=$C280,0,IF(BB$258&gt;($F$256+$C280),INDEX($D$270:$W$270,,$C280)-SUM($D280:BA280),INDEX($D$270:$W$270,,$C280)/$F$256)))</f>
        <v>0</v>
      </c>
      <c r="BC280" s="2">
        <f>IF($F$256="n/a",0,IF(BC$258&lt;=$C280,0,IF(BC$258&gt;($F$256+$C280),INDEX($D$270:$W$270,,$C280)-SUM($D280:BB280),INDEX($D$270:$W$270,,$C280)/$F$256)))</f>
        <v>0</v>
      </c>
      <c r="BD280" s="2">
        <f>IF($F$256="n/a",0,IF(BD$258&lt;=$C280,0,IF(BD$258&gt;($F$256+$C280),INDEX($D$270:$W$270,,$C280)-SUM($D280:BC280),INDEX($D$270:$W$270,,$C280)/$F$256)))</f>
        <v>0</v>
      </c>
      <c r="BE280" s="2">
        <f>IF($F$256="n/a",0,IF(BE$258&lt;=$C280,0,IF(BE$258&gt;($F$256+$C280),INDEX($D$270:$W$270,,$C280)-SUM($D280:BD280),INDEX($D$270:$W$270,,$C280)/$F$256)))</f>
        <v>0</v>
      </c>
      <c r="BF280" s="2">
        <f>IF($F$256="n/a",0,IF(BF$258&lt;=$C280,0,IF(BF$258&gt;($F$256+$C280),INDEX($D$270:$W$270,,$C280)-SUM($D280:BE280),INDEX($D$270:$W$270,,$C280)/$F$256)))</f>
        <v>0</v>
      </c>
      <c r="BG280" s="2">
        <f>IF($F$256="n/a",0,IF(BG$258&lt;=$C280,0,IF(BG$258&gt;($F$256+$C280),INDEX($D$270:$W$270,,$C280)-SUM($D280:BF280),INDEX($D$270:$W$270,,$C280)/$F$256)))</f>
        <v>0</v>
      </c>
      <c r="BH280" s="2">
        <f>IF($F$256="n/a",0,IF(BH$258&lt;=$C280,0,IF(BH$258&gt;($F$256+$C280),INDEX($D$270:$W$270,,$C280)-SUM($D280:BG280),INDEX($D$270:$W$270,,$C280)/$F$256)))</f>
        <v>0</v>
      </c>
      <c r="BI280" s="2">
        <f>IF($F$256="n/a",0,IF(BI$258&lt;=$C280,0,IF(BI$258&gt;($F$256+$C280),INDEX($D$270:$W$270,,$C280)-SUM($D280:BH280),INDEX($D$270:$W$270,,$C280)/$F$256)))</f>
        <v>0</v>
      </c>
      <c r="BJ280" s="2">
        <f>IF($F$256="n/a",0,IF(BJ$258&lt;=$C280,0,IF(BJ$258&gt;($F$256+$C280),INDEX($D$270:$W$270,,$C280)-SUM($D280:BI280),INDEX($D$270:$W$270,,$C280)/$F$256)))</f>
        <v>0</v>
      </c>
      <c r="BK280" s="2">
        <f>IF($F$256="n/a",0,IF(BK$258&lt;=$C280,0,IF(BK$258&gt;($F$256+$C280),INDEX($D$270:$W$270,,$C280)-SUM($D280:BJ280),INDEX($D$270:$W$270,,$C280)/$F$256)))</f>
        <v>0</v>
      </c>
    </row>
    <row r="281" spans="2:63" x14ac:dyDescent="0.25">
      <c r="B281" s="24">
        <v>2019</v>
      </c>
      <c r="C281" s="24">
        <v>9</v>
      </c>
      <c r="E281" s="2">
        <f>IF($F$256="n/a",0,IF(E$258&lt;=$C281,0,IF(E$258&gt;($F$256+$C281),INDEX($D$270:$W$270,,$C281)-SUM($D281:D281),INDEX($D$270:$W$270,,$C281)/$F$256)))</f>
        <v>0</v>
      </c>
      <c r="F281" s="2">
        <f>IF($F$256="n/a",0,IF(F$258&lt;=$C281,0,IF(F$258&gt;($F$256+$C281),INDEX($D$270:$W$270,,$C281)-SUM($D281:E281),INDEX($D$270:$W$270,,$C281)/$F$256)))</f>
        <v>0</v>
      </c>
      <c r="G281" s="2">
        <f>IF($F$256="n/a",0,IF(G$258&lt;=$C281,0,IF(G$258&gt;($F$256+$C281),INDEX($D$270:$W$270,,$C281)-SUM($D281:F281),INDEX($D$270:$W$270,,$C281)/$F$256)))</f>
        <v>0</v>
      </c>
      <c r="H281" s="2">
        <f>IF($F$256="n/a",0,IF(H$258&lt;=$C281,0,IF(H$258&gt;($F$256+$C281),INDEX($D$270:$W$270,,$C281)-SUM($D281:G281),INDEX($D$270:$W$270,,$C281)/$F$256)))</f>
        <v>0</v>
      </c>
      <c r="I281" s="2">
        <f>IF($F$256="n/a",0,IF(I$258&lt;=$C281,0,IF(I$258&gt;($F$256+$C281),INDEX($D$270:$W$270,,$C281)-SUM($D281:H281),INDEX($D$270:$W$270,,$C281)/$F$256)))</f>
        <v>0</v>
      </c>
      <c r="J281" s="2">
        <f>IF($F$256="n/a",0,IF(J$258&lt;=$C281,0,IF(J$258&gt;($F$256+$C281),INDEX($D$270:$W$270,,$C281)-SUM($D281:I281),INDEX($D$270:$W$270,,$C281)/$F$256)))</f>
        <v>0</v>
      </c>
      <c r="K281" s="2">
        <f>IF($F$256="n/a",0,IF(K$258&lt;=$C281,0,IF(K$258&gt;($F$256+$C281),INDEX($D$270:$W$270,,$C281)-SUM($D281:J281),INDEX($D$270:$W$270,,$C281)/$F$256)))</f>
        <v>0</v>
      </c>
      <c r="L281" s="2">
        <f>IF($F$256="n/a",0,IF(L$258&lt;=$C281,0,IF(L$258&gt;($F$256+$C281),INDEX($D$270:$W$270,,$C281)-SUM($D281:K281),INDEX($D$270:$W$270,,$C281)/$F$256)))</f>
        <v>0</v>
      </c>
      <c r="M281" s="2">
        <f>IF($F$256="n/a",0,IF(M$258&lt;=$C281,0,IF(M$258&gt;($F$256+$C281),INDEX($D$270:$W$270,,$C281)-SUM($D281:L281),INDEX($D$270:$W$270,,$C281)/$F$256)))</f>
        <v>7.2446422795709733</v>
      </c>
      <c r="N281" s="2">
        <f>IF($F$256="n/a",0,IF(N$258&lt;=$C281,0,IF(N$258&gt;($F$256+$C281),INDEX($D$270:$W$270,,$C281)-SUM($D281:M281),INDEX($D$270:$W$270,,$C281)/$F$256)))</f>
        <v>7.2446422795709733</v>
      </c>
      <c r="O281" s="2">
        <f>IF($F$256="n/a",0,IF(O$258&lt;=$C281,0,IF(O$258&gt;($F$256+$C281),INDEX($D$270:$W$270,,$C281)-SUM($D281:N281),INDEX($D$270:$W$270,,$C281)/$F$256)))</f>
        <v>7.2446422795709733</v>
      </c>
      <c r="P281" s="2">
        <f>IF($F$256="n/a",0,IF(P$258&lt;=$C281,0,IF(P$258&gt;($F$256+$C281),INDEX($D$270:$W$270,,$C281)-SUM($D281:O281),INDEX($D$270:$W$270,,$C281)/$F$256)))</f>
        <v>7.2446422795709733</v>
      </c>
      <c r="Q281" s="2">
        <f>IF($F$256="n/a",0,IF(Q$258&lt;=$C281,0,IF(Q$258&gt;($F$256+$C281),INDEX($D$270:$W$270,,$C281)-SUM($D281:P281),INDEX($D$270:$W$270,,$C281)/$F$256)))</f>
        <v>7.2446422795709733</v>
      </c>
      <c r="R281" s="2">
        <f>IF($F$256="n/a",0,IF(R$258&lt;=$C281,0,IF(R$258&gt;($F$256+$C281),INDEX($D$270:$W$270,,$C281)-SUM($D281:Q281),INDEX($D$270:$W$270,,$C281)/$F$256)))</f>
        <v>0</v>
      </c>
      <c r="S281" s="2">
        <f>IF($F$256="n/a",0,IF(S$258&lt;=$C281,0,IF(S$258&gt;($F$256+$C281),INDEX($D$270:$W$270,,$C281)-SUM($D281:R281),INDEX($D$270:$W$270,,$C281)/$F$256)))</f>
        <v>0</v>
      </c>
      <c r="T281" s="2">
        <f>IF($F$256="n/a",0,IF(T$258&lt;=$C281,0,IF(T$258&gt;($F$256+$C281),INDEX($D$270:$W$270,,$C281)-SUM($D281:S281),INDEX($D$270:$W$270,,$C281)/$F$256)))</f>
        <v>0</v>
      </c>
      <c r="U281" s="2">
        <f>IF($F$256="n/a",0,IF(U$258&lt;=$C281,0,IF(U$258&gt;($F$256+$C281),INDEX($D$270:$W$270,,$C281)-SUM($D281:T281),INDEX($D$270:$W$270,,$C281)/$F$256)))</f>
        <v>0</v>
      </c>
      <c r="V281" s="2">
        <f>IF($F$256="n/a",0,IF(V$258&lt;=$C281,0,IF(V$258&gt;($F$256+$C281),INDEX($D$270:$W$270,,$C281)-SUM($D281:U281),INDEX($D$270:$W$270,,$C281)/$F$256)))</f>
        <v>0</v>
      </c>
      <c r="W281" s="2">
        <f>IF($F$256="n/a",0,IF(W$258&lt;=$C281,0,IF(W$258&gt;($F$256+$C281),INDEX($D$270:$W$270,,$C281)-SUM($D281:V281),INDEX($D$270:$W$270,,$C281)/$F$256)))</f>
        <v>0</v>
      </c>
      <c r="X281" s="2">
        <f>IF($F$256="n/a",0,IF(X$258&lt;=$C281,0,IF(X$258&gt;($F$256+$C281),INDEX($D$270:$W$270,,$C281)-SUM($D281:W281),INDEX($D$270:$W$270,,$C281)/$F$256)))</f>
        <v>0</v>
      </c>
      <c r="Y281" s="2">
        <f>IF($F$256="n/a",0,IF(Y$258&lt;=$C281,0,IF(Y$258&gt;($F$256+$C281),INDEX($D$270:$W$270,,$C281)-SUM($D281:X281),INDEX($D$270:$W$270,,$C281)/$F$256)))</f>
        <v>0</v>
      </c>
      <c r="Z281" s="2">
        <f>IF($F$256="n/a",0,IF(Z$258&lt;=$C281,0,IF(Z$258&gt;($F$256+$C281),INDEX($D$270:$W$270,,$C281)-SUM($D281:Y281),INDEX($D$270:$W$270,,$C281)/$F$256)))</f>
        <v>0</v>
      </c>
      <c r="AA281" s="2">
        <f>IF($F$256="n/a",0,IF(AA$258&lt;=$C281,0,IF(AA$258&gt;($F$256+$C281),INDEX($D$270:$W$270,,$C281)-SUM($D281:Z281),INDEX($D$270:$W$270,,$C281)/$F$256)))</f>
        <v>0</v>
      </c>
      <c r="AB281" s="2">
        <f>IF($F$256="n/a",0,IF(AB$258&lt;=$C281,0,IF(AB$258&gt;($F$256+$C281),INDEX($D$270:$W$270,,$C281)-SUM($D281:AA281),INDEX($D$270:$W$270,,$C281)/$F$256)))</f>
        <v>0</v>
      </c>
      <c r="AC281" s="2">
        <f>IF($F$256="n/a",0,IF(AC$258&lt;=$C281,0,IF(AC$258&gt;($F$256+$C281),INDEX($D$270:$W$270,,$C281)-SUM($D281:AB281),INDEX($D$270:$W$270,,$C281)/$F$256)))</f>
        <v>0</v>
      </c>
      <c r="AD281" s="2">
        <f>IF($F$256="n/a",0,IF(AD$258&lt;=$C281,0,IF(AD$258&gt;($F$256+$C281),INDEX($D$270:$W$270,,$C281)-SUM($D281:AC281),INDEX($D$270:$W$270,,$C281)/$F$256)))</f>
        <v>0</v>
      </c>
      <c r="AE281" s="2">
        <f>IF($F$256="n/a",0,IF(AE$258&lt;=$C281,0,IF(AE$258&gt;($F$256+$C281),INDEX($D$270:$W$270,,$C281)-SUM($D281:AD281),INDEX($D$270:$W$270,,$C281)/$F$256)))</f>
        <v>0</v>
      </c>
      <c r="AF281" s="2">
        <f>IF($F$256="n/a",0,IF(AF$258&lt;=$C281,0,IF(AF$258&gt;($F$256+$C281),INDEX($D$270:$W$270,,$C281)-SUM($D281:AE281),INDEX($D$270:$W$270,,$C281)/$F$256)))</f>
        <v>0</v>
      </c>
      <c r="AG281" s="2">
        <f>IF($F$256="n/a",0,IF(AG$258&lt;=$C281,0,IF(AG$258&gt;($F$256+$C281),INDEX($D$270:$W$270,,$C281)-SUM($D281:AF281),INDEX($D$270:$W$270,,$C281)/$F$256)))</f>
        <v>0</v>
      </c>
      <c r="AH281" s="2">
        <f>IF($F$256="n/a",0,IF(AH$258&lt;=$C281,0,IF(AH$258&gt;($F$256+$C281),INDEX($D$270:$W$270,,$C281)-SUM($D281:AG281),INDEX($D$270:$W$270,,$C281)/$F$256)))</f>
        <v>0</v>
      </c>
      <c r="AI281" s="2">
        <f>IF($F$256="n/a",0,IF(AI$258&lt;=$C281,0,IF(AI$258&gt;($F$256+$C281),INDEX($D$270:$W$270,,$C281)-SUM($D281:AH281),INDEX($D$270:$W$270,,$C281)/$F$256)))</f>
        <v>0</v>
      </c>
      <c r="AJ281" s="2">
        <f>IF($F$256="n/a",0,IF(AJ$258&lt;=$C281,0,IF(AJ$258&gt;($F$256+$C281),INDEX($D$270:$W$270,,$C281)-SUM($D281:AI281),INDEX($D$270:$W$270,,$C281)/$F$256)))</f>
        <v>0</v>
      </c>
      <c r="AK281" s="2">
        <f>IF($F$256="n/a",0,IF(AK$258&lt;=$C281,0,IF(AK$258&gt;($F$256+$C281),INDEX($D$270:$W$270,,$C281)-SUM($D281:AJ281),INDEX($D$270:$W$270,,$C281)/$F$256)))</f>
        <v>0</v>
      </c>
      <c r="AL281" s="2">
        <f>IF($F$256="n/a",0,IF(AL$258&lt;=$C281,0,IF(AL$258&gt;($F$256+$C281),INDEX($D$270:$W$270,,$C281)-SUM($D281:AK281),INDEX($D$270:$W$270,,$C281)/$F$256)))</f>
        <v>0</v>
      </c>
      <c r="AM281" s="2">
        <f>IF($F$256="n/a",0,IF(AM$258&lt;=$C281,0,IF(AM$258&gt;($F$256+$C281),INDEX($D$270:$W$270,,$C281)-SUM($D281:AL281),INDEX($D$270:$W$270,,$C281)/$F$256)))</f>
        <v>0</v>
      </c>
      <c r="AN281" s="2">
        <f>IF($F$256="n/a",0,IF(AN$258&lt;=$C281,0,IF(AN$258&gt;($F$256+$C281),INDEX($D$270:$W$270,,$C281)-SUM($D281:AM281),INDEX($D$270:$W$270,,$C281)/$F$256)))</f>
        <v>0</v>
      </c>
      <c r="AO281" s="2">
        <f>IF($F$256="n/a",0,IF(AO$258&lt;=$C281,0,IF(AO$258&gt;($F$256+$C281),INDEX($D$270:$W$270,,$C281)-SUM($D281:AN281),INDEX($D$270:$W$270,,$C281)/$F$256)))</f>
        <v>0</v>
      </c>
      <c r="AP281" s="2">
        <f>IF($F$256="n/a",0,IF(AP$258&lt;=$C281,0,IF(AP$258&gt;($F$256+$C281),INDEX($D$270:$W$270,,$C281)-SUM($D281:AO281),INDEX($D$270:$W$270,,$C281)/$F$256)))</f>
        <v>0</v>
      </c>
      <c r="AQ281" s="2">
        <f>IF($F$256="n/a",0,IF(AQ$258&lt;=$C281,0,IF(AQ$258&gt;($F$256+$C281),INDEX($D$270:$W$270,,$C281)-SUM($D281:AP281),INDEX($D$270:$W$270,,$C281)/$F$256)))</f>
        <v>0</v>
      </c>
      <c r="AR281" s="2">
        <f>IF($F$256="n/a",0,IF(AR$258&lt;=$C281,0,IF(AR$258&gt;($F$256+$C281),INDEX($D$270:$W$270,,$C281)-SUM($D281:AQ281),INDEX($D$270:$W$270,,$C281)/$F$256)))</f>
        <v>0</v>
      </c>
      <c r="AS281" s="2">
        <f>IF($F$256="n/a",0,IF(AS$258&lt;=$C281,0,IF(AS$258&gt;($F$256+$C281),INDEX($D$270:$W$270,,$C281)-SUM($D281:AR281),INDEX($D$270:$W$270,,$C281)/$F$256)))</f>
        <v>0</v>
      </c>
      <c r="AT281" s="2">
        <f>IF($F$256="n/a",0,IF(AT$258&lt;=$C281,0,IF(AT$258&gt;($F$256+$C281),INDEX($D$270:$W$270,,$C281)-SUM($D281:AS281),INDEX($D$270:$W$270,,$C281)/$F$256)))</f>
        <v>0</v>
      </c>
      <c r="AU281" s="2">
        <f>IF($F$256="n/a",0,IF(AU$258&lt;=$C281,0,IF(AU$258&gt;($F$256+$C281),INDEX($D$270:$W$270,,$C281)-SUM($D281:AT281),INDEX($D$270:$W$270,,$C281)/$F$256)))</f>
        <v>0</v>
      </c>
      <c r="AV281" s="2">
        <f>IF($F$256="n/a",0,IF(AV$258&lt;=$C281,0,IF(AV$258&gt;($F$256+$C281),INDEX($D$270:$W$270,,$C281)-SUM($D281:AU281),INDEX($D$270:$W$270,,$C281)/$F$256)))</f>
        <v>0</v>
      </c>
      <c r="AW281" s="2">
        <f>IF($F$256="n/a",0,IF(AW$258&lt;=$C281,0,IF(AW$258&gt;($F$256+$C281),INDEX($D$270:$W$270,,$C281)-SUM($D281:AV281),INDEX($D$270:$W$270,,$C281)/$F$256)))</f>
        <v>0</v>
      </c>
      <c r="AX281" s="2">
        <f>IF($F$256="n/a",0,IF(AX$258&lt;=$C281,0,IF(AX$258&gt;($F$256+$C281),INDEX($D$270:$W$270,,$C281)-SUM($D281:AW281),INDEX($D$270:$W$270,,$C281)/$F$256)))</f>
        <v>0</v>
      </c>
      <c r="AY281" s="2">
        <f>IF($F$256="n/a",0,IF(AY$258&lt;=$C281,0,IF(AY$258&gt;($F$256+$C281),INDEX($D$270:$W$270,,$C281)-SUM($D281:AX281),INDEX($D$270:$W$270,,$C281)/$F$256)))</f>
        <v>0</v>
      </c>
      <c r="AZ281" s="2">
        <f>IF($F$256="n/a",0,IF(AZ$258&lt;=$C281,0,IF(AZ$258&gt;($F$256+$C281),INDEX($D$270:$W$270,,$C281)-SUM($D281:AY281),INDEX($D$270:$W$270,,$C281)/$F$256)))</f>
        <v>0</v>
      </c>
      <c r="BA281" s="2">
        <f>IF($F$256="n/a",0,IF(BA$258&lt;=$C281,0,IF(BA$258&gt;($F$256+$C281),INDEX($D$270:$W$270,,$C281)-SUM($D281:AZ281),INDEX($D$270:$W$270,,$C281)/$F$256)))</f>
        <v>0</v>
      </c>
      <c r="BB281" s="2">
        <f>IF($F$256="n/a",0,IF(BB$258&lt;=$C281,0,IF(BB$258&gt;($F$256+$C281),INDEX($D$270:$W$270,,$C281)-SUM($D281:BA281),INDEX($D$270:$W$270,,$C281)/$F$256)))</f>
        <v>0</v>
      </c>
      <c r="BC281" s="2">
        <f>IF($F$256="n/a",0,IF(BC$258&lt;=$C281,0,IF(BC$258&gt;($F$256+$C281),INDEX($D$270:$W$270,,$C281)-SUM($D281:BB281),INDEX($D$270:$W$270,,$C281)/$F$256)))</f>
        <v>0</v>
      </c>
      <c r="BD281" s="2">
        <f>IF($F$256="n/a",0,IF(BD$258&lt;=$C281,0,IF(BD$258&gt;($F$256+$C281),INDEX($D$270:$W$270,,$C281)-SUM($D281:BC281),INDEX($D$270:$W$270,,$C281)/$F$256)))</f>
        <v>0</v>
      </c>
      <c r="BE281" s="2">
        <f>IF($F$256="n/a",0,IF(BE$258&lt;=$C281,0,IF(BE$258&gt;($F$256+$C281),INDEX($D$270:$W$270,,$C281)-SUM($D281:BD281),INDEX($D$270:$W$270,,$C281)/$F$256)))</f>
        <v>0</v>
      </c>
      <c r="BF281" s="2">
        <f>IF($F$256="n/a",0,IF(BF$258&lt;=$C281,0,IF(BF$258&gt;($F$256+$C281),INDEX($D$270:$W$270,,$C281)-SUM($D281:BE281),INDEX($D$270:$W$270,,$C281)/$F$256)))</f>
        <v>0</v>
      </c>
      <c r="BG281" s="2">
        <f>IF($F$256="n/a",0,IF(BG$258&lt;=$C281,0,IF(BG$258&gt;($F$256+$C281),INDEX($D$270:$W$270,,$C281)-SUM($D281:BF281),INDEX($D$270:$W$270,,$C281)/$F$256)))</f>
        <v>0</v>
      </c>
      <c r="BH281" s="2">
        <f>IF($F$256="n/a",0,IF(BH$258&lt;=$C281,0,IF(BH$258&gt;($F$256+$C281),INDEX($D$270:$W$270,,$C281)-SUM($D281:BG281),INDEX($D$270:$W$270,,$C281)/$F$256)))</f>
        <v>0</v>
      </c>
      <c r="BI281" s="2">
        <f>IF($F$256="n/a",0,IF(BI$258&lt;=$C281,0,IF(BI$258&gt;($F$256+$C281),INDEX($D$270:$W$270,,$C281)-SUM($D281:BH281),INDEX($D$270:$W$270,,$C281)/$F$256)))</f>
        <v>0</v>
      </c>
      <c r="BJ281" s="2">
        <f>IF($F$256="n/a",0,IF(BJ$258&lt;=$C281,0,IF(BJ$258&gt;($F$256+$C281),INDEX($D$270:$W$270,,$C281)-SUM($D281:BI281),INDEX($D$270:$W$270,,$C281)/$F$256)))</f>
        <v>0</v>
      </c>
      <c r="BK281" s="2">
        <f>IF($F$256="n/a",0,IF(BK$258&lt;=$C281,0,IF(BK$258&gt;($F$256+$C281),INDEX($D$270:$W$270,,$C281)-SUM($D281:BJ281),INDEX($D$270:$W$270,,$C281)/$F$256)))</f>
        <v>0</v>
      </c>
    </row>
    <row r="282" spans="2:63" x14ac:dyDescent="0.25">
      <c r="B282" s="24">
        <v>2020</v>
      </c>
      <c r="C282" s="24">
        <v>10</v>
      </c>
      <c r="E282" s="2">
        <f>IF($F$256="n/a",0,IF(E$258&lt;=$C282,0,IF(E$258&gt;($F$256+$C282),INDEX($D$270:$W$270,,$C282)-SUM($D282:D282),INDEX($D$270:$W$270,,$C282)/$F$256)))</f>
        <v>0</v>
      </c>
      <c r="F282" s="2">
        <f>IF($F$256="n/a",0,IF(F$258&lt;=$C282,0,IF(F$258&gt;($F$256+$C282),INDEX($D$270:$W$270,,$C282)-SUM($D282:E282),INDEX($D$270:$W$270,,$C282)/$F$256)))</f>
        <v>0</v>
      </c>
      <c r="G282" s="2">
        <f>IF($F$256="n/a",0,IF(G$258&lt;=$C282,0,IF(G$258&gt;($F$256+$C282),INDEX($D$270:$W$270,,$C282)-SUM($D282:F282),INDEX($D$270:$W$270,,$C282)/$F$256)))</f>
        <v>0</v>
      </c>
      <c r="H282" s="2">
        <f>IF($F$256="n/a",0,IF(H$258&lt;=$C282,0,IF(H$258&gt;($F$256+$C282),INDEX($D$270:$W$270,,$C282)-SUM($D282:G282),INDEX($D$270:$W$270,,$C282)/$F$256)))</f>
        <v>0</v>
      </c>
      <c r="I282" s="2">
        <f>IF($F$256="n/a",0,IF(I$258&lt;=$C282,0,IF(I$258&gt;($F$256+$C282),INDEX($D$270:$W$270,,$C282)-SUM($D282:H282),INDEX($D$270:$W$270,,$C282)/$F$256)))</f>
        <v>0</v>
      </c>
      <c r="J282" s="2">
        <f>IF($F$256="n/a",0,IF(J$258&lt;=$C282,0,IF(J$258&gt;($F$256+$C282),INDEX($D$270:$W$270,,$C282)-SUM($D282:I282),INDEX($D$270:$W$270,,$C282)/$F$256)))</f>
        <v>0</v>
      </c>
      <c r="K282" s="2">
        <f>IF($F$256="n/a",0,IF(K$258&lt;=$C282,0,IF(K$258&gt;($F$256+$C282),INDEX($D$270:$W$270,,$C282)-SUM($D282:J282),INDEX($D$270:$W$270,,$C282)/$F$256)))</f>
        <v>0</v>
      </c>
      <c r="L282" s="2">
        <f>IF($F$256="n/a",0,IF(L$258&lt;=$C282,0,IF(L$258&gt;($F$256+$C282),INDEX($D$270:$W$270,,$C282)-SUM($D282:K282),INDEX($D$270:$W$270,,$C282)/$F$256)))</f>
        <v>0</v>
      </c>
      <c r="M282" s="2">
        <f>IF($F$256="n/a",0,IF(M$258&lt;=$C282,0,IF(M$258&gt;($F$256+$C282),INDEX($D$270:$W$270,,$C282)-SUM($D282:L282),INDEX($D$270:$W$270,,$C282)/$F$256)))</f>
        <v>0</v>
      </c>
      <c r="N282" s="2">
        <f>IF($F$256="n/a",0,IF(N$258&lt;=$C282,0,IF(N$258&gt;($F$256+$C282),INDEX($D$270:$W$270,,$C282)-SUM($D282:M282),INDEX($D$270:$W$270,,$C282)/$F$256)))</f>
        <v>5.9330912016386206</v>
      </c>
      <c r="O282" s="2">
        <f>IF($F$256="n/a",0,IF(O$258&lt;=$C282,0,IF(O$258&gt;($F$256+$C282),INDEX($D$270:$W$270,,$C282)-SUM($D282:N282),INDEX($D$270:$W$270,,$C282)/$F$256)))</f>
        <v>5.9330912016386206</v>
      </c>
      <c r="P282" s="2">
        <f>IF($F$256="n/a",0,IF(P$258&lt;=$C282,0,IF(P$258&gt;($F$256+$C282),INDEX($D$270:$W$270,,$C282)-SUM($D282:O282),INDEX($D$270:$W$270,,$C282)/$F$256)))</f>
        <v>5.9330912016386206</v>
      </c>
      <c r="Q282" s="2">
        <f>IF($F$256="n/a",0,IF(Q$258&lt;=$C282,0,IF(Q$258&gt;($F$256+$C282),INDEX($D$270:$W$270,,$C282)-SUM($D282:P282),INDEX($D$270:$W$270,,$C282)/$F$256)))</f>
        <v>5.9330912016386206</v>
      </c>
      <c r="R282" s="2">
        <f>IF($F$256="n/a",0,IF(R$258&lt;=$C282,0,IF(R$258&gt;($F$256+$C282),INDEX($D$270:$W$270,,$C282)-SUM($D282:Q282),INDEX($D$270:$W$270,,$C282)/$F$256)))</f>
        <v>5.9330912016386206</v>
      </c>
      <c r="S282" s="2">
        <f>IF($F$256="n/a",0,IF(S$258&lt;=$C282,0,IF(S$258&gt;($F$256+$C282),INDEX($D$270:$W$270,,$C282)-SUM($D282:R282),INDEX($D$270:$W$270,,$C282)/$F$256)))</f>
        <v>0</v>
      </c>
      <c r="T282" s="2">
        <f>IF($F$256="n/a",0,IF(T$258&lt;=$C282,0,IF(T$258&gt;($F$256+$C282),INDEX($D$270:$W$270,,$C282)-SUM($D282:S282),INDEX($D$270:$W$270,,$C282)/$F$256)))</f>
        <v>0</v>
      </c>
      <c r="U282" s="2">
        <f>IF($F$256="n/a",0,IF(U$258&lt;=$C282,0,IF(U$258&gt;($F$256+$C282),INDEX($D$270:$W$270,,$C282)-SUM($D282:T282),INDEX($D$270:$W$270,,$C282)/$F$256)))</f>
        <v>0</v>
      </c>
      <c r="V282" s="2">
        <f>IF($F$256="n/a",0,IF(V$258&lt;=$C282,0,IF(V$258&gt;($F$256+$C282),INDEX($D$270:$W$270,,$C282)-SUM($D282:U282),INDEX($D$270:$W$270,,$C282)/$F$256)))</f>
        <v>0</v>
      </c>
      <c r="W282" s="2">
        <f>IF($F$256="n/a",0,IF(W$258&lt;=$C282,0,IF(W$258&gt;($F$256+$C282),INDEX($D$270:$W$270,,$C282)-SUM($D282:V282),INDEX($D$270:$W$270,,$C282)/$F$256)))</f>
        <v>0</v>
      </c>
      <c r="X282" s="2">
        <f>IF($F$256="n/a",0,IF(X$258&lt;=$C282,0,IF(X$258&gt;($F$256+$C282),INDEX($D$270:$W$270,,$C282)-SUM($D282:W282),INDEX($D$270:$W$270,,$C282)/$F$256)))</f>
        <v>0</v>
      </c>
      <c r="Y282" s="2">
        <f>IF($F$256="n/a",0,IF(Y$258&lt;=$C282,0,IF(Y$258&gt;($F$256+$C282),INDEX($D$270:$W$270,,$C282)-SUM($D282:X282),INDEX($D$270:$W$270,,$C282)/$F$256)))</f>
        <v>0</v>
      </c>
      <c r="Z282" s="2">
        <f>IF($F$256="n/a",0,IF(Z$258&lt;=$C282,0,IF(Z$258&gt;($F$256+$C282),INDEX($D$270:$W$270,,$C282)-SUM($D282:Y282),INDEX($D$270:$W$270,,$C282)/$F$256)))</f>
        <v>0</v>
      </c>
      <c r="AA282" s="2">
        <f>IF($F$256="n/a",0,IF(AA$258&lt;=$C282,0,IF(AA$258&gt;($F$256+$C282),INDEX($D$270:$W$270,,$C282)-SUM($D282:Z282),INDEX($D$270:$W$270,,$C282)/$F$256)))</f>
        <v>0</v>
      </c>
      <c r="AB282" s="2">
        <f>IF($F$256="n/a",0,IF(AB$258&lt;=$C282,0,IF(AB$258&gt;($F$256+$C282),INDEX($D$270:$W$270,,$C282)-SUM($D282:AA282),INDEX($D$270:$W$270,,$C282)/$F$256)))</f>
        <v>0</v>
      </c>
      <c r="AC282" s="2">
        <f>IF($F$256="n/a",0,IF(AC$258&lt;=$C282,0,IF(AC$258&gt;($F$256+$C282),INDEX($D$270:$W$270,,$C282)-SUM($D282:AB282),INDEX($D$270:$W$270,,$C282)/$F$256)))</f>
        <v>0</v>
      </c>
      <c r="AD282" s="2">
        <f>IF($F$256="n/a",0,IF(AD$258&lt;=$C282,0,IF(AD$258&gt;($F$256+$C282),INDEX($D$270:$W$270,,$C282)-SUM($D282:AC282),INDEX($D$270:$W$270,,$C282)/$F$256)))</f>
        <v>0</v>
      </c>
      <c r="AE282" s="2">
        <f>IF($F$256="n/a",0,IF(AE$258&lt;=$C282,0,IF(AE$258&gt;($F$256+$C282),INDEX($D$270:$W$270,,$C282)-SUM($D282:AD282),INDEX($D$270:$W$270,,$C282)/$F$256)))</f>
        <v>0</v>
      </c>
      <c r="AF282" s="2">
        <f>IF($F$256="n/a",0,IF(AF$258&lt;=$C282,0,IF(AF$258&gt;($F$256+$C282),INDEX($D$270:$W$270,,$C282)-SUM($D282:AE282),INDEX($D$270:$W$270,,$C282)/$F$256)))</f>
        <v>0</v>
      </c>
      <c r="AG282" s="2">
        <f>IF($F$256="n/a",0,IF(AG$258&lt;=$C282,0,IF(AG$258&gt;($F$256+$C282),INDEX($D$270:$W$270,,$C282)-SUM($D282:AF282),INDEX($D$270:$W$270,,$C282)/$F$256)))</f>
        <v>0</v>
      </c>
      <c r="AH282" s="2">
        <f>IF($F$256="n/a",0,IF(AH$258&lt;=$C282,0,IF(AH$258&gt;($F$256+$C282),INDEX($D$270:$W$270,,$C282)-SUM($D282:AG282),INDEX($D$270:$W$270,,$C282)/$F$256)))</f>
        <v>0</v>
      </c>
      <c r="AI282" s="2">
        <f>IF($F$256="n/a",0,IF(AI$258&lt;=$C282,0,IF(AI$258&gt;($F$256+$C282),INDEX($D$270:$W$270,,$C282)-SUM($D282:AH282),INDEX($D$270:$W$270,,$C282)/$F$256)))</f>
        <v>0</v>
      </c>
      <c r="AJ282" s="2">
        <f>IF($F$256="n/a",0,IF(AJ$258&lt;=$C282,0,IF(AJ$258&gt;($F$256+$C282),INDEX($D$270:$W$270,,$C282)-SUM($D282:AI282),INDEX($D$270:$W$270,,$C282)/$F$256)))</f>
        <v>0</v>
      </c>
      <c r="AK282" s="2">
        <f>IF($F$256="n/a",0,IF(AK$258&lt;=$C282,0,IF(AK$258&gt;($F$256+$C282),INDEX($D$270:$W$270,,$C282)-SUM($D282:AJ282),INDEX($D$270:$W$270,,$C282)/$F$256)))</f>
        <v>0</v>
      </c>
      <c r="AL282" s="2">
        <f>IF($F$256="n/a",0,IF(AL$258&lt;=$C282,0,IF(AL$258&gt;($F$256+$C282),INDEX($D$270:$W$270,,$C282)-SUM($D282:AK282),INDEX($D$270:$W$270,,$C282)/$F$256)))</f>
        <v>0</v>
      </c>
      <c r="AM282" s="2">
        <f>IF($F$256="n/a",0,IF(AM$258&lt;=$C282,0,IF(AM$258&gt;($F$256+$C282),INDEX($D$270:$W$270,,$C282)-SUM($D282:AL282),INDEX($D$270:$W$270,,$C282)/$F$256)))</f>
        <v>0</v>
      </c>
      <c r="AN282" s="2">
        <f>IF($F$256="n/a",0,IF(AN$258&lt;=$C282,0,IF(AN$258&gt;($F$256+$C282),INDEX($D$270:$W$270,,$C282)-SUM($D282:AM282),INDEX($D$270:$W$270,,$C282)/$F$256)))</f>
        <v>0</v>
      </c>
      <c r="AO282" s="2">
        <f>IF($F$256="n/a",0,IF(AO$258&lt;=$C282,0,IF(AO$258&gt;($F$256+$C282),INDEX($D$270:$W$270,,$C282)-SUM($D282:AN282),INDEX($D$270:$W$270,,$C282)/$F$256)))</f>
        <v>0</v>
      </c>
      <c r="AP282" s="2">
        <f>IF($F$256="n/a",0,IF(AP$258&lt;=$C282,0,IF(AP$258&gt;($F$256+$C282),INDEX($D$270:$W$270,,$C282)-SUM($D282:AO282),INDEX($D$270:$W$270,,$C282)/$F$256)))</f>
        <v>0</v>
      </c>
      <c r="AQ282" s="2">
        <f>IF($F$256="n/a",0,IF(AQ$258&lt;=$C282,0,IF(AQ$258&gt;($F$256+$C282),INDEX($D$270:$W$270,,$C282)-SUM($D282:AP282),INDEX($D$270:$W$270,,$C282)/$F$256)))</f>
        <v>0</v>
      </c>
      <c r="AR282" s="2">
        <f>IF($F$256="n/a",0,IF(AR$258&lt;=$C282,0,IF(AR$258&gt;($F$256+$C282),INDEX($D$270:$W$270,,$C282)-SUM($D282:AQ282),INDEX($D$270:$W$270,,$C282)/$F$256)))</f>
        <v>0</v>
      </c>
      <c r="AS282" s="2">
        <f>IF($F$256="n/a",0,IF(AS$258&lt;=$C282,0,IF(AS$258&gt;($F$256+$C282),INDEX($D$270:$W$270,,$C282)-SUM($D282:AR282),INDEX($D$270:$W$270,,$C282)/$F$256)))</f>
        <v>0</v>
      </c>
      <c r="AT282" s="2">
        <f>IF($F$256="n/a",0,IF(AT$258&lt;=$C282,0,IF(AT$258&gt;($F$256+$C282),INDEX($D$270:$W$270,,$C282)-SUM($D282:AS282),INDEX($D$270:$W$270,,$C282)/$F$256)))</f>
        <v>0</v>
      </c>
      <c r="AU282" s="2">
        <f>IF($F$256="n/a",0,IF(AU$258&lt;=$C282,0,IF(AU$258&gt;($F$256+$C282),INDEX($D$270:$W$270,,$C282)-SUM($D282:AT282),INDEX($D$270:$W$270,,$C282)/$F$256)))</f>
        <v>0</v>
      </c>
      <c r="AV282" s="2">
        <f>IF($F$256="n/a",0,IF(AV$258&lt;=$C282,0,IF(AV$258&gt;($F$256+$C282),INDEX($D$270:$W$270,,$C282)-SUM($D282:AU282),INDEX($D$270:$W$270,,$C282)/$F$256)))</f>
        <v>0</v>
      </c>
      <c r="AW282" s="2">
        <f>IF($F$256="n/a",0,IF(AW$258&lt;=$C282,0,IF(AW$258&gt;($F$256+$C282),INDEX($D$270:$W$270,,$C282)-SUM($D282:AV282),INDEX($D$270:$W$270,,$C282)/$F$256)))</f>
        <v>0</v>
      </c>
      <c r="AX282" s="2">
        <f>IF($F$256="n/a",0,IF(AX$258&lt;=$C282,0,IF(AX$258&gt;($F$256+$C282),INDEX($D$270:$W$270,,$C282)-SUM($D282:AW282),INDEX($D$270:$W$270,,$C282)/$F$256)))</f>
        <v>0</v>
      </c>
      <c r="AY282" s="2">
        <f>IF($F$256="n/a",0,IF(AY$258&lt;=$C282,0,IF(AY$258&gt;($F$256+$C282),INDEX($D$270:$W$270,,$C282)-SUM($D282:AX282),INDEX($D$270:$W$270,,$C282)/$F$256)))</f>
        <v>0</v>
      </c>
      <c r="AZ282" s="2">
        <f>IF($F$256="n/a",0,IF(AZ$258&lt;=$C282,0,IF(AZ$258&gt;($F$256+$C282),INDEX($D$270:$W$270,,$C282)-SUM($D282:AY282),INDEX($D$270:$W$270,,$C282)/$F$256)))</f>
        <v>0</v>
      </c>
      <c r="BA282" s="2">
        <f>IF($F$256="n/a",0,IF(BA$258&lt;=$C282,0,IF(BA$258&gt;($F$256+$C282),INDEX($D$270:$W$270,,$C282)-SUM($D282:AZ282),INDEX($D$270:$W$270,,$C282)/$F$256)))</f>
        <v>0</v>
      </c>
      <c r="BB282" s="2">
        <f>IF($F$256="n/a",0,IF(BB$258&lt;=$C282,0,IF(BB$258&gt;($F$256+$C282),INDEX($D$270:$W$270,,$C282)-SUM($D282:BA282),INDEX($D$270:$W$270,,$C282)/$F$256)))</f>
        <v>0</v>
      </c>
      <c r="BC282" s="2">
        <f>IF($F$256="n/a",0,IF(BC$258&lt;=$C282,0,IF(BC$258&gt;($F$256+$C282),INDEX($D$270:$W$270,,$C282)-SUM($D282:BB282),INDEX($D$270:$W$270,,$C282)/$F$256)))</f>
        <v>0</v>
      </c>
      <c r="BD282" s="2">
        <f>IF($F$256="n/a",0,IF(BD$258&lt;=$C282,0,IF(BD$258&gt;($F$256+$C282),INDEX($D$270:$W$270,,$C282)-SUM($D282:BC282),INDEX($D$270:$W$270,,$C282)/$F$256)))</f>
        <v>0</v>
      </c>
      <c r="BE282" s="2">
        <f>IF($F$256="n/a",0,IF(BE$258&lt;=$C282,0,IF(BE$258&gt;($F$256+$C282),INDEX($D$270:$W$270,,$C282)-SUM($D282:BD282),INDEX($D$270:$W$270,,$C282)/$F$256)))</f>
        <v>0</v>
      </c>
      <c r="BF282" s="2">
        <f>IF($F$256="n/a",0,IF(BF$258&lt;=$C282,0,IF(BF$258&gt;($F$256+$C282),INDEX($D$270:$W$270,,$C282)-SUM($D282:BE282),INDEX($D$270:$W$270,,$C282)/$F$256)))</f>
        <v>0</v>
      </c>
      <c r="BG282" s="2">
        <f>IF($F$256="n/a",0,IF(BG$258&lt;=$C282,0,IF(BG$258&gt;($F$256+$C282),INDEX($D$270:$W$270,,$C282)-SUM($D282:BF282),INDEX($D$270:$W$270,,$C282)/$F$256)))</f>
        <v>0</v>
      </c>
      <c r="BH282" s="2">
        <f>IF($F$256="n/a",0,IF(BH$258&lt;=$C282,0,IF(BH$258&gt;($F$256+$C282),INDEX($D$270:$W$270,,$C282)-SUM($D282:BG282),INDEX($D$270:$W$270,,$C282)/$F$256)))</f>
        <v>0</v>
      </c>
      <c r="BI282" s="2">
        <f>IF($F$256="n/a",0,IF(BI$258&lt;=$C282,0,IF(BI$258&gt;($F$256+$C282),INDEX($D$270:$W$270,,$C282)-SUM($D282:BH282),INDEX($D$270:$W$270,,$C282)/$F$256)))</f>
        <v>0</v>
      </c>
      <c r="BJ282" s="2">
        <f>IF($F$256="n/a",0,IF(BJ$258&lt;=$C282,0,IF(BJ$258&gt;($F$256+$C282),INDEX($D$270:$W$270,,$C282)-SUM($D282:BI282),INDEX($D$270:$W$270,,$C282)/$F$256)))</f>
        <v>0</v>
      </c>
      <c r="BK282" s="2">
        <f>IF($F$256="n/a",0,IF(BK$258&lt;=$C282,0,IF(BK$258&gt;($F$256+$C282),INDEX($D$270:$W$270,,$C282)-SUM($D282:BJ282),INDEX($D$270:$W$270,,$C282)/$F$256)))</f>
        <v>0</v>
      </c>
    </row>
    <row r="283" spans="2:63" hidden="1" outlineLevel="1" x14ac:dyDescent="0.25">
      <c r="B283" s="24">
        <v>2021</v>
      </c>
      <c r="C283" s="24">
        <v>11</v>
      </c>
      <c r="E283" s="2">
        <f>IF($F$256="n/a",0,IF(E$258&lt;=$C283,0,IF(E$258&gt;($F$256+$C283),INDEX($D$270:$W$270,,$C283)-SUM($D283:D283),INDEX($D$270:$W$270,,$C283)/$F$256)))</f>
        <v>0</v>
      </c>
      <c r="F283" s="2">
        <f>IF($F$256="n/a",0,IF(F$258&lt;=$C283,0,IF(F$258&gt;($F$256+$C283),INDEX($D$270:$W$270,,$C283)-SUM($D283:E283),INDEX($D$270:$W$270,,$C283)/$F$256)))</f>
        <v>0</v>
      </c>
      <c r="G283" s="2">
        <f>IF($F$256="n/a",0,IF(G$258&lt;=$C283,0,IF(G$258&gt;($F$256+$C283),INDEX($D$270:$W$270,,$C283)-SUM($D283:F283),INDEX($D$270:$W$270,,$C283)/$F$256)))</f>
        <v>0</v>
      </c>
      <c r="H283" s="2">
        <f>IF($F$256="n/a",0,IF(H$258&lt;=$C283,0,IF(H$258&gt;($F$256+$C283),INDEX($D$270:$W$270,,$C283)-SUM($D283:G283),INDEX($D$270:$W$270,,$C283)/$F$256)))</f>
        <v>0</v>
      </c>
      <c r="I283" s="2">
        <f>IF($F$256="n/a",0,IF(I$258&lt;=$C283,0,IF(I$258&gt;($F$256+$C283),INDEX($D$270:$W$270,,$C283)-SUM($D283:H283),INDEX($D$270:$W$270,,$C283)/$F$256)))</f>
        <v>0</v>
      </c>
      <c r="J283" s="2">
        <f>IF($F$256="n/a",0,IF(J$258&lt;=$C283,0,IF(J$258&gt;($F$256+$C283),INDEX($D$270:$W$270,,$C283)-SUM($D283:I283),INDEX($D$270:$W$270,,$C283)/$F$256)))</f>
        <v>0</v>
      </c>
      <c r="K283" s="2">
        <f>IF($F$256="n/a",0,IF(K$258&lt;=$C283,0,IF(K$258&gt;($F$256+$C283),INDEX($D$270:$W$270,,$C283)-SUM($D283:J283),INDEX($D$270:$W$270,,$C283)/$F$256)))</f>
        <v>0</v>
      </c>
      <c r="L283" s="2">
        <f>IF($F$256="n/a",0,IF(L$258&lt;=$C283,0,IF(L$258&gt;($F$256+$C283),INDEX($D$270:$W$270,,$C283)-SUM($D283:K283),INDEX($D$270:$W$270,,$C283)/$F$256)))</f>
        <v>0</v>
      </c>
      <c r="M283" s="2">
        <f>IF($F$256="n/a",0,IF(M$258&lt;=$C283,0,IF(M$258&gt;($F$256+$C283),INDEX($D$270:$W$270,,$C283)-SUM($D283:L283),INDEX($D$270:$W$270,,$C283)/$F$256)))</f>
        <v>0</v>
      </c>
      <c r="N283" s="2">
        <f>IF($F$256="n/a",0,IF(N$258&lt;=$C283,0,IF(N$258&gt;($F$256+$C283),INDEX($D$270:$W$270,,$C283)-SUM($D283:M283),INDEX($D$270:$W$270,,$C283)/$F$256)))</f>
        <v>0</v>
      </c>
      <c r="O283" s="2">
        <f>IF($F$256="n/a",0,IF(O$258&lt;=$C283,0,IF(O$258&gt;($F$256+$C283),INDEX($D$270:$W$270,,$C283)-SUM($D283:N283),INDEX($D$270:$W$270,,$C283)/$F$256)))</f>
        <v>0</v>
      </c>
      <c r="P283" s="2">
        <f>IF($F$256="n/a",0,IF(P$258&lt;=$C283,0,IF(P$258&gt;($F$256+$C283),INDEX($D$270:$W$270,,$C283)-SUM($D283:O283),INDEX($D$270:$W$270,,$C283)/$F$256)))</f>
        <v>0</v>
      </c>
      <c r="Q283" s="2">
        <f>IF($F$256="n/a",0,IF(Q$258&lt;=$C283,0,IF(Q$258&gt;($F$256+$C283),INDEX($D$270:$W$270,,$C283)-SUM($D283:P283),INDEX($D$270:$W$270,,$C283)/$F$256)))</f>
        <v>0</v>
      </c>
      <c r="R283" s="2">
        <f>IF($F$256="n/a",0,IF(R$258&lt;=$C283,0,IF(R$258&gt;($F$256+$C283),INDEX($D$270:$W$270,,$C283)-SUM($D283:Q283),INDEX($D$270:$W$270,,$C283)/$F$256)))</f>
        <v>0</v>
      </c>
      <c r="S283" s="2">
        <f>IF($F$256="n/a",0,IF(S$258&lt;=$C283,0,IF(S$258&gt;($F$256+$C283),INDEX($D$270:$W$270,,$C283)-SUM($D283:R283),INDEX($D$270:$W$270,,$C283)/$F$256)))</f>
        <v>0</v>
      </c>
      <c r="T283" s="2">
        <f>IF($F$256="n/a",0,IF(T$258&lt;=$C283,0,IF(T$258&gt;($F$256+$C283),INDEX($D$270:$W$270,,$C283)-SUM($D283:S283),INDEX($D$270:$W$270,,$C283)/$F$256)))</f>
        <v>0</v>
      </c>
      <c r="U283" s="2">
        <f>IF($F$256="n/a",0,IF(U$258&lt;=$C283,0,IF(U$258&gt;($F$256+$C283),INDEX($D$270:$W$270,,$C283)-SUM($D283:T283),INDEX($D$270:$W$270,,$C283)/$F$256)))</f>
        <v>0</v>
      </c>
      <c r="V283" s="2">
        <f>IF($F$256="n/a",0,IF(V$258&lt;=$C283,0,IF(V$258&gt;($F$256+$C283),INDEX($D$270:$W$270,,$C283)-SUM($D283:U283),INDEX($D$270:$W$270,,$C283)/$F$256)))</f>
        <v>0</v>
      </c>
      <c r="W283" s="2">
        <f>IF($F$256="n/a",0,IF(W$258&lt;=$C283,0,IF(W$258&gt;($F$256+$C283),INDEX($D$270:$W$270,,$C283)-SUM($D283:V283),INDEX($D$270:$W$270,,$C283)/$F$256)))</f>
        <v>0</v>
      </c>
      <c r="X283" s="2">
        <f>IF($F$256="n/a",0,IF(X$258&lt;=$C283,0,IF(X$258&gt;($F$256+$C283),INDEX($D$270:$W$270,,$C283)-SUM($D283:W283),INDEX($D$270:$W$270,,$C283)/$F$256)))</f>
        <v>0</v>
      </c>
      <c r="Y283" s="2">
        <f>IF($F$256="n/a",0,IF(Y$258&lt;=$C283,0,IF(Y$258&gt;($F$256+$C283),INDEX($D$270:$W$270,,$C283)-SUM($D283:X283),INDEX($D$270:$W$270,,$C283)/$F$256)))</f>
        <v>0</v>
      </c>
      <c r="Z283" s="2">
        <f>IF($F$256="n/a",0,IF(Z$258&lt;=$C283,0,IF(Z$258&gt;($F$256+$C283),INDEX($D$270:$W$270,,$C283)-SUM($D283:Y283),INDEX($D$270:$W$270,,$C283)/$F$256)))</f>
        <v>0</v>
      </c>
      <c r="AA283" s="2">
        <f>IF($F$256="n/a",0,IF(AA$258&lt;=$C283,0,IF(AA$258&gt;($F$256+$C283),INDEX($D$270:$W$270,,$C283)-SUM($D283:Z283),INDEX($D$270:$W$270,,$C283)/$F$256)))</f>
        <v>0</v>
      </c>
      <c r="AB283" s="2">
        <f>IF($F$256="n/a",0,IF(AB$258&lt;=$C283,0,IF(AB$258&gt;($F$256+$C283),INDEX($D$270:$W$270,,$C283)-SUM($D283:AA283),INDEX($D$270:$W$270,,$C283)/$F$256)))</f>
        <v>0</v>
      </c>
      <c r="AC283" s="2">
        <f>IF($F$256="n/a",0,IF(AC$258&lt;=$C283,0,IF(AC$258&gt;($F$256+$C283),INDEX($D$270:$W$270,,$C283)-SUM($D283:AB283),INDEX($D$270:$W$270,,$C283)/$F$256)))</f>
        <v>0</v>
      </c>
      <c r="AD283" s="2">
        <f>IF($F$256="n/a",0,IF(AD$258&lt;=$C283,0,IF(AD$258&gt;($F$256+$C283),INDEX($D$270:$W$270,,$C283)-SUM($D283:AC283),INDEX($D$270:$W$270,,$C283)/$F$256)))</f>
        <v>0</v>
      </c>
      <c r="AE283" s="2">
        <f>IF($F$256="n/a",0,IF(AE$258&lt;=$C283,0,IF(AE$258&gt;($F$256+$C283),INDEX($D$270:$W$270,,$C283)-SUM($D283:AD283),INDEX($D$270:$W$270,,$C283)/$F$256)))</f>
        <v>0</v>
      </c>
      <c r="AF283" s="2">
        <f>IF($F$256="n/a",0,IF(AF$258&lt;=$C283,0,IF(AF$258&gt;($F$256+$C283),INDEX($D$270:$W$270,,$C283)-SUM($D283:AE283),INDEX($D$270:$W$270,,$C283)/$F$256)))</f>
        <v>0</v>
      </c>
      <c r="AG283" s="2">
        <f>IF($F$256="n/a",0,IF(AG$258&lt;=$C283,0,IF(AG$258&gt;($F$256+$C283),INDEX($D$270:$W$270,,$C283)-SUM($D283:AF283),INDEX($D$270:$W$270,,$C283)/$F$256)))</f>
        <v>0</v>
      </c>
      <c r="AH283" s="2">
        <f>IF($F$256="n/a",0,IF(AH$258&lt;=$C283,0,IF(AH$258&gt;($F$256+$C283),INDEX($D$270:$W$270,,$C283)-SUM($D283:AG283),INDEX($D$270:$W$270,,$C283)/$F$256)))</f>
        <v>0</v>
      </c>
      <c r="AI283" s="2">
        <f>IF($F$256="n/a",0,IF(AI$258&lt;=$C283,0,IF(AI$258&gt;($F$256+$C283),INDEX($D$270:$W$270,,$C283)-SUM($D283:AH283),INDEX($D$270:$W$270,,$C283)/$F$256)))</f>
        <v>0</v>
      </c>
      <c r="AJ283" s="2">
        <f>IF($F$256="n/a",0,IF(AJ$258&lt;=$C283,0,IF(AJ$258&gt;($F$256+$C283),INDEX($D$270:$W$270,,$C283)-SUM($D283:AI283),INDEX($D$270:$W$270,,$C283)/$F$256)))</f>
        <v>0</v>
      </c>
      <c r="AK283" s="2">
        <f>IF($F$256="n/a",0,IF(AK$258&lt;=$C283,0,IF(AK$258&gt;($F$256+$C283),INDEX($D$270:$W$270,,$C283)-SUM($D283:AJ283),INDEX($D$270:$W$270,,$C283)/$F$256)))</f>
        <v>0</v>
      </c>
      <c r="AL283" s="2">
        <f>IF($F$256="n/a",0,IF(AL$258&lt;=$C283,0,IF(AL$258&gt;($F$256+$C283),INDEX($D$270:$W$270,,$C283)-SUM($D283:AK283),INDEX($D$270:$W$270,,$C283)/$F$256)))</f>
        <v>0</v>
      </c>
      <c r="AM283" s="2">
        <f>IF($F$256="n/a",0,IF(AM$258&lt;=$C283,0,IF(AM$258&gt;($F$256+$C283),INDEX($D$270:$W$270,,$C283)-SUM($D283:AL283),INDEX($D$270:$W$270,,$C283)/$F$256)))</f>
        <v>0</v>
      </c>
      <c r="AN283" s="2">
        <f>IF($F$256="n/a",0,IF(AN$258&lt;=$C283,0,IF(AN$258&gt;($F$256+$C283),INDEX($D$270:$W$270,,$C283)-SUM($D283:AM283),INDEX($D$270:$W$270,,$C283)/$F$256)))</f>
        <v>0</v>
      </c>
      <c r="AO283" s="2">
        <f>IF($F$256="n/a",0,IF(AO$258&lt;=$C283,0,IF(AO$258&gt;($F$256+$C283),INDEX($D$270:$W$270,,$C283)-SUM($D283:AN283),INDEX($D$270:$W$270,,$C283)/$F$256)))</f>
        <v>0</v>
      </c>
      <c r="AP283" s="2">
        <f>IF($F$256="n/a",0,IF(AP$258&lt;=$C283,0,IF(AP$258&gt;($F$256+$C283),INDEX($D$270:$W$270,,$C283)-SUM($D283:AO283),INDEX($D$270:$W$270,,$C283)/$F$256)))</f>
        <v>0</v>
      </c>
      <c r="AQ283" s="2">
        <f>IF($F$256="n/a",0,IF(AQ$258&lt;=$C283,0,IF(AQ$258&gt;($F$256+$C283),INDEX($D$270:$W$270,,$C283)-SUM($D283:AP283),INDEX($D$270:$W$270,,$C283)/$F$256)))</f>
        <v>0</v>
      </c>
      <c r="AR283" s="2">
        <f>IF($F$256="n/a",0,IF(AR$258&lt;=$C283,0,IF(AR$258&gt;($F$256+$C283),INDEX($D$270:$W$270,,$C283)-SUM($D283:AQ283),INDEX($D$270:$W$270,,$C283)/$F$256)))</f>
        <v>0</v>
      </c>
      <c r="AS283" s="2">
        <f>IF($F$256="n/a",0,IF(AS$258&lt;=$C283,0,IF(AS$258&gt;($F$256+$C283),INDEX($D$270:$W$270,,$C283)-SUM($D283:AR283),INDEX($D$270:$W$270,,$C283)/$F$256)))</f>
        <v>0</v>
      </c>
      <c r="AT283" s="2">
        <f>IF($F$256="n/a",0,IF(AT$258&lt;=$C283,0,IF(AT$258&gt;($F$256+$C283),INDEX($D$270:$W$270,,$C283)-SUM($D283:AS283),INDEX($D$270:$W$270,,$C283)/$F$256)))</f>
        <v>0</v>
      </c>
      <c r="AU283" s="2">
        <f>IF($F$256="n/a",0,IF(AU$258&lt;=$C283,0,IF(AU$258&gt;($F$256+$C283),INDEX($D$270:$W$270,,$C283)-SUM($D283:AT283),INDEX($D$270:$W$270,,$C283)/$F$256)))</f>
        <v>0</v>
      </c>
      <c r="AV283" s="2">
        <f>IF($F$256="n/a",0,IF(AV$258&lt;=$C283,0,IF(AV$258&gt;($F$256+$C283),INDEX($D$270:$W$270,,$C283)-SUM($D283:AU283),INDEX($D$270:$W$270,,$C283)/$F$256)))</f>
        <v>0</v>
      </c>
      <c r="AW283" s="2">
        <f>IF($F$256="n/a",0,IF(AW$258&lt;=$C283,0,IF(AW$258&gt;($F$256+$C283),INDEX($D$270:$W$270,,$C283)-SUM($D283:AV283),INDEX($D$270:$W$270,,$C283)/$F$256)))</f>
        <v>0</v>
      </c>
      <c r="AX283" s="2">
        <f>IF($F$256="n/a",0,IF(AX$258&lt;=$C283,0,IF(AX$258&gt;($F$256+$C283),INDEX($D$270:$W$270,,$C283)-SUM($D283:AW283),INDEX($D$270:$W$270,,$C283)/$F$256)))</f>
        <v>0</v>
      </c>
      <c r="AY283" s="2">
        <f>IF($F$256="n/a",0,IF(AY$258&lt;=$C283,0,IF(AY$258&gt;($F$256+$C283),INDEX($D$270:$W$270,,$C283)-SUM($D283:AX283),INDEX($D$270:$W$270,,$C283)/$F$256)))</f>
        <v>0</v>
      </c>
      <c r="AZ283" s="2">
        <f>IF($F$256="n/a",0,IF(AZ$258&lt;=$C283,0,IF(AZ$258&gt;($F$256+$C283),INDEX($D$270:$W$270,,$C283)-SUM($D283:AY283),INDEX($D$270:$W$270,,$C283)/$F$256)))</f>
        <v>0</v>
      </c>
      <c r="BA283" s="2">
        <f>IF($F$256="n/a",0,IF(BA$258&lt;=$C283,0,IF(BA$258&gt;($F$256+$C283),INDEX($D$270:$W$270,,$C283)-SUM($D283:AZ283),INDEX($D$270:$W$270,,$C283)/$F$256)))</f>
        <v>0</v>
      </c>
      <c r="BB283" s="2">
        <f>IF($F$256="n/a",0,IF(BB$258&lt;=$C283,0,IF(BB$258&gt;($F$256+$C283),INDEX($D$270:$W$270,,$C283)-SUM($D283:BA283),INDEX($D$270:$W$270,,$C283)/$F$256)))</f>
        <v>0</v>
      </c>
      <c r="BC283" s="2">
        <f>IF($F$256="n/a",0,IF(BC$258&lt;=$C283,0,IF(BC$258&gt;($F$256+$C283),INDEX($D$270:$W$270,,$C283)-SUM($D283:BB283),INDEX($D$270:$W$270,,$C283)/$F$256)))</f>
        <v>0</v>
      </c>
      <c r="BD283" s="2">
        <f>IF($F$256="n/a",0,IF(BD$258&lt;=$C283,0,IF(BD$258&gt;($F$256+$C283),INDEX($D$270:$W$270,,$C283)-SUM($D283:BC283),INDEX($D$270:$W$270,,$C283)/$F$256)))</f>
        <v>0</v>
      </c>
      <c r="BE283" s="2">
        <f>IF($F$256="n/a",0,IF(BE$258&lt;=$C283,0,IF(BE$258&gt;($F$256+$C283),INDEX($D$270:$W$270,,$C283)-SUM($D283:BD283),INDEX($D$270:$W$270,,$C283)/$F$256)))</f>
        <v>0</v>
      </c>
      <c r="BF283" s="2">
        <f>IF($F$256="n/a",0,IF(BF$258&lt;=$C283,0,IF(BF$258&gt;($F$256+$C283),INDEX($D$270:$W$270,,$C283)-SUM($D283:BE283),INDEX($D$270:$W$270,,$C283)/$F$256)))</f>
        <v>0</v>
      </c>
      <c r="BG283" s="2">
        <f>IF($F$256="n/a",0,IF(BG$258&lt;=$C283,0,IF(BG$258&gt;($F$256+$C283),INDEX($D$270:$W$270,,$C283)-SUM($D283:BF283),INDEX($D$270:$W$270,,$C283)/$F$256)))</f>
        <v>0</v>
      </c>
      <c r="BH283" s="2">
        <f>IF($F$256="n/a",0,IF(BH$258&lt;=$C283,0,IF(BH$258&gt;($F$256+$C283),INDEX($D$270:$W$270,,$C283)-SUM($D283:BG283),INDEX($D$270:$W$270,,$C283)/$F$256)))</f>
        <v>0</v>
      </c>
      <c r="BI283" s="2">
        <f>IF($F$256="n/a",0,IF(BI$258&lt;=$C283,0,IF(BI$258&gt;($F$256+$C283),INDEX($D$270:$W$270,,$C283)-SUM($D283:BH283),INDEX($D$270:$W$270,,$C283)/$F$256)))</f>
        <v>0</v>
      </c>
      <c r="BJ283" s="2">
        <f>IF($F$256="n/a",0,IF(BJ$258&lt;=$C283,0,IF(BJ$258&gt;($F$256+$C283),INDEX($D$270:$W$270,,$C283)-SUM($D283:BI283),INDEX($D$270:$W$270,,$C283)/$F$256)))</f>
        <v>0</v>
      </c>
      <c r="BK283" s="2">
        <f>IF($F$256="n/a",0,IF(BK$258&lt;=$C283,0,IF(BK$258&gt;($F$256+$C283),INDEX($D$270:$W$270,,$C283)-SUM($D283:BJ283),INDEX($D$270:$W$270,,$C283)/$F$256)))</f>
        <v>0</v>
      </c>
    </row>
    <row r="284" spans="2:63" hidden="1" outlineLevel="1" x14ac:dyDescent="0.25">
      <c r="B284" s="24">
        <v>2022</v>
      </c>
      <c r="C284" s="24">
        <v>12</v>
      </c>
      <c r="E284" s="2">
        <f>IF($F$256="n/a",0,IF(E$258&lt;=$C284,0,IF(E$258&gt;($F$256+$C284),INDEX($D$270:$W$270,,$C284)-SUM($D284:D284),INDEX($D$270:$W$270,,$C284)/$F$256)))</f>
        <v>0</v>
      </c>
      <c r="F284" s="2">
        <f>IF($F$256="n/a",0,IF(F$258&lt;=$C284,0,IF(F$258&gt;($F$256+$C284),INDEX($D$270:$W$270,,$C284)-SUM($D284:E284),INDEX($D$270:$W$270,,$C284)/$F$256)))</f>
        <v>0</v>
      </c>
      <c r="G284" s="2">
        <f>IF($F$256="n/a",0,IF(G$258&lt;=$C284,0,IF(G$258&gt;($F$256+$C284),INDEX($D$270:$W$270,,$C284)-SUM($D284:F284),INDEX($D$270:$W$270,,$C284)/$F$256)))</f>
        <v>0</v>
      </c>
      <c r="H284" s="2">
        <f>IF($F$256="n/a",0,IF(H$258&lt;=$C284,0,IF(H$258&gt;($F$256+$C284),INDEX($D$270:$W$270,,$C284)-SUM($D284:G284),INDEX($D$270:$W$270,,$C284)/$F$256)))</f>
        <v>0</v>
      </c>
      <c r="I284" s="2">
        <f>IF($F$256="n/a",0,IF(I$258&lt;=$C284,0,IF(I$258&gt;($F$256+$C284),INDEX($D$270:$W$270,,$C284)-SUM($D284:H284),INDEX($D$270:$W$270,,$C284)/$F$256)))</f>
        <v>0</v>
      </c>
      <c r="J284" s="2">
        <f>IF($F$256="n/a",0,IF(J$258&lt;=$C284,0,IF(J$258&gt;($F$256+$C284),INDEX($D$270:$W$270,,$C284)-SUM($D284:I284),INDEX($D$270:$W$270,,$C284)/$F$256)))</f>
        <v>0</v>
      </c>
      <c r="K284" s="2">
        <f>IF($F$256="n/a",0,IF(K$258&lt;=$C284,0,IF(K$258&gt;($F$256+$C284),INDEX($D$270:$W$270,,$C284)-SUM($D284:J284),INDEX($D$270:$W$270,,$C284)/$F$256)))</f>
        <v>0</v>
      </c>
      <c r="L284" s="2">
        <f>IF($F$256="n/a",0,IF(L$258&lt;=$C284,0,IF(L$258&gt;($F$256+$C284),INDEX($D$270:$W$270,,$C284)-SUM($D284:K284),INDEX($D$270:$W$270,,$C284)/$F$256)))</f>
        <v>0</v>
      </c>
      <c r="M284" s="2">
        <f>IF($F$256="n/a",0,IF(M$258&lt;=$C284,0,IF(M$258&gt;($F$256+$C284),INDEX($D$270:$W$270,,$C284)-SUM($D284:L284),INDEX($D$270:$W$270,,$C284)/$F$256)))</f>
        <v>0</v>
      </c>
      <c r="N284" s="2">
        <f>IF($F$256="n/a",0,IF(N$258&lt;=$C284,0,IF(N$258&gt;($F$256+$C284),INDEX($D$270:$W$270,,$C284)-SUM($D284:M284),INDEX($D$270:$W$270,,$C284)/$F$256)))</f>
        <v>0</v>
      </c>
      <c r="O284" s="2">
        <f>IF($F$256="n/a",0,IF(O$258&lt;=$C284,0,IF(O$258&gt;($F$256+$C284),INDEX($D$270:$W$270,,$C284)-SUM($D284:N284),INDEX($D$270:$W$270,,$C284)/$F$256)))</f>
        <v>0</v>
      </c>
      <c r="P284" s="2">
        <f>IF($F$256="n/a",0,IF(P$258&lt;=$C284,0,IF(P$258&gt;($F$256+$C284),INDEX($D$270:$W$270,,$C284)-SUM($D284:O284),INDEX($D$270:$W$270,,$C284)/$F$256)))</f>
        <v>0</v>
      </c>
      <c r="Q284" s="2">
        <f>IF($F$256="n/a",0,IF(Q$258&lt;=$C284,0,IF(Q$258&gt;($F$256+$C284),INDEX($D$270:$W$270,,$C284)-SUM($D284:P284),INDEX($D$270:$W$270,,$C284)/$F$256)))</f>
        <v>0</v>
      </c>
      <c r="R284" s="2">
        <f>IF($F$256="n/a",0,IF(R$258&lt;=$C284,0,IF(R$258&gt;($F$256+$C284),INDEX($D$270:$W$270,,$C284)-SUM($D284:Q284),INDEX($D$270:$W$270,,$C284)/$F$256)))</f>
        <v>0</v>
      </c>
      <c r="S284" s="2">
        <f>IF($F$256="n/a",0,IF(S$258&lt;=$C284,0,IF(S$258&gt;($F$256+$C284),INDEX($D$270:$W$270,,$C284)-SUM($D284:R284),INDEX($D$270:$W$270,,$C284)/$F$256)))</f>
        <v>0</v>
      </c>
      <c r="T284" s="2">
        <f>IF($F$256="n/a",0,IF(T$258&lt;=$C284,0,IF(T$258&gt;($F$256+$C284),INDEX($D$270:$W$270,,$C284)-SUM($D284:S284),INDEX($D$270:$W$270,,$C284)/$F$256)))</f>
        <v>0</v>
      </c>
      <c r="U284" s="2">
        <f>IF($F$256="n/a",0,IF(U$258&lt;=$C284,0,IF(U$258&gt;($F$256+$C284),INDEX($D$270:$W$270,,$C284)-SUM($D284:T284),INDEX($D$270:$W$270,,$C284)/$F$256)))</f>
        <v>0</v>
      </c>
      <c r="V284" s="2">
        <f>IF($F$256="n/a",0,IF(V$258&lt;=$C284,0,IF(V$258&gt;($F$256+$C284),INDEX($D$270:$W$270,,$C284)-SUM($D284:U284),INDEX($D$270:$W$270,,$C284)/$F$256)))</f>
        <v>0</v>
      </c>
      <c r="W284" s="2">
        <f>IF($F$256="n/a",0,IF(W$258&lt;=$C284,0,IF(W$258&gt;($F$256+$C284),INDEX($D$270:$W$270,,$C284)-SUM($D284:V284),INDEX($D$270:$W$270,,$C284)/$F$256)))</f>
        <v>0</v>
      </c>
      <c r="X284" s="2">
        <f>IF($F$256="n/a",0,IF(X$258&lt;=$C284,0,IF(X$258&gt;($F$256+$C284),INDEX($D$270:$W$270,,$C284)-SUM($D284:W284),INDEX($D$270:$W$270,,$C284)/$F$256)))</f>
        <v>0</v>
      </c>
      <c r="Y284" s="2">
        <f>IF($F$256="n/a",0,IF(Y$258&lt;=$C284,0,IF(Y$258&gt;($F$256+$C284),INDEX($D$270:$W$270,,$C284)-SUM($D284:X284),INDEX($D$270:$W$270,,$C284)/$F$256)))</f>
        <v>0</v>
      </c>
      <c r="Z284" s="2">
        <f>IF($F$256="n/a",0,IF(Z$258&lt;=$C284,0,IF(Z$258&gt;($F$256+$C284),INDEX($D$270:$W$270,,$C284)-SUM($D284:Y284),INDEX($D$270:$W$270,,$C284)/$F$256)))</f>
        <v>0</v>
      </c>
      <c r="AA284" s="2">
        <f>IF($F$256="n/a",0,IF(AA$258&lt;=$C284,0,IF(AA$258&gt;($F$256+$C284),INDEX($D$270:$W$270,,$C284)-SUM($D284:Z284),INDEX($D$270:$W$270,,$C284)/$F$256)))</f>
        <v>0</v>
      </c>
      <c r="AB284" s="2">
        <f>IF($F$256="n/a",0,IF(AB$258&lt;=$C284,0,IF(AB$258&gt;($F$256+$C284),INDEX($D$270:$W$270,,$C284)-SUM($D284:AA284),INDEX($D$270:$W$270,,$C284)/$F$256)))</f>
        <v>0</v>
      </c>
      <c r="AC284" s="2">
        <f>IF($F$256="n/a",0,IF(AC$258&lt;=$C284,0,IF(AC$258&gt;($F$256+$C284),INDEX($D$270:$W$270,,$C284)-SUM($D284:AB284),INDEX($D$270:$W$270,,$C284)/$F$256)))</f>
        <v>0</v>
      </c>
      <c r="AD284" s="2">
        <f>IF($F$256="n/a",0,IF(AD$258&lt;=$C284,0,IF(AD$258&gt;($F$256+$C284),INDEX($D$270:$W$270,,$C284)-SUM($D284:AC284),INDEX($D$270:$W$270,,$C284)/$F$256)))</f>
        <v>0</v>
      </c>
      <c r="AE284" s="2">
        <f>IF($F$256="n/a",0,IF(AE$258&lt;=$C284,0,IF(AE$258&gt;($F$256+$C284),INDEX($D$270:$W$270,,$C284)-SUM($D284:AD284),INDEX($D$270:$W$270,,$C284)/$F$256)))</f>
        <v>0</v>
      </c>
      <c r="AF284" s="2">
        <f>IF($F$256="n/a",0,IF(AF$258&lt;=$C284,0,IF(AF$258&gt;($F$256+$C284),INDEX($D$270:$W$270,,$C284)-SUM($D284:AE284),INDEX($D$270:$W$270,,$C284)/$F$256)))</f>
        <v>0</v>
      </c>
      <c r="AG284" s="2">
        <f>IF($F$256="n/a",0,IF(AG$258&lt;=$C284,0,IF(AG$258&gt;($F$256+$C284),INDEX($D$270:$W$270,,$C284)-SUM($D284:AF284),INDEX($D$270:$W$270,,$C284)/$F$256)))</f>
        <v>0</v>
      </c>
      <c r="AH284" s="2">
        <f>IF($F$256="n/a",0,IF(AH$258&lt;=$C284,0,IF(AH$258&gt;($F$256+$C284),INDEX($D$270:$W$270,,$C284)-SUM($D284:AG284),INDEX($D$270:$W$270,,$C284)/$F$256)))</f>
        <v>0</v>
      </c>
      <c r="AI284" s="2">
        <f>IF($F$256="n/a",0,IF(AI$258&lt;=$C284,0,IF(AI$258&gt;($F$256+$C284),INDEX($D$270:$W$270,,$C284)-SUM($D284:AH284),INDEX($D$270:$W$270,,$C284)/$F$256)))</f>
        <v>0</v>
      </c>
      <c r="AJ284" s="2">
        <f>IF($F$256="n/a",0,IF(AJ$258&lt;=$C284,0,IF(AJ$258&gt;($F$256+$C284),INDEX($D$270:$W$270,,$C284)-SUM($D284:AI284),INDEX($D$270:$W$270,,$C284)/$F$256)))</f>
        <v>0</v>
      </c>
      <c r="AK284" s="2">
        <f>IF($F$256="n/a",0,IF(AK$258&lt;=$C284,0,IF(AK$258&gt;($F$256+$C284),INDEX($D$270:$W$270,,$C284)-SUM($D284:AJ284),INDEX($D$270:$W$270,,$C284)/$F$256)))</f>
        <v>0</v>
      </c>
      <c r="AL284" s="2">
        <f>IF($F$256="n/a",0,IF(AL$258&lt;=$C284,0,IF(AL$258&gt;($F$256+$C284),INDEX($D$270:$W$270,,$C284)-SUM($D284:AK284),INDEX($D$270:$W$270,,$C284)/$F$256)))</f>
        <v>0</v>
      </c>
      <c r="AM284" s="2">
        <f>IF($F$256="n/a",0,IF(AM$258&lt;=$C284,0,IF(AM$258&gt;($F$256+$C284),INDEX($D$270:$W$270,,$C284)-SUM($D284:AL284),INDEX($D$270:$W$270,,$C284)/$F$256)))</f>
        <v>0</v>
      </c>
      <c r="AN284" s="2">
        <f>IF($F$256="n/a",0,IF(AN$258&lt;=$C284,0,IF(AN$258&gt;($F$256+$C284),INDEX($D$270:$W$270,,$C284)-SUM($D284:AM284),INDEX($D$270:$W$270,,$C284)/$F$256)))</f>
        <v>0</v>
      </c>
      <c r="AO284" s="2">
        <f>IF($F$256="n/a",0,IF(AO$258&lt;=$C284,0,IF(AO$258&gt;($F$256+$C284),INDEX($D$270:$W$270,,$C284)-SUM($D284:AN284),INDEX($D$270:$W$270,,$C284)/$F$256)))</f>
        <v>0</v>
      </c>
      <c r="AP284" s="2">
        <f>IF($F$256="n/a",0,IF(AP$258&lt;=$C284,0,IF(AP$258&gt;($F$256+$C284),INDEX($D$270:$W$270,,$C284)-SUM($D284:AO284),INDEX($D$270:$W$270,,$C284)/$F$256)))</f>
        <v>0</v>
      </c>
      <c r="AQ284" s="2">
        <f>IF($F$256="n/a",0,IF(AQ$258&lt;=$C284,0,IF(AQ$258&gt;($F$256+$C284),INDEX($D$270:$W$270,,$C284)-SUM($D284:AP284),INDEX($D$270:$W$270,,$C284)/$F$256)))</f>
        <v>0</v>
      </c>
      <c r="AR284" s="2">
        <f>IF($F$256="n/a",0,IF(AR$258&lt;=$C284,0,IF(AR$258&gt;($F$256+$C284),INDEX($D$270:$W$270,,$C284)-SUM($D284:AQ284),INDEX($D$270:$W$270,,$C284)/$F$256)))</f>
        <v>0</v>
      </c>
      <c r="AS284" s="2">
        <f>IF($F$256="n/a",0,IF(AS$258&lt;=$C284,0,IF(AS$258&gt;($F$256+$C284),INDEX($D$270:$W$270,,$C284)-SUM($D284:AR284),INDEX($D$270:$W$270,,$C284)/$F$256)))</f>
        <v>0</v>
      </c>
      <c r="AT284" s="2">
        <f>IF($F$256="n/a",0,IF(AT$258&lt;=$C284,0,IF(AT$258&gt;($F$256+$C284),INDEX($D$270:$W$270,,$C284)-SUM($D284:AS284),INDEX($D$270:$W$270,,$C284)/$F$256)))</f>
        <v>0</v>
      </c>
      <c r="AU284" s="2">
        <f>IF($F$256="n/a",0,IF(AU$258&lt;=$C284,0,IF(AU$258&gt;($F$256+$C284),INDEX($D$270:$W$270,,$C284)-SUM($D284:AT284),INDEX($D$270:$W$270,,$C284)/$F$256)))</f>
        <v>0</v>
      </c>
      <c r="AV284" s="2">
        <f>IF($F$256="n/a",0,IF(AV$258&lt;=$C284,0,IF(AV$258&gt;($F$256+$C284),INDEX($D$270:$W$270,,$C284)-SUM($D284:AU284),INDEX($D$270:$W$270,,$C284)/$F$256)))</f>
        <v>0</v>
      </c>
      <c r="AW284" s="2">
        <f>IF($F$256="n/a",0,IF(AW$258&lt;=$C284,0,IF(AW$258&gt;($F$256+$C284),INDEX($D$270:$W$270,,$C284)-SUM($D284:AV284),INDEX($D$270:$W$270,,$C284)/$F$256)))</f>
        <v>0</v>
      </c>
      <c r="AX284" s="2">
        <f>IF($F$256="n/a",0,IF(AX$258&lt;=$C284,0,IF(AX$258&gt;($F$256+$C284),INDEX($D$270:$W$270,,$C284)-SUM($D284:AW284),INDEX($D$270:$W$270,,$C284)/$F$256)))</f>
        <v>0</v>
      </c>
      <c r="AY284" s="2">
        <f>IF($F$256="n/a",0,IF(AY$258&lt;=$C284,0,IF(AY$258&gt;($F$256+$C284),INDEX($D$270:$W$270,,$C284)-SUM($D284:AX284),INDEX($D$270:$W$270,,$C284)/$F$256)))</f>
        <v>0</v>
      </c>
      <c r="AZ284" s="2">
        <f>IF($F$256="n/a",0,IF(AZ$258&lt;=$C284,0,IF(AZ$258&gt;($F$256+$C284),INDEX($D$270:$W$270,,$C284)-SUM($D284:AY284),INDEX($D$270:$W$270,,$C284)/$F$256)))</f>
        <v>0</v>
      </c>
      <c r="BA284" s="2">
        <f>IF($F$256="n/a",0,IF(BA$258&lt;=$C284,0,IF(BA$258&gt;($F$256+$C284),INDEX($D$270:$W$270,,$C284)-SUM($D284:AZ284),INDEX($D$270:$W$270,,$C284)/$F$256)))</f>
        <v>0</v>
      </c>
      <c r="BB284" s="2">
        <f>IF($F$256="n/a",0,IF(BB$258&lt;=$C284,0,IF(BB$258&gt;($F$256+$C284),INDEX($D$270:$W$270,,$C284)-SUM($D284:BA284),INDEX($D$270:$W$270,,$C284)/$F$256)))</f>
        <v>0</v>
      </c>
      <c r="BC284" s="2">
        <f>IF($F$256="n/a",0,IF(BC$258&lt;=$C284,0,IF(BC$258&gt;($F$256+$C284),INDEX($D$270:$W$270,,$C284)-SUM($D284:BB284),INDEX($D$270:$W$270,,$C284)/$F$256)))</f>
        <v>0</v>
      </c>
      <c r="BD284" s="2">
        <f>IF($F$256="n/a",0,IF(BD$258&lt;=$C284,0,IF(BD$258&gt;($F$256+$C284),INDEX($D$270:$W$270,,$C284)-SUM($D284:BC284),INDEX($D$270:$W$270,,$C284)/$F$256)))</f>
        <v>0</v>
      </c>
      <c r="BE284" s="2">
        <f>IF($F$256="n/a",0,IF(BE$258&lt;=$C284,0,IF(BE$258&gt;($F$256+$C284),INDEX($D$270:$W$270,,$C284)-SUM($D284:BD284),INDEX($D$270:$W$270,,$C284)/$F$256)))</f>
        <v>0</v>
      </c>
      <c r="BF284" s="2">
        <f>IF($F$256="n/a",0,IF(BF$258&lt;=$C284,0,IF(BF$258&gt;($F$256+$C284),INDEX($D$270:$W$270,,$C284)-SUM($D284:BE284),INDEX($D$270:$W$270,,$C284)/$F$256)))</f>
        <v>0</v>
      </c>
      <c r="BG284" s="2">
        <f>IF($F$256="n/a",0,IF(BG$258&lt;=$C284,0,IF(BG$258&gt;($F$256+$C284),INDEX($D$270:$W$270,,$C284)-SUM($D284:BF284),INDEX($D$270:$W$270,,$C284)/$F$256)))</f>
        <v>0</v>
      </c>
      <c r="BH284" s="2">
        <f>IF($F$256="n/a",0,IF(BH$258&lt;=$C284,0,IF(BH$258&gt;($F$256+$C284),INDEX($D$270:$W$270,,$C284)-SUM($D284:BG284),INDEX($D$270:$W$270,,$C284)/$F$256)))</f>
        <v>0</v>
      </c>
      <c r="BI284" s="2">
        <f>IF($F$256="n/a",0,IF(BI$258&lt;=$C284,0,IF(BI$258&gt;($F$256+$C284),INDEX($D$270:$W$270,,$C284)-SUM($D284:BH284),INDEX($D$270:$W$270,,$C284)/$F$256)))</f>
        <v>0</v>
      </c>
      <c r="BJ284" s="2">
        <f>IF($F$256="n/a",0,IF(BJ$258&lt;=$C284,0,IF(BJ$258&gt;($F$256+$C284),INDEX($D$270:$W$270,,$C284)-SUM($D284:BI284),INDEX($D$270:$W$270,,$C284)/$F$256)))</f>
        <v>0</v>
      </c>
      <c r="BK284" s="2">
        <f>IF($F$256="n/a",0,IF(BK$258&lt;=$C284,0,IF(BK$258&gt;($F$256+$C284),INDEX($D$270:$W$270,,$C284)-SUM($D284:BJ284),INDEX($D$270:$W$270,,$C284)/$F$256)))</f>
        <v>0</v>
      </c>
    </row>
    <row r="285" spans="2:63" hidden="1" outlineLevel="1" x14ac:dyDescent="0.25">
      <c r="B285" s="24">
        <v>2023</v>
      </c>
      <c r="C285" s="24">
        <v>13</v>
      </c>
      <c r="E285" s="2">
        <f>IF($F$256="n/a",0,IF(E$258&lt;=$C285,0,IF(E$258&gt;($F$256+$C285),INDEX($D$270:$W$270,,$C285)-SUM($D285:D285),INDEX($D$270:$W$270,,$C285)/$F$256)))</f>
        <v>0</v>
      </c>
      <c r="F285" s="2">
        <f>IF($F$256="n/a",0,IF(F$258&lt;=$C285,0,IF(F$258&gt;($F$256+$C285),INDEX($D$270:$W$270,,$C285)-SUM($D285:E285),INDEX($D$270:$W$270,,$C285)/$F$256)))</f>
        <v>0</v>
      </c>
      <c r="G285" s="2">
        <f>IF($F$256="n/a",0,IF(G$258&lt;=$C285,0,IF(G$258&gt;($F$256+$C285),INDEX($D$270:$W$270,,$C285)-SUM($D285:F285),INDEX($D$270:$W$270,,$C285)/$F$256)))</f>
        <v>0</v>
      </c>
      <c r="H285" s="2">
        <f>IF($F$256="n/a",0,IF(H$258&lt;=$C285,0,IF(H$258&gt;($F$256+$C285),INDEX($D$270:$W$270,,$C285)-SUM($D285:G285),INDEX($D$270:$W$270,,$C285)/$F$256)))</f>
        <v>0</v>
      </c>
      <c r="I285" s="2">
        <f>IF($F$256="n/a",0,IF(I$258&lt;=$C285,0,IF(I$258&gt;($F$256+$C285),INDEX($D$270:$W$270,,$C285)-SUM($D285:H285),INDEX($D$270:$W$270,,$C285)/$F$256)))</f>
        <v>0</v>
      </c>
      <c r="J285" s="2">
        <f>IF($F$256="n/a",0,IF(J$258&lt;=$C285,0,IF(J$258&gt;($F$256+$C285),INDEX($D$270:$W$270,,$C285)-SUM($D285:I285),INDEX($D$270:$W$270,,$C285)/$F$256)))</f>
        <v>0</v>
      </c>
      <c r="K285" s="2">
        <f>IF($F$256="n/a",0,IF(K$258&lt;=$C285,0,IF(K$258&gt;($F$256+$C285),INDEX($D$270:$W$270,,$C285)-SUM($D285:J285),INDEX($D$270:$W$270,,$C285)/$F$256)))</f>
        <v>0</v>
      </c>
      <c r="L285" s="2">
        <f>IF($F$256="n/a",0,IF(L$258&lt;=$C285,0,IF(L$258&gt;($F$256+$C285),INDEX($D$270:$W$270,,$C285)-SUM($D285:K285),INDEX($D$270:$W$270,,$C285)/$F$256)))</f>
        <v>0</v>
      </c>
      <c r="M285" s="2">
        <f>IF($F$256="n/a",0,IF(M$258&lt;=$C285,0,IF(M$258&gt;($F$256+$C285),INDEX($D$270:$W$270,,$C285)-SUM($D285:L285),INDEX($D$270:$W$270,,$C285)/$F$256)))</f>
        <v>0</v>
      </c>
      <c r="N285" s="2">
        <f>IF($F$256="n/a",0,IF(N$258&lt;=$C285,0,IF(N$258&gt;($F$256+$C285),INDEX($D$270:$W$270,,$C285)-SUM($D285:M285),INDEX($D$270:$W$270,,$C285)/$F$256)))</f>
        <v>0</v>
      </c>
      <c r="O285" s="2">
        <f>IF($F$256="n/a",0,IF(O$258&lt;=$C285,0,IF(O$258&gt;($F$256+$C285),INDEX($D$270:$W$270,,$C285)-SUM($D285:N285),INDEX($D$270:$W$270,,$C285)/$F$256)))</f>
        <v>0</v>
      </c>
      <c r="P285" s="2">
        <f>IF($F$256="n/a",0,IF(P$258&lt;=$C285,0,IF(P$258&gt;($F$256+$C285),INDEX($D$270:$W$270,,$C285)-SUM($D285:O285),INDEX($D$270:$W$270,,$C285)/$F$256)))</f>
        <v>0</v>
      </c>
      <c r="Q285" s="2">
        <f>IF($F$256="n/a",0,IF(Q$258&lt;=$C285,0,IF(Q$258&gt;($F$256+$C285),INDEX($D$270:$W$270,,$C285)-SUM($D285:P285),INDEX($D$270:$W$270,,$C285)/$F$256)))</f>
        <v>0</v>
      </c>
      <c r="R285" s="2">
        <f>IF($F$256="n/a",0,IF(R$258&lt;=$C285,0,IF(R$258&gt;($F$256+$C285),INDEX($D$270:$W$270,,$C285)-SUM($D285:Q285),INDEX($D$270:$W$270,,$C285)/$F$256)))</f>
        <v>0</v>
      </c>
      <c r="S285" s="2">
        <f>IF($F$256="n/a",0,IF(S$258&lt;=$C285,0,IF(S$258&gt;($F$256+$C285),INDEX($D$270:$W$270,,$C285)-SUM($D285:R285),INDEX($D$270:$W$270,,$C285)/$F$256)))</f>
        <v>0</v>
      </c>
      <c r="T285" s="2">
        <f>IF($F$256="n/a",0,IF(T$258&lt;=$C285,0,IF(T$258&gt;($F$256+$C285),INDEX($D$270:$W$270,,$C285)-SUM($D285:S285),INDEX($D$270:$W$270,,$C285)/$F$256)))</f>
        <v>0</v>
      </c>
      <c r="U285" s="2">
        <f>IF($F$256="n/a",0,IF(U$258&lt;=$C285,0,IF(U$258&gt;($F$256+$C285),INDEX($D$270:$W$270,,$C285)-SUM($D285:T285),INDEX($D$270:$W$270,,$C285)/$F$256)))</f>
        <v>0</v>
      </c>
      <c r="V285" s="2">
        <f>IF($F$256="n/a",0,IF(V$258&lt;=$C285,0,IF(V$258&gt;($F$256+$C285),INDEX($D$270:$W$270,,$C285)-SUM($D285:U285),INDEX($D$270:$W$270,,$C285)/$F$256)))</f>
        <v>0</v>
      </c>
      <c r="W285" s="2">
        <f>IF($F$256="n/a",0,IF(W$258&lt;=$C285,0,IF(W$258&gt;($F$256+$C285),INDEX($D$270:$W$270,,$C285)-SUM($D285:V285),INDEX($D$270:$W$270,,$C285)/$F$256)))</f>
        <v>0</v>
      </c>
      <c r="X285" s="2">
        <f>IF($F$256="n/a",0,IF(X$258&lt;=$C285,0,IF(X$258&gt;($F$256+$C285),INDEX($D$270:$W$270,,$C285)-SUM($D285:W285),INDEX($D$270:$W$270,,$C285)/$F$256)))</f>
        <v>0</v>
      </c>
      <c r="Y285" s="2">
        <f>IF($F$256="n/a",0,IF(Y$258&lt;=$C285,0,IF(Y$258&gt;($F$256+$C285),INDEX($D$270:$W$270,,$C285)-SUM($D285:X285),INDEX($D$270:$W$270,,$C285)/$F$256)))</f>
        <v>0</v>
      </c>
      <c r="Z285" s="2">
        <f>IF($F$256="n/a",0,IF(Z$258&lt;=$C285,0,IF(Z$258&gt;($F$256+$C285),INDEX($D$270:$W$270,,$C285)-SUM($D285:Y285),INDEX($D$270:$W$270,,$C285)/$F$256)))</f>
        <v>0</v>
      </c>
      <c r="AA285" s="2">
        <f>IF($F$256="n/a",0,IF(AA$258&lt;=$C285,0,IF(AA$258&gt;($F$256+$C285),INDEX($D$270:$W$270,,$C285)-SUM($D285:Z285),INDEX($D$270:$W$270,,$C285)/$F$256)))</f>
        <v>0</v>
      </c>
      <c r="AB285" s="2">
        <f>IF($F$256="n/a",0,IF(AB$258&lt;=$C285,0,IF(AB$258&gt;($F$256+$C285),INDEX($D$270:$W$270,,$C285)-SUM($D285:AA285),INDEX($D$270:$W$270,,$C285)/$F$256)))</f>
        <v>0</v>
      </c>
      <c r="AC285" s="2">
        <f>IF($F$256="n/a",0,IF(AC$258&lt;=$C285,0,IF(AC$258&gt;($F$256+$C285),INDEX($D$270:$W$270,,$C285)-SUM($D285:AB285),INDEX($D$270:$W$270,,$C285)/$F$256)))</f>
        <v>0</v>
      </c>
      <c r="AD285" s="2">
        <f>IF($F$256="n/a",0,IF(AD$258&lt;=$C285,0,IF(AD$258&gt;($F$256+$C285),INDEX($D$270:$W$270,,$C285)-SUM($D285:AC285),INDEX($D$270:$W$270,,$C285)/$F$256)))</f>
        <v>0</v>
      </c>
      <c r="AE285" s="2">
        <f>IF($F$256="n/a",0,IF(AE$258&lt;=$C285,0,IF(AE$258&gt;($F$256+$C285),INDEX($D$270:$W$270,,$C285)-SUM($D285:AD285),INDEX($D$270:$W$270,,$C285)/$F$256)))</f>
        <v>0</v>
      </c>
      <c r="AF285" s="2">
        <f>IF($F$256="n/a",0,IF(AF$258&lt;=$C285,0,IF(AF$258&gt;($F$256+$C285),INDEX($D$270:$W$270,,$C285)-SUM($D285:AE285),INDEX($D$270:$W$270,,$C285)/$F$256)))</f>
        <v>0</v>
      </c>
      <c r="AG285" s="2">
        <f>IF($F$256="n/a",0,IF(AG$258&lt;=$C285,0,IF(AG$258&gt;($F$256+$C285),INDEX($D$270:$W$270,,$C285)-SUM($D285:AF285),INDEX($D$270:$W$270,,$C285)/$F$256)))</f>
        <v>0</v>
      </c>
      <c r="AH285" s="2">
        <f>IF($F$256="n/a",0,IF(AH$258&lt;=$C285,0,IF(AH$258&gt;($F$256+$C285),INDEX($D$270:$W$270,,$C285)-SUM($D285:AG285),INDEX($D$270:$W$270,,$C285)/$F$256)))</f>
        <v>0</v>
      </c>
      <c r="AI285" s="2">
        <f>IF($F$256="n/a",0,IF(AI$258&lt;=$C285,0,IF(AI$258&gt;($F$256+$C285),INDEX($D$270:$W$270,,$C285)-SUM($D285:AH285),INDEX($D$270:$W$270,,$C285)/$F$256)))</f>
        <v>0</v>
      </c>
      <c r="AJ285" s="2">
        <f>IF($F$256="n/a",0,IF(AJ$258&lt;=$C285,0,IF(AJ$258&gt;($F$256+$C285),INDEX($D$270:$W$270,,$C285)-SUM($D285:AI285),INDEX($D$270:$W$270,,$C285)/$F$256)))</f>
        <v>0</v>
      </c>
      <c r="AK285" s="2">
        <f>IF($F$256="n/a",0,IF(AK$258&lt;=$C285,0,IF(AK$258&gt;($F$256+$C285),INDEX($D$270:$W$270,,$C285)-SUM($D285:AJ285),INDEX($D$270:$W$270,,$C285)/$F$256)))</f>
        <v>0</v>
      </c>
      <c r="AL285" s="2">
        <f>IF($F$256="n/a",0,IF(AL$258&lt;=$C285,0,IF(AL$258&gt;($F$256+$C285),INDEX($D$270:$W$270,,$C285)-SUM($D285:AK285),INDEX($D$270:$W$270,,$C285)/$F$256)))</f>
        <v>0</v>
      </c>
      <c r="AM285" s="2">
        <f>IF($F$256="n/a",0,IF(AM$258&lt;=$C285,0,IF(AM$258&gt;($F$256+$C285),INDEX($D$270:$W$270,,$C285)-SUM($D285:AL285),INDEX($D$270:$W$270,,$C285)/$F$256)))</f>
        <v>0</v>
      </c>
      <c r="AN285" s="2">
        <f>IF($F$256="n/a",0,IF(AN$258&lt;=$C285,0,IF(AN$258&gt;($F$256+$C285),INDEX($D$270:$W$270,,$C285)-SUM($D285:AM285),INDEX($D$270:$W$270,,$C285)/$F$256)))</f>
        <v>0</v>
      </c>
      <c r="AO285" s="2">
        <f>IF($F$256="n/a",0,IF(AO$258&lt;=$C285,0,IF(AO$258&gt;($F$256+$C285),INDEX($D$270:$W$270,,$C285)-SUM($D285:AN285),INDEX($D$270:$W$270,,$C285)/$F$256)))</f>
        <v>0</v>
      </c>
      <c r="AP285" s="2">
        <f>IF($F$256="n/a",0,IF(AP$258&lt;=$C285,0,IF(AP$258&gt;($F$256+$C285),INDEX($D$270:$W$270,,$C285)-SUM($D285:AO285),INDEX($D$270:$W$270,,$C285)/$F$256)))</f>
        <v>0</v>
      </c>
      <c r="AQ285" s="2">
        <f>IF($F$256="n/a",0,IF(AQ$258&lt;=$C285,0,IF(AQ$258&gt;($F$256+$C285),INDEX($D$270:$W$270,,$C285)-SUM($D285:AP285),INDEX($D$270:$W$270,,$C285)/$F$256)))</f>
        <v>0</v>
      </c>
      <c r="AR285" s="2">
        <f>IF($F$256="n/a",0,IF(AR$258&lt;=$C285,0,IF(AR$258&gt;($F$256+$C285),INDEX($D$270:$W$270,,$C285)-SUM($D285:AQ285),INDEX($D$270:$W$270,,$C285)/$F$256)))</f>
        <v>0</v>
      </c>
      <c r="AS285" s="2">
        <f>IF($F$256="n/a",0,IF(AS$258&lt;=$C285,0,IF(AS$258&gt;($F$256+$C285),INDEX($D$270:$W$270,,$C285)-SUM($D285:AR285),INDEX($D$270:$W$270,,$C285)/$F$256)))</f>
        <v>0</v>
      </c>
      <c r="AT285" s="2">
        <f>IF($F$256="n/a",0,IF(AT$258&lt;=$C285,0,IF(AT$258&gt;($F$256+$C285),INDEX($D$270:$W$270,,$C285)-SUM($D285:AS285),INDEX($D$270:$W$270,,$C285)/$F$256)))</f>
        <v>0</v>
      </c>
      <c r="AU285" s="2">
        <f>IF($F$256="n/a",0,IF(AU$258&lt;=$C285,0,IF(AU$258&gt;($F$256+$C285),INDEX($D$270:$W$270,,$C285)-SUM($D285:AT285),INDEX($D$270:$W$270,,$C285)/$F$256)))</f>
        <v>0</v>
      </c>
      <c r="AV285" s="2">
        <f>IF($F$256="n/a",0,IF(AV$258&lt;=$C285,0,IF(AV$258&gt;($F$256+$C285),INDEX($D$270:$W$270,,$C285)-SUM($D285:AU285),INDEX($D$270:$W$270,,$C285)/$F$256)))</f>
        <v>0</v>
      </c>
      <c r="AW285" s="2">
        <f>IF($F$256="n/a",0,IF(AW$258&lt;=$C285,0,IF(AW$258&gt;($F$256+$C285),INDEX($D$270:$W$270,,$C285)-SUM($D285:AV285),INDEX($D$270:$W$270,,$C285)/$F$256)))</f>
        <v>0</v>
      </c>
      <c r="AX285" s="2">
        <f>IF($F$256="n/a",0,IF(AX$258&lt;=$C285,0,IF(AX$258&gt;($F$256+$C285),INDEX($D$270:$W$270,,$C285)-SUM($D285:AW285),INDEX($D$270:$W$270,,$C285)/$F$256)))</f>
        <v>0</v>
      </c>
      <c r="AY285" s="2">
        <f>IF($F$256="n/a",0,IF(AY$258&lt;=$C285,0,IF(AY$258&gt;($F$256+$C285),INDEX($D$270:$W$270,,$C285)-SUM($D285:AX285),INDEX($D$270:$W$270,,$C285)/$F$256)))</f>
        <v>0</v>
      </c>
      <c r="AZ285" s="2">
        <f>IF($F$256="n/a",0,IF(AZ$258&lt;=$C285,0,IF(AZ$258&gt;($F$256+$C285),INDEX($D$270:$W$270,,$C285)-SUM($D285:AY285),INDEX($D$270:$W$270,,$C285)/$F$256)))</f>
        <v>0</v>
      </c>
      <c r="BA285" s="2">
        <f>IF($F$256="n/a",0,IF(BA$258&lt;=$C285,0,IF(BA$258&gt;($F$256+$C285),INDEX($D$270:$W$270,,$C285)-SUM($D285:AZ285),INDEX($D$270:$W$270,,$C285)/$F$256)))</f>
        <v>0</v>
      </c>
      <c r="BB285" s="2">
        <f>IF($F$256="n/a",0,IF(BB$258&lt;=$C285,0,IF(BB$258&gt;($F$256+$C285),INDEX($D$270:$W$270,,$C285)-SUM($D285:BA285),INDEX($D$270:$W$270,,$C285)/$F$256)))</f>
        <v>0</v>
      </c>
      <c r="BC285" s="2">
        <f>IF($F$256="n/a",0,IF(BC$258&lt;=$C285,0,IF(BC$258&gt;($F$256+$C285),INDEX($D$270:$W$270,,$C285)-SUM($D285:BB285),INDEX($D$270:$W$270,,$C285)/$F$256)))</f>
        <v>0</v>
      </c>
      <c r="BD285" s="2">
        <f>IF($F$256="n/a",0,IF(BD$258&lt;=$C285,0,IF(BD$258&gt;($F$256+$C285),INDEX($D$270:$W$270,,$C285)-SUM($D285:BC285),INDEX($D$270:$W$270,,$C285)/$F$256)))</f>
        <v>0</v>
      </c>
      <c r="BE285" s="2">
        <f>IF($F$256="n/a",0,IF(BE$258&lt;=$C285,0,IF(BE$258&gt;($F$256+$C285),INDEX($D$270:$W$270,,$C285)-SUM($D285:BD285),INDEX($D$270:$W$270,,$C285)/$F$256)))</f>
        <v>0</v>
      </c>
      <c r="BF285" s="2">
        <f>IF($F$256="n/a",0,IF(BF$258&lt;=$C285,0,IF(BF$258&gt;($F$256+$C285),INDEX($D$270:$W$270,,$C285)-SUM($D285:BE285),INDEX($D$270:$W$270,,$C285)/$F$256)))</f>
        <v>0</v>
      </c>
      <c r="BG285" s="2">
        <f>IF($F$256="n/a",0,IF(BG$258&lt;=$C285,0,IF(BG$258&gt;($F$256+$C285),INDEX($D$270:$W$270,,$C285)-SUM($D285:BF285),INDEX($D$270:$W$270,,$C285)/$F$256)))</f>
        <v>0</v>
      </c>
      <c r="BH285" s="2">
        <f>IF($F$256="n/a",0,IF(BH$258&lt;=$C285,0,IF(BH$258&gt;($F$256+$C285),INDEX($D$270:$W$270,,$C285)-SUM($D285:BG285),INDEX($D$270:$W$270,,$C285)/$F$256)))</f>
        <v>0</v>
      </c>
      <c r="BI285" s="2">
        <f>IF($F$256="n/a",0,IF(BI$258&lt;=$C285,0,IF(BI$258&gt;($F$256+$C285),INDEX($D$270:$W$270,,$C285)-SUM($D285:BH285),INDEX($D$270:$W$270,,$C285)/$F$256)))</f>
        <v>0</v>
      </c>
      <c r="BJ285" s="2">
        <f>IF($F$256="n/a",0,IF(BJ$258&lt;=$C285,0,IF(BJ$258&gt;($F$256+$C285),INDEX($D$270:$W$270,,$C285)-SUM($D285:BI285),INDEX($D$270:$W$270,,$C285)/$F$256)))</f>
        <v>0</v>
      </c>
      <c r="BK285" s="2">
        <f>IF($F$256="n/a",0,IF(BK$258&lt;=$C285,0,IF(BK$258&gt;($F$256+$C285),INDEX($D$270:$W$270,,$C285)-SUM($D285:BJ285),INDEX($D$270:$W$270,,$C285)/$F$256)))</f>
        <v>0</v>
      </c>
    </row>
    <row r="286" spans="2:63" hidden="1" outlineLevel="1" x14ac:dyDescent="0.25">
      <c r="B286" s="24">
        <v>2024</v>
      </c>
      <c r="C286" s="24">
        <v>14</v>
      </c>
      <c r="E286" s="2">
        <f>IF($F$256="n/a",0,IF(E$258&lt;=$C286,0,IF(E$258&gt;($F$256+$C286),INDEX($D$270:$W$270,,$C286)-SUM($D286:D286),INDEX($D$270:$W$270,,$C286)/$F$256)))</f>
        <v>0</v>
      </c>
      <c r="F286" s="2">
        <f>IF($F$256="n/a",0,IF(F$258&lt;=$C286,0,IF(F$258&gt;($F$256+$C286),INDEX($D$270:$W$270,,$C286)-SUM($D286:E286),INDEX($D$270:$W$270,,$C286)/$F$256)))</f>
        <v>0</v>
      </c>
      <c r="G286" s="2">
        <f>IF($F$256="n/a",0,IF(G$258&lt;=$C286,0,IF(G$258&gt;($F$256+$C286),INDEX($D$270:$W$270,,$C286)-SUM($D286:F286),INDEX($D$270:$W$270,,$C286)/$F$256)))</f>
        <v>0</v>
      </c>
      <c r="H286" s="2">
        <f>IF($F$256="n/a",0,IF(H$258&lt;=$C286,0,IF(H$258&gt;($F$256+$C286),INDEX($D$270:$W$270,,$C286)-SUM($D286:G286),INDEX($D$270:$W$270,,$C286)/$F$256)))</f>
        <v>0</v>
      </c>
      <c r="I286" s="2">
        <f>IF($F$256="n/a",0,IF(I$258&lt;=$C286,0,IF(I$258&gt;($F$256+$C286),INDEX($D$270:$W$270,,$C286)-SUM($D286:H286),INDEX($D$270:$W$270,,$C286)/$F$256)))</f>
        <v>0</v>
      </c>
      <c r="J286" s="2">
        <f>IF($F$256="n/a",0,IF(J$258&lt;=$C286,0,IF(J$258&gt;($F$256+$C286),INDEX($D$270:$W$270,,$C286)-SUM($D286:I286),INDEX($D$270:$W$270,,$C286)/$F$256)))</f>
        <v>0</v>
      </c>
      <c r="K286" s="2">
        <f>IF($F$256="n/a",0,IF(K$258&lt;=$C286,0,IF(K$258&gt;($F$256+$C286),INDEX($D$270:$W$270,,$C286)-SUM($D286:J286),INDEX($D$270:$W$270,,$C286)/$F$256)))</f>
        <v>0</v>
      </c>
      <c r="L286" s="2">
        <f>IF($F$256="n/a",0,IF(L$258&lt;=$C286,0,IF(L$258&gt;($F$256+$C286),INDEX($D$270:$W$270,,$C286)-SUM($D286:K286),INDEX($D$270:$W$270,,$C286)/$F$256)))</f>
        <v>0</v>
      </c>
      <c r="M286" s="2">
        <f>IF($F$256="n/a",0,IF(M$258&lt;=$C286,0,IF(M$258&gt;($F$256+$C286),INDEX($D$270:$W$270,,$C286)-SUM($D286:L286),INDEX($D$270:$W$270,,$C286)/$F$256)))</f>
        <v>0</v>
      </c>
      <c r="N286" s="2">
        <f>IF($F$256="n/a",0,IF(N$258&lt;=$C286,0,IF(N$258&gt;($F$256+$C286),INDEX($D$270:$W$270,,$C286)-SUM($D286:M286),INDEX($D$270:$W$270,,$C286)/$F$256)))</f>
        <v>0</v>
      </c>
      <c r="O286" s="2">
        <f>IF($F$256="n/a",0,IF(O$258&lt;=$C286,0,IF(O$258&gt;($F$256+$C286),INDEX($D$270:$W$270,,$C286)-SUM($D286:N286),INDEX($D$270:$W$270,,$C286)/$F$256)))</f>
        <v>0</v>
      </c>
      <c r="P286" s="2">
        <f>IF($F$256="n/a",0,IF(P$258&lt;=$C286,0,IF(P$258&gt;($F$256+$C286),INDEX($D$270:$W$270,,$C286)-SUM($D286:O286),INDEX($D$270:$W$270,,$C286)/$F$256)))</f>
        <v>0</v>
      </c>
      <c r="Q286" s="2">
        <f>IF($F$256="n/a",0,IF(Q$258&lt;=$C286,0,IF(Q$258&gt;($F$256+$C286),INDEX($D$270:$W$270,,$C286)-SUM($D286:P286),INDEX($D$270:$W$270,,$C286)/$F$256)))</f>
        <v>0</v>
      </c>
      <c r="R286" s="2">
        <f>IF($F$256="n/a",0,IF(R$258&lt;=$C286,0,IF(R$258&gt;($F$256+$C286),INDEX($D$270:$W$270,,$C286)-SUM($D286:Q286),INDEX($D$270:$W$270,,$C286)/$F$256)))</f>
        <v>0</v>
      </c>
      <c r="S286" s="2">
        <f>IF($F$256="n/a",0,IF(S$258&lt;=$C286,0,IF(S$258&gt;($F$256+$C286),INDEX($D$270:$W$270,,$C286)-SUM($D286:R286),INDEX($D$270:$W$270,,$C286)/$F$256)))</f>
        <v>0</v>
      </c>
      <c r="T286" s="2">
        <f>IF($F$256="n/a",0,IF(T$258&lt;=$C286,0,IF(T$258&gt;($F$256+$C286),INDEX($D$270:$W$270,,$C286)-SUM($D286:S286),INDEX($D$270:$W$270,,$C286)/$F$256)))</f>
        <v>0</v>
      </c>
      <c r="U286" s="2">
        <f>IF($F$256="n/a",0,IF(U$258&lt;=$C286,0,IF(U$258&gt;($F$256+$C286),INDEX($D$270:$W$270,,$C286)-SUM($D286:T286),INDEX($D$270:$W$270,,$C286)/$F$256)))</f>
        <v>0</v>
      </c>
      <c r="V286" s="2">
        <f>IF($F$256="n/a",0,IF(V$258&lt;=$C286,0,IF(V$258&gt;($F$256+$C286),INDEX($D$270:$W$270,,$C286)-SUM($D286:U286),INDEX($D$270:$W$270,,$C286)/$F$256)))</f>
        <v>0</v>
      </c>
      <c r="W286" s="2">
        <f>IF($F$256="n/a",0,IF(W$258&lt;=$C286,0,IF(W$258&gt;($F$256+$C286),INDEX($D$270:$W$270,,$C286)-SUM($D286:V286),INDEX($D$270:$W$270,,$C286)/$F$256)))</f>
        <v>0</v>
      </c>
      <c r="X286" s="2">
        <f>IF($F$256="n/a",0,IF(X$258&lt;=$C286,0,IF(X$258&gt;($F$256+$C286),INDEX($D$270:$W$270,,$C286)-SUM($D286:W286),INDEX($D$270:$W$270,,$C286)/$F$256)))</f>
        <v>0</v>
      </c>
      <c r="Y286" s="2">
        <f>IF($F$256="n/a",0,IF(Y$258&lt;=$C286,0,IF(Y$258&gt;($F$256+$C286),INDEX($D$270:$W$270,,$C286)-SUM($D286:X286),INDEX($D$270:$W$270,,$C286)/$F$256)))</f>
        <v>0</v>
      </c>
      <c r="Z286" s="2">
        <f>IF($F$256="n/a",0,IF(Z$258&lt;=$C286,0,IF(Z$258&gt;($F$256+$C286),INDEX($D$270:$W$270,,$C286)-SUM($D286:Y286),INDEX($D$270:$W$270,,$C286)/$F$256)))</f>
        <v>0</v>
      </c>
      <c r="AA286" s="2">
        <f>IF($F$256="n/a",0,IF(AA$258&lt;=$C286,0,IF(AA$258&gt;($F$256+$C286),INDEX($D$270:$W$270,,$C286)-SUM($D286:Z286),INDEX($D$270:$W$270,,$C286)/$F$256)))</f>
        <v>0</v>
      </c>
      <c r="AB286" s="2">
        <f>IF($F$256="n/a",0,IF(AB$258&lt;=$C286,0,IF(AB$258&gt;($F$256+$C286),INDEX($D$270:$W$270,,$C286)-SUM($D286:AA286),INDEX($D$270:$W$270,,$C286)/$F$256)))</f>
        <v>0</v>
      </c>
      <c r="AC286" s="2">
        <f>IF($F$256="n/a",0,IF(AC$258&lt;=$C286,0,IF(AC$258&gt;($F$256+$C286),INDEX($D$270:$W$270,,$C286)-SUM($D286:AB286),INDEX($D$270:$W$270,,$C286)/$F$256)))</f>
        <v>0</v>
      </c>
      <c r="AD286" s="2">
        <f>IF($F$256="n/a",0,IF(AD$258&lt;=$C286,0,IF(AD$258&gt;($F$256+$C286),INDEX($D$270:$W$270,,$C286)-SUM($D286:AC286),INDEX($D$270:$W$270,,$C286)/$F$256)))</f>
        <v>0</v>
      </c>
      <c r="AE286" s="2">
        <f>IF($F$256="n/a",0,IF(AE$258&lt;=$C286,0,IF(AE$258&gt;($F$256+$C286),INDEX($D$270:$W$270,,$C286)-SUM($D286:AD286),INDEX($D$270:$W$270,,$C286)/$F$256)))</f>
        <v>0</v>
      </c>
      <c r="AF286" s="2">
        <f>IF($F$256="n/a",0,IF(AF$258&lt;=$C286,0,IF(AF$258&gt;($F$256+$C286),INDEX($D$270:$W$270,,$C286)-SUM($D286:AE286),INDEX($D$270:$W$270,,$C286)/$F$256)))</f>
        <v>0</v>
      </c>
      <c r="AG286" s="2">
        <f>IF($F$256="n/a",0,IF(AG$258&lt;=$C286,0,IF(AG$258&gt;($F$256+$C286),INDEX($D$270:$W$270,,$C286)-SUM($D286:AF286),INDEX($D$270:$W$270,,$C286)/$F$256)))</f>
        <v>0</v>
      </c>
      <c r="AH286" s="2">
        <f>IF($F$256="n/a",0,IF(AH$258&lt;=$C286,0,IF(AH$258&gt;($F$256+$C286),INDEX($D$270:$W$270,,$C286)-SUM($D286:AG286),INDEX($D$270:$W$270,,$C286)/$F$256)))</f>
        <v>0</v>
      </c>
      <c r="AI286" s="2">
        <f>IF($F$256="n/a",0,IF(AI$258&lt;=$C286,0,IF(AI$258&gt;($F$256+$C286),INDEX($D$270:$W$270,,$C286)-SUM($D286:AH286),INDEX($D$270:$W$270,,$C286)/$F$256)))</f>
        <v>0</v>
      </c>
      <c r="AJ286" s="2">
        <f>IF($F$256="n/a",0,IF(AJ$258&lt;=$C286,0,IF(AJ$258&gt;($F$256+$C286),INDEX($D$270:$W$270,,$C286)-SUM($D286:AI286),INDEX($D$270:$W$270,,$C286)/$F$256)))</f>
        <v>0</v>
      </c>
      <c r="AK286" s="2">
        <f>IF($F$256="n/a",0,IF(AK$258&lt;=$C286,0,IF(AK$258&gt;($F$256+$C286),INDEX($D$270:$W$270,,$C286)-SUM($D286:AJ286),INDEX($D$270:$W$270,,$C286)/$F$256)))</f>
        <v>0</v>
      </c>
      <c r="AL286" s="2">
        <f>IF($F$256="n/a",0,IF(AL$258&lt;=$C286,0,IF(AL$258&gt;($F$256+$C286),INDEX($D$270:$W$270,,$C286)-SUM($D286:AK286),INDEX($D$270:$W$270,,$C286)/$F$256)))</f>
        <v>0</v>
      </c>
      <c r="AM286" s="2">
        <f>IF($F$256="n/a",0,IF(AM$258&lt;=$C286,0,IF(AM$258&gt;($F$256+$C286),INDEX($D$270:$W$270,,$C286)-SUM($D286:AL286),INDEX($D$270:$W$270,,$C286)/$F$256)))</f>
        <v>0</v>
      </c>
      <c r="AN286" s="2">
        <f>IF($F$256="n/a",0,IF(AN$258&lt;=$C286,0,IF(AN$258&gt;($F$256+$C286),INDEX($D$270:$W$270,,$C286)-SUM($D286:AM286),INDEX($D$270:$W$270,,$C286)/$F$256)))</f>
        <v>0</v>
      </c>
      <c r="AO286" s="2">
        <f>IF($F$256="n/a",0,IF(AO$258&lt;=$C286,0,IF(AO$258&gt;($F$256+$C286),INDEX($D$270:$W$270,,$C286)-SUM($D286:AN286),INDEX($D$270:$W$270,,$C286)/$F$256)))</f>
        <v>0</v>
      </c>
      <c r="AP286" s="2">
        <f>IF($F$256="n/a",0,IF(AP$258&lt;=$C286,0,IF(AP$258&gt;($F$256+$C286),INDEX($D$270:$W$270,,$C286)-SUM($D286:AO286),INDEX($D$270:$W$270,,$C286)/$F$256)))</f>
        <v>0</v>
      </c>
      <c r="AQ286" s="2">
        <f>IF($F$256="n/a",0,IF(AQ$258&lt;=$C286,0,IF(AQ$258&gt;($F$256+$C286),INDEX($D$270:$W$270,,$C286)-SUM($D286:AP286),INDEX($D$270:$W$270,,$C286)/$F$256)))</f>
        <v>0</v>
      </c>
      <c r="AR286" s="2">
        <f>IF($F$256="n/a",0,IF(AR$258&lt;=$C286,0,IF(AR$258&gt;($F$256+$C286),INDEX($D$270:$W$270,,$C286)-SUM($D286:AQ286),INDEX($D$270:$W$270,,$C286)/$F$256)))</f>
        <v>0</v>
      </c>
      <c r="AS286" s="2">
        <f>IF($F$256="n/a",0,IF(AS$258&lt;=$C286,0,IF(AS$258&gt;($F$256+$C286),INDEX($D$270:$W$270,,$C286)-SUM($D286:AR286),INDEX($D$270:$W$270,,$C286)/$F$256)))</f>
        <v>0</v>
      </c>
      <c r="AT286" s="2">
        <f>IF($F$256="n/a",0,IF(AT$258&lt;=$C286,0,IF(AT$258&gt;($F$256+$C286),INDEX($D$270:$W$270,,$C286)-SUM($D286:AS286),INDEX($D$270:$W$270,,$C286)/$F$256)))</f>
        <v>0</v>
      </c>
      <c r="AU286" s="2">
        <f>IF($F$256="n/a",0,IF(AU$258&lt;=$C286,0,IF(AU$258&gt;($F$256+$C286),INDEX($D$270:$W$270,,$C286)-SUM($D286:AT286),INDEX($D$270:$W$270,,$C286)/$F$256)))</f>
        <v>0</v>
      </c>
      <c r="AV286" s="2">
        <f>IF($F$256="n/a",0,IF(AV$258&lt;=$C286,0,IF(AV$258&gt;($F$256+$C286),INDEX($D$270:$W$270,,$C286)-SUM($D286:AU286),INDEX($D$270:$W$270,,$C286)/$F$256)))</f>
        <v>0</v>
      </c>
      <c r="AW286" s="2">
        <f>IF($F$256="n/a",0,IF(AW$258&lt;=$C286,0,IF(AW$258&gt;($F$256+$C286),INDEX($D$270:$W$270,,$C286)-SUM($D286:AV286),INDEX($D$270:$W$270,,$C286)/$F$256)))</f>
        <v>0</v>
      </c>
      <c r="AX286" s="2">
        <f>IF($F$256="n/a",0,IF(AX$258&lt;=$C286,0,IF(AX$258&gt;($F$256+$C286),INDEX($D$270:$W$270,,$C286)-SUM($D286:AW286),INDEX($D$270:$W$270,,$C286)/$F$256)))</f>
        <v>0</v>
      </c>
      <c r="AY286" s="2">
        <f>IF($F$256="n/a",0,IF(AY$258&lt;=$C286,0,IF(AY$258&gt;($F$256+$C286),INDEX($D$270:$W$270,,$C286)-SUM($D286:AX286),INDEX($D$270:$W$270,,$C286)/$F$256)))</f>
        <v>0</v>
      </c>
      <c r="AZ286" s="2">
        <f>IF($F$256="n/a",0,IF(AZ$258&lt;=$C286,0,IF(AZ$258&gt;($F$256+$C286),INDEX($D$270:$W$270,,$C286)-SUM($D286:AY286),INDEX($D$270:$W$270,,$C286)/$F$256)))</f>
        <v>0</v>
      </c>
      <c r="BA286" s="2">
        <f>IF($F$256="n/a",0,IF(BA$258&lt;=$C286,0,IF(BA$258&gt;($F$256+$C286),INDEX($D$270:$W$270,,$C286)-SUM($D286:AZ286),INDEX($D$270:$W$270,,$C286)/$F$256)))</f>
        <v>0</v>
      </c>
      <c r="BB286" s="2">
        <f>IF($F$256="n/a",0,IF(BB$258&lt;=$C286,0,IF(BB$258&gt;($F$256+$C286),INDEX($D$270:$W$270,,$C286)-SUM($D286:BA286),INDEX($D$270:$W$270,,$C286)/$F$256)))</f>
        <v>0</v>
      </c>
      <c r="BC286" s="2">
        <f>IF($F$256="n/a",0,IF(BC$258&lt;=$C286,0,IF(BC$258&gt;($F$256+$C286),INDEX($D$270:$W$270,,$C286)-SUM($D286:BB286),INDEX($D$270:$W$270,,$C286)/$F$256)))</f>
        <v>0</v>
      </c>
      <c r="BD286" s="2">
        <f>IF($F$256="n/a",0,IF(BD$258&lt;=$C286,0,IF(BD$258&gt;($F$256+$C286),INDEX($D$270:$W$270,,$C286)-SUM($D286:BC286),INDEX($D$270:$W$270,,$C286)/$F$256)))</f>
        <v>0</v>
      </c>
      <c r="BE286" s="2">
        <f>IF($F$256="n/a",0,IF(BE$258&lt;=$C286,0,IF(BE$258&gt;($F$256+$C286),INDEX($D$270:$W$270,,$C286)-SUM($D286:BD286),INDEX($D$270:$W$270,,$C286)/$F$256)))</f>
        <v>0</v>
      </c>
      <c r="BF286" s="2">
        <f>IF($F$256="n/a",0,IF(BF$258&lt;=$C286,0,IF(BF$258&gt;($F$256+$C286),INDEX($D$270:$W$270,,$C286)-SUM($D286:BE286),INDEX($D$270:$W$270,,$C286)/$F$256)))</f>
        <v>0</v>
      </c>
      <c r="BG286" s="2">
        <f>IF($F$256="n/a",0,IF(BG$258&lt;=$C286,0,IF(BG$258&gt;($F$256+$C286),INDEX($D$270:$W$270,,$C286)-SUM($D286:BF286),INDEX($D$270:$W$270,,$C286)/$F$256)))</f>
        <v>0</v>
      </c>
      <c r="BH286" s="2">
        <f>IF($F$256="n/a",0,IF(BH$258&lt;=$C286,0,IF(BH$258&gt;($F$256+$C286),INDEX($D$270:$W$270,,$C286)-SUM($D286:BG286),INDEX($D$270:$W$270,,$C286)/$F$256)))</f>
        <v>0</v>
      </c>
      <c r="BI286" s="2">
        <f>IF($F$256="n/a",0,IF(BI$258&lt;=$C286,0,IF(BI$258&gt;($F$256+$C286),INDEX($D$270:$W$270,,$C286)-SUM($D286:BH286),INDEX($D$270:$W$270,,$C286)/$F$256)))</f>
        <v>0</v>
      </c>
      <c r="BJ286" s="2">
        <f>IF($F$256="n/a",0,IF(BJ$258&lt;=$C286,0,IF(BJ$258&gt;($F$256+$C286),INDEX($D$270:$W$270,,$C286)-SUM($D286:BI286),INDEX($D$270:$W$270,,$C286)/$F$256)))</f>
        <v>0</v>
      </c>
      <c r="BK286" s="2">
        <f>IF($F$256="n/a",0,IF(BK$258&lt;=$C286,0,IF(BK$258&gt;($F$256+$C286),INDEX($D$270:$W$270,,$C286)-SUM($D286:BJ286),INDEX($D$270:$W$270,,$C286)/$F$256)))</f>
        <v>0</v>
      </c>
    </row>
    <row r="287" spans="2:63" hidden="1" outlineLevel="1" x14ac:dyDescent="0.25">
      <c r="B287" s="24">
        <v>2025</v>
      </c>
      <c r="C287" s="24">
        <v>15</v>
      </c>
      <c r="E287" s="2">
        <f>IF($F$256="n/a",0,IF(E$258&lt;=$C287,0,IF(E$258&gt;($F$256+$C287),INDEX($D$270:$W$270,,$C287)-SUM($D287:D287),INDEX($D$270:$W$270,,$C287)/$F$256)))</f>
        <v>0</v>
      </c>
      <c r="F287" s="2">
        <f>IF($F$256="n/a",0,IF(F$258&lt;=$C287,0,IF(F$258&gt;($F$256+$C287),INDEX($D$270:$W$270,,$C287)-SUM($D287:E287),INDEX($D$270:$W$270,,$C287)/$F$256)))</f>
        <v>0</v>
      </c>
      <c r="G287" s="2">
        <f>IF($F$256="n/a",0,IF(G$258&lt;=$C287,0,IF(G$258&gt;($F$256+$C287),INDEX($D$270:$W$270,,$C287)-SUM($D287:F287),INDEX($D$270:$W$270,,$C287)/$F$256)))</f>
        <v>0</v>
      </c>
      <c r="H287" s="2">
        <f>IF($F$256="n/a",0,IF(H$258&lt;=$C287,0,IF(H$258&gt;($F$256+$C287),INDEX($D$270:$W$270,,$C287)-SUM($D287:G287),INDEX($D$270:$W$270,,$C287)/$F$256)))</f>
        <v>0</v>
      </c>
      <c r="I287" s="2">
        <f>IF($F$256="n/a",0,IF(I$258&lt;=$C287,0,IF(I$258&gt;($F$256+$C287),INDEX($D$270:$W$270,,$C287)-SUM($D287:H287),INDEX($D$270:$W$270,,$C287)/$F$256)))</f>
        <v>0</v>
      </c>
      <c r="J287" s="2">
        <f>IF($F$256="n/a",0,IF(J$258&lt;=$C287,0,IF(J$258&gt;($F$256+$C287),INDEX($D$270:$W$270,,$C287)-SUM($D287:I287),INDEX($D$270:$W$270,,$C287)/$F$256)))</f>
        <v>0</v>
      </c>
      <c r="K287" s="2">
        <f>IF($F$256="n/a",0,IF(K$258&lt;=$C287,0,IF(K$258&gt;($F$256+$C287),INDEX($D$270:$W$270,,$C287)-SUM($D287:J287),INDEX($D$270:$W$270,,$C287)/$F$256)))</f>
        <v>0</v>
      </c>
      <c r="L287" s="2">
        <f>IF($F$256="n/a",0,IF(L$258&lt;=$C287,0,IF(L$258&gt;($F$256+$C287),INDEX($D$270:$W$270,,$C287)-SUM($D287:K287),INDEX($D$270:$W$270,,$C287)/$F$256)))</f>
        <v>0</v>
      </c>
      <c r="M287" s="2">
        <f>IF($F$256="n/a",0,IF(M$258&lt;=$C287,0,IF(M$258&gt;($F$256+$C287),INDEX($D$270:$W$270,,$C287)-SUM($D287:L287),INDEX($D$270:$W$270,,$C287)/$F$256)))</f>
        <v>0</v>
      </c>
      <c r="N287" s="2">
        <f>IF($F$256="n/a",0,IF(N$258&lt;=$C287,0,IF(N$258&gt;($F$256+$C287),INDEX($D$270:$W$270,,$C287)-SUM($D287:M287),INDEX($D$270:$W$270,,$C287)/$F$256)))</f>
        <v>0</v>
      </c>
      <c r="O287" s="2">
        <f>IF($F$256="n/a",0,IF(O$258&lt;=$C287,0,IF(O$258&gt;($F$256+$C287),INDEX($D$270:$W$270,,$C287)-SUM($D287:N287),INDEX($D$270:$W$270,,$C287)/$F$256)))</f>
        <v>0</v>
      </c>
      <c r="P287" s="2">
        <f>IF($F$256="n/a",0,IF(P$258&lt;=$C287,0,IF(P$258&gt;($F$256+$C287),INDEX($D$270:$W$270,,$C287)-SUM($D287:O287),INDEX($D$270:$W$270,,$C287)/$F$256)))</f>
        <v>0</v>
      </c>
      <c r="Q287" s="2">
        <f>IF($F$256="n/a",0,IF(Q$258&lt;=$C287,0,IF(Q$258&gt;($F$256+$C287),INDEX($D$270:$W$270,,$C287)-SUM($D287:P287),INDEX($D$270:$W$270,,$C287)/$F$256)))</f>
        <v>0</v>
      </c>
      <c r="R287" s="2">
        <f>IF($F$256="n/a",0,IF(R$258&lt;=$C287,0,IF(R$258&gt;($F$256+$C287),INDEX($D$270:$W$270,,$C287)-SUM($D287:Q287),INDEX($D$270:$W$270,,$C287)/$F$256)))</f>
        <v>0</v>
      </c>
      <c r="S287" s="2">
        <f>IF($F$256="n/a",0,IF(S$258&lt;=$C287,0,IF(S$258&gt;($F$256+$C287),INDEX($D$270:$W$270,,$C287)-SUM($D287:R287),INDEX($D$270:$W$270,,$C287)/$F$256)))</f>
        <v>0</v>
      </c>
      <c r="T287" s="2">
        <f>IF($F$256="n/a",0,IF(T$258&lt;=$C287,0,IF(T$258&gt;($F$256+$C287),INDEX($D$270:$W$270,,$C287)-SUM($D287:S287),INDEX($D$270:$W$270,,$C287)/$F$256)))</f>
        <v>0</v>
      </c>
      <c r="U287" s="2">
        <f>IF($F$256="n/a",0,IF(U$258&lt;=$C287,0,IF(U$258&gt;($F$256+$C287),INDEX($D$270:$W$270,,$C287)-SUM($D287:T287),INDEX($D$270:$W$270,,$C287)/$F$256)))</f>
        <v>0</v>
      </c>
      <c r="V287" s="2">
        <f>IF($F$256="n/a",0,IF(V$258&lt;=$C287,0,IF(V$258&gt;($F$256+$C287),INDEX($D$270:$W$270,,$C287)-SUM($D287:U287),INDEX($D$270:$W$270,,$C287)/$F$256)))</f>
        <v>0</v>
      </c>
      <c r="W287" s="2">
        <f>IF($F$256="n/a",0,IF(W$258&lt;=$C287,0,IF(W$258&gt;($F$256+$C287),INDEX($D$270:$W$270,,$C287)-SUM($D287:V287),INDEX($D$270:$W$270,,$C287)/$F$256)))</f>
        <v>0</v>
      </c>
      <c r="X287" s="2">
        <f>IF($F$256="n/a",0,IF(X$258&lt;=$C287,0,IF(X$258&gt;($F$256+$C287),INDEX($D$270:$W$270,,$C287)-SUM($D287:W287),INDEX($D$270:$W$270,,$C287)/$F$256)))</f>
        <v>0</v>
      </c>
      <c r="Y287" s="2">
        <f>IF($F$256="n/a",0,IF(Y$258&lt;=$C287,0,IF(Y$258&gt;($F$256+$C287),INDEX($D$270:$W$270,,$C287)-SUM($D287:X287),INDEX($D$270:$W$270,,$C287)/$F$256)))</f>
        <v>0</v>
      </c>
      <c r="Z287" s="2">
        <f>IF($F$256="n/a",0,IF(Z$258&lt;=$C287,0,IF(Z$258&gt;($F$256+$C287),INDEX($D$270:$W$270,,$C287)-SUM($D287:Y287),INDEX($D$270:$W$270,,$C287)/$F$256)))</f>
        <v>0</v>
      </c>
      <c r="AA287" s="2">
        <f>IF($F$256="n/a",0,IF(AA$258&lt;=$C287,0,IF(AA$258&gt;($F$256+$C287),INDEX($D$270:$W$270,,$C287)-SUM($D287:Z287),INDEX($D$270:$W$270,,$C287)/$F$256)))</f>
        <v>0</v>
      </c>
      <c r="AB287" s="2">
        <f>IF($F$256="n/a",0,IF(AB$258&lt;=$C287,0,IF(AB$258&gt;($F$256+$C287),INDEX($D$270:$W$270,,$C287)-SUM($D287:AA287),INDEX($D$270:$W$270,,$C287)/$F$256)))</f>
        <v>0</v>
      </c>
      <c r="AC287" s="2">
        <f>IF($F$256="n/a",0,IF(AC$258&lt;=$C287,0,IF(AC$258&gt;($F$256+$C287),INDEX($D$270:$W$270,,$C287)-SUM($D287:AB287),INDEX($D$270:$W$270,,$C287)/$F$256)))</f>
        <v>0</v>
      </c>
      <c r="AD287" s="2">
        <f>IF($F$256="n/a",0,IF(AD$258&lt;=$C287,0,IF(AD$258&gt;($F$256+$C287),INDEX($D$270:$W$270,,$C287)-SUM($D287:AC287),INDEX($D$270:$W$270,,$C287)/$F$256)))</f>
        <v>0</v>
      </c>
      <c r="AE287" s="2">
        <f>IF($F$256="n/a",0,IF(AE$258&lt;=$C287,0,IF(AE$258&gt;($F$256+$C287),INDEX($D$270:$W$270,,$C287)-SUM($D287:AD287),INDEX($D$270:$W$270,,$C287)/$F$256)))</f>
        <v>0</v>
      </c>
      <c r="AF287" s="2">
        <f>IF($F$256="n/a",0,IF(AF$258&lt;=$C287,0,IF(AF$258&gt;($F$256+$C287),INDEX($D$270:$W$270,,$C287)-SUM($D287:AE287),INDEX($D$270:$W$270,,$C287)/$F$256)))</f>
        <v>0</v>
      </c>
      <c r="AG287" s="2">
        <f>IF($F$256="n/a",0,IF(AG$258&lt;=$C287,0,IF(AG$258&gt;($F$256+$C287),INDEX($D$270:$W$270,,$C287)-SUM($D287:AF287),INDEX($D$270:$W$270,,$C287)/$F$256)))</f>
        <v>0</v>
      </c>
      <c r="AH287" s="2">
        <f>IF($F$256="n/a",0,IF(AH$258&lt;=$C287,0,IF(AH$258&gt;($F$256+$C287),INDEX($D$270:$W$270,,$C287)-SUM($D287:AG287),INDEX($D$270:$W$270,,$C287)/$F$256)))</f>
        <v>0</v>
      </c>
      <c r="AI287" s="2">
        <f>IF($F$256="n/a",0,IF(AI$258&lt;=$C287,0,IF(AI$258&gt;($F$256+$C287),INDEX($D$270:$W$270,,$C287)-SUM($D287:AH287),INDEX($D$270:$W$270,,$C287)/$F$256)))</f>
        <v>0</v>
      </c>
      <c r="AJ287" s="2">
        <f>IF($F$256="n/a",0,IF(AJ$258&lt;=$C287,0,IF(AJ$258&gt;($F$256+$C287),INDEX($D$270:$W$270,,$C287)-SUM($D287:AI287),INDEX($D$270:$W$270,,$C287)/$F$256)))</f>
        <v>0</v>
      </c>
      <c r="AK287" s="2">
        <f>IF($F$256="n/a",0,IF(AK$258&lt;=$C287,0,IF(AK$258&gt;($F$256+$C287),INDEX($D$270:$W$270,,$C287)-SUM($D287:AJ287),INDEX($D$270:$W$270,,$C287)/$F$256)))</f>
        <v>0</v>
      </c>
      <c r="AL287" s="2">
        <f>IF($F$256="n/a",0,IF(AL$258&lt;=$C287,0,IF(AL$258&gt;($F$256+$C287),INDEX($D$270:$W$270,,$C287)-SUM($D287:AK287),INDEX($D$270:$W$270,,$C287)/$F$256)))</f>
        <v>0</v>
      </c>
      <c r="AM287" s="2">
        <f>IF($F$256="n/a",0,IF(AM$258&lt;=$C287,0,IF(AM$258&gt;($F$256+$C287),INDEX($D$270:$W$270,,$C287)-SUM($D287:AL287),INDEX($D$270:$W$270,,$C287)/$F$256)))</f>
        <v>0</v>
      </c>
      <c r="AN287" s="2">
        <f>IF($F$256="n/a",0,IF(AN$258&lt;=$C287,0,IF(AN$258&gt;($F$256+$C287),INDEX($D$270:$W$270,,$C287)-SUM($D287:AM287),INDEX($D$270:$W$270,,$C287)/$F$256)))</f>
        <v>0</v>
      </c>
      <c r="AO287" s="2">
        <f>IF($F$256="n/a",0,IF(AO$258&lt;=$C287,0,IF(AO$258&gt;($F$256+$C287),INDEX($D$270:$W$270,,$C287)-SUM($D287:AN287),INDEX($D$270:$W$270,,$C287)/$F$256)))</f>
        <v>0</v>
      </c>
      <c r="AP287" s="2">
        <f>IF($F$256="n/a",0,IF(AP$258&lt;=$C287,0,IF(AP$258&gt;($F$256+$C287),INDEX($D$270:$W$270,,$C287)-SUM($D287:AO287),INDEX($D$270:$W$270,,$C287)/$F$256)))</f>
        <v>0</v>
      </c>
      <c r="AQ287" s="2">
        <f>IF($F$256="n/a",0,IF(AQ$258&lt;=$C287,0,IF(AQ$258&gt;($F$256+$C287),INDEX($D$270:$W$270,,$C287)-SUM($D287:AP287),INDEX($D$270:$W$270,,$C287)/$F$256)))</f>
        <v>0</v>
      </c>
      <c r="AR287" s="2">
        <f>IF($F$256="n/a",0,IF(AR$258&lt;=$C287,0,IF(AR$258&gt;($F$256+$C287),INDEX($D$270:$W$270,,$C287)-SUM($D287:AQ287),INDEX($D$270:$W$270,,$C287)/$F$256)))</f>
        <v>0</v>
      </c>
      <c r="AS287" s="2">
        <f>IF($F$256="n/a",0,IF(AS$258&lt;=$C287,0,IF(AS$258&gt;($F$256+$C287),INDEX($D$270:$W$270,,$C287)-SUM($D287:AR287),INDEX($D$270:$W$270,,$C287)/$F$256)))</f>
        <v>0</v>
      </c>
      <c r="AT287" s="2">
        <f>IF($F$256="n/a",0,IF(AT$258&lt;=$C287,0,IF(AT$258&gt;($F$256+$C287),INDEX($D$270:$W$270,,$C287)-SUM($D287:AS287),INDEX($D$270:$W$270,,$C287)/$F$256)))</f>
        <v>0</v>
      </c>
      <c r="AU287" s="2">
        <f>IF($F$256="n/a",0,IF(AU$258&lt;=$C287,0,IF(AU$258&gt;($F$256+$C287),INDEX($D$270:$W$270,,$C287)-SUM($D287:AT287),INDEX($D$270:$W$270,,$C287)/$F$256)))</f>
        <v>0</v>
      </c>
      <c r="AV287" s="2">
        <f>IF($F$256="n/a",0,IF(AV$258&lt;=$C287,0,IF(AV$258&gt;($F$256+$C287),INDEX($D$270:$W$270,,$C287)-SUM($D287:AU287),INDEX($D$270:$W$270,,$C287)/$F$256)))</f>
        <v>0</v>
      </c>
      <c r="AW287" s="2">
        <f>IF($F$256="n/a",0,IF(AW$258&lt;=$C287,0,IF(AW$258&gt;($F$256+$C287),INDEX($D$270:$W$270,,$C287)-SUM($D287:AV287),INDEX($D$270:$W$270,,$C287)/$F$256)))</f>
        <v>0</v>
      </c>
      <c r="AX287" s="2">
        <f>IF($F$256="n/a",0,IF(AX$258&lt;=$C287,0,IF(AX$258&gt;($F$256+$C287),INDEX($D$270:$W$270,,$C287)-SUM($D287:AW287),INDEX($D$270:$W$270,,$C287)/$F$256)))</f>
        <v>0</v>
      </c>
      <c r="AY287" s="2">
        <f>IF($F$256="n/a",0,IF(AY$258&lt;=$C287,0,IF(AY$258&gt;($F$256+$C287),INDEX($D$270:$W$270,,$C287)-SUM($D287:AX287),INDEX($D$270:$W$270,,$C287)/$F$256)))</f>
        <v>0</v>
      </c>
      <c r="AZ287" s="2">
        <f>IF($F$256="n/a",0,IF(AZ$258&lt;=$C287,0,IF(AZ$258&gt;($F$256+$C287),INDEX($D$270:$W$270,,$C287)-SUM($D287:AY287),INDEX($D$270:$W$270,,$C287)/$F$256)))</f>
        <v>0</v>
      </c>
      <c r="BA287" s="2">
        <f>IF($F$256="n/a",0,IF(BA$258&lt;=$C287,0,IF(BA$258&gt;($F$256+$C287),INDEX($D$270:$W$270,,$C287)-SUM($D287:AZ287),INDEX($D$270:$W$270,,$C287)/$F$256)))</f>
        <v>0</v>
      </c>
      <c r="BB287" s="2">
        <f>IF($F$256="n/a",0,IF(BB$258&lt;=$C287,0,IF(BB$258&gt;($F$256+$C287),INDEX($D$270:$W$270,,$C287)-SUM($D287:BA287),INDEX($D$270:$W$270,,$C287)/$F$256)))</f>
        <v>0</v>
      </c>
      <c r="BC287" s="2">
        <f>IF($F$256="n/a",0,IF(BC$258&lt;=$C287,0,IF(BC$258&gt;($F$256+$C287),INDEX($D$270:$W$270,,$C287)-SUM($D287:BB287),INDEX($D$270:$W$270,,$C287)/$F$256)))</f>
        <v>0</v>
      </c>
      <c r="BD287" s="2">
        <f>IF($F$256="n/a",0,IF(BD$258&lt;=$C287,0,IF(BD$258&gt;($F$256+$C287),INDEX($D$270:$W$270,,$C287)-SUM($D287:BC287),INDEX($D$270:$W$270,,$C287)/$F$256)))</f>
        <v>0</v>
      </c>
      <c r="BE287" s="2">
        <f>IF($F$256="n/a",0,IF(BE$258&lt;=$C287,0,IF(BE$258&gt;($F$256+$C287),INDEX($D$270:$W$270,,$C287)-SUM($D287:BD287),INDEX($D$270:$W$270,,$C287)/$F$256)))</f>
        <v>0</v>
      </c>
      <c r="BF287" s="2">
        <f>IF($F$256="n/a",0,IF(BF$258&lt;=$C287,0,IF(BF$258&gt;($F$256+$C287),INDEX($D$270:$W$270,,$C287)-SUM($D287:BE287),INDEX($D$270:$W$270,,$C287)/$F$256)))</f>
        <v>0</v>
      </c>
      <c r="BG287" s="2">
        <f>IF($F$256="n/a",0,IF(BG$258&lt;=$C287,0,IF(BG$258&gt;($F$256+$C287),INDEX($D$270:$W$270,,$C287)-SUM($D287:BF287),INDEX($D$270:$W$270,,$C287)/$F$256)))</f>
        <v>0</v>
      </c>
      <c r="BH287" s="2">
        <f>IF($F$256="n/a",0,IF(BH$258&lt;=$C287,0,IF(BH$258&gt;($F$256+$C287),INDEX($D$270:$W$270,,$C287)-SUM($D287:BG287),INDEX($D$270:$W$270,,$C287)/$F$256)))</f>
        <v>0</v>
      </c>
      <c r="BI287" s="2">
        <f>IF($F$256="n/a",0,IF(BI$258&lt;=$C287,0,IF(BI$258&gt;($F$256+$C287),INDEX($D$270:$W$270,,$C287)-SUM($D287:BH287),INDEX($D$270:$W$270,,$C287)/$F$256)))</f>
        <v>0</v>
      </c>
      <c r="BJ287" s="2">
        <f>IF($F$256="n/a",0,IF(BJ$258&lt;=$C287,0,IF(BJ$258&gt;($F$256+$C287),INDEX($D$270:$W$270,,$C287)-SUM($D287:BI287),INDEX($D$270:$W$270,,$C287)/$F$256)))</f>
        <v>0</v>
      </c>
      <c r="BK287" s="2">
        <f>IF($F$256="n/a",0,IF(BK$258&lt;=$C287,0,IF(BK$258&gt;($F$256+$C287),INDEX($D$270:$W$270,,$C287)-SUM($D287:BJ287),INDEX($D$270:$W$270,,$C287)/$F$256)))</f>
        <v>0</v>
      </c>
    </row>
    <row r="288" spans="2:63" hidden="1" outlineLevel="1" x14ac:dyDescent="0.25">
      <c r="B288" s="24">
        <v>2026</v>
      </c>
      <c r="C288" s="24">
        <v>16</v>
      </c>
      <c r="E288" s="2">
        <f>IF($F$256="n/a",0,IF(E$258&lt;=$C288,0,IF(E$258&gt;($F$256+$C288),INDEX($D$270:$W$270,,$C288)-SUM($D288:D288),INDEX($D$270:$W$270,,$C288)/$F$256)))</f>
        <v>0</v>
      </c>
      <c r="F288" s="2">
        <f>IF($F$256="n/a",0,IF(F$258&lt;=$C288,0,IF(F$258&gt;($F$256+$C288),INDEX($D$270:$W$270,,$C288)-SUM($D288:E288),INDEX($D$270:$W$270,,$C288)/$F$256)))</f>
        <v>0</v>
      </c>
      <c r="G288" s="2">
        <f>IF($F$256="n/a",0,IF(G$258&lt;=$C288,0,IF(G$258&gt;($F$256+$C288),INDEX($D$270:$W$270,,$C288)-SUM($D288:F288),INDEX($D$270:$W$270,,$C288)/$F$256)))</f>
        <v>0</v>
      </c>
      <c r="H288" s="2">
        <f>IF($F$256="n/a",0,IF(H$258&lt;=$C288,0,IF(H$258&gt;($F$256+$C288),INDEX($D$270:$W$270,,$C288)-SUM($D288:G288),INDEX($D$270:$W$270,,$C288)/$F$256)))</f>
        <v>0</v>
      </c>
      <c r="I288" s="2">
        <f>IF($F$256="n/a",0,IF(I$258&lt;=$C288,0,IF(I$258&gt;($F$256+$C288),INDEX($D$270:$W$270,,$C288)-SUM($D288:H288),INDEX($D$270:$W$270,,$C288)/$F$256)))</f>
        <v>0</v>
      </c>
      <c r="J288" s="2">
        <f>IF($F$256="n/a",0,IF(J$258&lt;=$C288,0,IF(J$258&gt;($F$256+$C288),INDEX($D$270:$W$270,,$C288)-SUM($D288:I288),INDEX($D$270:$W$270,,$C288)/$F$256)))</f>
        <v>0</v>
      </c>
      <c r="K288" s="2">
        <f>IF($F$256="n/a",0,IF(K$258&lt;=$C288,0,IF(K$258&gt;($F$256+$C288),INDEX($D$270:$W$270,,$C288)-SUM($D288:J288),INDEX($D$270:$W$270,,$C288)/$F$256)))</f>
        <v>0</v>
      </c>
      <c r="L288" s="2">
        <f>IF($F$256="n/a",0,IF(L$258&lt;=$C288,0,IF(L$258&gt;($F$256+$C288),INDEX($D$270:$W$270,,$C288)-SUM($D288:K288),INDEX($D$270:$W$270,,$C288)/$F$256)))</f>
        <v>0</v>
      </c>
      <c r="M288" s="2">
        <f>IF($F$256="n/a",0,IF(M$258&lt;=$C288,0,IF(M$258&gt;($F$256+$C288),INDEX($D$270:$W$270,,$C288)-SUM($D288:L288),INDEX($D$270:$W$270,,$C288)/$F$256)))</f>
        <v>0</v>
      </c>
      <c r="N288" s="2">
        <f>IF($F$256="n/a",0,IF(N$258&lt;=$C288,0,IF(N$258&gt;($F$256+$C288),INDEX($D$270:$W$270,,$C288)-SUM($D288:M288),INDEX($D$270:$W$270,,$C288)/$F$256)))</f>
        <v>0</v>
      </c>
      <c r="O288" s="2">
        <f>IF($F$256="n/a",0,IF(O$258&lt;=$C288,0,IF(O$258&gt;($F$256+$C288),INDEX($D$270:$W$270,,$C288)-SUM($D288:N288),INDEX($D$270:$W$270,,$C288)/$F$256)))</f>
        <v>0</v>
      </c>
      <c r="P288" s="2">
        <f>IF($F$256="n/a",0,IF(P$258&lt;=$C288,0,IF(P$258&gt;($F$256+$C288),INDEX($D$270:$W$270,,$C288)-SUM($D288:O288),INDEX($D$270:$W$270,,$C288)/$F$256)))</f>
        <v>0</v>
      </c>
      <c r="Q288" s="2">
        <f>IF($F$256="n/a",0,IF(Q$258&lt;=$C288,0,IF(Q$258&gt;($F$256+$C288),INDEX($D$270:$W$270,,$C288)-SUM($D288:P288),INDEX($D$270:$W$270,,$C288)/$F$256)))</f>
        <v>0</v>
      </c>
      <c r="R288" s="2">
        <f>IF($F$256="n/a",0,IF(R$258&lt;=$C288,0,IF(R$258&gt;($F$256+$C288),INDEX($D$270:$W$270,,$C288)-SUM($D288:Q288),INDEX($D$270:$W$270,,$C288)/$F$256)))</f>
        <v>0</v>
      </c>
      <c r="S288" s="2">
        <f>IF($F$256="n/a",0,IF(S$258&lt;=$C288,0,IF(S$258&gt;($F$256+$C288),INDEX($D$270:$W$270,,$C288)-SUM($D288:R288),INDEX($D$270:$W$270,,$C288)/$F$256)))</f>
        <v>0</v>
      </c>
      <c r="T288" s="2">
        <f>IF($F$256="n/a",0,IF(T$258&lt;=$C288,0,IF(T$258&gt;($F$256+$C288),INDEX($D$270:$W$270,,$C288)-SUM($D288:S288),INDEX($D$270:$W$270,,$C288)/$F$256)))</f>
        <v>0</v>
      </c>
      <c r="U288" s="2">
        <f>IF($F$256="n/a",0,IF(U$258&lt;=$C288,0,IF(U$258&gt;($F$256+$C288),INDEX($D$270:$W$270,,$C288)-SUM($D288:T288),INDEX($D$270:$W$270,,$C288)/$F$256)))</f>
        <v>0</v>
      </c>
      <c r="V288" s="2">
        <f>IF($F$256="n/a",0,IF(V$258&lt;=$C288,0,IF(V$258&gt;($F$256+$C288),INDEX($D$270:$W$270,,$C288)-SUM($D288:U288),INDEX($D$270:$W$270,,$C288)/$F$256)))</f>
        <v>0</v>
      </c>
      <c r="W288" s="2">
        <f>IF($F$256="n/a",0,IF(W$258&lt;=$C288,0,IF(W$258&gt;($F$256+$C288),INDEX($D$270:$W$270,,$C288)-SUM($D288:V288),INDEX($D$270:$W$270,,$C288)/$F$256)))</f>
        <v>0</v>
      </c>
      <c r="X288" s="2">
        <f>IF($F$256="n/a",0,IF(X$258&lt;=$C288,0,IF(X$258&gt;($F$256+$C288),INDEX($D$270:$W$270,,$C288)-SUM($D288:W288),INDEX($D$270:$W$270,,$C288)/$F$256)))</f>
        <v>0</v>
      </c>
      <c r="Y288" s="2">
        <f>IF($F$256="n/a",0,IF(Y$258&lt;=$C288,0,IF(Y$258&gt;($F$256+$C288),INDEX($D$270:$W$270,,$C288)-SUM($D288:X288),INDEX($D$270:$W$270,,$C288)/$F$256)))</f>
        <v>0</v>
      </c>
      <c r="Z288" s="2">
        <f>IF($F$256="n/a",0,IF(Z$258&lt;=$C288,0,IF(Z$258&gt;($F$256+$C288),INDEX($D$270:$W$270,,$C288)-SUM($D288:Y288),INDEX($D$270:$W$270,,$C288)/$F$256)))</f>
        <v>0</v>
      </c>
      <c r="AA288" s="2">
        <f>IF($F$256="n/a",0,IF(AA$258&lt;=$C288,0,IF(AA$258&gt;($F$256+$C288),INDEX($D$270:$W$270,,$C288)-SUM($D288:Z288),INDEX($D$270:$W$270,,$C288)/$F$256)))</f>
        <v>0</v>
      </c>
      <c r="AB288" s="2">
        <f>IF($F$256="n/a",0,IF(AB$258&lt;=$C288,0,IF(AB$258&gt;($F$256+$C288),INDEX($D$270:$W$270,,$C288)-SUM($D288:AA288),INDEX($D$270:$W$270,,$C288)/$F$256)))</f>
        <v>0</v>
      </c>
      <c r="AC288" s="2">
        <f>IF($F$256="n/a",0,IF(AC$258&lt;=$C288,0,IF(AC$258&gt;($F$256+$C288),INDEX($D$270:$W$270,,$C288)-SUM($D288:AB288),INDEX($D$270:$W$270,,$C288)/$F$256)))</f>
        <v>0</v>
      </c>
      <c r="AD288" s="2">
        <f>IF($F$256="n/a",0,IF(AD$258&lt;=$C288,0,IF(AD$258&gt;($F$256+$C288),INDEX($D$270:$W$270,,$C288)-SUM($D288:AC288),INDEX($D$270:$W$270,,$C288)/$F$256)))</f>
        <v>0</v>
      </c>
      <c r="AE288" s="2">
        <f>IF($F$256="n/a",0,IF(AE$258&lt;=$C288,0,IF(AE$258&gt;($F$256+$C288),INDEX($D$270:$W$270,,$C288)-SUM($D288:AD288),INDEX($D$270:$W$270,,$C288)/$F$256)))</f>
        <v>0</v>
      </c>
      <c r="AF288" s="2">
        <f>IF($F$256="n/a",0,IF(AF$258&lt;=$C288,0,IF(AF$258&gt;($F$256+$C288),INDEX($D$270:$W$270,,$C288)-SUM($D288:AE288),INDEX($D$270:$W$270,,$C288)/$F$256)))</f>
        <v>0</v>
      </c>
      <c r="AG288" s="2">
        <f>IF($F$256="n/a",0,IF(AG$258&lt;=$C288,0,IF(AG$258&gt;($F$256+$C288),INDEX($D$270:$W$270,,$C288)-SUM($D288:AF288),INDEX($D$270:$W$270,,$C288)/$F$256)))</f>
        <v>0</v>
      </c>
      <c r="AH288" s="2">
        <f>IF($F$256="n/a",0,IF(AH$258&lt;=$C288,0,IF(AH$258&gt;($F$256+$C288),INDEX($D$270:$W$270,,$C288)-SUM($D288:AG288),INDEX($D$270:$W$270,,$C288)/$F$256)))</f>
        <v>0</v>
      </c>
      <c r="AI288" s="2">
        <f>IF($F$256="n/a",0,IF(AI$258&lt;=$C288,0,IF(AI$258&gt;($F$256+$C288),INDEX($D$270:$W$270,,$C288)-SUM($D288:AH288),INDEX($D$270:$W$270,,$C288)/$F$256)))</f>
        <v>0</v>
      </c>
      <c r="AJ288" s="2">
        <f>IF($F$256="n/a",0,IF(AJ$258&lt;=$C288,0,IF(AJ$258&gt;($F$256+$C288),INDEX($D$270:$W$270,,$C288)-SUM($D288:AI288),INDEX($D$270:$W$270,,$C288)/$F$256)))</f>
        <v>0</v>
      </c>
      <c r="AK288" s="2">
        <f>IF($F$256="n/a",0,IF(AK$258&lt;=$C288,0,IF(AK$258&gt;($F$256+$C288),INDEX($D$270:$W$270,,$C288)-SUM($D288:AJ288),INDEX($D$270:$W$270,,$C288)/$F$256)))</f>
        <v>0</v>
      </c>
      <c r="AL288" s="2">
        <f>IF($F$256="n/a",0,IF(AL$258&lt;=$C288,0,IF(AL$258&gt;($F$256+$C288),INDEX($D$270:$W$270,,$C288)-SUM($D288:AK288),INDEX($D$270:$W$270,,$C288)/$F$256)))</f>
        <v>0</v>
      </c>
      <c r="AM288" s="2">
        <f>IF($F$256="n/a",0,IF(AM$258&lt;=$C288,0,IF(AM$258&gt;($F$256+$C288),INDEX($D$270:$W$270,,$C288)-SUM($D288:AL288),INDEX($D$270:$W$270,,$C288)/$F$256)))</f>
        <v>0</v>
      </c>
      <c r="AN288" s="2">
        <f>IF($F$256="n/a",0,IF(AN$258&lt;=$C288,0,IF(AN$258&gt;($F$256+$C288),INDEX($D$270:$W$270,,$C288)-SUM($D288:AM288),INDEX($D$270:$W$270,,$C288)/$F$256)))</f>
        <v>0</v>
      </c>
      <c r="AO288" s="2">
        <f>IF($F$256="n/a",0,IF(AO$258&lt;=$C288,0,IF(AO$258&gt;($F$256+$C288),INDEX($D$270:$W$270,,$C288)-SUM($D288:AN288),INDEX($D$270:$W$270,,$C288)/$F$256)))</f>
        <v>0</v>
      </c>
      <c r="AP288" s="2">
        <f>IF($F$256="n/a",0,IF(AP$258&lt;=$C288,0,IF(AP$258&gt;($F$256+$C288),INDEX($D$270:$W$270,,$C288)-SUM($D288:AO288),INDEX($D$270:$W$270,,$C288)/$F$256)))</f>
        <v>0</v>
      </c>
      <c r="AQ288" s="2">
        <f>IF($F$256="n/a",0,IF(AQ$258&lt;=$C288,0,IF(AQ$258&gt;($F$256+$C288),INDEX($D$270:$W$270,,$C288)-SUM($D288:AP288),INDEX($D$270:$W$270,,$C288)/$F$256)))</f>
        <v>0</v>
      </c>
      <c r="AR288" s="2">
        <f>IF($F$256="n/a",0,IF(AR$258&lt;=$C288,0,IF(AR$258&gt;($F$256+$C288),INDEX($D$270:$W$270,,$C288)-SUM($D288:AQ288),INDEX($D$270:$W$270,,$C288)/$F$256)))</f>
        <v>0</v>
      </c>
      <c r="AS288" s="2">
        <f>IF($F$256="n/a",0,IF(AS$258&lt;=$C288,0,IF(AS$258&gt;($F$256+$C288),INDEX($D$270:$W$270,,$C288)-SUM($D288:AR288),INDEX($D$270:$W$270,,$C288)/$F$256)))</f>
        <v>0</v>
      </c>
      <c r="AT288" s="2">
        <f>IF($F$256="n/a",0,IF(AT$258&lt;=$C288,0,IF(AT$258&gt;($F$256+$C288),INDEX($D$270:$W$270,,$C288)-SUM($D288:AS288),INDEX($D$270:$W$270,,$C288)/$F$256)))</f>
        <v>0</v>
      </c>
      <c r="AU288" s="2">
        <f>IF($F$256="n/a",0,IF(AU$258&lt;=$C288,0,IF(AU$258&gt;($F$256+$C288),INDEX($D$270:$W$270,,$C288)-SUM($D288:AT288),INDEX($D$270:$W$270,,$C288)/$F$256)))</f>
        <v>0</v>
      </c>
      <c r="AV288" s="2">
        <f>IF($F$256="n/a",0,IF(AV$258&lt;=$C288,0,IF(AV$258&gt;($F$256+$C288),INDEX($D$270:$W$270,,$C288)-SUM($D288:AU288),INDEX($D$270:$W$270,,$C288)/$F$256)))</f>
        <v>0</v>
      </c>
      <c r="AW288" s="2">
        <f>IF($F$256="n/a",0,IF(AW$258&lt;=$C288,0,IF(AW$258&gt;($F$256+$C288),INDEX($D$270:$W$270,,$C288)-SUM($D288:AV288),INDEX($D$270:$W$270,,$C288)/$F$256)))</f>
        <v>0</v>
      </c>
      <c r="AX288" s="2">
        <f>IF($F$256="n/a",0,IF(AX$258&lt;=$C288,0,IF(AX$258&gt;($F$256+$C288),INDEX($D$270:$W$270,,$C288)-SUM($D288:AW288),INDEX($D$270:$W$270,,$C288)/$F$256)))</f>
        <v>0</v>
      </c>
      <c r="AY288" s="2">
        <f>IF($F$256="n/a",0,IF(AY$258&lt;=$C288,0,IF(AY$258&gt;($F$256+$C288),INDEX($D$270:$W$270,,$C288)-SUM($D288:AX288),INDEX($D$270:$W$270,,$C288)/$F$256)))</f>
        <v>0</v>
      </c>
      <c r="AZ288" s="2">
        <f>IF($F$256="n/a",0,IF(AZ$258&lt;=$C288,0,IF(AZ$258&gt;($F$256+$C288),INDEX($D$270:$W$270,,$C288)-SUM($D288:AY288),INDEX($D$270:$W$270,,$C288)/$F$256)))</f>
        <v>0</v>
      </c>
      <c r="BA288" s="2">
        <f>IF($F$256="n/a",0,IF(BA$258&lt;=$C288,0,IF(BA$258&gt;($F$256+$C288),INDEX($D$270:$W$270,,$C288)-SUM($D288:AZ288),INDEX($D$270:$W$270,,$C288)/$F$256)))</f>
        <v>0</v>
      </c>
      <c r="BB288" s="2">
        <f>IF($F$256="n/a",0,IF(BB$258&lt;=$C288,0,IF(BB$258&gt;($F$256+$C288),INDEX($D$270:$W$270,,$C288)-SUM($D288:BA288),INDEX($D$270:$W$270,,$C288)/$F$256)))</f>
        <v>0</v>
      </c>
      <c r="BC288" s="2">
        <f>IF($F$256="n/a",0,IF(BC$258&lt;=$C288,0,IF(BC$258&gt;($F$256+$C288),INDEX($D$270:$W$270,,$C288)-SUM($D288:BB288),INDEX($D$270:$W$270,,$C288)/$F$256)))</f>
        <v>0</v>
      </c>
      <c r="BD288" s="2">
        <f>IF($F$256="n/a",0,IF(BD$258&lt;=$C288,0,IF(BD$258&gt;($F$256+$C288),INDEX($D$270:$W$270,,$C288)-SUM($D288:BC288),INDEX($D$270:$W$270,,$C288)/$F$256)))</f>
        <v>0</v>
      </c>
      <c r="BE288" s="2">
        <f>IF($F$256="n/a",0,IF(BE$258&lt;=$C288,0,IF(BE$258&gt;($F$256+$C288),INDEX($D$270:$W$270,,$C288)-SUM($D288:BD288),INDEX($D$270:$W$270,,$C288)/$F$256)))</f>
        <v>0</v>
      </c>
      <c r="BF288" s="2">
        <f>IF($F$256="n/a",0,IF(BF$258&lt;=$C288,0,IF(BF$258&gt;($F$256+$C288),INDEX($D$270:$W$270,,$C288)-SUM($D288:BE288),INDEX($D$270:$W$270,,$C288)/$F$256)))</f>
        <v>0</v>
      </c>
      <c r="BG288" s="2">
        <f>IF($F$256="n/a",0,IF(BG$258&lt;=$C288,0,IF(BG$258&gt;($F$256+$C288),INDEX($D$270:$W$270,,$C288)-SUM($D288:BF288),INDEX($D$270:$W$270,,$C288)/$F$256)))</f>
        <v>0</v>
      </c>
      <c r="BH288" s="2">
        <f>IF($F$256="n/a",0,IF(BH$258&lt;=$C288,0,IF(BH$258&gt;($F$256+$C288),INDEX($D$270:$W$270,,$C288)-SUM($D288:BG288),INDEX($D$270:$W$270,,$C288)/$F$256)))</f>
        <v>0</v>
      </c>
      <c r="BI288" s="2">
        <f>IF($F$256="n/a",0,IF(BI$258&lt;=$C288,0,IF(BI$258&gt;($F$256+$C288),INDEX($D$270:$W$270,,$C288)-SUM($D288:BH288),INDEX($D$270:$W$270,,$C288)/$F$256)))</f>
        <v>0</v>
      </c>
      <c r="BJ288" s="2">
        <f>IF($F$256="n/a",0,IF(BJ$258&lt;=$C288,0,IF(BJ$258&gt;($F$256+$C288),INDEX($D$270:$W$270,,$C288)-SUM($D288:BI288),INDEX($D$270:$W$270,,$C288)/$F$256)))</f>
        <v>0</v>
      </c>
      <c r="BK288" s="2">
        <f>IF($F$256="n/a",0,IF(BK$258&lt;=$C288,0,IF(BK$258&gt;($F$256+$C288),INDEX($D$270:$W$270,,$C288)-SUM($D288:BJ288),INDEX($D$270:$W$270,,$C288)/$F$256)))</f>
        <v>0</v>
      </c>
    </row>
    <row r="289" spans="2:63" hidden="1" outlineLevel="1" x14ac:dyDescent="0.25">
      <c r="B289" s="24">
        <v>2027</v>
      </c>
      <c r="C289" s="24">
        <v>17</v>
      </c>
      <c r="E289" s="2">
        <f>IF($F$256="n/a",0,IF(E$258&lt;=$C289,0,IF(E$258&gt;($F$256+$C289),INDEX($D$270:$W$270,,$C289)-SUM($D289:D289),INDEX($D$270:$W$270,,$C289)/$F$256)))</f>
        <v>0</v>
      </c>
      <c r="F289" s="2">
        <f>IF($F$256="n/a",0,IF(F$258&lt;=$C289,0,IF(F$258&gt;($F$256+$C289),INDEX($D$270:$W$270,,$C289)-SUM($D289:E289),INDEX($D$270:$W$270,,$C289)/$F$256)))</f>
        <v>0</v>
      </c>
      <c r="G289" s="2">
        <f>IF($F$256="n/a",0,IF(G$258&lt;=$C289,0,IF(G$258&gt;($F$256+$C289),INDEX($D$270:$W$270,,$C289)-SUM($D289:F289),INDEX($D$270:$W$270,,$C289)/$F$256)))</f>
        <v>0</v>
      </c>
      <c r="H289" s="2">
        <f>IF($F$256="n/a",0,IF(H$258&lt;=$C289,0,IF(H$258&gt;($F$256+$C289),INDEX($D$270:$W$270,,$C289)-SUM($D289:G289),INDEX($D$270:$W$270,,$C289)/$F$256)))</f>
        <v>0</v>
      </c>
      <c r="I289" s="2">
        <f>IF($F$256="n/a",0,IF(I$258&lt;=$C289,0,IF(I$258&gt;($F$256+$C289),INDEX($D$270:$W$270,,$C289)-SUM($D289:H289),INDEX($D$270:$W$270,,$C289)/$F$256)))</f>
        <v>0</v>
      </c>
      <c r="J289" s="2">
        <f>IF($F$256="n/a",0,IF(J$258&lt;=$C289,0,IF(J$258&gt;($F$256+$C289),INDEX($D$270:$W$270,,$C289)-SUM($D289:I289),INDEX($D$270:$W$270,,$C289)/$F$256)))</f>
        <v>0</v>
      </c>
      <c r="K289" s="2">
        <f>IF($F$256="n/a",0,IF(K$258&lt;=$C289,0,IF(K$258&gt;($F$256+$C289),INDEX($D$270:$W$270,,$C289)-SUM($D289:J289),INDEX($D$270:$W$270,,$C289)/$F$256)))</f>
        <v>0</v>
      </c>
      <c r="L289" s="2">
        <f>IF($F$256="n/a",0,IF(L$258&lt;=$C289,0,IF(L$258&gt;($F$256+$C289),INDEX($D$270:$W$270,,$C289)-SUM($D289:K289),INDEX($D$270:$W$270,,$C289)/$F$256)))</f>
        <v>0</v>
      </c>
      <c r="M289" s="2">
        <f>IF($F$256="n/a",0,IF(M$258&lt;=$C289,0,IF(M$258&gt;($F$256+$C289),INDEX($D$270:$W$270,,$C289)-SUM($D289:L289),INDEX($D$270:$W$270,,$C289)/$F$256)))</f>
        <v>0</v>
      </c>
      <c r="N289" s="2">
        <f>IF($F$256="n/a",0,IF(N$258&lt;=$C289,0,IF(N$258&gt;($F$256+$C289),INDEX($D$270:$W$270,,$C289)-SUM($D289:M289),INDEX($D$270:$W$270,,$C289)/$F$256)))</f>
        <v>0</v>
      </c>
      <c r="O289" s="2">
        <f>IF($F$256="n/a",0,IF(O$258&lt;=$C289,0,IF(O$258&gt;($F$256+$C289),INDEX($D$270:$W$270,,$C289)-SUM($D289:N289),INDEX($D$270:$W$270,,$C289)/$F$256)))</f>
        <v>0</v>
      </c>
      <c r="P289" s="2">
        <f>IF($F$256="n/a",0,IF(P$258&lt;=$C289,0,IF(P$258&gt;($F$256+$C289),INDEX($D$270:$W$270,,$C289)-SUM($D289:O289),INDEX($D$270:$W$270,,$C289)/$F$256)))</f>
        <v>0</v>
      </c>
      <c r="Q289" s="2">
        <f>IF($F$256="n/a",0,IF(Q$258&lt;=$C289,0,IF(Q$258&gt;($F$256+$C289),INDEX($D$270:$W$270,,$C289)-SUM($D289:P289),INDEX($D$270:$W$270,,$C289)/$F$256)))</f>
        <v>0</v>
      </c>
      <c r="R289" s="2">
        <f>IF($F$256="n/a",0,IF(R$258&lt;=$C289,0,IF(R$258&gt;($F$256+$C289),INDEX($D$270:$W$270,,$C289)-SUM($D289:Q289),INDEX($D$270:$W$270,,$C289)/$F$256)))</f>
        <v>0</v>
      </c>
      <c r="S289" s="2">
        <f>IF($F$256="n/a",0,IF(S$258&lt;=$C289,0,IF(S$258&gt;($F$256+$C289),INDEX($D$270:$W$270,,$C289)-SUM($D289:R289),INDEX($D$270:$W$270,,$C289)/$F$256)))</f>
        <v>0</v>
      </c>
      <c r="T289" s="2">
        <f>IF($F$256="n/a",0,IF(T$258&lt;=$C289,0,IF(T$258&gt;($F$256+$C289),INDEX($D$270:$W$270,,$C289)-SUM($D289:S289),INDEX($D$270:$W$270,,$C289)/$F$256)))</f>
        <v>0</v>
      </c>
      <c r="U289" s="2">
        <f>IF($F$256="n/a",0,IF(U$258&lt;=$C289,0,IF(U$258&gt;($F$256+$C289),INDEX($D$270:$W$270,,$C289)-SUM($D289:T289),INDEX($D$270:$W$270,,$C289)/$F$256)))</f>
        <v>0</v>
      </c>
      <c r="V289" s="2">
        <f>IF($F$256="n/a",0,IF(V$258&lt;=$C289,0,IF(V$258&gt;($F$256+$C289),INDEX($D$270:$W$270,,$C289)-SUM($D289:U289),INDEX($D$270:$W$270,,$C289)/$F$256)))</f>
        <v>0</v>
      </c>
      <c r="W289" s="2">
        <f>IF($F$256="n/a",0,IF(W$258&lt;=$C289,0,IF(W$258&gt;($F$256+$C289),INDEX($D$270:$W$270,,$C289)-SUM($D289:V289),INDEX($D$270:$W$270,,$C289)/$F$256)))</f>
        <v>0</v>
      </c>
      <c r="X289" s="2">
        <f>IF($F$256="n/a",0,IF(X$258&lt;=$C289,0,IF(X$258&gt;($F$256+$C289),INDEX($D$270:$W$270,,$C289)-SUM($D289:W289),INDEX($D$270:$W$270,,$C289)/$F$256)))</f>
        <v>0</v>
      </c>
      <c r="Y289" s="2">
        <f>IF($F$256="n/a",0,IF(Y$258&lt;=$C289,0,IF(Y$258&gt;($F$256+$C289),INDEX($D$270:$W$270,,$C289)-SUM($D289:X289),INDEX($D$270:$W$270,,$C289)/$F$256)))</f>
        <v>0</v>
      </c>
      <c r="Z289" s="2">
        <f>IF($F$256="n/a",0,IF(Z$258&lt;=$C289,0,IF(Z$258&gt;($F$256+$C289),INDEX($D$270:$W$270,,$C289)-SUM($D289:Y289),INDEX($D$270:$W$270,,$C289)/$F$256)))</f>
        <v>0</v>
      </c>
      <c r="AA289" s="2">
        <f>IF($F$256="n/a",0,IF(AA$258&lt;=$C289,0,IF(AA$258&gt;($F$256+$C289),INDEX($D$270:$W$270,,$C289)-SUM($D289:Z289),INDEX($D$270:$W$270,,$C289)/$F$256)))</f>
        <v>0</v>
      </c>
      <c r="AB289" s="2">
        <f>IF($F$256="n/a",0,IF(AB$258&lt;=$C289,0,IF(AB$258&gt;($F$256+$C289),INDEX($D$270:$W$270,,$C289)-SUM($D289:AA289),INDEX($D$270:$W$270,,$C289)/$F$256)))</f>
        <v>0</v>
      </c>
      <c r="AC289" s="2">
        <f>IF($F$256="n/a",0,IF(AC$258&lt;=$C289,0,IF(AC$258&gt;($F$256+$C289),INDEX($D$270:$W$270,,$C289)-SUM($D289:AB289),INDEX($D$270:$W$270,,$C289)/$F$256)))</f>
        <v>0</v>
      </c>
      <c r="AD289" s="2">
        <f>IF($F$256="n/a",0,IF(AD$258&lt;=$C289,0,IF(AD$258&gt;($F$256+$C289),INDEX($D$270:$W$270,,$C289)-SUM($D289:AC289),INDEX($D$270:$W$270,,$C289)/$F$256)))</f>
        <v>0</v>
      </c>
      <c r="AE289" s="2">
        <f>IF($F$256="n/a",0,IF(AE$258&lt;=$C289,0,IF(AE$258&gt;($F$256+$C289),INDEX($D$270:$W$270,,$C289)-SUM($D289:AD289),INDEX($D$270:$W$270,,$C289)/$F$256)))</f>
        <v>0</v>
      </c>
      <c r="AF289" s="2">
        <f>IF($F$256="n/a",0,IF(AF$258&lt;=$C289,0,IF(AF$258&gt;($F$256+$C289),INDEX($D$270:$W$270,,$C289)-SUM($D289:AE289),INDEX($D$270:$W$270,,$C289)/$F$256)))</f>
        <v>0</v>
      </c>
      <c r="AG289" s="2">
        <f>IF($F$256="n/a",0,IF(AG$258&lt;=$C289,0,IF(AG$258&gt;($F$256+$C289),INDEX($D$270:$W$270,,$C289)-SUM($D289:AF289),INDEX($D$270:$W$270,,$C289)/$F$256)))</f>
        <v>0</v>
      </c>
      <c r="AH289" s="2">
        <f>IF($F$256="n/a",0,IF(AH$258&lt;=$C289,0,IF(AH$258&gt;($F$256+$C289),INDEX($D$270:$W$270,,$C289)-SUM($D289:AG289),INDEX($D$270:$W$270,,$C289)/$F$256)))</f>
        <v>0</v>
      </c>
      <c r="AI289" s="2">
        <f>IF($F$256="n/a",0,IF(AI$258&lt;=$C289,0,IF(AI$258&gt;($F$256+$C289),INDEX($D$270:$W$270,,$C289)-SUM($D289:AH289),INDEX($D$270:$W$270,,$C289)/$F$256)))</f>
        <v>0</v>
      </c>
      <c r="AJ289" s="2">
        <f>IF($F$256="n/a",0,IF(AJ$258&lt;=$C289,0,IF(AJ$258&gt;($F$256+$C289),INDEX($D$270:$W$270,,$C289)-SUM($D289:AI289),INDEX($D$270:$W$270,,$C289)/$F$256)))</f>
        <v>0</v>
      </c>
      <c r="AK289" s="2">
        <f>IF($F$256="n/a",0,IF(AK$258&lt;=$C289,0,IF(AK$258&gt;($F$256+$C289),INDEX($D$270:$W$270,,$C289)-SUM($D289:AJ289),INDEX($D$270:$W$270,,$C289)/$F$256)))</f>
        <v>0</v>
      </c>
      <c r="AL289" s="2">
        <f>IF($F$256="n/a",0,IF(AL$258&lt;=$C289,0,IF(AL$258&gt;($F$256+$C289),INDEX($D$270:$W$270,,$C289)-SUM($D289:AK289),INDEX($D$270:$W$270,,$C289)/$F$256)))</f>
        <v>0</v>
      </c>
      <c r="AM289" s="2">
        <f>IF($F$256="n/a",0,IF(AM$258&lt;=$C289,0,IF(AM$258&gt;($F$256+$C289),INDEX($D$270:$W$270,,$C289)-SUM($D289:AL289),INDEX($D$270:$W$270,,$C289)/$F$256)))</f>
        <v>0</v>
      </c>
      <c r="AN289" s="2">
        <f>IF($F$256="n/a",0,IF(AN$258&lt;=$C289,0,IF(AN$258&gt;($F$256+$C289),INDEX($D$270:$W$270,,$C289)-SUM($D289:AM289),INDEX($D$270:$W$270,,$C289)/$F$256)))</f>
        <v>0</v>
      </c>
      <c r="AO289" s="2">
        <f>IF($F$256="n/a",0,IF(AO$258&lt;=$C289,0,IF(AO$258&gt;($F$256+$C289),INDEX($D$270:$W$270,,$C289)-SUM($D289:AN289),INDEX($D$270:$W$270,,$C289)/$F$256)))</f>
        <v>0</v>
      </c>
      <c r="AP289" s="2">
        <f>IF($F$256="n/a",0,IF(AP$258&lt;=$C289,0,IF(AP$258&gt;($F$256+$C289),INDEX($D$270:$W$270,,$C289)-SUM($D289:AO289),INDEX($D$270:$W$270,,$C289)/$F$256)))</f>
        <v>0</v>
      </c>
      <c r="AQ289" s="2">
        <f>IF($F$256="n/a",0,IF(AQ$258&lt;=$C289,0,IF(AQ$258&gt;($F$256+$C289),INDEX($D$270:$W$270,,$C289)-SUM($D289:AP289),INDEX($D$270:$W$270,,$C289)/$F$256)))</f>
        <v>0</v>
      </c>
      <c r="AR289" s="2">
        <f>IF($F$256="n/a",0,IF(AR$258&lt;=$C289,0,IF(AR$258&gt;($F$256+$C289),INDEX($D$270:$W$270,,$C289)-SUM($D289:AQ289),INDEX($D$270:$W$270,,$C289)/$F$256)))</f>
        <v>0</v>
      </c>
      <c r="AS289" s="2">
        <f>IF($F$256="n/a",0,IF(AS$258&lt;=$C289,0,IF(AS$258&gt;($F$256+$C289),INDEX($D$270:$W$270,,$C289)-SUM($D289:AR289),INDEX($D$270:$W$270,,$C289)/$F$256)))</f>
        <v>0</v>
      </c>
      <c r="AT289" s="2">
        <f>IF($F$256="n/a",0,IF(AT$258&lt;=$C289,0,IF(AT$258&gt;($F$256+$C289),INDEX($D$270:$W$270,,$C289)-SUM($D289:AS289),INDEX($D$270:$W$270,,$C289)/$F$256)))</f>
        <v>0</v>
      </c>
      <c r="AU289" s="2">
        <f>IF($F$256="n/a",0,IF(AU$258&lt;=$C289,0,IF(AU$258&gt;($F$256+$C289),INDEX($D$270:$W$270,,$C289)-SUM($D289:AT289),INDEX($D$270:$W$270,,$C289)/$F$256)))</f>
        <v>0</v>
      </c>
      <c r="AV289" s="2">
        <f>IF($F$256="n/a",0,IF(AV$258&lt;=$C289,0,IF(AV$258&gt;($F$256+$C289),INDEX($D$270:$W$270,,$C289)-SUM($D289:AU289),INDEX($D$270:$W$270,,$C289)/$F$256)))</f>
        <v>0</v>
      </c>
      <c r="AW289" s="2">
        <f>IF($F$256="n/a",0,IF(AW$258&lt;=$C289,0,IF(AW$258&gt;($F$256+$C289),INDEX($D$270:$W$270,,$C289)-SUM($D289:AV289),INDEX($D$270:$W$270,,$C289)/$F$256)))</f>
        <v>0</v>
      </c>
      <c r="AX289" s="2">
        <f>IF($F$256="n/a",0,IF(AX$258&lt;=$C289,0,IF(AX$258&gt;($F$256+$C289),INDEX($D$270:$W$270,,$C289)-SUM($D289:AW289),INDEX($D$270:$W$270,,$C289)/$F$256)))</f>
        <v>0</v>
      </c>
      <c r="AY289" s="2">
        <f>IF($F$256="n/a",0,IF(AY$258&lt;=$C289,0,IF(AY$258&gt;($F$256+$C289),INDEX($D$270:$W$270,,$C289)-SUM($D289:AX289),INDEX($D$270:$W$270,,$C289)/$F$256)))</f>
        <v>0</v>
      </c>
      <c r="AZ289" s="2">
        <f>IF($F$256="n/a",0,IF(AZ$258&lt;=$C289,0,IF(AZ$258&gt;($F$256+$C289),INDEX($D$270:$W$270,,$C289)-SUM($D289:AY289),INDEX($D$270:$W$270,,$C289)/$F$256)))</f>
        <v>0</v>
      </c>
      <c r="BA289" s="2">
        <f>IF($F$256="n/a",0,IF(BA$258&lt;=$C289,0,IF(BA$258&gt;($F$256+$C289),INDEX($D$270:$W$270,,$C289)-SUM($D289:AZ289),INDEX($D$270:$W$270,,$C289)/$F$256)))</f>
        <v>0</v>
      </c>
      <c r="BB289" s="2">
        <f>IF($F$256="n/a",0,IF(BB$258&lt;=$C289,0,IF(BB$258&gt;($F$256+$C289),INDEX($D$270:$W$270,,$C289)-SUM($D289:BA289),INDEX($D$270:$W$270,,$C289)/$F$256)))</f>
        <v>0</v>
      </c>
      <c r="BC289" s="2">
        <f>IF($F$256="n/a",0,IF(BC$258&lt;=$C289,0,IF(BC$258&gt;($F$256+$C289),INDEX($D$270:$W$270,,$C289)-SUM($D289:BB289),INDEX($D$270:$W$270,,$C289)/$F$256)))</f>
        <v>0</v>
      </c>
      <c r="BD289" s="2">
        <f>IF($F$256="n/a",0,IF(BD$258&lt;=$C289,0,IF(BD$258&gt;($F$256+$C289),INDEX($D$270:$W$270,,$C289)-SUM($D289:BC289),INDEX($D$270:$W$270,,$C289)/$F$256)))</f>
        <v>0</v>
      </c>
      <c r="BE289" s="2">
        <f>IF($F$256="n/a",0,IF(BE$258&lt;=$C289,0,IF(BE$258&gt;($F$256+$C289),INDEX($D$270:$W$270,,$C289)-SUM($D289:BD289),INDEX($D$270:$W$270,,$C289)/$F$256)))</f>
        <v>0</v>
      </c>
      <c r="BF289" s="2">
        <f>IF($F$256="n/a",0,IF(BF$258&lt;=$C289,0,IF(BF$258&gt;($F$256+$C289),INDEX($D$270:$W$270,,$C289)-SUM($D289:BE289),INDEX($D$270:$W$270,,$C289)/$F$256)))</f>
        <v>0</v>
      </c>
      <c r="BG289" s="2">
        <f>IF($F$256="n/a",0,IF(BG$258&lt;=$C289,0,IF(BG$258&gt;($F$256+$C289),INDEX($D$270:$W$270,,$C289)-SUM($D289:BF289),INDEX($D$270:$W$270,,$C289)/$F$256)))</f>
        <v>0</v>
      </c>
      <c r="BH289" s="2">
        <f>IF($F$256="n/a",0,IF(BH$258&lt;=$C289,0,IF(BH$258&gt;($F$256+$C289),INDEX($D$270:$W$270,,$C289)-SUM($D289:BG289),INDEX($D$270:$W$270,,$C289)/$F$256)))</f>
        <v>0</v>
      </c>
      <c r="BI289" s="2">
        <f>IF($F$256="n/a",0,IF(BI$258&lt;=$C289,0,IF(BI$258&gt;($F$256+$C289),INDEX($D$270:$W$270,,$C289)-SUM($D289:BH289),INDEX($D$270:$W$270,,$C289)/$F$256)))</f>
        <v>0</v>
      </c>
      <c r="BJ289" s="2">
        <f>IF($F$256="n/a",0,IF(BJ$258&lt;=$C289,0,IF(BJ$258&gt;($F$256+$C289),INDEX($D$270:$W$270,,$C289)-SUM($D289:BI289),INDEX($D$270:$W$270,,$C289)/$F$256)))</f>
        <v>0</v>
      </c>
      <c r="BK289" s="2">
        <f>IF($F$256="n/a",0,IF(BK$258&lt;=$C289,0,IF(BK$258&gt;($F$256+$C289),INDEX($D$270:$W$270,,$C289)-SUM($D289:BJ289),INDEX($D$270:$W$270,,$C289)/$F$256)))</f>
        <v>0</v>
      </c>
    </row>
    <row r="290" spans="2:63" hidden="1" outlineLevel="1" x14ac:dyDescent="0.25">
      <c r="B290" s="24">
        <v>2028</v>
      </c>
      <c r="C290" s="24">
        <v>18</v>
      </c>
      <c r="E290" s="2">
        <f>IF($F$256="n/a",0,IF(E$258&lt;=$C290,0,IF(E$258&gt;($F$256+$C290),INDEX($D$270:$W$270,,$C290)-SUM($D290:D290),INDEX($D$270:$W$270,,$C290)/$F$256)))</f>
        <v>0</v>
      </c>
      <c r="F290" s="2">
        <f>IF($F$256="n/a",0,IF(F$258&lt;=$C290,0,IF(F$258&gt;($F$256+$C290),INDEX($D$270:$W$270,,$C290)-SUM($D290:E290),INDEX($D$270:$W$270,,$C290)/$F$256)))</f>
        <v>0</v>
      </c>
      <c r="G290" s="2">
        <f>IF($F$256="n/a",0,IF(G$258&lt;=$C290,0,IF(G$258&gt;($F$256+$C290),INDEX($D$270:$W$270,,$C290)-SUM($D290:F290),INDEX($D$270:$W$270,,$C290)/$F$256)))</f>
        <v>0</v>
      </c>
      <c r="H290" s="2">
        <f>IF($F$256="n/a",0,IF(H$258&lt;=$C290,0,IF(H$258&gt;($F$256+$C290),INDEX($D$270:$W$270,,$C290)-SUM($D290:G290),INDEX($D$270:$W$270,,$C290)/$F$256)))</f>
        <v>0</v>
      </c>
      <c r="I290" s="2">
        <f>IF($F$256="n/a",0,IF(I$258&lt;=$C290,0,IF(I$258&gt;($F$256+$C290),INDEX($D$270:$W$270,,$C290)-SUM($D290:H290),INDEX($D$270:$W$270,,$C290)/$F$256)))</f>
        <v>0</v>
      </c>
      <c r="J290" s="2">
        <f>IF($F$256="n/a",0,IF(J$258&lt;=$C290,0,IF(J$258&gt;($F$256+$C290),INDEX($D$270:$W$270,,$C290)-SUM($D290:I290),INDEX($D$270:$W$270,,$C290)/$F$256)))</f>
        <v>0</v>
      </c>
      <c r="K290" s="2">
        <f>IF($F$256="n/a",0,IF(K$258&lt;=$C290,0,IF(K$258&gt;($F$256+$C290),INDEX($D$270:$W$270,,$C290)-SUM($D290:J290),INDEX($D$270:$W$270,,$C290)/$F$256)))</f>
        <v>0</v>
      </c>
      <c r="L290" s="2">
        <f>IF($F$256="n/a",0,IF(L$258&lt;=$C290,0,IF(L$258&gt;($F$256+$C290),INDEX($D$270:$W$270,,$C290)-SUM($D290:K290),INDEX($D$270:$W$270,,$C290)/$F$256)))</f>
        <v>0</v>
      </c>
      <c r="M290" s="2">
        <f>IF($F$256="n/a",0,IF(M$258&lt;=$C290,0,IF(M$258&gt;($F$256+$C290),INDEX($D$270:$W$270,,$C290)-SUM($D290:L290),INDEX($D$270:$W$270,,$C290)/$F$256)))</f>
        <v>0</v>
      </c>
      <c r="N290" s="2">
        <f>IF($F$256="n/a",0,IF(N$258&lt;=$C290,0,IF(N$258&gt;($F$256+$C290),INDEX($D$270:$W$270,,$C290)-SUM($D290:M290),INDEX($D$270:$W$270,,$C290)/$F$256)))</f>
        <v>0</v>
      </c>
      <c r="O290" s="2">
        <f>IF($F$256="n/a",0,IF(O$258&lt;=$C290,0,IF(O$258&gt;($F$256+$C290),INDEX($D$270:$W$270,,$C290)-SUM($D290:N290),INDEX($D$270:$W$270,,$C290)/$F$256)))</f>
        <v>0</v>
      </c>
      <c r="P290" s="2">
        <f>IF($F$256="n/a",0,IF(P$258&lt;=$C290,0,IF(P$258&gt;($F$256+$C290),INDEX($D$270:$W$270,,$C290)-SUM($D290:O290),INDEX($D$270:$W$270,,$C290)/$F$256)))</f>
        <v>0</v>
      </c>
      <c r="Q290" s="2">
        <f>IF($F$256="n/a",0,IF(Q$258&lt;=$C290,0,IF(Q$258&gt;($F$256+$C290),INDEX($D$270:$W$270,,$C290)-SUM($D290:P290),INDEX($D$270:$W$270,,$C290)/$F$256)))</f>
        <v>0</v>
      </c>
      <c r="R290" s="2">
        <f>IF($F$256="n/a",0,IF(R$258&lt;=$C290,0,IF(R$258&gt;($F$256+$C290),INDEX($D$270:$W$270,,$C290)-SUM($D290:Q290),INDEX($D$270:$W$270,,$C290)/$F$256)))</f>
        <v>0</v>
      </c>
      <c r="S290" s="2">
        <f>IF($F$256="n/a",0,IF(S$258&lt;=$C290,0,IF(S$258&gt;($F$256+$C290),INDEX($D$270:$W$270,,$C290)-SUM($D290:R290),INDEX($D$270:$W$270,,$C290)/$F$256)))</f>
        <v>0</v>
      </c>
      <c r="T290" s="2">
        <f>IF($F$256="n/a",0,IF(T$258&lt;=$C290,0,IF(T$258&gt;($F$256+$C290),INDEX($D$270:$W$270,,$C290)-SUM($D290:S290),INDEX($D$270:$W$270,,$C290)/$F$256)))</f>
        <v>0</v>
      </c>
      <c r="U290" s="2">
        <f>IF($F$256="n/a",0,IF(U$258&lt;=$C290,0,IF(U$258&gt;($F$256+$C290),INDEX($D$270:$W$270,,$C290)-SUM($D290:T290),INDEX($D$270:$W$270,,$C290)/$F$256)))</f>
        <v>0</v>
      </c>
      <c r="V290" s="2">
        <f>IF($F$256="n/a",0,IF(V$258&lt;=$C290,0,IF(V$258&gt;($F$256+$C290),INDEX($D$270:$W$270,,$C290)-SUM($D290:U290),INDEX($D$270:$W$270,,$C290)/$F$256)))</f>
        <v>0</v>
      </c>
      <c r="W290" s="2">
        <f>IF($F$256="n/a",0,IF(W$258&lt;=$C290,0,IF(W$258&gt;($F$256+$C290),INDEX($D$270:$W$270,,$C290)-SUM($D290:V290),INDEX($D$270:$W$270,,$C290)/$F$256)))</f>
        <v>0</v>
      </c>
      <c r="X290" s="2">
        <f>IF($F$256="n/a",0,IF(X$258&lt;=$C290,0,IF(X$258&gt;($F$256+$C290),INDEX($D$270:$W$270,,$C290)-SUM($D290:W290),INDEX($D$270:$W$270,,$C290)/$F$256)))</f>
        <v>0</v>
      </c>
      <c r="Y290" s="2">
        <f>IF($F$256="n/a",0,IF(Y$258&lt;=$C290,0,IF(Y$258&gt;($F$256+$C290),INDEX($D$270:$W$270,,$C290)-SUM($D290:X290),INDEX($D$270:$W$270,,$C290)/$F$256)))</f>
        <v>0</v>
      </c>
      <c r="Z290" s="2">
        <f>IF($F$256="n/a",0,IF(Z$258&lt;=$C290,0,IF(Z$258&gt;($F$256+$C290),INDEX($D$270:$W$270,,$C290)-SUM($D290:Y290),INDEX($D$270:$W$270,,$C290)/$F$256)))</f>
        <v>0</v>
      </c>
      <c r="AA290" s="2">
        <f>IF($F$256="n/a",0,IF(AA$258&lt;=$C290,0,IF(AA$258&gt;($F$256+$C290),INDEX($D$270:$W$270,,$C290)-SUM($D290:Z290),INDEX($D$270:$W$270,,$C290)/$F$256)))</f>
        <v>0</v>
      </c>
      <c r="AB290" s="2">
        <f>IF($F$256="n/a",0,IF(AB$258&lt;=$C290,0,IF(AB$258&gt;($F$256+$C290),INDEX($D$270:$W$270,,$C290)-SUM($D290:AA290),INDEX($D$270:$W$270,,$C290)/$F$256)))</f>
        <v>0</v>
      </c>
      <c r="AC290" s="2">
        <f>IF($F$256="n/a",0,IF(AC$258&lt;=$C290,0,IF(AC$258&gt;($F$256+$C290),INDEX($D$270:$W$270,,$C290)-SUM($D290:AB290),INDEX($D$270:$W$270,,$C290)/$F$256)))</f>
        <v>0</v>
      </c>
      <c r="AD290" s="2">
        <f>IF($F$256="n/a",0,IF(AD$258&lt;=$C290,0,IF(AD$258&gt;($F$256+$C290),INDEX($D$270:$W$270,,$C290)-SUM($D290:AC290),INDEX($D$270:$W$270,,$C290)/$F$256)))</f>
        <v>0</v>
      </c>
      <c r="AE290" s="2">
        <f>IF($F$256="n/a",0,IF(AE$258&lt;=$C290,0,IF(AE$258&gt;($F$256+$C290),INDEX($D$270:$W$270,,$C290)-SUM($D290:AD290),INDEX($D$270:$W$270,,$C290)/$F$256)))</f>
        <v>0</v>
      </c>
      <c r="AF290" s="2">
        <f>IF($F$256="n/a",0,IF(AF$258&lt;=$C290,0,IF(AF$258&gt;($F$256+$C290),INDEX($D$270:$W$270,,$C290)-SUM($D290:AE290),INDEX($D$270:$W$270,,$C290)/$F$256)))</f>
        <v>0</v>
      </c>
      <c r="AG290" s="2">
        <f>IF($F$256="n/a",0,IF(AG$258&lt;=$C290,0,IF(AG$258&gt;($F$256+$C290),INDEX($D$270:$W$270,,$C290)-SUM($D290:AF290),INDEX($D$270:$W$270,,$C290)/$F$256)))</f>
        <v>0</v>
      </c>
      <c r="AH290" s="2">
        <f>IF($F$256="n/a",0,IF(AH$258&lt;=$C290,0,IF(AH$258&gt;($F$256+$C290),INDEX($D$270:$W$270,,$C290)-SUM($D290:AG290),INDEX($D$270:$W$270,,$C290)/$F$256)))</f>
        <v>0</v>
      </c>
      <c r="AI290" s="2">
        <f>IF($F$256="n/a",0,IF(AI$258&lt;=$C290,0,IF(AI$258&gt;($F$256+$C290),INDEX($D$270:$W$270,,$C290)-SUM($D290:AH290),INDEX($D$270:$W$270,,$C290)/$F$256)))</f>
        <v>0</v>
      </c>
      <c r="AJ290" s="2">
        <f>IF($F$256="n/a",0,IF(AJ$258&lt;=$C290,0,IF(AJ$258&gt;($F$256+$C290),INDEX($D$270:$W$270,,$C290)-SUM($D290:AI290),INDEX($D$270:$W$270,,$C290)/$F$256)))</f>
        <v>0</v>
      </c>
      <c r="AK290" s="2">
        <f>IF($F$256="n/a",0,IF(AK$258&lt;=$C290,0,IF(AK$258&gt;($F$256+$C290),INDEX($D$270:$W$270,,$C290)-SUM($D290:AJ290),INDEX($D$270:$W$270,,$C290)/$F$256)))</f>
        <v>0</v>
      </c>
      <c r="AL290" s="2">
        <f>IF($F$256="n/a",0,IF(AL$258&lt;=$C290,0,IF(AL$258&gt;($F$256+$C290),INDEX($D$270:$W$270,,$C290)-SUM($D290:AK290),INDEX($D$270:$W$270,,$C290)/$F$256)))</f>
        <v>0</v>
      </c>
      <c r="AM290" s="2">
        <f>IF($F$256="n/a",0,IF(AM$258&lt;=$C290,0,IF(AM$258&gt;($F$256+$C290),INDEX($D$270:$W$270,,$C290)-SUM($D290:AL290),INDEX($D$270:$W$270,,$C290)/$F$256)))</f>
        <v>0</v>
      </c>
      <c r="AN290" s="2">
        <f>IF($F$256="n/a",0,IF(AN$258&lt;=$C290,0,IF(AN$258&gt;($F$256+$C290),INDEX($D$270:$W$270,,$C290)-SUM($D290:AM290),INDEX($D$270:$W$270,,$C290)/$F$256)))</f>
        <v>0</v>
      </c>
      <c r="AO290" s="2">
        <f>IF($F$256="n/a",0,IF(AO$258&lt;=$C290,0,IF(AO$258&gt;($F$256+$C290),INDEX($D$270:$W$270,,$C290)-SUM($D290:AN290),INDEX($D$270:$W$270,,$C290)/$F$256)))</f>
        <v>0</v>
      </c>
      <c r="AP290" s="2">
        <f>IF($F$256="n/a",0,IF(AP$258&lt;=$C290,0,IF(AP$258&gt;($F$256+$C290),INDEX($D$270:$W$270,,$C290)-SUM($D290:AO290),INDEX($D$270:$W$270,,$C290)/$F$256)))</f>
        <v>0</v>
      </c>
      <c r="AQ290" s="2">
        <f>IF($F$256="n/a",0,IF(AQ$258&lt;=$C290,0,IF(AQ$258&gt;($F$256+$C290),INDEX($D$270:$W$270,,$C290)-SUM($D290:AP290),INDEX($D$270:$W$270,,$C290)/$F$256)))</f>
        <v>0</v>
      </c>
      <c r="AR290" s="2">
        <f>IF($F$256="n/a",0,IF(AR$258&lt;=$C290,0,IF(AR$258&gt;($F$256+$C290),INDEX($D$270:$W$270,,$C290)-SUM($D290:AQ290),INDEX($D$270:$W$270,,$C290)/$F$256)))</f>
        <v>0</v>
      </c>
      <c r="AS290" s="2">
        <f>IF($F$256="n/a",0,IF(AS$258&lt;=$C290,0,IF(AS$258&gt;($F$256+$C290),INDEX($D$270:$W$270,,$C290)-SUM($D290:AR290),INDEX($D$270:$W$270,,$C290)/$F$256)))</f>
        <v>0</v>
      </c>
      <c r="AT290" s="2">
        <f>IF($F$256="n/a",0,IF(AT$258&lt;=$C290,0,IF(AT$258&gt;($F$256+$C290),INDEX($D$270:$W$270,,$C290)-SUM($D290:AS290),INDEX($D$270:$W$270,,$C290)/$F$256)))</f>
        <v>0</v>
      </c>
      <c r="AU290" s="2">
        <f>IF($F$256="n/a",0,IF(AU$258&lt;=$C290,0,IF(AU$258&gt;($F$256+$C290),INDEX($D$270:$W$270,,$C290)-SUM($D290:AT290),INDEX($D$270:$W$270,,$C290)/$F$256)))</f>
        <v>0</v>
      </c>
      <c r="AV290" s="2">
        <f>IF($F$256="n/a",0,IF(AV$258&lt;=$C290,0,IF(AV$258&gt;($F$256+$C290),INDEX($D$270:$W$270,,$C290)-SUM($D290:AU290),INDEX($D$270:$W$270,,$C290)/$F$256)))</f>
        <v>0</v>
      </c>
      <c r="AW290" s="2">
        <f>IF($F$256="n/a",0,IF(AW$258&lt;=$C290,0,IF(AW$258&gt;($F$256+$C290),INDEX($D$270:$W$270,,$C290)-SUM($D290:AV290),INDEX($D$270:$W$270,,$C290)/$F$256)))</f>
        <v>0</v>
      </c>
      <c r="AX290" s="2">
        <f>IF($F$256="n/a",0,IF(AX$258&lt;=$C290,0,IF(AX$258&gt;($F$256+$C290),INDEX($D$270:$W$270,,$C290)-SUM($D290:AW290),INDEX($D$270:$W$270,,$C290)/$F$256)))</f>
        <v>0</v>
      </c>
      <c r="AY290" s="2">
        <f>IF($F$256="n/a",0,IF(AY$258&lt;=$C290,0,IF(AY$258&gt;($F$256+$C290),INDEX($D$270:$W$270,,$C290)-SUM($D290:AX290),INDEX($D$270:$W$270,,$C290)/$F$256)))</f>
        <v>0</v>
      </c>
      <c r="AZ290" s="2">
        <f>IF($F$256="n/a",0,IF(AZ$258&lt;=$C290,0,IF(AZ$258&gt;($F$256+$C290),INDEX($D$270:$W$270,,$C290)-SUM($D290:AY290),INDEX($D$270:$W$270,,$C290)/$F$256)))</f>
        <v>0</v>
      </c>
      <c r="BA290" s="2">
        <f>IF($F$256="n/a",0,IF(BA$258&lt;=$C290,0,IF(BA$258&gt;($F$256+$C290),INDEX($D$270:$W$270,,$C290)-SUM($D290:AZ290),INDEX($D$270:$W$270,,$C290)/$F$256)))</f>
        <v>0</v>
      </c>
      <c r="BB290" s="2">
        <f>IF($F$256="n/a",0,IF(BB$258&lt;=$C290,0,IF(BB$258&gt;($F$256+$C290),INDEX($D$270:$W$270,,$C290)-SUM($D290:BA290),INDEX($D$270:$W$270,,$C290)/$F$256)))</f>
        <v>0</v>
      </c>
      <c r="BC290" s="2">
        <f>IF($F$256="n/a",0,IF(BC$258&lt;=$C290,0,IF(BC$258&gt;($F$256+$C290),INDEX($D$270:$W$270,,$C290)-SUM($D290:BB290),INDEX($D$270:$W$270,,$C290)/$F$256)))</f>
        <v>0</v>
      </c>
      <c r="BD290" s="2">
        <f>IF($F$256="n/a",0,IF(BD$258&lt;=$C290,0,IF(BD$258&gt;($F$256+$C290),INDEX($D$270:$W$270,,$C290)-SUM($D290:BC290),INDEX($D$270:$W$270,,$C290)/$F$256)))</f>
        <v>0</v>
      </c>
      <c r="BE290" s="2">
        <f>IF($F$256="n/a",0,IF(BE$258&lt;=$C290,0,IF(BE$258&gt;($F$256+$C290),INDEX($D$270:$W$270,,$C290)-SUM($D290:BD290),INDEX($D$270:$W$270,,$C290)/$F$256)))</f>
        <v>0</v>
      </c>
      <c r="BF290" s="2">
        <f>IF($F$256="n/a",0,IF(BF$258&lt;=$C290,0,IF(BF$258&gt;($F$256+$C290),INDEX($D$270:$W$270,,$C290)-SUM($D290:BE290),INDEX($D$270:$W$270,,$C290)/$F$256)))</f>
        <v>0</v>
      </c>
      <c r="BG290" s="2">
        <f>IF($F$256="n/a",0,IF(BG$258&lt;=$C290,0,IF(BG$258&gt;($F$256+$C290),INDEX($D$270:$W$270,,$C290)-SUM($D290:BF290),INDEX($D$270:$W$270,,$C290)/$F$256)))</f>
        <v>0</v>
      </c>
      <c r="BH290" s="2">
        <f>IF($F$256="n/a",0,IF(BH$258&lt;=$C290,0,IF(BH$258&gt;($F$256+$C290),INDEX($D$270:$W$270,,$C290)-SUM($D290:BG290),INDEX($D$270:$W$270,,$C290)/$F$256)))</f>
        <v>0</v>
      </c>
      <c r="BI290" s="2">
        <f>IF($F$256="n/a",0,IF(BI$258&lt;=$C290,0,IF(BI$258&gt;($F$256+$C290),INDEX($D$270:$W$270,,$C290)-SUM($D290:BH290),INDEX($D$270:$W$270,,$C290)/$F$256)))</f>
        <v>0</v>
      </c>
      <c r="BJ290" s="2">
        <f>IF($F$256="n/a",0,IF(BJ$258&lt;=$C290,0,IF(BJ$258&gt;($F$256+$C290),INDEX($D$270:$W$270,,$C290)-SUM($D290:BI290),INDEX($D$270:$W$270,,$C290)/$F$256)))</f>
        <v>0</v>
      </c>
      <c r="BK290" s="2">
        <f>IF($F$256="n/a",0,IF(BK$258&lt;=$C290,0,IF(BK$258&gt;($F$256+$C290),INDEX($D$270:$W$270,,$C290)-SUM($D290:BJ290),INDEX($D$270:$W$270,,$C290)/$F$256)))</f>
        <v>0</v>
      </c>
    </row>
    <row r="291" spans="2:63" hidden="1" outlineLevel="1" x14ac:dyDescent="0.25">
      <c r="B291" s="24">
        <v>2029</v>
      </c>
      <c r="C291" s="24">
        <v>19</v>
      </c>
      <c r="E291" s="2">
        <f>IF($F$256="n/a",0,IF(E$258&lt;=$C291,0,IF(E$258&gt;($F$256+$C291),INDEX($D$270:$W$270,,$C291)-SUM($D291:D291),INDEX($D$270:$W$270,,$C291)/$F$256)))</f>
        <v>0</v>
      </c>
      <c r="F291" s="2">
        <f>IF($F$256="n/a",0,IF(F$258&lt;=$C291,0,IF(F$258&gt;($F$256+$C291),INDEX($D$270:$W$270,,$C291)-SUM($D291:E291),INDEX($D$270:$W$270,,$C291)/$F$256)))</f>
        <v>0</v>
      </c>
      <c r="G291" s="2">
        <f>IF($F$256="n/a",0,IF(G$258&lt;=$C291,0,IF(G$258&gt;($F$256+$C291),INDEX($D$270:$W$270,,$C291)-SUM($D291:F291),INDEX($D$270:$W$270,,$C291)/$F$256)))</f>
        <v>0</v>
      </c>
      <c r="H291" s="2">
        <f>IF($F$256="n/a",0,IF(H$258&lt;=$C291,0,IF(H$258&gt;($F$256+$C291),INDEX($D$270:$W$270,,$C291)-SUM($D291:G291),INDEX($D$270:$W$270,,$C291)/$F$256)))</f>
        <v>0</v>
      </c>
      <c r="I291" s="2">
        <f>IF($F$256="n/a",0,IF(I$258&lt;=$C291,0,IF(I$258&gt;($F$256+$C291),INDEX($D$270:$W$270,,$C291)-SUM($D291:H291),INDEX($D$270:$W$270,,$C291)/$F$256)))</f>
        <v>0</v>
      </c>
      <c r="J291" s="2">
        <f>IF($F$256="n/a",0,IF(J$258&lt;=$C291,0,IF(J$258&gt;($F$256+$C291),INDEX($D$270:$W$270,,$C291)-SUM($D291:I291),INDEX($D$270:$W$270,,$C291)/$F$256)))</f>
        <v>0</v>
      </c>
      <c r="K291" s="2">
        <f>IF($F$256="n/a",0,IF(K$258&lt;=$C291,0,IF(K$258&gt;($F$256+$C291),INDEX($D$270:$W$270,,$C291)-SUM($D291:J291),INDEX($D$270:$W$270,,$C291)/$F$256)))</f>
        <v>0</v>
      </c>
      <c r="L291" s="2">
        <f>IF($F$256="n/a",0,IF(L$258&lt;=$C291,0,IF(L$258&gt;($F$256+$C291),INDEX($D$270:$W$270,,$C291)-SUM($D291:K291),INDEX($D$270:$W$270,,$C291)/$F$256)))</f>
        <v>0</v>
      </c>
      <c r="M291" s="2">
        <f>IF($F$256="n/a",0,IF(M$258&lt;=$C291,0,IF(M$258&gt;($F$256+$C291),INDEX($D$270:$W$270,,$C291)-SUM($D291:L291),INDEX($D$270:$W$270,,$C291)/$F$256)))</f>
        <v>0</v>
      </c>
      <c r="N291" s="2">
        <f>IF($F$256="n/a",0,IF(N$258&lt;=$C291,0,IF(N$258&gt;($F$256+$C291),INDEX($D$270:$W$270,,$C291)-SUM($D291:M291),INDEX($D$270:$W$270,,$C291)/$F$256)))</f>
        <v>0</v>
      </c>
      <c r="O291" s="2">
        <f>IF($F$256="n/a",0,IF(O$258&lt;=$C291,0,IF(O$258&gt;($F$256+$C291),INDEX($D$270:$W$270,,$C291)-SUM($D291:N291),INDEX($D$270:$W$270,,$C291)/$F$256)))</f>
        <v>0</v>
      </c>
      <c r="P291" s="2">
        <f>IF($F$256="n/a",0,IF(P$258&lt;=$C291,0,IF(P$258&gt;($F$256+$C291),INDEX($D$270:$W$270,,$C291)-SUM($D291:O291),INDEX($D$270:$W$270,,$C291)/$F$256)))</f>
        <v>0</v>
      </c>
      <c r="Q291" s="2">
        <f>IF($F$256="n/a",0,IF(Q$258&lt;=$C291,0,IF(Q$258&gt;($F$256+$C291),INDEX($D$270:$W$270,,$C291)-SUM($D291:P291),INDEX($D$270:$W$270,,$C291)/$F$256)))</f>
        <v>0</v>
      </c>
      <c r="R291" s="2">
        <f>IF($F$256="n/a",0,IF(R$258&lt;=$C291,0,IF(R$258&gt;($F$256+$C291),INDEX($D$270:$W$270,,$C291)-SUM($D291:Q291),INDEX($D$270:$W$270,,$C291)/$F$256)))</f>
        <v>0</v>
      </c>
      <c r="S291" s="2">
        <f>IF($F$256="n/a",0,IF(S$258&lt;=$C291,0,IF(S$258&gt;($F$256+$C291),INDEX($D$270:$W$270,,$C291)-SUM($D291:R291),INDEX($D$270:$W$270,,$C291)/$F$256)))</f>
        <v>0</v>
      </c>
      <c r="T291" s="2">
        <f>IF($F$256="n/a",0,IF(T$258&lt;=$C291,0,IF(T$258&gt;($F$256+$C291),INDEX($D$270:$W$270,,$C291)-SUM($D291:S291),INDEX($D$270:$W$270,,$C291)/$F$256)))</f>
        <v>0</v>
      </c>
      <c r="U291" s="2">
        <f>IF($F$256="n/a",0,IF(U$258&lt;=$C291,0,IF(U$258&gt;($F$256+$C291),INDEX($D$270:$W$270,,$C291)-SUM($D291:T291),INDEX($D$270:$W$270,,$C291)/$F$256)))</f>
        <v>0</v>
      </c>
      <c r="V291" s="2">
        <f>IF($F$256="n/a",0,IF(V$258&lt;=$C291,0,IF(V$258&gt;($F$256+$C291),INDEX($D$270:$W$270,,$C291)-SUM($D291:U291),INDEX($D$270:$W$270,,$C291)/$F$256)))</f>
        <v>0</v>
      </c>
      <c r="W291" s="2">
        <f>IF($F$256="n/a",0,IF(W$258&lt;=$C291,0,IF(W$258&gt;($F$256+$C291),INDEX($D$270:$W$270,,$C291)-SUM($D291:V291),INDEX($D$270:$W$270,,$C291)/$F$256)))</f>
        <v>0</v>
      </c>
      <c r="X291" s="2">
        <f>IF($F$256="n/a",0,IF(X$258&lt;=$C291,0,IF(X$258&gt;($F$256+$C291),INDEX($D$270:$W$270,,$C291)-SUM($D291:W291),INDEX($D$270:$W$270,,$C291)/$F$256)))</f>
        <v>0</v>
      </c>
      <c r="Y291" s="2">
        <f>IF($F$256="n/a",0,IF(Y$258&lt;=$C291,0,IF(Y$258&gt;($F$256+$C291),INDEX($D$270:$W$270,,$C291)-SUM($D291:X291),INDEX($D$270:$W$270,,$C291)/$F$256)))</f>
        <v>0</v>
      </c>
      <c r="Z291" s="2">
        <f>IF($F$256="n/a",0,IF(Z$258&lt;=$C291,0,IF(Z$258&gt;($F$256+$C291),INDEX($D$270:$W$270,,$C291)-SUM($D291:Y291),INDEX($D$270:$W$270,,$C291)/$F$256)))</f>
        <v>0</v>
      </c>
      <c r="AA291" s="2">
        <f>IF($F$256="n/a",0,IF(AA$258&lt;=$C291,0,IF(AA$258&gt;($F$256+$C291),INDEX($D$270:$W$270,,$C291)-SUM($D291:Z291),INDEX($D$270:$W$270,,$C291)/$F$256)))</f>
        <v>0</v>
      </c>
      <c r="AB291" s="2">
        <f>IF($F$256="n/a",0,IF(AB$258&lt;=$C291,0,IF(AB$258&gt;($F$256+$C291),INDEX($D$270:$W$270,,$C291)-SUM($D291:AA291),INDEX($D$270:$W$270,,$C291)/$F$256)))</f>
        <v>0</v>
      </c>
      <c r="AC291" s="2">
        <f>IF($F$256="n/a",0,IF(AC$258&lt;=$C291,0,IF(AC$258&gt;($F$256+$C291),INDEX($D$270:$W$270,,$C291)-SUM($D291:AB291),INDEX($D$270:$W$270,,$C291)/$F$256)))</f>
        <v>0</v>
      </c>
      <c r="AD291" s="2">
        <f>IF($F$256="n/a",0,IF(AD$258&lt;=$C291,0,IF(AD$258&gt;($F$256+$C291),INDEX($D$270:$W$270,,$C291)-SUM($D291:AC291),INDEX($D$270:$W$270,,$C291)/$F$256)))</f>
        <v>0</v>
      </c>
      <c r="AE291" s="2">
        <f>IF($F$256="n/a",0,IF(AE$258&lt;=$C291,0,IF(AE$258&gt;($F$256+$C291),INDEX($D$270:$W$270,,$C291)-SUM($D291:AD291),INDEX($D$270:$W$270,,$C291)/$F$256)))</f>
        <v>0</v>
      </c>
      <c r="AF291" s="2">
        <f>IF($F$256="n/a",0,IF(AF$258&lt;=$C291,0,IF(AF$258&gt;($F$256+$C291),INDEX($D$270:$W$270,,$C291)-SUM($D291:AE291),INDEX($D$270:$W$270,,$C291)/$F$256)))</f>
        <v>0</v>
      </c>
      <c r="AG291" s="2">
        <f>IF($F$256="n/a",0,IF(AG$258&lt;=$C291,0,IF(AG$258&gt;($F$256+$C291),INDEX($D$270:$W$270,,$C291)-SUM($D291:AF291),INDEX($D$270:$W$270,,$C291)/$F$256)))</f>
        <v>0</v>
      </c>
      <c r="AH291" s="2">
        <f>IF($F$256="n/a",0,IF(AH$258&lt;=$C291,0,IF(AH$258&gt;($F$256+$C291),INDEX($D$270:$W$270,,$C291)-SUM($D291:AG291),INDEX($D$270:$W$270,,$C291)/$F$256)))</f>
        <v>0</v>
      </c>
      <c r="AI291" s="2">
        <f>IF($F$256="n/a",0,IF(AI$258&lt;=$C291,0,IF(AI$258&gt;($F$256+$C291),INDEX($D$270:$W$270,,$C291)-SUM($D291:AH291),INDEX($D$270:$W$270,,$C291)/$F$256)))</f>
        <v>0</v>
      </c>
      <c r="AJ291" s="2">
        <f>IF($F$256="n/a",0,IF(AJ$258&lt;=$C291,0,IF(AJ$258&gt;($F$256+$C291),INDEX($D$270:$W$270,,$C291)-SUM($D291:AI291),INDEX($D$270:$W$270,,$C291)/$F$256)))</f>
        <v>0</v>
      </c>
      <c r="AK291" s="2">
        <f>IF($F$256="n/a",0,IF(AK$258&lt;=$C291,0,IF(AK$258&gt;($F$256+$C291),INDEX($D$270:$W$270,,$C291)-SUM($D291:AJ291),INDEX($D$270:$W$270,,$C291)/$F$256)))</f>
        <v>0</v>
      </c>
      <c r="AL291" s="2">
        <f>IF($F$256="n/a",0,IF(AL$258&lt;=$C291,0,IF(AL$258&gt;($F$256+$C291),INDEX($D$270:$W$270,,$C291)-SUM($D291:AK291),INDEX($D$270:$W$270,,$C291)/$F$256)))</f>
        <v>0</v>
      </c>
      <c r="AM291" s="2">
        <f>IF($F$256="n/a",0,IF(AM$258&lt;=$C291,0,IF(AM$258&gt;($F$256+$C291),INDEX($D$270:$W$270,,$C291)-SUM($D291:AL291),INDEX($D$270:$W$270,,$C291)/$F$256)))</f>
        <v>0</v>
      </c>
      <c r="AN291" s="2">
        <f>IF($F$256="n/a",0,IF(AN$258&lt;=$C291,0,IF(AN$258&gt;($F$256+$C291),INDEX($D$270:$W$270,,$C291)-SUM($D291:AM291),INDEX($D$270:$W$270,,$C291)/$F$256)))</f>
        <v>0</v>
      </c>
      <c r="AO291" s="2">
        <f>IF($F$256="n/a",0,IF(AO$258&lt;=$C291,0,IF(AO$258&gt;($F$256+$C291),INDEX($D$270:$W$270,,$C291)-SUM($D291:AN291),INDEX($D$270:$W$270,,$C291)/$F$256)))</f>
        <v>0</v>
      </c>
      <c r="AP291" s="2">
        <f>IF($F$256="n/a",0,IF(AP$258&lt;=$C291,0,IF(AP$258&gt;($F$256+$C291),INDEX($D$270:$W$270,,$C291)-SUM($D291:AO291),INDEX($D$270:$W$270,,$C291)/$F$256)))</f>
        <v>0</v>
      </c>
      <c r="AQ291" s="2">
        <f>IF($F$256="n/a",0,IF(AQ$258&lt;=$C291,0,IF(AQ$258&gt;($F$256+$C291),INDEX($D$270:$W$270,,$C291)-SUM($D291:AP291),INDEX($D$270:$W$270,,$C291)/$F$256)))</f>
        <v>0</v>
      </c>
      <c r="AR291" s="2">
        <f>IF($F$256="n/a",0,IF(AR$258&lt;=$C291,0,IF(AR$258&gt;($F$256+$C291),INDEX($D$270:$W$270,,$C291)-SUM($D291:AQ291),INDEX($D$270:$W$270,,$C291)/$F$256)))</f>
        <v>0</v>
      </c>
      <c r="AS291" s="2">
        <f>IF($F$256="n/a",0,IF(AS$258&lt;=$C291,0,IF(AS$258&gt;($F$256+$C291),INDEX($D$270:$W$270,,$C291)-SUM($D291:AR291),INDEX($D$270:$W$270,,$C291)/$F$256)))</f>
        <v>0</v>
      </c>
      <c r="AT291" s="2">
        <f>IF($F$256="n/a",0,IF(AT$258&lt;=$C291,0,IF(AT$258&gt;($F$256+$C291),INDEX($D$270:$W$270,,$C291)-SUM($D291:AS291),INDEX($D$270:$W$270,,$C291)/$F$256)))</f>
        <v>0</v>
      </c>
      <c r="AU291" s="2">
        <f>IF($F$256="n/a",0,IF(AU$258&lt;=$C291,0,IF(AU$258&gt;($F$256+$C291),INDEX($D$270:$W$270,,$C291)-SUM($D291:AT291),INDEX($D$270:$W$270,,$C291)/$F$256)))</f>
        <v>0</v>
      </c>
      <c r="AV291" s="2">
        <f>IF($F$256="n/a",0,IF(AV$258&lt;=$C291,0,IF(AV$258&gt;($F$256+$C291),INDEX($D$270:$W$270,,$C291)-SUM($D291:AU291),INDEX($D$270:$W$270,,$C291)/$F$256)))</f>
        <v>0</v>
      </c>
      <c r="AW291" s="2">
        <f>IF($F$256="n/a",0,IF(AW$258&lt;=$C291,0,IF(AW$258&gt;($F$256+$C291),INDEX($D$270:$W$270,,$C291)-SUM($D291:AV291),INDEX($D$270:$W$270,,$C291)/$F$256)))</f>
        <v>0</v>
      </c>
      <c r="AX291" s="2">
        <f>IF($F$256="n/a",0,IF(AX$258&lt;=$C291,0,IF(AX$258&gt;($F$256+$C291),INDEX($D$270:$W$270,,$C291)-SUM($D291:AW291),INDEX($D$270:$W$270,,$C291)/$F$256)))</f>
        <v>0</v>
      </c>
      <c r="AY291" s="2">
        <f>IF($F$256="n/a",0,IF(AY$258&lt;=$C291,0,IF(AY$258&gt;($F$256+$C291),INDEX($D$270:$W$270,,$C291)-SUM($D291:AX291),INDEX($D$270:$W$270,,$C291)/$F$256)))</f>
        <v>0</v>
      </c>
      <c r="AZ291" s="2">
        <f>IF($F$256="n/a",0,IF(AZ$258&lt;=$C291,0,IF(AZ$258&gt;($F$256+$C291),INDEX($D$270:$W$270,,$C291)-SUM($D291:AY291),INDEX($D$270:$W$270,,$C291)/$F$256)))</f>
        <v>0</v>
      </c>
      <c r="BA291" s="2">
        <f>IF($F$256="n/a",0,IF(BA$258&lt;=$C291,0,IF(BA$258&gt;($F$256+$C291),INDEX($D$270:$W$270,,$C291)-SUM($D291:AZ291),INDEX($D$270:$W$270,,$C291)/$F$256)))</f>
        <v>0</v>
      </c>
      <c r="BB291" s="2">
        <f>IF($F$256="n/a",0,IF(BB$258&lt;=$C291,0,IF(BB$258&gt;($F$256+$C291),INDEX($D$270:$W$270,,$C291)-SUM($D291:BA291),INDEX($D$270:$W$270,,$C291)/$F$256)))</f>
        <v>0</v>
      </c>
      <c r="BC291" s="2">
        <f>IF($F$256="n/a",0,IF(BC$258&lt;=$C291,0,IF(BC$258&gt;($F$256+$C291),INDEX($D$270:$W$270,,$C291)-SUM($D291:BB291),INDEX($D$270:$W$270,,$C291)/$F$256)))</f>
        <v>0</v>
      </c>
      <c r="BD291" s="2">
        <f>IF($F$256="n/a",0,IF(BD$258&lt;=$C291,0,IF(BD$258&gt;($F$256+$C291),INDEX($D$270:$W$270,,$C291)-SUM($D291:BC291),INDEX($D$270:$W$270,,$C291)/$F$256)))</f>
        <v>0</v>
      </c>
      <c r="BE291" s="2">
        <f>IF($F$256="n/a",0,IF(BE$258&lt;=$C291,0,IF(BE$258&gt;($F$256+$C291),INDEX($D$270:$W$270,,$C291)-SUM($D291:BD291),INDEX($D$270:$W$270,,$C291)/$F$256)))</f>
        <v>0</v>
      </c>
      <c r="BF291" s="2">
        <f>IF($F$256="n/a",0,IF(BF$258&lt;=$C291,0,IF(BF$258&gt;($F$256+$C291),INDEX($D$270:$W$270,,$C291)-SUM($D291:BE291),INDEX($D$270:$W$270,,$C291)/$F$256)))</f>
        <v>0</v>
      </c>
      <c r="BG291" s="2">
        <f>IF($F$256="n/a",0,IF(BG$258&lt;=$C291,0,IF(BG$258&gt;($F$256+$C291),INDEX($D$270:$W$270,,$C291)-SUM($D291:BF291),INDEX($D$270:$W$270,,$C291)/$F$256)))</f>
        <v>0</v>
      </c>
      <c r="BH291" s="2">
        <f>IF($F$256="n/a",0,IF(BH$258&lt;=$C291,0,IF(BH$258&gt;($F$256+$C291),INDEX($D$270:$W$270,,$C291)-SUM($D291:BG291),INDEX($D$270:$W$270,,$C291)/$F$256)))</f>
        <v>0</v>
      </c>
      <c r="BI291" s="2">
        <f>IF($F$256="n/a",0,IF(BI$258&lt;=$C291,0,IF(BI$258&gt;($F$256+$C291),INDEX($D$270:$W$270,,$C291)-SUM($D291:BH291),INDEX($D$270:$W$270,,$C291)/$F$256)))</f>
        <v>0</v>
      </c>
      <c r="BJ291" s="2">
        <f>IF($F$256="n/a",0,IF(BJ$258&lt;=$C291,0,IF(BJ$258&gt;($F$256+$C291),INDEX($D$270:$W$270,,$C291)-SUM($D291:BI291),INDEX($D$270:$W$270,,$C291)/$F$256)))</f>
        <v>0</v>
      </c>
      <c r="BK291" s="2">
        <f>IF($F$256="n/a",0,IF(BK$258&lt;=$C291,0,IF(BK$258&gt;($F$256+$C291),INDEX($D$270:$W$270,,$C291)-SUM($D291:BJ291),INDEX($D$270:$W$270,,$C291)/$F$256)))</f>
        <v>0</v>
      </c>
    </row>
    <row r="292" spans="2:63" hidden="1" outlineLevel="1" x14ac:dyDescent="0.25">
      <c r="B292" s="24">
        <v>2030</v>
      </c>
      <c r="C292" s="24">
        <v>20</v>
      </c>
      <c r="E292" s="2">
        <f>IF($F$256="n/a",0,IF(E$258&lt;=$C292,0,IF(E$258&gt;($F$256+$C292),INDEX($D$270:$W$270,,$C292)-SUM($D292:D292),INDEX($D$270:$W$270,,$C292)/$F$256)))</f>
        <v>0</v>
      </c>
      <c r="F292" s="2">
        <f>IF($F$256="n/a",0,IF(F$258&lt;=$C292,0,IF(F$258&gt;($F$256+$C292),INDEX($D$270:$W$270,,$C292)-SUM($D292:E292),INDEX($D$270:$W$270,,$C292)/$F$256)))</f>
        <v>0</v>
      </c>
      <c r="G292" s="2">
        <f>IF($F$256="n/a",0,IF(G$258&lt;=$C292,0,IF(G$258&gt;($F$256+$C292),INDEX($D$270:$W$270,,$C292)-SUM($D292:F292),INDEX($D$270:$W$270,,$C292)/$F$256)))</f>
        <v>0</v>
      </c>
      <c r="H292" s="2">
        <f>IF($F$256="n/a",0,IF(H$258&lt;=$C292,0,IF(H$258&gt;($F$256+$C292),INDEX($D$270:$W$270,,$C292)-SUM($D292:G292),INDEX($D$270:$W$270,,$C292)/$F$256)))</f>
        <v>0</v>
      </c>
      <c r="I292" s="2">
        <f>IF($F$256="n/a",0,IF(I$258&lt;=$C292,0,IF(I$258&gt;($F$256+$C292),INDEX($D$270:$W$270,,$C292)-SUM($D292:H292),INDEX($D$270:$W$270,,$C292)/$F$256)))</f>
        <v>0</v>
      </c>
      <c r="J292" s="2">
        <f>IF($F$256="n/a",0,IF(J$258&lt;=$C292,0,IF(J$258&gt;($F$256+$C292),INDEX($D$270:$W$270,,$C292)-SUM($D292:I292),INDEX($D$270:$W$270,,$C292)/$F$256)))</f>
        <v>0</v>
      </c>
      <c r="K292" s="2">
        <f>IF($F$256="n/a",0,IF(K$258&lt;=$C292,0,IF(K$258&gt;($F$256+$C292),INDEX($D$270:$W$270,,$C292)-SUM($D292:J292),INDEX($D$270:$W$270,,$C292)/$F$256)))</f>
        <v>0</v>
      </c>
      <c r="L292" s="2">
        <f>IF($F$256="n/a",0,IF(L$258&lt;=$C292,0,IF(L$258&gt;($F$256+$C292),INDEX($D$270:$W$270,,$C292)-SUM($D292:K292),INDEX($D$270:$W$270,,$C292)/$F$256)))</f>
        <v>0</v>
      </c>
      <c r="M292" s="2">
        <f>IF($F$256="n/a",0,IF(M$258&lt;=$C292,0,IF(M$258&gt;($F$256+$C292),INDEX($D$270:$W$270,,$C292)-SUM($D292:L292),INDEX($D$270:$W$270,,$C292)/$F$256)))</f>
        <v>0</v>
      </c>
      <c r="N292" s="2">
        <f>IF($F$256="n/a",0,IF(N$258&lt;=$C292,0,IF(N$258&gt;($F$256+$C292),INDEX($D$270:$W$270,,$C292)-SUM($D292:M292),INDEX($D$270:$W$270,,$C292)/$F$256)))</f>
        <v>0</v>
      </c>
      <c r="O292" s="2">
        <f>IF($F$256="n/a",0,IF(O$258&lt;=$C292,0,IF(O$258&gt;($F$256+$C292),INDEX($D$270:$W$270,,$C292)-SUM($D292:N292),INDEX($D$270:$W$270,,$C292)/$F$256)))</f>
        <v>0</v>
      </c>
      <c r="P292" s="2">
        <f>IF($F$256="n/a",0,IF(P$258&lt;=$C292,0,IF(P$258&gt;($F$256+$C292),INDEX($D$270:$W$270,,$C292)-SUM($D292:O292),INDEX($D$270:$W$270,,$C292)/$F$256)))</f>
        <v>0</v>
      </c>
      <c r="Q292" s="2">
        <f>IF($F$256="n/a",0,IF(Q$258&lt;=$C292,0,IF(Q$258&gt;($F$256+$C292),INDEX($D$270:$W$270,,$C292)-SUM($D292:P292),INDEX($D$270:$W$270,,$C292)/$F$256)))</f>
        <v>0</v>
      </c>
      <c r="R292" s="2">
        <f>IF($F$256="n/a",0,IF(R$258&lt;=$C292,0,IF(R$258&gt;($F$256+$C292),INDEX($D$270:$W$270,,$C292)-SUM($D292:Q292),INDEX($D$270:$W$270,,$C292)/$F$256)))</f>
        <v>0</v>
      </c>
      <c r="S292" s="2">
        <f>IF($F$256="n/a",0,IF(S$258&lt;=$C292,0,IF(S$258&gt;($F$256+$C292),INDEX($D$270:$W$270,,$C292)-SUM($D292:R292),INDEX($D$270:$W$270,,$C292)/$F$256)))</f>
        <v>0</v>
      </c>
      <c r="T292" s="2">
        <f>IF($F$256="n/a",0,IF(T$258&lt;=$C292,0,IF(T$258&gt;($F$256+$C292),INDEX($D$270:$W$270,,$C292)-SUM($D292:S292),INDEX($D$270:$W$270,,$C292)/$F$256)))</f>
        <v>0</v>
      </c>
      <c r="U292" s="2">
        <f>IF($F$256="n/a",0,IF(U$258&lt;=$C292,0,IF(U$258&gt;($F$256+$C292),INDEX($D$270:$W$270,,$C292)-SUM($D292:T292),INDEX($D$270:$W$270,,$C292)/$F$256)))</f>
        <v>0</v>
      </c>
      <c r="V292" s="2">
        <f>IF($F$256="n/a",0,IF(V$258&lt;=$C292,0,IF(V$258&gt;($F$256+$C292),INDEX($D$270:$W$270,,$C292)-SUM($D292:U292),INDEX($D$270:$W$270,,$C292)/$F$256)))</f>
        <v>0</v>
      </c>
      <c r="W292" s="2">
        <f>IF($F$256="n/a",0,IF(W$258&lt;=$C292,0,IF(W$258&gt;($F$256+$C292),INDEX($D$270:$W$270,,$C292)-SUM($D292:V292),INDEX($D$270:$W$270,,$C292)/$F$256)))</f>
        <v>0</v>
      </c>
      <c r="X292" s="2">
        <f>IF($F$256="n/a",0,IF(X$258&lt;=$C292,0,IF(X$258&gt;($F$256+$C292),INDEX($D$270:$W$270,,$C292)-SUM($D292:W292),INDEX($D$270:$W$270,,$C292)/$F$256)))</f>
        <v>0</v>
      </c>
      <c r="Y292" s="2">
        <f>IF($F$256="n/a",0,IF(Y$258&lt;=$C292,0,IF(Y$258&gt;($F$256+$C292),INDEX($D$270:$W$270,,$C292)-SUM($D292:X292),INDEX($D$270:$W$270,,$C292)/$F$256)))</f>
        <v>0</v>
      </c>
      <c r="Z292" s="2">
        <f>IF($F$256="n/a",0,IF(Z$258&lt;=$C292,0,IF(Z$258&gt;($F$256+$C292),INDEX($D$270:$W$270,,$C292)-SUM($D292:Y292),INDEX($D$270:$W$270,,$C292)/$F$256)))</f>
        <v>0</v>
      </c>
      <c r="AA292" s="2">
        <f>IF($F$256="n/a",0,IF(AA$258&lt;=$C292,0,IF(AA$258&gt;($F$256+$C292),INDEX($D$270:$W$270,,$C292)-SUM($D292:Z292),INDEX($D$270:$W$270,,$C292)/$F$256)))</f>
        <v>0</v>
      </c>
      <c r="AB292" s="2">
        <f>IF($F$256="n/a",0,IF(AB$258&lt;=$C292,0,IF(AB$258&gt;($F$256+$C292),INDEX($D$270:$W$270,,$C292)-SUM($D292:AA292),INDEX($D$270:$W$270,,$C292)/$F$256)))</f>
        <v>0</v>
      </c>
      <c r="AC292" s="2">
        <f>IF($F$256="n/a",0,IF(AC$258&lt;=$C292,0,IF(AC$258&gt;($F$256+$C292),INDEX($D$270:$W$270,,$C292)-SUM($D292:AB292),INDEX($D$270:$W$270,,$C292)/$F$256)))</f>
        <v>0</v>
      </c>
      <c r="AD292" s="2">
        <f>IF($F$256="n/a",0,IF(AD$258&lt;=$C292,0,IF(AD$258&gt;($F$256+$C292),INDEX($D$270:$W$270,,$C292)-SUM($D292:AC292),INDEX($D$270:$W$270,,$C292)/$F$256)))</f>
        <v>0</v>
      </c>
      <c r="AE292" s="2">
        <f>IF($F$256="n/a",0,IF(AE$258&lt;=$C292,0,IF(AE$258&gt;($F$256+$C292),INDEX($D$270:$W$270,,$C292)-SUM($D292:AD292),INDEX($D$270:$W$270,,$C292)/$F$256)))</f>
        <v>0</v>
      </c>
      <c r="AF292" s="2">
        <f>IF($F$256="n/a",0,IF(AF$258&lt;=$C292,0,IF(AF$258&gt;($F$256+$C292),INDEX($D$270:$W$270,,$C292)-SUM($D292:AE292),INDEX($D$270:$W$270,,$C292)/$F$256)))</f>
        <v>0</v>
      </c>
      <c r="AG292" s="2">
        <f>IF($F$256="n/a",0,IF(AG$258&lt;=$C292,0,IF(AG$258&gt;($F$256+$C292),INDEX($D$270:$W$270,,$C292)-SUM($D292:AF292),INDEX($D$270:$W$270,,$C292)/$F$256)))</f>
        <v>0</v>
      </c>
      <c r="AH292" s="2">
        <f>IF($F$256="n/a",0,IF(AH$258&lt;=$C292,0,IF(AH$258&gt;($F$256+$C292),INDEX($D$270:$W$270,,$C292)-SUM($D292:AG292),INDEX($D$270:$W$270,,$C292)/$F$256)))</f>
        <v>0</v>
      </c>
      <c r="AI292" s="2">
        <f>IF($F$256="n/a",0,IF(AI$258&lt;=$C292,0,IF(AI$258&gt;($F$256+$C292),INDEX($D$270:$W$270,,$C292)-SUM($D292:AH292),INDEX($D$270:$W$270,,$C292)/$F$256)))</f>
        <v>0</v>
      </c>
      <c r="AJ292" s="2">
        <f>IF($F$256="n/a",0,IF(AJ$258&lt;=$C292,0,IF(AJ$258&gt;($F$256+$C292),INDEX($D$270:$W$270,,$C292)-SUM($D292:AI292),INDEX($D$270:$W$270,,$C292)/$F$256)))</f>
        <v>0</v>
      </c>
      <c r="AK292" s="2">
        <f>IF($F$256="n/a",0,IF(AK$258&lt;=$C292,0,IF(AK$258&gt;($F$256+$C292),INDEX($D$270:$W$270,,$C292)-SUM($D292:AJ292),INDEX($D$270:$W$270,,$C292)/$F$256)))</f>
        <v>0</v>
      </c>
      <c r="AL292" s="2">
        <f>IF($F$256="n/a",0,IF(AL$258&lt;=$C292,0,IF(AL$258&gt;($F$256+$C292),INDEX($D$270:$W$270,,$C292)-SUM($D292:AK292),INDEX($D$270:$W$270,,$C292)/$F$256)))</f>
        <v>0</v>
      </c>
      <c r="AM292" s="2">
        <f>IF($F$256="n/a",0,IF(AM$258&lt;=$C292,0,IF(AM$258&gt;($F$256+$C292),INDEX($D$270:$W$270,,$C292)-SUM($D292:AL292),INDEX($D$270:$W$270,,$C292)/$F$256)))</f>
        <v>0</v>
      </c>
      <c r="AN292" s="2">
        <f>IF($F$256="n/a",0,IF(AN$258&lt;=$C292,0,IF(AN$258&gt;($F$256+$C292),INDEX($D$270:$W$270,,$C292)-SUM($D292:AM292),INDEX($D$270:$W$270,,$C292)/$F$256)))</f>
        <v>0</v>
      </c>
      <c r="AO292" s="2">
        <f>IF($F$256="n/a",0,IF(AO$258&lt;=$C292,0,IF(AO$258&gt;($F$256+$C292),INDEX($D$270:$W$270,,$C292)-SUM($D292:AN292),INDEX($D$270:$W$270,,$C292)/$F$256)))</f>
        <v>0</v>
      </c>
      <c r="AP292" s="2">
        <f>IF($F$256="n/a",0,IF(AP$258&lt;=$C292,0,IF(AP$258&gt;($F$256+$C292),INDEX($D$270:$W$270,,$C292)-SUM($D292:AO292),INDEX($D$270:$W$270,,$C292)/$F$256)))</f>
        <v>0</v>
      </c>
      <c r="AQ292" s="2">
        <f>IF($F$256="n/a",0,IF(AQ$258&lt;=$C292,0,IF(AQ$258&gt;($F$256+$C292),INDEX($D$270:$W$270,,$C292)-SUM($D292:AP292),INDEX($D$270:$W$270,,$C292)/$F$256)))</f>
        <v>0</v>
      </c>
      <c r="AR292" s="2">
        <f>IF($F$256="n/a",0,IF(AR$258&lt;=$C292,0,IF(AR$258&gt;($F$256+$C292),INDEX($D$270:$W$270,,$C292)-SUM($D292:AQ292),INDEX($D$270:$W$270,,$C292)/$F$256)))</f>
        <v>0</v>
      </c>
      <c r="AS292" s="2">
        <f>IF($F$256="n/a",0,IF(AS$258&lt;=$C292,0,IF(AS$258&gt;($F$256+$C292),INDEX($D$270:$W$270,,$C292)-SUM($D292:AR292),INDEX($D$270:$W$270,,$C292)/$F$256)))</f>
        <v>0</v>
      </c>
      <c r="AT292" s="2">
        <f>IF($F$256="n/a",0,IF(AT$258&lt;=$C292,0,IF(AT$258&gt;($F$256+$C292),INDEX($D$270:$W$270,,$C292)-SUM($D292:AS292),INDEX($D$270:$W$270,,$C292)/$F$256)))</f>
        <v>0</v>
      </c>
      <c r="AU292" s="2">
        <f>IF($F$256="n/a",0,IF(AU$258&lt;=$C292,0,IF(AU$258&gt;($F$256+$C292),INDEX($D$270:$W$270,,$C292)-SUM($D292:AT292),INDEX($D$270:$W$270,,$C292)/$F$256)))</f>
        <v>0</v>
      </c>
      <c r="AV292" s="2">
        <f>IF($F$256="n/a",0,IF(AV$258&lt;=$C292,0,IF(AV$258&gt;($F$256+$C292),INDEX($D$270:$W$270,,$C292)-SUM($D292:AU292),INDEX($D$270:$W$270,,$C292)/$F$256)))</f>
        <v>0</v>
      </c>
      <c r="AW292" s="2">
        <f>IF($F$256="n/a",0,IF(AW$258&lt;=$C292,0,IF(AW$258&gt;($F$256+$C292),INDEX($D$270:$W$270,,$C292)-SUM($D292:AV292),INDEX($D$270:$W$270,,$C292)/$F$256)))</f>
        <v>0</v>
      </c>
      <c r="AX292" s="2">
        <f>IF($F$256="n/a",0,IF(AX$258&lt;=$C292,0,IF(AX$258&gt;($F$256+$C292),INDEX($D$270:$W$270,,$C292)-SUM($D292:AW292),INDEX($D$270:$W$270,,$C292)/$F$256)))</f>
        <v>0</v>
      </c>
      <c r="AY292" s="2">
        <f>IF($F$256="n/a",0,IF(AY$258&lt;=$C292,0,IF(AY$258&gt;($F$256+$C292),INDEX($D$270:$W$270,,$C292)-SUM($D292:AX292),INDEX($D$270:$W$270,,$C292)/$F$256)))</f>
        <v>0</v>
      </c>
      <c r="AZ292" s="2">
        <f>IF($F$256="n/a",0,IF(AZ$258&lt;=$C292,0,IF(AZ$258&gt;($F$256+$C292),INDEX($D$270:$W$270,,$C292)-SUM($D292:AY292),INDEX($D$270:$W$270,,$C292)/$F$256)))</f>
        <v>0</v>
      </c>
      <c r="BA292" s="2">
        <f>IF($F$256="n/a",0,IF(BA$258&lt;=$C292,0,IF(BA$258&gt;($F$256+$C292),INDEX($D$270:$W$270,,$C292)-SUM($D292:AZ292),INDEX($D$270:$W$270,,$C292)/$F$256)))</f>
        <v>0</v>
      </c>
      <c r="BB292" s="2">
        <f>IF($F$256="n/a",0,IF(BB$258&lt;=$C292,0,IF(BB$258&gt;($F$256+$C292),INDEX($D$270:$W$270,,$C292)-SUM($D292:BA292),INDEX($D$270:$W$270,,$C292)/$F$256)))</f>
        <v>0</v>
      </c>
      <c r="BC292" s="2">
        <f>IF($F$256="n/a",0,IF(BC$258&lt;=$C292,0,IF(BC$258&gt;($F$256+$C292),INDEX($D$270:$W$270,,$C292)-SUM($D292:BB292),INDEX($D$270:$W$270,,$C292)/$F$256)))</f>
        <v>0</v>
      </c>
      <c r="BD292" s="2">
        <f>IF($F$256="n/a",0,IF(BD$258&lt;=$C292,0,IF(BD$258&gt;($F$256+$C292),INDEX($D$270:$W$270,,$C292)-SUM($D292:BC292),INDEX($D$270:$W$270,,$C292)/$F$256)))</f>
        <v>0</v>
      </c>
      <c r="BE292" s="2">
        <f>IF($F$256="n/a",0,IF(BE$258&lt;=$C292,0,IF(BE$258&gt;($F$256+$C292),INDEX($D$270:$W$270,,$C292)-SUM($D292:BD292),INDEX($D$270:$W$270,,$C292)/$F$256)))</f>
        <v>0</v>
      </c>
      <c r="BF292" s="2">
        <f>IF($F$256="n/a",0,IF(BF$258&lt;=$C292,0,IF(BF$258&gt;($F$256+$C292),INDEX($D$270:$W$270,,$C292)-SUM($D292:BE292),INDEX($D$270:$W$270,,$C292)/$F$256)))</f>
        <v>0</v>
      </c>
      <c r="BG292" s="2">
        <f>IF($F$256="n/a",0,IF(BG$258&lt;=$C292,0,IF(BG$258&gt;($F$256+$C292),INDEX($D$270:$W$270,,$C292)-SUM($D292:BF292),INDEX($D$270:$W$270,,$C292)/$F$256)))</f>
        <v>0</v>
      </c>
      <c r="BH292" s="2">
        <f>IF($F$256="n/a",0,IF(BH$258&lt;=$C292,0,IF(BH$258&gt;($F$256+$C292),INDEX($D$270:$W$270,,$C292)-SUM($D292:BG292),INDEX($D$270:$W$270,,$C292)/$F$256)))</f>
        <v>0</v>
      </c>
      <c r="BI292" s="2">
        <f>IF($F$256="n/a",0,IF(BI$258&lt;=$C292,0,IF(BI$258&gt;($F$256+$C292),INDEX($D$270:$W$270,,$C292)-SUM($D292:BH292),INDEX($D$270:$W$270,,$C292)/$F$256)))</f>
        <v>0</v>
      </c>
      <c r="BJ292" s="2">
        <f>IF($F$256="n/a",0,IF(BJ$258&lt;=$C292,0,IF(BJ$258&gt;($F$256+$C292),INDEX($D$270:$W$270,,$C292)-SUM($D292:BI292),INDEX($D$270:$W$270,,$C292)/$F$256)))</f>
        <v>0</v>
      </c>
      <c r="BK292" s="2">
        <f>IF($F$256="n/a",0,IF(BK$258&lt;=$C292,0,IF(BK$258&gt;($F$256+$C292),INDEX($D$270:$W$270,,$C292)-SUM($D292:BJ292),INDEX($D$270:$W$270,,$C292)/$F$256)))</f>
        <v>0</v>
      </c>
    </row>
    <row r="293" spans="2:63" collapsed="1" x14ac:dyDescent="0.25">
      <c r="B293" s="24"/>
      <c r="C293" s="24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</row>
    <row r="294" spans="2:63" x14ac:dyDescent="0.25">
      <c r="B294" t="s">
        <v>30</v>
      </c>
      <c r="D294" s="2">
        <f>SUM(D273:D292)</f>
        <v>0</v>
      </c>
      <c r="E294" s="2">
        <f t="shared" ref="E294:BK294" si="772">SUM(E273:E292)</f>
        <v>9.5127428771974998</v>
      </c>
      <c r="F294" s="2">
        <f t="shared" si="772"/>
        <v>18.516501764556779</v>
      </c>
      <c r="G294" s="2">
        <f t="shared" si="772"/>
        <v>28.181822391571739</v>
      </c>
      <c r="H294" s="2">
        <f t="shared" si="772"/>
        <v>34.408968075122885</v>
      </c>
      <c r="I294" s="2">
        <f t="shared" si="772"/>
        <v>38.001652898711448</v>
      </c>
      <c r="J294" s="2">
        <f t="shared" si="772"/>
        <v>35.789760836509679</v>
      </c>
      <c r="K294" s="2">
        <f t="shared" si="772"/>
        <v>36.508993679578168</v>
      </c>
      <c r="L294" s="2">
        <f t="shared" si="772"/>
        <v>33.26230765551945</v>
      </c>
      <c r="M294" s="2">
        <f t="shared" si="772"/>
        <v>34.279804251539282</v>
      </c>
      <c r="N294" s="2">
        <f t="shared" si="772"/>
        <v>36.62021062958933</v>
      </c>
      <c r="O294" s="2">
        <f t="shared" si="772"/>
        <v>29.319359814593607</v>
      </c>
      <c r="P294" s="2">
        <f t="shared" si="772"/>
        <v>19.596368084165839</v>
      </c>
      <c r="Q294" s="2">
        <f t="shared" si="772"/>
        <v>13.177733481209593</v>
      </c>
      <c r="R294" s="2">
        <f t="shared" si="772"/>
        <v>5.9330912016386206</v>
      </c>
      <c r="S294" s="2">
        <f t="shared" si="772"/>
        <v>0</v>
      </c>
      <c r="T294" s="2">
        <f t="shared" si="772"/>
        <v>0</v>
      </c>
      <c r="U294" s="2">
        <f t="shared" si="772"/>
        <v>0</v>
      </c>
      <c r="V294" s="2">
        <f t="shared" si="772"/>
        <v>0</v>
      </c>
      <c r="W294" s="2">
        <f t="shared" si="772"/>
        <v>0</v>
      </c>
      <c r="X294" s="2">
        <f t="shared" si="772"/>
        <v>0</v>
      </c>
      <c r="Y294" s="2">
        <f t="shared" si="772"/>
        <v>0</v>
      </c>
      <c r="Z294" s="2">
        <f t="shared" si="772"/>
        <v>0</v>
      </c>
      <c r="AA294" s="2">
        <f t="shared" si="772"/>
        <v>0</v>
      </c>
      <c r="AB294" s="2">
        <f t="shared" si="772"/>
        <v>0</v>
      </c>
      <c r="AC294" s="2">
        <f t="shared" si="772"/>
        <v>0</v>
      </c>
      <c r="AD294" s="2">
        <f t="shared" si="772"/>
        <v>0</v>
      </c>
      <c r="AE294" s="2">
        <f t="shared" si="772"/>
        <v>0</v>
      </c>
      <c r="AF294" s="2">
        <f t="shared" si="772"/>
        <v>0</v>
      </c>
      <c r="AG294" s="2">
        <f t="shared" si="772"/>
        <v>0</v>
      </c>
      <c r="AH294" s="2">
        <f t="shared" si="772"/>
        <v>0</v>
      </c>
      <c r="AI294" s="2">
        <f t="shared" si="772"/>
        <v>0</v>
      </c>
      <c r="AJ294" s="2">
        <f t="shared" si="772"/>
        <v>0</v>
      </c>
      <c r="AK294" s="2">
        <f t="shared" si="772"/>
        <v>0</v>
      </c>
      <c r="AL294" s="2">
        <f t="shared" si="772"/>
        <v>0</v>
      </c>
      <c r="AM294" s="2">
        <f t="shared" si="772"/>
        <v>0</v>
      </c>
      <c r="AN294" s="2">
        <f t="shared" si="772"/>
        <v>0</v>
      </c>
      <c r="AO294" s="2">
        <f t="shared" si="772"/>
        <v>0</v>
      </c>
      <c r="AP294" s="2">
        <f t="shared" si="772"/>
        <v>0</v>
      </c>
      <c r="AQ294" s="2">
        <f t="shared" si="772"/>
        <v>0</v>
      </c>
      <c r="AR294" s="2">
        <f t="shared" si="772"/>
        <v>0</v>
      </c>
      <c r="AS294" s="2">
        <f t="shared" si="772"/>
        <v>0</v>
      </c>
      <c r="AT294" s="2">
        <f t="shared" si="772"/>
        <v>0</v>
      </c>
      <c r="AU294" s="2">
        <f t="shared" si="772"/>
        <v>0</v>
      </c>
      <c r="AV294" s="2">
        <f t="shared" si="772"/>
        <v>0</v>
      </c>
      <c r="AW294" s="2">
        <f t="shared" si="772"/>
        <v>0</v>
      </c>
      <c r="AX294" s="2">
        <f t="shared" si="772"/>
        <v>0</v>
      </c>
      <c r="AY294" s="2">
        <f t="shared" si="772"/>
        <v>0</v>
      </c>
      <c r="AZ294" s="2">
        <f t="shared" si="772"/>
        <v>0</v>
      </c>
      <c r="BA294" s="2">
        <f t="shared" si="772"/>
        <v>0</v>
      </c>
      <c r="BB294" s="2">
        <f t="shared" si="772"/>
        <v>0</v>
      </c>
      <c r="BC294" s="2">
        <f t="shared" si="772"/>
        <v>0</v>
      </c>
      <c r="BD294" s="2">
        <f t="shared" si="772"/>
        <v>0</v>
      </c>
      <c r="BE294" s="2">
        <f t="shared" si="772"/>
        <v>0</v>
      </c>
      <c r="BF294" s="2">
        <f t="shared" si="772"/>
        <v>0</v>
      </c>
      <c r="BG294" s="2">
        <f t="shared" si="772"/>
        <v>0</v>
      </c>
      <c r="BH294" s="2">
        <f t="shared" si="772"/>
        <v>0</v>
      </c>
      <c r="BI294" s="2">
        <f t="shared" si="772"/>
        <v>0</v>
      </c>
      <c r="BJ294" s="2">
        <f t="shared" si="772"/>
        <v>0</v>
      </c>
      <c r="BK294" s="2">
        <f t="shared" si="772"/>
        <v>0</v>
      </c>
    </row>
    <row r="295" spans="2:63" x14ac:dyDescent="0.25"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</row>
    <row r="296" spans="2:63" x14ac:dyDescent="0.25">
      <c r="B296" t="s">
        <v>28</v>
      </c>
      <c r="D296" s="2">
        <f>D261+D294</f>
        <v>25.821751228892474</v>
      </c>
      <c r="E296" s="2">
        <f t="shared" ref="E296" si="773">E261+E294</f>
        <v>35.334494106089977</v>
      </c>
      <c r="F296" s="2">
        <f t="shared" ref="F296" si="774">F261+F294</f>
        <v>44.338252993449252</v>
      </c>
      <c r="G296" s="2">
        <f t="shared" ref="G296" si="775">G261+G294</f>
        <v>40.035986521123007</v>
      </c>
      <c r="H296" s="2">
        <f t="shared" ref="H296" si="776">H261+H294</f>
        <v>34.408968075122885</v>
      </c>
      <c r="I296" s="2">
        <f t="shared" ref="I296" si="777">I261+I294</f>
        <v>18.841720574839265</v>
      </c>
      <c r="J296" s="2">
        <f t="shared" ref="J296" si="778">J261+J294</f>
        <v>35.789760836509672</v>
      </c>
      <c r="K296" s="2">
        <f t="shared" ref="K296" si="779">K261+K294</f>
        <v>36.508993679578168</v>
      </c>
      <c r="L296" s="2">
        <f t="shared" ref="L296" si="780">L261+L294</f>
        <v>33.26230765551945</v>
      </c>
      <c r="M296" s="2">
        <f t="shared" ref="M296" si="781">M261+M294</f>
        <v>34.279804251539282</v>
      </c>
      <c r="N296" s="2">
        <f t="shared" ref="N296" si="782">N261+N294</f>
        <v>36.62021062958933</v>
      </c>
      <c r="O296" s="2">
        <f t="shared" ref="O296" si="783">O261+O294</f>
        <v>29.319359814593607</v>
      </c>
      <c r="P296" s="2">
        <f t="shared" ref="P296" si="784">P261+P294</f>
        <v>19.596368084165839</v>
      </c>
      <c r="Q296" s="2">
        <f t="shared" ref="Q296" si="785">Q261+Q294</f>
        <v>13.177733481209593</v>
      </c>
      <c r="R296" s="2">
        <f t="shared" ref="R296" si="786">R261+R294</f>
        <v>5.9330912016386206</v>
      </c>
      <c r="S296" s="2">
        <f t="shared" ref="S296" si="787">S261+S294</f>
        <v>0</v>
      </c>
      <c r="T296" s="2">
        <f t="shared" ref="T296" si="788">T261+T294</f>
        <v>0</v>
      </c>
      <c r="U296" s="2">
        <f t="shared" ref="U296" si="789">U261+U294</f>
        <v>0</v>
      </c>
      <c r="V296" s="2">
        <f t="shared" ref="V296" si="790">V261+V294</f>
        <v>0</v>
      </c>
      <c r="W296" s="2">
        <f t="shared" ref="W296" si="791">W261+W294</f>
        <v>0</v>
      </c>
      <c r="X296" s="2">
        <f t="shared" ref="X296" si="792">X261+X294</f>
        <v>0</v>
      </c>
      <c r="Y296" s="2">
        <f t="shared" ref="Y296" si="793">Y261+Y294</f>
        <v>0</v>
      </c>
      <c r="Z296" s="2">
        <f t="shared" ref="Z296" si="794">Z261+Z294</f>
        <v>0</v>
      </c>
      <c r="AA296" s="2">
        <f t="shared" ref="AA296" si="795">AA261+AA294</f>
        <v>0</v>
      </c>
      <c r="AB296" s="2">
        <f t="shared" ref="AB296" si="796">AB261+AB294</f>
        <v>0</v>
      </c>
      <c r="AC296" s="2">
        <f t="shared" ref="AC296" si="797">AC261+AC294</f>
        <v>0</v>
      </c>
      <c r="AD296" s="2">
        <f t="shared" ref="AD296" si="798">AD261+AD294</f>
        <v>0</v>
      </c>
      <c r="AE296" s="2">
        <f t="shared" ref="AE296" si="799">AE261+AE294</f>
        <v>0</v>
      </c>
      <c r="AF296" s="2">
        <f t="shared" ref="AF296" si="800">AF261+AF294</f>
        <v>0</v>
      </c>
      <c r="AG296" s="2">
        <f t="shared" ref="AG296" si="801">AG261+AG294</f>
        <v>0</v>
      </c>
      <c r="AH296" s="2">
        <f t="shared" ref="AH296" si="802">AH261+AH294</f>
        <v>0</v>
      </c>
      <c r="AI296" s="2">
        <f t="shared" ref="AI296" si="803">AI261+AI294</f>
        <v>0</v>
      </c>
      <c r="AJ296" s="2">
        <f t="shared" ref="AJ296" si="804">AJ261+AJ294</f>
        <v>0</v>
      </c>
      <c r="AK296" s="2">
        <f t="shared" ref="AK296" si="805">AK261+AK294</f>
        <v>0</v>
      </c>
      <c r="AL296" s="2">
        <f t="shared" ref="AL296" si="806">AL261+AL294</f>
        <v>0</v>
      </c>
      <c r="AM296" s="2">
        <f t="shared" ref="AM296" si="807">AM261+AM294</f>
        <v>0</v>
      </c>
      <c r="AN296" s="2">
        <f t="shared" ref="AN296" si="808">AN261+AN294</f>
        <v>0</v>
      </c>
      <c r="AO296" s="2">
        <f t="shared" ref="AO296" si="809">AO261+AO294</f>
        <v>0</v>
      </c>
      <c r="AP296" s="2">
        <f t="shared" ref="AP296" si="810">AP261+AP294</f>
        <v>0</v>
      </c>
      <c r="AQ296" s="2">
        <f t="shared" ref="AQ296" si="811">AQ261+AQ294</f>
        <v>0</v>
      </c>
      <c r="AR296" s="2">
        <f t="shared" ref="AR296" si="812">AR261+AR294</f>
        <v>0</v>
      </c>
      <c r="AS296" s="2">
        <f t="shared" ref="AS296" si="813">AS261+AS294</f>
        <v>0</v>
      </c>
      <c r="AT296" s="2">
        <f t="shared" ref="AT296" si="814">AT261+AT294</f>
        <v>0</v>
      </c>
      <c r="AU296" s="2">
        <f t="shared" ref="AU296" si="815">AU261+AU294</f>
        <v>0</v>
      </c>
      <c r="AV296" s="2">
        <f t="shared" ref="AV296" si="816">AV261+AV294</f>
        <v>0</v>
      </c>
      <c r="AW296" s="2">
        <f t="shared" ref="AW296" si="817">AW261+AW294</f>
        <v>0</v>
      </c>
      <c r="AX296" s="2">
        <f t="shared" ref="AX296" si="818">AX261+AX294</f>
        <v>0</v>
      </c>
      <c r="AY296" s="2">
        <f t="shared" ref="AY296" si="819">AY261+AY294</f>
        <v>0</v>
      </c>
      <c r="AZ296" s="2">
        <f t="shared" ref="AZ296" si="820">AZ261+AZ294</f>
        <v>0</v>
      </c>
      <c r="BA296" s="2">
        <f t="shared" ref="BA296:BK296" si="821">BA261+BA294</f>
        <v>0</v>
      </c>
      <c r="BB296" s="2">
        <f t="shared" si="821"/>
        <v>0</v>
      </c>
      <c r="BC296" s="2">
        <f t="shared" si="821"/>
        <v>0</v>
      </c>
      <c r="BD296" s="2">
        <f t="shared" si="821"/>
        <v>0</v>
      </c>
      <c r="BE296" s="2">
        <f t="shared" si="821"/>
        <v>0</v>
      </c>
      <c r="BF296" s="2">
        <f t="shared" si="821"/>
        <v>0</v>
      </c>
      <c r="BG296" s="2">
        <f t="shared" si="821"/>
        <v>0</v>
      </c>
      <c r="BH296" s="2">
        <f t="shared" si="821"/>
        <v>0</v>
      </c>
      <c r="BI296" s="2">
        <f t="shared" si="821"/>
        <v>0</v>
      </c>
      <c r="BJ296" s="2">
        <f t="shared" si="821"/>
        <v>0</v>
      </c>
      <c r="BK296" s="2">
        <f t="shared" si="821"/>
        <v>0</v>
      </c>
    </row>
    <row r="297" spans="2:63" x14ac:dyDescent="0.25">
      <c r="B297" t="s">
        <v>29</v>
      </c>
      <c r="D297" s="2">
        <f>D270-D294</f>
        <v>47.563714385987495</v>
      </c>
      <c r="E297" s="2">
        <f>E270-E294+D297</f>
        <v>83.069765945586383</v>
      </c>
      <c r="F297" s="2">
        <f t="shared" ref="F297:BA297" si="822">F270-F294+E297</f>
        <v>112.8798673161044</v>
      </c>
      <c r="G297" s="2">
        <f t="shared" si="822"/>
        <v>115.8337733422884</v>
      </c>
      <c r="H297" s="2">
        <f t="shared" si="822"/>
        <v>99.388229385108332</v>
      </c>
      <c r="I297" s="2">
        <f t="shared" si="822"/>
        <v>97.890830561375537</v>
      </c>
      <c r="J297" s="2">
        <f t="shared" si="822"/>
        <v>110.71602837700469</v>
      </c>
      <c r="K297" s="2">
        <f t="shared" si="822"/>
        <v>106.30020771220774</v>
      </c>
      <c r="L297" s="2">
        <f t="shared" si="822"/>
        <v>109.26111145454315</v>
      </c>
      <c r="M297" s="2">
        <f t="shared" si="822"/>
        <v>104.64676321119697</v>
      </c>
      <c r="N297" s="2">
        <f t="shared" si="822"/>
        <v>68.026552581607632</v>
      </c>
      <c r="O297" s="2">
        <f t="shared" si="822"/>
        <v>38.707192767014021</v>
      </c>
      <c r="P297" s="2">
        <f t="shared" si="822"/>
        <v>19.110824682848182</v>
      </c>
      <c r="Q297" s="2">
        <f t="shared" si="822"/>
        <v>5.9330912016385895</v>
      </c>
      <c r="R297" s="2">
        <f t="shared" si="822"/>
        <v>-3.1086244689504383E-14</v>
      </c>
      <c r="S297" s="2">
        <f t="shared" si="822"/>
        <v>-3.1086244689504383E-14</v>
      </c>
      <c r="T297" s="2">
        <f t="shared" si="822"/>
        <v>-3.1086244689504383E-14</v>
      </c>
      <c r="U297" s="2">
        <f t="shared" si="822"/>
        <v>-3.1086244689504383E-14</v>
      </c>
      <c r="V297" s="2">
        <f t="shared" si="822"/>
        <v>-3.1086244689504383E-14</v>
      </c>
      <c r="W297" s="2">
        <f t="shared" si="822"/>
        <v>-3.1086244689504383E-14</v>
      </c>
      <c r="X297" s="2">
        <f t="shared" si="822"/>
        <v>-3.1086244689504383E-14</v>
      </c>
      <c r="Y297" s="2">
        <f t="shared" si="822"/>
        <v>-3.1086244689504383E-14</v>
      </c>
      <c r="Z297" s="2">
        <f t="shared" si="822"/>
        <v>-3.1086244689504383E-14</v>
      </c>
      <c r="AA297" s="2">
        <f t="shared" si="822"/>
        <v>-3.1086244689504383E-14</v>
      </c>
      <c r="AB297" s="2">
        <f t="shared" si="822"/>
        <v>-3.1086244689504383E-14</v>
      </c>
      <c r="AC297" s="2">
        <f t="shared" si="822"/>
        <v>-3.1086244689504383E-14</v>
      </c>
      <c r="AD297" s="2">
        <f t="shared" si="822"/>
        <v>-3.1086244689504383E-14</v>
      </c>
      <c r="AE297" s="2">
        <f t="shared" si="822"/>
        <v>-3.1086244689504383E-14</v>
      </c>
      <c r="AF297" s="2">
        <f t="shared" si="822"/>
        <v>-3.1086244689504383E-14</v>
      </c>
      <c r="AG297" s="2">
        <f t="shared" si="822"/>
        <v>-3.1086244689504383E-14</v>
      </c>
      <c r="AH297" s="2">
        <f t="shared" si="822"/>
        <v>-3.1086244689504383E-14</v>
      </c>
      <c r="AI297" s="2">
        <f t="shared" si="822"/>
        <v>-3.1086244689504383E-14</v>
      </c>
      <c r="AJ297" s="2">
        <f t="shared" si="822"/>
        <v>-3.1086244689504383E-14</v>
      </c>
      <c r="AK297" s="2">
        <f t="shared" si="822"/>
        <v>-3.1086244689504383E-14</v>
      </c>
      <c r="AL297" s="2">
        <f t="shared" si="822"/>
        <v>-3.1086244689504383E-14</v>
      </c>
      <c r="AM297" s="2">
        <f t="shared" si="822"/>
        <v>-3.1086244689504383E-14</v>
      </c>
      <c r="AN297" s="2">
        <f t="shared" si="822"/>
        <v>-3.1086244689504383E-14</v>
      </c>
      <c r="AO297" s="2">
        <f t="shared" si="822"/>
        <v>-3.1086244689504383E-14</v>
      </c>
      <c r="AP297" s="2">
        <f t="shared" si="822"/>
        <v>-3.1086244689504383E-14</v>
      </c>
      <c r="AQ297" s="2">
        <f t="shared" si="822"/>
        <v>-3.1086244689504383E-14</v>
      </c>
      <c r="AR297" s="2">
        <f t="shared" si="822"/>
        <v>-3.1086244689504383E-14</v>
      </c>
      <c r="AS297" s="2">
        <f t="shared" si="822"/>
        <v>-3.1086244689504383E-14</v>
      </c>
      <c r="AT297" s="2">
        <f t="shared" si="822"/>
        <v>-3.1086244689504383E-14</v>
      </c>
      <c r="AU297" s="2">
        <f t="shared" si="822"/>
        <v>-3.1086244689504383E-14</v>
      </c>
      <c r="AV297" s="2">
        <f t="shared" si="822"/>
        <v>-3.1086244689504383E-14</v>
      </c>
      <c r="AW297" s="2">
        <f t="shared" si="822"/>
        <v>-3.1086244689504383E-14</v>
      </c>
      <c r="AX297" s="2">
        <f t="shared" si="822"/>
        <v>-3.1086244689504383E-14</v>
      </c>
      <c r="AY297" s="2">
        <f t="shared" si="822"/>
        <v>-3.1086244689504383E-14</v>
      </c>
      <c r="AZ297" s="2">
        <f t="shared" si="822"/>
        <v>-3.1086244689504383E-14</v>
      </c>
      <c r="BA297" s="2">
        <f t="shared" si="822"/>
        <v>-3.1086244689504383E-14</v>
      </c>
      <c r="BB297" s="2">
        <f t="shared" ref="BB297" si="823">BB270-BB294+BA297</f>
        <v>-3.1086244689504383E-14</v>
      </c>
      <c r="BC297" s="2">
        <f t="shared" ref="BC297" si="824">BC270-BC294+BB297</f>
        <v>-3.1086244689504383E-14</v>
      </c>
      <c r="BD297" s="2">
        <f t="shared" ref="BD297" si="825">BD270-BD294+BC297</f>
        <v>-3.1086244689504383E-14</v>
      </c>
      <c r="BE297" s="2">
        <f t="shared" ref="BE297" si="826">BE270-BE294+BD297</f>
        <v>-3.1086244689504383E-14</v>
      </c>
      <c r="BF297" s="2">
        <f t="shared" ref="BF297" si="827">BF270-BF294+BE297</f>
        <v>-3.1086244689504383E-14</v>
      </c>
      <c r="BG297" s="2">
        <f t="shared" ref="BG297" si="828">BG270-BG294+BF297</f>
        <v>-3.1086244689504383E-14</v>
      </c>
      <c r="BH297" s="2">
        <f t="shared" ref="BH297" si="829">BH270-BH294+BG297</f>
        <v>-3.1086244689504383E-14</v>
      </c>
      <c r="BI297" s="2">
        <f t="shared" ref="BI297" si="830">BI270-BI294+BH297</f>
        <v>-3.1086244689504383E-14</v>
      </c>
      <c r="BJ297" s="2">
        <f t="shared" ref="BJ297" si="831">BJ270-BJ294+BI297</f>
        <v>-3.1086244689504383E-14</v>
      </c>
      <c r="BK297" s="2">
        <f t="shared" ref="BK297" si="832">BK270-BK294+BJ297</f>
        <v>-3.1086244689504383E-14</v>
      </c>
    </row>
    <row r="298" spans="2:63" x14ac:dyDescent="0.25">
      <c r="B298" t="s">
        <v>31</v>
      </c>
      <c r="D298" s="2">
        <f>D267+D297</f>
        <v>111.06138097332371</v>
      </c>
      <c r="E298" s="2">
        <f t="shared" ref="E298" si="833">E267+E297</f>
        <v>120.74568130403011</v>
      </c>
      <c r="F298" s="2">
        <f t="shared" ref="F298" si="834">F267+F297</f>
        <v>124.73403144565566</v>
      </c>
      <c r="G298" s="2">
        <f t="shared" ref="G298" si="835">G267+G297</f>
        <v>115.8337733422884</v>
      </c>
      <c r="H298" s="2">
        <f t="shared" ref="H298" si="836">H267+H297</f>
        <v>80.228297061236134</v>
      </c>
      <c r="I298" s="2">
        <f t="shared" ref="I298" si="837">I267+I297</f>
        <v>97.890830561375523</v>
      </c>
      <c r="J298" s="2">
        <f t="shared" ref="J298" si="838">J267+J297</f>
        <v>110.71602837700469</v>
      </c>
      <c r="K298" s="2">
        <f t="shared" ref="K298" si="839">K267+K297</f>
        <v>106.30020771220774</v>
      </c>
      <c r="L298" s="2">
        <f t="shared" ref="L298" si="840">L267+L297</f>
        <v>109.26111145454315</v>
      </c>
      <c r="M298" s="2">
        <f t="shared" ref="M298" si="841">M267+M297</f>
        <v>104.64676321119697</v>
      </c>
      <c r="N298" s="2">
        <f t="shared" ref="N298" si="842">N267+N297</f>
        <v>68.026552581607632</v>
      </c>
      <c r="O298" s="2">
        <f t="shared" ref="O298" si="843">O267+O297</f>
        <v>38.707192767014021</v>
      </c>
      <c r="P298" s="2">
        <f t="shared" ref="P298" si="844">P267+P297</f>
        <v>19.110824682848182</v>
      </c>
      <c r="Q298" s="2">
        <f t="shared" ref="Q298" si="845">Q267+Q297</f>
        <v>5.9330912016385895</v>
      </c>
      <c r="R298" s="2">
        <f t="shared" ref="R298" si="846">R267+R297</f>
        <v>-3.1086244689504383E-14</v>
      </c>
      <c r="S298" s="2">
        <f t="shared" ref="S298" si="847">S267+S297</f>
        <v>-3.1086244689504383E-14</v>
      </c>
      <c r="T298" s="2">
        <f t="shared" ref="T298" si="848">T267+T297</f>
        <v>-3.1086244689504383E-14</v>
      </c>
      <c r="U298" s="2">
        <f t="shared" ref="U298" si="849">U267+U297</f>
        <v>-3.1086244689504383E-14</v>
      </c>
      <c r="V298" s="2">
        <f t="shared" ref="V298" si="850">V267+V297</f>
        <v>-3.1086244689504383E-14</v>
      </c>
      <c r="W298" s="2">
        <f t="shared" ref="W298" si="851">W267+W297</f>
        <v>-3.1086244689504383E-14</v>
      </c>
      <c r="X298" s="2">
        <f t="shared" ref="X298" si="852">X267+X297</f>
        <v>-3.1086244689504383E-14</v>
      </c>
      <c r="Y298" s="2">
        <f t="shared" ref="Y298" si="853">Y267+Y297</f>
        <v>-3.1086244689504383E-14</v>
      </c>
      <c r="Z298" s="2">
        <f t="shared" ref="Z298" si="854">Z267+Z297</f>
        <v>-3.1086244689504383E-14</v>
      </c>
      <c r="AA298" s="2">
        <f t="shared" ref="AA298" si="855">AA267+AA297</f>
        <v>-3.1086244689504383E-14</v>
      </c>
      <c r="AB298" s="2">
        <f t="shared" ref="AB298" si="856">AB267+AB297</f>
        <v>-3.1086244689504383E-14</v>
      </c>
      <c r="AC298" s="2">
        <f t="shared" ref="AC298" si="857">AC267+AC297</f>
        <v>-3.1086244689504383E-14</v>
      </c>
      <c r="AD298" s="2">
        <f t="shared" ref="AD298" si="858">AD267+AD297</f>
        <v>-3.1086244689504383E-14</v>
      </c>
      <c r="AE298" s="2">
        <f t="shared" ref="AE298" si="859">AE267+AE297</f>
        <v>-3.1086244689504383E-14</v>
      </c>
      <c r="AF298" s="2">
        <f t="shared" ref="AF298" si="860">AF267+AF297</f>
        <v>-3.1086244689504383E-14</v>
      </c>
      <c r="AG298" s="2">
        <f t="shared" ref="AG298" si="861">AG267+AG297</f>
        <v>-3.1086244689504383E-14</v>
      </c>
      <c r="AH298" s="2">
        <f t="shared" ref="AH298" si="862">AH267+AH297</f>
        <v>-3.1086244689504383E-14</v>
      </c>
      <c r="AI298" s="2">
        <f t="shared" ref="AI298" si="863">AI267+AI297</f>
        <v>-3.1086244689504383E-14</v>
      </c>
      <c r="AJ298" s="2">
        <f t="shared" ref="AJ298" si="864">AJ267+AJ297</f>
        <v>-3.1086244689504383E-14</v>
      </c>
      <c r="AK298" s="2">
        <f t="shared" ref="AK298" si="865">AK267+AK297</f>
        <v>-3.1086244689504383E-14</v>
      </c>
      <c r="AL298" s="2">
        <f t="shared" ref="AL298" si="866">AL267+AL297</f>
        <v>-3.1086244689504383E-14</v>
      </c>
      <c r="AM298" s="2">
        <f t="shared" ref="AM298" si="867">AM267+AM297</f>
        <v>-3.1086244689504383E-14</v>
      </c>
      <c r="AN298" s="2">
        <f t="shared" ref="AN298" si="868">AN267+AN297</f>
        <v>-3.1086244689504383E-14</v>
      </c>
      <c r="AO298" s="2">
        <f t="shared" ref="AO298" si="869">AO267+AO297</f>
        <v>-3.1086244689504383E-14</v>
      </c>
      <c r="AP298" s="2">
        <f t="shared" ref="AP298" si="870">AP267+AP297</f>
        <v>-3.1086244689504383E-14</v>
      </c>
      <c r="AQ298" s="2">
        <f t="shared" ref="AQ298" si="871">AQ267+AQ297</f>
        <v>-3.1086244689504383E-14</v>
      </c>
      <c r="AR298" s="2">
        <f t="shared" ref="AR298" si="872">AR267+AR297</f>
        <v>-3.1086244689504383E-14</v>
      </c>
      <c r="AS298" s="2">
        <f t="shared" ref="AS298" si="873">AS267+AS297</f>
        <v>-3.1086244689504383E-14</v>
      </c>
      <c r="AT298" s="2">
        <f t="shared" ref="AT298" si="874">AT267+AT297</f>
        <v>-3.1086244689504383E-14</v>
      </c>
      <c r="AU298" s="2">
        <f t="shared" ref="AU298" si="875">AU267+AU297</f>
        <v>-3.1086244689504383E-14</v>
      </c>
      <c r="AV298" s="2">
        <f t="shared" ref="AV298" si="876">AV267+AV297</f>
        <v>-3.1086244689504383E-14</v>
      </c>
      <c r="AW298" s="2">
        <f t="shared" ref="AW298" si="877">AW267+AW297</f>
        <v>-3.1086244689504383E-14</v>
      </c>
      <c r="AX298" s="2">
        <f t="shared" ref="AX298" si="878">AX267+AX297</f>
        <v>-3.1086244689504383E-14</v>
      </c>
      <c r="AY298" s="2">
        <f t="shared" ref="AY298" si="879">AY267+AY297</f>
        <v>-3.1086244689504383E-14</v>
      </c>
      <c r="AZ298" s="2">
        <f t="shared" ref="AZ298" si="880">AZ267+AZ297</f>
        <v>-3.1086244689504383E-14</v>
      </c>
      <c r="BA298" s="2">
        <f t="shared" ref="BA298:BK298" si="881">BA267+BA297</f>
        <v>-3.1086244689504383E-14</v>
      </c>
      <c r="BB298" s="2">
        <f t="shared" si="881"/>
        <v>-3.1086244689504383E-14</v>
      </c>
      <c r="BC298" s="2">
        <f t="shared" si="881"/>
        <v>-3.1086244689504383E-14</v>
      </c>
      <c r="BD298" s="2">
        <f t="shared" si="881"/>
        <v>-3.1086244689504383E-14</v>
      </c>
      <c r="BE298" s="2">
        <f t="shared" si="881"/>
        <v>-3.1086244689504383E-14</v>
      </c>
      <c r="BF298" s="2">
        <f t="shared" si="881"/>
        <v>-3.1086244689504383E-14</v>
      </c>
      <c r="BG298" s="2">
        <f t="shared" si="881"/>
        <v>-3.1086244689504383E-14</v>
      </c>
      <c r="BH298" s="2">
        <f t="shared" si="881"/>
        <v>-3.1086244689504383E-14</v>
      </c>
      <c r="BI298" s="2">
        <f t="shared" si="881"/>
        <v>-3.1086244689504383E-14</v>
      </c>
      <c r="BJ298" s="2">
        <f t="shared" si="881"/>
        <v>-3.1086244689504383E-14</v>
      </c>
      <c r="BK298" s="2">
        <f t="shared" si="881"/>
        <v>-3.1086244689504383E-14</v>
      </c>
    </row>
    <row r="300" spans="2:63" s="3" customFormat="1" x14ac:dyDescent="0.25">
      <c r="B300" s="3" t="s">
        <v>16</v>
      </c>
    </row>
    <row r="301" spans="2:63" s="4" customFormat="1" x14ac:dyDescent="0.25"/>
    <row r="302" spans="2:63" x14ac:dyDescent="0.25">
      <c r="D302" s="1" t="s">
        <v>2</v>
      </c>
      <c r="E302" s="1" t="s">
        <v>1</v>
      </c>
      <c r="F302" s="1" t="s">
        <v>3</v>
      </c>
    </row>
    <row r="303" spans="2:63" x14ac:dyDescent="0.25">
      <c r="B303" t="s">
        <v>20</v>
      </c>
      <c r="D303" s="2">
        <f>'OAV 2011'!C11</f>
        <v>34.275644401485252</v>
      </c>
      <c r="E303" s="2">
        <f>'OAV 2011'!D11</f>
        <v>0.95353843734208565</v>
      </c>
      <c r="F303" s="2">
        <f>'OAV 2011'!E11</f>
        <v>5</v>
      </c>
      <c r="G303" s="14"/>
      <c r="I303" s="53">
        <f>IF(OR(E303&lt;I305,E303="n/a"),0,(E303-5)*(H314-H312)/H314+(F303-5)*H312/H314)</f>
        <v>0</v>
      </c>
      <c r="J303" s="54" t="s">
        <v>98</v>
      </c>
      <c r="K303" s="41" t="s">
        <v>99</v>
      </c>
      <c r="L303" s="41"/>
      <c r="M303" s="41"/>
      <c r="N303" s="41"/>
    </row>
    <row r="305" spans="2:63" x14ac:dyDescent="0.25">
      <c r="D305" s="1">
        <v>1</v>
      </c>
      <c r="E305" s="1">
        <v>2</v>
      </c>
      <c r="F305" s="1">
        <v>3</v>
      </c>
      <c r="G305" s="1">
        <v>4</v>
      </c>
      <c r="H305" s="1">
        <v>5</v>
      </c>
      <c r="I305" s="1">
        <v>6</v>
      </c>
      <c r="J305" s="1">
        <v>7</v>
      </c>
      <c r="K305" s="1">
        <v>8</v>
      </c>
      <c r="L305" s="1">
        <v>9</v>
      </c>
      <c r="M305" s="1">
        <v>10</v>
      </c>
      <c r="N305" s="1">
        <v>11</v>
      </c>
      <c r="O305" s="1">
        <v>12</v>
      </c>
      <c r="P305" s="1">
        <v>13</v>
      </c>
      <c r="Q305" s="1">
        <v>14</v>
      </c>
      <c r="R305" s="1">
        <v>15</v>
      </c>
      <c r="S305" s="1">
        <v>16</v>
      </c>
      <c r="T305" s="1">
        <v>17</v>
      </c>
      <c r="U305" s="1">
        <v>18</v>
      </c>
      <c r="V305" s="1">
        <v>19</v>
      </c>
      <c r="W305" s="1">
        <v>20</v>
      </c>
      <c r="X305" s="1">
        <v>21</v>
      </c>
      <c r="Y305" s="1">
        <v>22</v>
      </c>
      <c r="Z305" s="1">
        <v>23</v>
      </c>
      <c r="AA305" s="1">
        <v>24</v>
      </c>
      <c r="AB305" s="1">
        <v>25</v>
      </c>
      <c r="AC305" s="1">
        <v>26</v>
      </c>
      <c r="AD305" s="1">
        <v>27</v>
      </c>
      <c r="AE305" s="1">
        <v>28</v>
      </c>
      <c r="AF305" s="1">
        <v>29</v>
      </c>
      <c r="AG305" s="1">
        <v>30</v>
      </c>
      <c r="AH305" s="1">
        <v>31</v>
      </c>
      <c r="AI305" s="1">
        <v>32</v>
      </c>
      <c r="AJ305" s="1">
        <v>33</v>
      </c>
      <c r="AK305" s="1">
        <v>34</v>
      </c>
      <c r="AL305" s="1">
        <v>35</v>
      </c>
      <c r="AM305" s="1">
        <v>36</v>
      </c>
      <c r="AN305" s="1">
        <v>37</v>
      </c>
      <c r="AO305" s="1">
        <v>38</v>
      </c>
      <c r="AP305" s="1">
        <v>39</v>
      </c>
      <c r="AQ305" s="1">
        <v>40</v>
      </c>
      <c r="AR305" s="1">
        <v>41</v>
      </c>
      <c r="AS305" s="1">
        <v>42</v>
      </c>
      <c r="AT305" s="1">
        <v>43</v>
      </c>
      <c r="AU305" s="1">
        <v>44</v>
      </c>
      <c r="AV305" s="1">
        <v>45</v>
      </c>
      <c r="AW305" s="1">
        <v>46</v>
      </c>
      <c r="AX305" s="1">
        <v>47</v>
      </c>
      <c r="AY305" s="1">
        <v>48</v>
      </c>
      <c r="AZ305" s="1">
        <v>49</v>
      </c>
      <c r="BA305" s="1">
        <v>50</v>
      </c>
      <c r="BB305" s="1">
        <v>51</v>
      </c>
      <c r="BC305" s="1">
        <v>52</v>
      </c>
      <c r="BD305" s="1">
        <v>53</v>
      </c>
      <c r="BE305" s="1">
        <v>54</v>
      </c>
      <c r="BF305" s="1">
        <v>55</v>
      </c>
      <c r="BG305" s="1">
        <v>56</v>
      </c>
      <c r="BH305" s="1">
        <v>57</v>
      </c>
      <c r="BI305" s="1">
        <v>58</v>
      </c>
      <c r="BJ305" s="1">
        <v>59</v>
      </c>
      <c r="BK305" s="1">
        <v>60</v>
      </c>
    </row>
    <row r="306" spans="2:63" x14ac:dyDescent="0.25">
      <c r="D306" s="1">
        <v>2011</v>
      </c>
      <c r="E306" s="1">
        <v>2012</v>
      </c>
      <c r="F306" s="1">
        <v>2013</v>
      </c>
      <c r="G306" s="1">
        <v>2014</v>
      </c>
      <c r="H306" s="1">
        <v>2015</v>
      </c>
      <c r="I306" s="1">
        <v>2016</v>
      </c>
      <c r="J306" s="1">
        <v>2017</v>
      </c>
      <c r="K306" s="1">
        <v>2018</v>
      </c>
      <c r="L306" s="1">
        <v>2019</v>
      </c>
      <c r="M306" s="1">
        <v>2020</v>
      </c>
      <c r="N306" s="1">
        <v>2021</v>
      </c>
      <c r="O306" s="1">
        <v>2022</v>
      </c>
      <c r="P306" s="1">
        <v>2023</v>
      </c>
      <c r="Q306" s="1">
        <v>2024</v>
      </c>
      <c r="R306" s="1">
        <v>2025</v>
      </c>
      <c r="S306" s="1">
        <v>2026</v>
      </c>
      <c r="T306" s="1">
        <v>2027</v>
      </c>
      <c r="U306" s="1">
        <v>2028</v>
      </c>
      <c r="V306" s="1">
        <v>2029</v>
      </c>
      <c r="W306" s="1">
        <v>2030</v>
      </c>
      <c r="X306" s="1">
        <v>2031</v>
      </c>
      <c r="Y306" s="1">
        <v>2032</v>
      </c>
      <c r="Z306" s="1">
        <v>2033</v>
      </c>
      <c r="AA306" s="1">
        <v>2034</v>
      </c>
      <c r="AB306" s="1">
        <v>2035</v>
      </c>
      <c r="AC306" s="1">
        <v>2036</v>
      </c>
      <c r="AD306" s="1">
        <v>2037</v>
      </c>
      <c r="AE306" s="1">
        <v>2038</v>
      </c>
      <c r="AF306" s="1">
        <v>2039</v>
      </c>
      <c r="AG306" s="1">
        <v>2040</v>
      </c>
      <c r="AH306" s="1">
        <v>2041</v>
      </c>
      <c r="AI306" s="1">
        <v>2042</v>
      </c>
      <c r="AJ306" s="1">
        <v>2043</v>
      </c>
      <c r="AK306" s="1">
        <v>2044</v>
      </c>
      <c r="AL306" s="1">
        <v>2045</v>
      </c>
      <c r="AM306" s="1">
        <v>2046</v>
      </c>
      <c r="AN306" s="1">
        <v>2047</v>
      </c>
      <c r="AO306" s="1">
        <v>2048</v>
      </c>
      <c r="AP306" s="1">
        <v>2049</v>
      </c>
      <c r="AQ306" s="1">
        <v>2050</v>
      </c>
      <c r="AR306" s="1">
        <v>2051</v>
      </c>
      <c r="AS306" s="1">
        <v>2052</v>
      </c>
      <c r="AT306" s="1">
        <v>2053</v>
      </c>
      <c r="AU306" s="1">
        <v>2054</v>
      </c>
      <c r="AV306" s="1">
        <v>2055</v>
      </c>
      <c r="AW306" s="1">
        <v>2056</v>
      </c>
      <c r="AX306" s="1">
        <v>2057</v>
      </c>
      <c r="AY306" s="1">
        <v>2058</v>
      </c>
      <c r="AZ306" s="1">
        <v>2059</v>
      </c>
      <c r="BA306" s="1">
        <v>2060</v>
      </c>
      <c r="BB306" s="1">
        <v>2061</v>
      </c>
      <c r="BC306" s="1">
        <v>2062</v>
      </c>
      <c r="BD306" s="1">
        <v>2063</v>
      </c>
      <c r="BE306" s="1">
        <v>2064</v>
      </c>
      <c r="BF306" s="1">
        <v>2065</v>
      </c>
      <c r="BG306" s="1">
        <v>2066</v>
      </c>
      <c r="BH306" s="1">
        <v>2067</v>
      </c>
      <c r="BI306" s="1">
        <v>2068</v>
      </c>
      <c r="BJ306" s="1">
        <v>2069</v>
      </c>
      <c r="BK306" s="1">
        <v>2070</v>
      </c>
    </row>
    <row r="308" spans="2:63" x14ac:dyDescent="0.25">
      <c r="B308" t="s">
        <v>25</v>
      </c>
      <c r="D308" s="2">
        <f>IF(AND($E303&lt;1,D305=1),$D303,IF(D305=1,$D303/$E303,IF(D305&gt;$E303,($D303+SUM(C312:$C312))-SUM(C308:$C308),($D303+SUM(C312:$C312))/$E303)))</f>
        <v>34.275644401485252</v>
      </c>
      <c r="E308" s="2">
        <f>IF(AND($E303&lt;1,E305=1),$D303,IF(E305=1,$D303/$E303,IF(E305&gt;$E303,($D303+SUM($C312:D312))-SUM($C308:D308),($D303+SUM($C312:D312))/$E303)))</f>
        <v>0</v>
      </c>
      <c r="F308" s="2">
        <f>IF(AND($E303&lt;1,F305=1),$D303,IF(F305=1,$D303/$E303,IF(F305&gt;$E303,($D303+SUM($C312:E312))-SUM($C308:E308),($D303+SUM($C312:E312))/$E303)))</f>
        <v>0</v>
      </c>
      <c r="G308" s="2">
        <f>IF(AND($E303&lt;1,G305=1),$D303,IF(G305=1,$D303/$E303,IF(G305&gt;$E303,($D303+SUM($C312:F312))-SUM($C308:F308),($D303+SUM($C312:F312))/$E303)))</f>
        <v>0</v>
      </c>
      <c r="H308" s="2">
        <f>IF(AND($E303&lt;1,H305=1),$D303,IF(H305=1,$D303/$E303,IF(H305&gt;$E303,($D303+SUM($C312:G312))-SUM($C308:G308),($D303+SUM($C312:G312))/$E303)))</f>
        <v>0</v>
      </c>
      <c r="I308" s="55">
        <f>IF(I303&gt;0,IF(AND(I305=1,$I303&lt;1),0,IF(I305-5&gt;$I303,$H314,$H314/$I303)),IF(OR(AND(I305=1,$E303&lt;1),$E303="n/a"),0,IF(I305&gt;$E303,($D303+SUM($C312:H313))-SUM($C308:H308),($D303+SUM($C312:H313))/$E303)))</f>
        <v>-6.3049736865742965</v>
      </c>
      <c r="J308" s="55">
        <f>IF(AND(J305=1,$I303&lt;1),0,IF(J305-5&gt;$I303,$H314-SUM($I308:I308),$H314/$I303))</f>
        <v>8.8817841970012523E-16</v>
      </c>
      <c r="K308" s="55">
        <f>IF(AND(K305=1,$I303&lt;1),0,IF(K305-5&gt;$I303,$H314-SUM($I308:J308),$H314/$I303))</f>
        <v>0</v>
      </c>
      <c r="L308" s="55">
        <f>IF(AND(L305=1,$I303&lt;1),0,IF(L305-5&gt;$I303,$H314-SUM($I308:K308),$H314/$I303))</f>
        <v>0</v>
      </c>
      <c r="M308" s="55">
        <f>IF(AND(M305=1,$I303&lt;1),0,IF(M305-5&gt;$I303,$H314-SUM($I308:L308),$H314/$I303))</f>
        <v>0</v>
      </c>
      <c r="N308" s="55">
        <f>IF(AND(N305=1,$I303&lt;1),0,IF(N305-5&gt;$I303,$H314-SUM($I308:M308),$H314/$I303))</f>
        <v>0</v>
      </c>
      <c r="O308" s="55">
        <f>IF(AND(O305=1,$I303&lt;1),0,IF(O305-5&gt;$I303,$H314-SUM($I308:N308),$H314/$I303))</f>
        <v>0</v>
      </c>
      <c r="P308" s="55">
        <f>IF(AND(P305=1,$I303&lt;1),0,IF(P305-5&gt;$I303,$H314-SUM($I308:O308),$H314/$I303))</f>
        <v>0</v>
      </c>
      <c r="Q308" s="55">
        <f>IF(AND(Q305=1,$I303&lt;1),0,IF(Q305-5&gt;$I303,$H314-SUM($I308:P308),$H314/$I303))</f>
        <v>0</v>
      </c>
      <c r="R308" s="55">
        <f>IF(AND(R305=1,$I303&lt;1),0,IF(R305-5&gt;$I303,$H314-SUM($I308:Q308),$H314/$I303))</f>
        <v>0</v>
      </c>
      <c r="S308" s="55">
        <f>IF(AND(S305=1,$I303&lt;1),0,IF(S305-5&gt;$I303,$H314-SUM($I308:R308),$H314/$I303))</f>
        <v>0</v>
      </c>
      <c r="T308" s="55">
        <f>IF(AND(T305=1,$I303&lt;1),0,IF(T305-5&gt;$I303,$H314-SUM($I308:S308),$H314/$I303))</f>
        <v>0</v>
      </c>
      <c r="U308" s="55">
        <f>IF(AND(U305=1,$I303&lt;1),0,IF(U305-5&gt;$I303,$H314-SUM($I308:T308),$H314/$I303))</f>
        <v>0</v>
      </c>
      <c r="V308" s="55">
        <f>IF(AND(V305=1,$I303&lt;1),0,IF(V305-5&gt;$I303,$H314-SUM($I308:U308),$H314/$I303))</f>
        <v>0</v>
      </c>
      <c r="W308" s="55">
        <f>IF(AND(W305=1,$I303&lt;1),0,IF(W305-5&gt;$I303,$H314-SUM($I308:V308),$H314/$I303))</f>
        <v>0</v>
      </c>
      <c r="X308" s="55">
        <f>IF(AND(X305=1,$I303&lt;1),0,IF(X305-5&gt;$I303,$H314-SUM($I308:W308),$H314/$I303))</f>
        <v>0</v>
      </c>
      <c r="Y308" s="55">
        <f>IF(AND(Y305=1,$I303&lt;1),0,IF(Y305-5&gt;$I303,$H314-SUM($I308:X308),$H314/$I303))</f>
        <v>0</v>
      </c>
      <c r="Z308" s="55">
        <f>IF(AND(Z305=1,$I303&lt;1),0,IF(Z305-5&gt;$I303,$H314-SUM($I308:Y308),$H314/$I303))</f>
        <v>0</v>
      </c>
      <c r="AA308" s="55">
        <f>IF(AND(AA305=1,$I303&lt;1),0,IF(AA305-5&gt;$I303,$H314-SUM($I308:Z308),$H314/$I303))</f>
        <v>0</v>
      </c>
      <c r="AB308" s="55">
        <f>IF(AND(AB305=1,$I303&lt;1),0,IF(AB305-5&gt;$I303,$H314-SUM($I308:AA308),$H314/$I303))</f>
        <v>0</v>
      </c>
      <c r="AC308" s="55">
        <f>IF(AND(AC305=1,$I303&lt;1),0,IF(AC305-5&gt;$I303,$H314-SUM($I308:AB308),$H314/$I303))</f>
        <v>0</v>
      </c>
      <c r="AD308" s="55">
        <f>IF(AND(AD305=1,$I303&lt;1),0,IF(AD305-5&gt;$I303,$H314-SUM($I308:AC308),$H314/$I303))</f>
        <v>0</v>
      </c>
      <c r="AE308" s="55">
        <f>IF(AND(AE305=1,$I303&lt;1),0,IF(AE305-5&gt;$I303,$H314-SUM($I308:AD308),$H314/$I303))</f>
        <v>0</v>
      </c>
      <c r="AF308" s="55">
        <f>IF(AND(AF305=1,$I303&lt;1),0,IF(AF305-5&gt;$I303,$H314-SUM($I308:AE308),$H314/$I303))</f>
        <v>0</v>
      </c>
      <c r="AG308" s="55">
        <f>IF(AND(AG305=1,$I303&lt;1),0,IF(AG305-5&gt;$I303,$H314-SUM($I308:AF308),$H314/$I303))</f>
        <v>0</v>
      </c>
      <c r="AH308" s="55">
        <f>IF(AND(AH305=1,$I303&lt;1),0,IF(AH305-5&gt;$I303,$H314-SUM($I308:AG308),$H314/$I303))</f>
        <v>0</v>
      </c>
      <c r="AI308" s="55">
        <f>IF(AND(AI305=1,$I303&lt;1),0,IF(AI305-5&gt;$I303,$H314-SUM($I308:AH308),$H314/$I303))</f>
        <v>0</v>
      </c>
      <c r="AJ308" s="55">
        <f>IF(AND(AJ305=1,$I303&lt;1),0,IF(AJ305-5&gt;$I303,$H314-SUM($I308:AI308),$H314/$I303))</f>
        <v>0</v>
      </c>
      <c r="AK308" s="55">
        <f>IF(AND(AK305=1,$I303&lt;1),0,IF(AK305-5&gt;$I303,$H314-SUM($I308:AJ308),$H314/$I303))</f>
        <v>0</v>
      </c>
      <c r="AL308" s="55">
        <f>IF(AND(AL305=1,$I303&lt;1),0,IF(AL305-5&gt;$I303,$H314-SUM($I308:AK308),$H314/$I303))</f>
        <v>0</v>
      </c>
      <c r="AM308" s="55">
        <f>IF(AND(AM305=1,$I303&lt;1),0,IF(AM305-5&gt;$I303,$H314-SUM($I308:AL308),$H314/$I303))</f>
        <v>0</v>
      </c>
      <c r="AN308" s="55">
        <f>IF(AND(AN305=1,$I303&lt;1),0,IF(AN305-5&gt;$I303,$H314-SUM($I308:AM308),$H314/$I303))</f>
        <v>0</v>
      </c>
      <c r="AO308" s="55">
        <f>IF(AND(AO305=1,$I303&lt;1),0,IF(AO305-5&gt;$I303,$H314-SUM($I308:AN308),$H314/$I303))</f>
        <v>0</v>
      </c>
      <c r="AP308" s="55">
        <f>IF(AND(AP305=1,$I303&lt;1),0,IF(AP305-5&gt;$I303,$H314-SUM($I308:AO308),$H314/$I303))</f>
        <v>0</v>
      </c>
      <c r="AQ308" s="55">
        <f>IF(AND(AQ305=1,$I303&lt;1),0,IF(AQ305-5&gt;$I303,$H314-SUM($I308:AP308),$H314/$I303))</f>
        <v>0</v>
      </c>
      <c r="AR308" s="55">
        <f>IF(AND(AR305=1,$I303&lt;1),0,IF(AR305-5&gt;$I303,$H314-SUM($I308:AQ308),$H314/$I303))</f>
        <v>0</v>
      </c>
      <c r="AS308" s="55">
        <f>IF(AND(AS305=1,$I303&lt;1),0,IF(AS305-5&gt;$I303,$H314-SUM($I308:AR308),$H314/$I303))</f>
        <v>0</v>
      </c>
      <c r="AT308" s="55">
        <f>IF(AND(AT305=1,$I303&lt;1),0,IF(AT305-5&gt;$I303,$H314-SUM($I308:AS308),$H314/$I303))</f>
        <v>0</v>
      </c>
      <c r="AU308" s="55">
        <f>IF(AND(AU305=1,$I303&lt;1),0,IF(AU305-5&gt;$I303,$H314-SUM($I308:AT308),$H314/$I303))</f>
        <v>0</v>
      </c>
      <c r="AV308" s="55">
        <f>IF(AND(AV305=1,$I303&lt;1),0,IF(AV305-5&gt;$I303,$H314-SUM($I308:AU308),$H314/$I303))</f>
        <v>0</v>
      </c>
      <c r="AW308" s="55">
        <f>IF(AND(AW305=1,$I303&lt;1),0,IF(AW305-5&gt;$I303,$H314-SUM($I308:AV308),$H314/$I303))</f>
        <v>0</v>
      </c>
      <c r="AX308" s="55">
        <f>IF(AND(AX305=1,$I303&lt;1),0,IF(AX305-5&gt;$I303,$H314-SUM($I308:AW308),$H314/$I303))</f>
        <v>0</v>
      </c>
      <c r="AY308" s="55">
        <f>IF(AND(AY305=1,$I303&lt;1),0,IF(AY305-5&gt;$I303,$H314-SUM($I308:AX308),$H314/$I303))</f>
        <v>0</v>
      </c>
      <c r="AZ308" s="55">
        <f>IF(AND(AZ305=1,$I303&lt;1),0,IF(AZ305-5&gt;$I303,$H314-SUM($I308:AY308),$H314/$I303))</f>
        <v>0</v>
      </c>
      <c r="BA308" s="55">
        <f>IF(AND(BA305=1,$I303&lt;1),0,IF(BA305-5&gt;$I303,$H314-SUM($I308:AZ308),$H314/$I303))</f>
        <v>0</v>
      </c>
      <c r="BB308" s="55">
        <f>IF(AND(BB305=1,$I303&lt;1),0,IF(BB305-5&gt;$I303,$H314-SUM($I308:BA308),$H314/$I303))</f>
        <v>0</v>
      </c>
      <c r="BC308" s="55">
        <f>IF(AND(BC305=1,$I303&lt;1),0,IF(BC305-5&gt;$I303,$H314-SUM($I308:BB308),$H314/$I303))</f>
        <v>0</v>
      </c>
      <c r="BD308" s="55">
        <f>IF(AND(BD305=1,$I303&lt;1),0,IF(BD305-5&gt;$I303,$H314-SUM($I308:BC308),$H314/$I303))</f>
        <v>0</v>
      </c>
      <c r="BE308" s="55">
        <f>IF(AND(BE305=1,$I303&lt;1),0,IF(BE305-5&gt;$I303,$H314-SUM($I308:BD308),$H314/$I303))</f>
        <v>0</v>
      </c>
      <c r="BF308" s="55">
        <f>IF(AND(BF305=1,$I303&lt;1),0,IF(BF305-5&gt;$I303,$H314-SUM($I308:BE308),$H314/$I303))</f>
        <v>0</v>
      </c>
      <c r="BG308" s="55">
        <f>IF(AND(BG305=1,$I303&lt;1),0,IF(BG305-5&gt;$I303,$H314-SUM($I308:BF308),$H314/$I303))</f>
        <v>0</v>
      </c>
      <c r="BH308" s="55">
        <f>IF(AND(BH305=1,$I303&lt;1),0,IF(BH305-5&gt;$I303,$H314-SUM($I308:BG308),$H314/$I303))</f>
        <v>0</v>
      </c>
      <c r="BI308" s="55">
        <f>IF(AND(BI305=1,$I303&lt;1),0,IF(BI305-5&gt;$I303,$H314-SUM($I308:BH308),$H314/$I303))</f>
        <v>0</v>
      </c>
      <c r="BJ308" s="55">
        <f>IF(AND(BJ305=1,$I303&lt;1),0,IF(BJ305-5&gt;$I303,$H314-SUM($I308:BI308),$H314/$I303))</f>
        <v>0</v>
      </c>
      <c r="BK308" s="55">
        <f>IF(AND(BK305=1,$I303&lt;1),0,IF(BK305-5&gt;$I303,$H314-SUM($I308:BJ308),$H314/$I303))</f>
        <v>0</v>
      </c>
    </row>
    <row r="309" spans="2:63" x14ac:dyDescent="0.25">
      <c r="B309" t="s">
        <v>21</v>
      </c>
    </row>
    <row r="310" spans="2:63" x14ac:dyDescent="0.25">
      <c r="B310" s="10" t="s">
        <v>22</v>
      </c>
      <c r="C310" s="10"/>
      <c r="H310" s="49">
        <f>VLOOKUP($B300,Inputs!$B$54:$I$61,8,FALSE)/Inputs!$I$5</f>
        <v>-4.496465101062757</v>
      </c>
    </row>
    <row r="311" spans="2:63" x14ac:dyDescent="0.25">
      <c r="B311" s="10" t="s">
        <v>23</v>
      </c>
      <c r="C311" s="10"/>
      <c r="D311" s="12"/>
      <c r="E311" s="12"/>
      <c r="F311" s="12"/>
      <c r="G311" s="12"/>
      <c r="H311" s="13">
        <f>VLOOKUP($B300,Inputs!$B$65:$I$72,8,FALSE)/Inputs!$I$5</f>
        <v>-1.8085085855115388</v>
      </c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</row>
    <row r="312" spans="2:63" x14ac:dyDescent="0.25">
      <c r="B312" s="10" t="s">
        <v>81</v>
      </c>
      <c r="C312" s="10"/>
      <c r="D312" s="2">
        <f t="shared" ref="D312" si="882">SUM(D310:D311)</f>
        <v>0</v>
      </c>
      <c r="E312" s="2">
        <f t="shared" ref="E312" si="883">SUM(E310:E311)</f>
        <v>0</v>
      </c>
      <c r="F312" s="2">
        <f t="shared" ref="F312" si="884">SUM(F310:F311)</f>
        <v>0</v>
      </c>
      <c r="G312" s="2">
        <f t="shared" ref="G312" si="885">SUM(G310:G311)</f>
        <v>0</v>
      </c>
      <c r="H312" s="2">
        <f>SUM(H310:H311)</f>
        <v>-6.3049736865742956</v>
      </c>
      <c r="I312" s="2">
        <f t="shared" ref="I312" si="886">SUM(I310:I311)</f>
        <v>0</v>
      </c>
      <c r="J312" s="2">
        <f t="shared" ref="J312" si="887">SUM(J310:J311)</f>
        <v>0</v>
      </c>
      <c r="K312" s="2">
        <f t="shared" ref="K312" si="888">SUM(K310:K311)</f>
        <v>0</v>
      </c>
      <c r="L312" s="2">
        <f t="shared" ref="L312" si="889">SUM(L310:L311)</f>
        <v>0</v>
      </c>
      <c r="M312" s="2">
        <f t="shared" ref="M312" si="890">SUM(M310:M311)</f>
        <v>0</v>
      </c>
      <c r="N312" s="2">
        <f t="shared" ref="N312" si="891">SUM(N310:N311)</f>
        <v>0</v>
      </c>
      <c r="O312" s="2">
        <f t="shared" ref="O312" si="892">SUM(O310:O311)</f>
        <v>0</v>
      </c>
      <c r="P312" s="2">
        <f t="shared" ref="P312" si="893">SUM(P310:P311)</f>
        <v>0</v>
      </c>
      <c r="Q312" s="2">
        <f t="shared" ref="Q312" si="894">SUM(Q310:Q311)</f>
        <v>0</v>
      </c>
      <c r="R312" s="2">
        <f t="shared" ref="R312" si="895">SUM(R310:R311)</f>
        <v>0</v>
      </c>
      <c r="S312" s="2">
        <f t="shared" ref="S312" si="896">SUM(S310:S311)</f>
        <v>0</v>
      </c>
      <c r="T312" s="2">
        <f t="shared" ref="T312" si="897">SUM(T310:T311)</f>
        <v>0</v>
      </c>
      <c r="U312" s="2">
        <f t="shared" ref="U312" si="898">SUM(U310:U311)</f>
        <v>0</v>
      </c>
      <c r="V312" s="2">
        <f t="shared" ref="V312" si="899">SUM(V310:V311)</f>
        <v>0</v>
      </c>
      <c r="W312" s="2">
        <f t="shared" ref="W312" si="900">SUM(W310:W311)</f>
        <v>0</v>
      </c>
      <c r="X312" s="2">
        <f t="shared" ref="X312" si="901">SUM(X310:X311)</f>
        <v>0</v>
      </c>
      <c r="Y312" s="2">
        <f t="shared" ref="Y312" si="902">SUM(Y310:Y311)</f>
        <v>0</v>
      </c>
      <c r="Z312" s="2">
        <f t="shared" ref="Z312" si="903">SUM(Z310:Z311)</f>
        <v>0</v>
      </c>
      <c r="AA312" s="2">
        <f t="shared" ref="AA312" si="904">SUM(AA310:AA311)</f>
        <v>0</v>
      </c>
      <c r="AB312" s="2">
        <f t="shared" ref="AB312" si="905">SUM(AB310:AB311)</f>
        <v>0</v>
      </c>
      <c r="AC312" s="2">
        <f t="shared" ref="AC312" si="906">SUM(AC310:AC311)</f>
        <v>0</v>
      </c>
      <c r="AD312" s="2">
        <f t="shared" ref="AD312" si="907">SUM(AD310:AD311)</f>
        <v>0</v>
      </c>
      <c r="AE312" s="2">
        <f t="shared" ref="AE312" si="908">SUM(AE310:AE311)</f>
        <v>0</v>
      </c>
      <c r="AF312" s="2">
        <f t="shared" ref="AF312" si="909">SUM(AF310:AF311)</f>
        <v>0</v>
      </c>
      <c r="AG312" s="2">
        <f t="shared" ref="AG312" si="910">SUM(AG310:AG311)</f>
        <v>0</v>
      </c>
      <c r="AH312" s="2">
        <f t="shared" ref="AH312" si="911">SUM(AH310:AH311)</f>
        <v>0</v>
      </c>
      <c r="AI312" s="2">
        <f t="shared" ref="AI312" si="912">SUM(AI310:AI311)</f>
        <v>0</v>
      </c>
      <c r="AJ312" s="2">
        <f t="shared" ref="AJ312" si="913">SUM(AJ310:AJ311)</f>
        <v>0</v>
      </c>
      <c r="AK312" s="2">
        <f t="shared" ref="AK312" si="914">SUM(AK310:AK311)</f>
        <v>0</v>
      </c>
      <c r="AL312" s="2">
        <f t="shared" ref="AL312" si="915">SUM(AL310:AL311)</f>
        <v>0</v>
      </c>
      <c r="AM312" s="2">
        <f t="shared" ref="AM312" si="916">SUM(AM310:AM311)</f>
        <v>0</v>
      </c>
      <c r="AN312" s="2">
        <f t="shared" ref="AN312" si="917">SUM(AN310:AN311)</f>
        <v>0</v>
      </c>
      <c r="AO312" s="2">
        <f t="shared" ref="AO312" si="918">SUM(AO310:AO311)</f>
        <v>0</v>
      </c>
      <c r="AP312" s="2">
        <f t="shared" ref="AP312" si="919">SUM(AP310:AP311)</f>
        <v>0</v>
      </c>
      <c r="AQ312" s="2">
        <f t="shared" ref="AQ312" si="920">SUM(AQ310:AQ311)</f>
        <v>0</v>
      </c>
      <c r="AR312" s="2">
        <f t="shared" ref="AR312" si="921">SUM(AR310:AR311)</f>
        <v>0</v>
      </c>
      <c r="AS312" s="2">
        <f t="shared" ref="AS312" si="922">SUM(AS310:AS311)</f>
        <v>0</v>
      </c>
      <c r="AT312" s="2">
        <f t="shared" ref="AT312" si="923">SUM(AT310:AT311)</f>
        <v>0</v>
      </c>
      <c r="AU312" s="2">
        <f t="shared" ref="AU312" si="924">SUM(AU310:AU311)</f>
        <v>0</v>
      </c>
      <c r="AV312" s="2">
        <f t="shared" ref="AV312" si="925">SUM(AV310:AV311)</f>
        <v>0</v>
      </c>
      <c r="AW312" s="2">
        <f t="shared" ref="AW312" si="926">SUM(AW310:AW311)</f>
        <v>0</v>
      </c>
      <c r="AX312" s="2">
        <f t="shared" ref="AX312" si="927">SUM(AX310:AX311)</f>
        <v>0</v>
      </c>
      <c r="AY312" s="2">
        <f t="shared" ref="AY312" si="928">SUM(AY310:AY311)</f>
        <v>0</v>
      </c>
      <c r="AZ312" s="2">
        <f t="shared" ref="AZ312" si="929">SUM(AZ310:AZ311)</f>
        <v>0</v>
      </c>
      <c r="BA312" s="2">
        <f t="shared" ref="BA312:BK312" si="930">SUM(BA310:BA311)</f>
        <v>0</v>
      </c>
      <c r="BB312" s="2">
        <f t="shared" si="930"/>
        <v>0</v>
      </c>
      <c r="BC312" s="2">
        <f t="shared" si="930"/>
        <v>0</v>
      </c>
      <c r="BD312" s="2">
        <f t="shared" si="930"/>
        <v>0</v>
      </c>
      <c r="BE312" s="2">
        <f t="shared" si="930"/>
        <v>0</v>
      </c>
      <c r="BF312" s="2">
        <f t="shared" si="930"/>
        <v>0</v>
      </c>
      <c r="BG312" s="2">
        <f t="shared" si="930"/>
        <v>0</v>
      </c>
      <c r="BH312" s="2">
        <f t="shared" si="930"/>
        <v>0</v>
      </c>
      <c r="BI312" s="2">
        <f t="shared" si="930"/>
        <v>0</v>
      </c>
      <c r="BJ312" s="2">
        <f t="shared" si="930"/>
        <v>0</v>
      </c>
      <c r="BK312" s="2">
        <f t="shared" si="930"/>
        <v>0</v>
      </c>
    </row>
    <row r="313" spans="2:63" x14ac:dyDescent="0.25">
      <c r="B313" s="10"/>
      <c r="C313" s="10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</row>
    <row r="314" spans="2:63" x14ac:dyDescent="0.25">
      <c r="B314" t="s">
        <v>26</v>
      </c>
      <c r="C314" s="53">
        <f>D303</f>
        <v>34.275644401485252</v>
      </c>
      <c r="D314" s="49">
        <f t="shared" ref="D314" si="931">C314-D308+D312+D313</f>
        <v>0</v>
      </c>
      <c r="E314" s="2">
        <f>D314-E308+E312</f>
        <v>0</v>
      </c>
      <c r="F314" s="2">
        <f t="shared" ref="F314" si="932">E314-F308+F312</f>
        <v>0</v>
      </c>
      <c r="G314" s="2">
        <f t="shared" ref="G314" si="933">F314-G308+G312</f>
        <v>0</v>
      </c>
      <c r="H314" s="2">
        <f t="shared" ref="H314" si="934">G314-H308+H312</f>
        <v>-6.3049736865742956</v>
      </c>
      <c r="I314" s="2">
        <f t="shared" ref="I314" si="935">H314-I308+I312</f>
        <v>8.8817841970012523E-16</v>
      </c>
      <c r="J314" s="2">
        <f t="shared" ref="J314" si="936">I314-J308+J312</f>
        <v>0</v>
      </c>
      <c r="K314" s="2">
        <f t="shared" ref="K314" si="937">J314-K308+K312</f>
        <v>0</v>
      </c>
      <c r="L314" s="2">
        <f t="shared" ref="L314" si="938">K314-L308+L312</f>
        <v>0</v>
      </c>
      <c r="M314" s="2">
        <f t="shared" ref="M314" si="939">L314-M308+M312</f>
        <v>0</v>
      </c>
      <c r="N314" s="2">
        <f t="shared" ref="N314" si="940">M314-N308+N312</f>
        <v>0</v>
      </c>
      <c r="O314" s="2">
        <f t="shared" ref="O314" si="941">N314-O308+O312</f>
        <v>0</v>
      </c>
      <c r="P314" s="2">
        <f t="shared" ref="P314" si="942">O314-P308+P312</f>
        <v>0</v>
      </c>
      <c r="Q314" s="2">
        <f t="shared" ref="Q314" si="943">P314-Q308+Q312</f>
        <v>0</v>
      </c>
      <c r="R314" s="2">
        <f t="shared" ref="R314" si="944">Q314-R308+R312</f>
        <v>0</v>
      </c>
      <c r="S314" s="2">
        <f t="shared" ref="S314" si="945">R314-S308+S312</f>
        <v>0</v>
      </c>
      <c r="T314" s="2">
        <f t="shared" ref="T314" si="946">S314-T308+T312</f>
        <v>0</v>
      </c>
      <c r="U314" s="2">
        <f t="shared" ref="U314" si="947">T314-U308+U312</f>
        <v>0</v>
      </c>
      <c r="V314" s="2">
        <f t="shared" ref="V314" si="948">U314-V308+V312</f>
        <v>0</v>
      </c>
      <c r="W314" s="2">
        <f t="shared" ref="W314" si="949">V314-W308+W312</f>
        <v>0</v>
      </c>
      <c r="X314" s="2">
        <f t="shared" ref="X314" si="950">W314-X308+X312</f>
        <v>0</v>
      </c>
      <c r="Y314" s="2">
        <f t="shared" ref="Y314" si="951">X314-Y308+Y312</f>
        <v>0</v>
      </c>
      <c r="Z314" s="2">
        <f t="shared" ref="Z314" si="952">Y314-Z308+Z312</f>
        <v>0</v>
      </c>
      <c r="AA314" s="2">
        <f t="shared" ref="AA314" si="953">Z314-AA308+AA312</f>
        <v>0</v>
      </c>
      <c r="AB314" s="2">
        <f t="shared" ref="AB314" si="954">AA314-AB308+AB312</f>
        <v>0</v>
      </c>
      <c r="AC314" s="2">
        <f t="shared" ref="AC314" si="955">AB314-AC308+AC312</f>
        <v>0</v>
      </c>
      <c r="AD314" s="2">
        <f t="shared" ref="AD314" si="956">AC314-AD308+AD312</f>
        <v>0</v>
      </c>
      <c r="AE314" s="2">
        <f t="shared" ref="AE314" si="957">AD314-AE308+AE312</f>
        <v>0</v>
      </c>
      <c r="AF314" s="2">
        <f t="shared" ref="AF314" si="958">AE314-AF308+AF312</f>
        <v>0</v>
      </c>
      <c r="AG314" s="2">
        <f t="shared" ref="AG314" si="959">AF314-AG308+AG312</f>
        <v>0</v>
      </c>
      <c r="AH314" s="2">
        <f t="shared" ref="AH314" si="960">AG314-AH308+AH312</f>
        <v>0</v>
      </c>
      <c r="AI314" s="2">
        <f t="shared" ref="AI314" si="961">AH314-AI308+AI312</f>
        <v>0</v>
      </c>
      <c r="AJ314" s="2">
        <f t="shared" ref="AJ314" si="962">AI314-AJ308+AJ312</f>
        <v>0</v>
      </c>
      <c r="AK314" s="2">
        <f t="shared" ref="AK314" si="963">AJ314-AK308+AK312</f>
        <v>0</v>
      </c>
      <c r="AL314" s="2">
        <f t="shared" ref="AL314" si="964">AK314-AL308+AL312</f>
        <v>0</v>
      </c>
      <c r="AM314" s="2">
        <f t="shared" ref="AM314" si="965">AL314-AM308+AM312</f>
        <v>0</v>
      </c>
      <c r="AN314" s="2">
        <f t="shared" ref="AN314" si="966">AM314-AN308+AN312</f>
        <v>0</v>
      </c>
      <c r="AO314" s="2">
        <f t="shared" ref="AO314" si="967">AN314-AO308+AO312</f>
        <v>0</v>
      </c>
      <c r="AP314" s="2">
        <f t="shared" ref="AP314" si="968">AO314-AP308+AP312</f>
        <v>0</v>
      </c>
      <c r="AQ314" s="2">
        <f t="shared" ref="AQ314" si="969">AP314-AQ308+AQ312</f>
        <v>0</v>
      </c>
      <c r="AR314" s="2">
        <f t="shared" ref="AR314" si="970">AQ314-AR308+AR312</f>
        <v>0</v>
      </c>
      <c r="AS314" s="2">
        <f t="shared" ref="AS314" si="971">AR314-AS308+AS312</f>
        <v>0</v>
      </c>
      <c r="AT314" s="2">
        <f t="shared" ref="AT314" si="972">AS314-AT308+AT312</f>
        <v>0</v>
      </c>
      <c r="AU314" s="2">
        <f t="shared" ref="AU314" si="973">AT314-AU308+AU312</f>
        <v>0</v>
      </c>
      <c r="AV314" s="2">
        <f t="shared" ref="AV314" si="974">AU314-AV308+AV312</f>
        <v>0</v>
      </c>
      <c r="AW314" s="2">
        <f t="shared" ref="AW314" si="975">AV314-AW308+AW312</f>
        <v>0</v>
      </c>
      <c r="AX314" s="2">
        <f t="shared" ref="AX314" si="976">AW314-AX308+AX312</f>
        <v>0</v>
      </c>
      <c r="AY314" s="2">
        <f t="shared" ref="AY314" si="977">AX314-AY308+AY312</f>
        <v>0</v>
      </c>
      <c r="AZ314" s="2">
        <f t="shared" ref="AZ314" si="978">AY314-AZ308+AZ312</f>
        <v>0</v>
      </c>
      <c r="BA314" s="2">
        <f t="shared" ref="BA314" si="979">AZ314-BA308+BA312</f>
        <v>0</v>
      </c>
      <c r="BB314" s="2">
        <f t="shared" ref="BB314" si="980">BA314-BB308+BB312</f>
        <v>0</v>
      </c>
      <c r="BC314" s="2">
        <f t="shared" ref="BC314" si="981">BB314-BC308+BC312</f>
        <v>0</v>
      </c>
      <c r="BD314" s="2">
        <f t="shared" ref="BD314" si="982">BC314-BD308+BD312</f>
        <v>0</v>
      </c>
      <c r="BE314" s="2">
        <f t="shared" ref="BE314" si="983">BD314-BE308+BE312</f>
        <v>0</v>
      </c>
      <c r="BF314" s="2">
        <f t="shared" ref="BF314" si="984">BE314-BF308+BF312</f>
        <v>0</v>
      </c>
      <c r="BG314" s="2">
        <f t="shared" ref="BG314" si="985">BF314-BG308+BG312</f>
        <v>0</v>
      </c>
      <c r="BH314" s="2">
        <f t="shared" ref="BH314" si="986">BG314-BH308+BH312</f>
        <v>0</v>
      </c>
      <c r="BI314" s="2">
        <f t="shared" ref="BI314" si="987">BH314-BI308+BI312</f>
        <v>0</v>
      </c>
      <c r="BJ314" s="2">
        <f t="shared" ref="BJ314" si="988">BI314-BJ308+BJ312</f>
        <v>0</v>
      </c>
      <c r="BK314" s="2">
        <f t="shared" ref="BK314" si="989">BJ314-BK308+BK312</f>
        <v>0</v>
      </c>
    </row>
    <row r="317" spans="2:63" x14ac:dyDescent="0.25">
      <c r="B317" t="s">
        <v>74</v>
      </c>
      <c r="D317" s="2">
        <f>INDEX(Inputs!$E$29:$X$37,MATCH('Depr schedule'!$B300,Inputs!$B$29:$B$37,0),MATCH('Depr schedule'!D306,Inputs!$E$15:$X$15,0))*IF(D305&gt;5,(1+D$3)^0.5,(1+D$4)^0.5)</f>
        <v>4.8213054052695741</v>
      </c>
      <c r="E317" s="2">
        <f>INDEX(Inputs!$E$29:$X$37,MATCH('Depr schedule'!$B300,Inputs!$B$29:$B$37,0),MATCH('Depr schedule'!E306,Inputs!$E$15:$X$15,0))*IF(E305&gt;5,(1+E$3)^0.5,(1+E$4)^0.5)</f>
        <v>2.6821747696624874</v>
      </c>
      <c r="F317" s="2">
        <f>INDEX(Inputs!$E$29:$X$37,MATCH('Depr schedule'!$B300,Inputs!$B$29:$B$37,0),MATCH('Depr schedule'!F306,Inputs!$E$15:$X$15,0))*IF(F305&gt;5,(1+F$3)^0.5,(1+F$4)^0.5)</f>
        <v>5.574680711504425</v>
      </c>
      <c r="G317" s="2">
        <f>INDEX(Inputs!$E$29:$X$37,MATCH('Depr schedule'!$B300,Inputs!$B$29:$B$37,0),MATCH('Depr schedule'!G306,Inputs!$E$15:$X$15,0))*IF(G305&gt;5,(1+G$3)^0.5,(1+G$4)^0.5)</f>
        <v>4.2980204916696163</v>
      </c>
      <c r="H317" s="2">
        <f>INDEX(Inputs!$E$29:$X$37,MATCH('Depr schedule'!$B300,Inputs!$B$29:$B$37,0),MATCH('Depr schedule'!H306,Inputs!$E$15:$X$15,0))*IF(H305&gt;5,(1+H$3)^0.5,(1+H$4)^0.5)</f>
        <v>2.2266963481113646</v>
      </c>
      <c r="I317" s="2">
        <f>INDEX(Inputs!$E$29:$X$37,MATCH('Depr schedule'!$B300,Inputs!$B$29:$B$37,0),MATCH('Depr schedule'!I306,Inputs!$E$15:$X$15,0))*IF(I305&gt;5,(1+I$3)^0.5,(1+I$4)^0.5)</f>
        <v>3.6814072731345111</v>
      </c>
      <c r="J317" s="2">
        <f>INDEX(Inputs!$E$29:$X$37,MATCH('Depr schedule'!$B300,Inputs!$B$29:$B$37,0),MATCH('Depr schedule'!J306,Inputs!$E$15:$X$15,0))*IF(J305&gt;5,(1+J$3)^0.5,(1+J$4)^0.5)</f>
        <v>4.4416270484993445</v>
      </c>
      <c r="K317" s="2">
        <f>INDEX(Inputs!$E$29:$X$37,MATCH('Depr schedule'!$B300,Inputs!$B$29:$B$37,0),MATCH('Depr schedule'!K306,Inputs!$E$15:$X$15,0))*IF(K305&gt;5,(1+K$3)^0.5,(1+K$4)^0.5)</f>
        <v>4.8432732440187811</v>
      </c>
      <c r="L317" s="2">
        <f>INDEX(Inputs!$E$29:$X$37,MATCH('Depr schedule'!$B300,Inputs!$B$29:$B$37,0),MATCH('Depr schedule'!L306,Inputs!$E$15:$X$15,0))*IF(L305&gt;5,(1+L$3)^0.5,(1+L$4)^0.5)</f>
        <v>6.7095136355610361</v>
      </c>
      <c r="M317" s="2">
        <f>INDEX(Inputs!$E$29:$X$37,MATCH('Depr schedule'!$B300,Inputs!$B$29:$B$37,0),MATCH('Depr schedule'!M306,Inputs!$E$15:$X$15,0))*IF(M305&gt;5,(1+M$3)^0.5,(1+M$4)^0.5)</f>
        <v>7.2855071862463205</v>
      </c>
      <c r="N317" s="2">
        <f>INDEX(Inputs!$E$29:$X$37,MATCH('Depr schedule'!$B300,Inputs!$B$29:$B$37,0),MATCH('Depr schedule'!N306,Inputs!$E$15:$X$15,0))*IF(N305&gt;5,(1+N$3)^0.5,(1+N$4)^0.5)</f>
        <v>0</v>
      </c>
      <c r="O317" s="2">
        <f>INDEX(Inputs!$E$29:$X$37,MATCH('Depr schedule'!$B300,Inputs!$B$29:$B$37,0),MATCH('Depr schedule'!O306,Inputs!$E$15:$X$15,0))*IF(O305&gt;5,(1+O$3)^0.5,(1+O$4)^0.5)</f>
        <v>0</v>
      </c>
      <c r="P317" s="2">
        <f>INDEX(Inputs!$E$29:$X$37,MATCH('Depr schedule'!$B300,Inputs!$B$29:$B$37,0),MATCH('Depr schedule'!P306,Inputs!$E$15:$X$15,0))*IF(P305&gt;5,(1+P$3)^0.5,(1+P$4)^0.5)</f>
        <v>0</v>
      </c>
      <c r="Q317" s="2">
        <f>INDEX(Inputs!$E$29:$X$37,MATCH('Depr schedule'!$B300,Inputs!$B$29:$B$37,0),MATCH('Depr schedule'!Q306,Inputs!$E$15:$X$15,0))*IF(Q305&gt;5,(1+Q$3)^0.5,(1+Q$4)^0.5)</f>
        <v>0</v>
      </c>
      <c r="R317" s="2">
        <f>INDEX(Inputs!$E$29:$X$37,MATCH('Depr schedule'!$B300,Inputs!$B$29:$B$37,0),MATCH('Depr schedule'!R306,Inputs!$E$15:$X$15,0))*IF(R305&gt;5,(1+R$3)^0.5,(1+R$4)^0.5)</f>
        <v>0</v>
      </c>
      <c r="S317" s="2">
        <f>INDEX(Inputs!$E$29:$X$37,MATCH('Depr schedule'!$B300,Inputs!$B$29:$B$37,0),MATCH('Depr schedule'!S306,Inputs!$E$15:$X$15,0))*IF(S305&gt;5,(1+S$3)^0.5,(1+S$4)^0.5)</f>
        <v>0</v>
      </c>
      <c r="T317" s="2">
        <f>INDEX(Inputs!$E$29:$X$37,MATCH('Depr schedule'!$B300,Inputs!$B$29:$B$37,0),MATCH('Depr schedule'!T306,Inputs!$E$15:$X$15,0))*IF(T305&gt;5,(1+T$3)^0.5,(1+T$4)^0.5)</f>
        <v>0</v>
      </c>
      <c r="U317" s="2">
        <f>INDEX(Inputs!$E$29:$X$37,MATCH('Depr schedule'!$B300,Inputs!$B$29:$B$37,0),MATCH('Depr schedule'!U306,Inputs!$E$15:$X$15,0))*IF(U305&gt;5,(1+U$3)^0.5,(1+U$4)^0.5)</f>
        <v>0</v>
      </c>
      <c r="V317" s="2">
        <f>INDEX(Inputs!$E$29:$X$37,MATCH('Depr schedule'!$B300,Inputs!$B$29:$B$37,0),MATCH('Depr schedule'!V306,Inputs!$E$15:$X$15,0))*IF(V305&gt;5,(1+V$3)^0.5,(1+V$4)^0.5)</f>
        <v>0</v>
      </c>
      <c r="W317" s="2">
        <f>INDEX(Inputs!$E$29:$X$37,MATCH('Depr schedule'!$B300,Inputs!$B$29:$B$37,0),MATCH('Depr schedule'!W306,Inputs!$E$15:$X$15,0))*IF(W305&gt;5,(1+W$3)^0.5,(1+W$4)^0.5)</f>
        <v>0</v>
      </c>
    </row>
    <row r="319" spans="2:63" x14ac:dyDescent="0.25">
      <c r="B319" t="s">
        <v>27</v>
      </c>
    </row>
    <row r="320" spans="2:63" x14ac:dyDescent="0.25">
      <c r="B320" s="24">
        <v>2011</v>
      </c>
      <c r="C320" s="24">
        <v>1</v>
      </c>
      <c r="E320" s="2">
        <f>IF($F$303="n/a",0,IF(E$305&lt;=$C320,0,IF(E$305&gt;($F$303+$C320),INDEX($D$317:$W$317,,$C320)-SUM($D320:D320),INDEX($D$317:$W$317,,$C320)/$F$303)))</f>
        <v>0.96426108105391484</v>
      </c>
      <c r="F320" s="2">
        <f>IF($F$303="n/a",0,IF(F$305&lt;=$C320,0,IF(F$305&gt;($F$303+$C320),INDEX($D$317:$W$317,,$C320)-SUM($D320:E320),INDEX($D$317:$W$317,,$C320)/$F$303)))</f>
        <v>0.96426108105391484</v>
      </c>
      <c r="G320" s="2">
        <f>IF($F$303="n/a",0,IF(G$305&lt;=$C320,0,IF(G$305&gt;($F$303+$C320),INDEX($D$317:$W$317,,$C320)-SUM($D320:F320),INDEX($D$317:$W$317,,$C320)/$F$303)))</f>
        <v>0.96426108105391484</v>
      </c>
      <c r="H320" s="2">
        <f>IF($F$303="n/a",0,IF(H$305&lt;=$C320,0,IF(H$305&gt;($F$303+$C320),INDEX($D$317:$W$317,,$C320)-SUM($D320:G320),INDEX($D$317:$W$317,,$C320)/$F$303)))</f>
        <v>0.96426108105391484</v>
      </c>
      <c r="I320" s="2">
        <f>IF($F$303="n/a",0,IF(I$305&lt;=$C320,0,IF(I$305&gt;($F$303+$C320),INDEX($D$317:$W$317,,$C320)-SUM($D320:H320),INDEX($D$317:$W$317,,$C320)/$F$303)))</f>
        <v>0.96426108105391484</v>
      </c>
      <c r="J320" s="2">
        <f>IF($F$303="n/a",0,IF(J$305&lt;=$C320,0,IF(J$305&gt;($F$303+$C320),INDEX($D$317:$W$317,,$C320)-SUM($D320:I320),INDEX($D$317:$W$317,,$C320)/$F$303)))</f>
        <v>0</v>
      </c>
      <c r="K320" s="2">
        <f>IF($F$303="n/a",0,IF(K$305&lt;=$C320,0,IF(K$305&gt;($F$303+$C320),INDEX($D$317:$W$317,,$C320)-SUM($D320:J320),INDEX($D$317:$W$317,,$C320)/$F$303)))</f>
        <v>0</v>
      </c>
      <c r="L320" s="2">
        <f>IF($F$303="n/a",0,IF(L$305&lt;=$C320,0,IF(L$305&gt;($F$303+$C320),INDEX($D$317:$W$317,,$C320)-SUM($D320:K320),INDEX($D$317:$W$317,,$C320)/$F$303)))</f>
        <v>0</v>
      </c>
      <c r="M320" s="2">
        <f>IF($F$303="n/a",0,IF(M$305&lt;=$C320,0,IF(M$305&gt;($F$303+$C320),INDEX($D$317:$W$317,,$C320)-SUM($D320:L320),INDEX($D$317:$W$317,,$C320)/$F$303)))</f>
        <v>0</v>
      </c>
      <c r="N320" s="2">
        <f>IF($F$303="n/a",0,IF(N$305&lt;=$C320,0,IF(N$305&gt;($F$303+$C320),INDEX($D$317:$W$317,,$C320)-SUM($D320:M320),INDEX($D$317:$W$317,,$C320)/$F$303)))</f>
        <v>0</v>
      </c>
      <c r="O320" s="2">
        <f>IF($F$303="n/a",0,IF(O$305&lt;=$C320,0,IF(O$305&gt;($F$303+$C320),INDEX($D$317:$W$317,,$C320)-SUM($D320:N320),INDEX($D$317:$W$317,,$C320)/$F$303)))</f>
        <v>0</v>
      </c>
      <c r="P320" s="2">
        <f>IF($F$303="n/a",0,IF(P$305&lt;=$C320,0,IF(P$305&gt;($F$303+$C320),INDEX($D$317:$W$317,,$C320)-SUM($D320:O320),INDEX($D$317:$W$317,,$C320)/$F$303)))</f>
        <v>0</v>
      </c>
      <c r="Q320" s="2">
        <f>IF($F$303="n/a",0,IF(Q$305&lt;=$C320,0,IF(Q$305&gt;($F$303+$C320),INDEX($D$317:$W$317,,$C320)-SUM($D320:P320),INDEX($D$317:$W$317,,$C320)/$F$303)))</f>
        <v>0</v>
      </c>
      <c r="R320" s="2">
        <f>IF($F$303="n/a",0,IF(R$305&lt;=$C320,0,IF(R$305&gt;($F$303+$C320),INDEX($D$317:$W$317,,$C320)-SUM($D320:Q320),INDEX($D$317:$W$317,,$C320)/$F$303)))</f>
        <v>0</v>
      </c>
      <c r="S320" s="2">
        <f>IF($F$303="n/a",0,IF(S$305&lt;=$C320,0,IF(S$305&gt;($F$303+$C320),INDEX($D$317:$W$317,,$C320)-SUM($D320:R320),INDEX($D$317:$W$317,,$C320)/$F$303)))</f>
        <v>0</v>
      </c>
      <c r="T320" s="2">
        <f>IF($F$303="n/a",0,IF(T$305&lt;=$C320,0,IF(T$305&gt;($F$303+$C320),INDEX($D$317:$W$317,,$C320)-SUM($D320:S320),INDEX($D$317:$W$317,,$C320)/$F$303)))</f>
        <v>0</v>
      </c>
      <c r="U320" s="2">
        <f>IF($F$303="n/a",0,IF(U$305&lt;=$C320,0,IF(U$305&gt;($F$303+$C320),INDEX($D$317:$W$317,,$C320)-SUM($D320:T320),INDEX($D$317:$W$317,,$C320)/$F$303)))</f>
        <v>0</v>
      </c>
      <c r="V320" s="2">
        <f>IF($F$303="n/a",0,IF(V$305&lt;=$C320,0,IF(V$305&gt;($F$303+$C320),INDEX($D$317:$W$317,,$C320)-SUM($D320:U320),INDEX($D$317:$W$317,,$C320)/$F$303)))</f>
        <v>0</v>
      </c>
      <c r="W320" s="2">
        <f>IF($F$303="n/a",0,IF(W$305&lt;=$C320,0,IF(W$305&gt;($F$303+$C320),INDEX($D$317:$W$317,,$C320)-SUM($D320:V320),INDEX($D$317:$W$317,,$C320)/$F$303)))</f>
        <v>0</v>
      </c>
      <c r="X320" s="2">
        <f>IF($F$303="n/a",0,IF(X$305&lt;=$C320,0,IF(X$305&gt;($F$303+$C320),INDEX($D$317:$W$317,,$C320)-SUM($D320:W320),INDEX($D$317:$W$317,,$C320)/$F$303)))</f>
        <v>0</v>
      </c>
      <c r="Y320" s="2">
        <f>IF($F$303="n/a",0,IF(Y$305&lt;=$C320,0,IF(Y$305&gt;($F$303+$C320),INDEX($D$317:$W$317,,$C320)-SUM($D320:X320),INDEX($D$317:$W$317,,$C320)/$F$303)))</f>
        <v>0</v>
      </c>
      <c r="Z320" s="2">
        <f>IF($F$303="n/a",0,IF(Z$305&lt;=$C320,0,IF(Z$305&gt;($F$303+$C320),INDEX($D$317:$W$317,,$C320)-SUM($D320:Y320),INDEX($D$317:$W$317,,$C320)/$F$303)))</f>
        <v>0</v>
      </c>
      <c r="AA320" s="2">
        <f>IF($F$303="n/a",0,IF(AA$305&lt;=$C320,0,IF(AA$305&gt;($F$303+$C320),INDEX($D$317:$W$317,,$C320)-SUM($D320:Z320),INDEX($D$317:$W$317,,$C320)/$F$303)))</f>
        <v>0</v>
      </c>
      <c r="AB320" s="2">
        <f>IF($F$303="n/a",0,IF(AB$305&lt;=$C320,0,IF(AB$305&gt;($F$303+$C320),INDEX($D$317:$W$317,,$C320)-SUM($D320:AA320),INDEX($D$317:$W$317,,$C320)/$F$303)))</f>
        <v>0</v>
      </c>
      <c r="AC320" s="2">
        <f>IF($F$303="n/a",0,IF(AC$305&lt;=$C320,0,IF(AC$305&gt;($F$303+$C320),INDEX($D$317:$W$317,,$C320)-SUM($D320:AB320),INDEX($D$317:$W$317,,$C320)/$F$303)))</f>
        <v>0</v>
      </c>
      <c r="AD320" s="2">
        <f>IF($F$303="n/a",0,IF(AD$305&lt;=$C320,0,IF(AD$305&gt;($F$303+$C320),INDEX($D$317:$W$317,,$C320)-SUM($D320:AC320),INDEX($D$317:$W$317,,$C320)/$F$303)))</f>
        <v>0</v>
      </c>
      <c r="AE320" s="2">
        <f>IF($F$303="n/a",0,IF(AE$305&lt;=$C320,0,IF(AE$305&gt;($F$303+$C320),INDEX($D$317:$W$317,,$C320)-SUM($D320:AD320),INDEX($D$317:$W$317,,$C320)/$F$303)))</f>
        <v>0</v>
      </c>
      <c r="AF320" s="2">
        <f>IF($F$303="n/a",0,IF(AF$305&lt;=$C320,0,IF(AF$305&gt;($F$303+$C320),INDEX($D$317:$W$317,,$C320)-SUM($D320:AE320),INDEX($D$317:$W$317,,$C320)/$F$303)))</f>
        <v>0</v>
      </c>
      <c r="AG320" s="2">
        <f>IF($F$303="n/a",0,IF(AG$305&lt;=$C320,0,IF(AG$305&gt;($F$303+$C320),INDEX($D$317:$W$317,,$C320)-SUM($D320:AF320),INDEX($D$317:$W$317,,$C320)/$F$303)))</f>
        <v>0</v>
      </c>
      <c r="AH320" s="2">
        <f>IF($F$303="n/a",0,IF(AH$305&lt;=$C320,0,IF(AH$305&gt;($F$303+$C320),INDEX($D$317:$W$317,,$C320)-SUM($D320:AG320),INDEX($D$317:$W$317,,$C320)/$F$303)))</f>
        <v>0</v>
      </c>
      <c r="AI320" s="2">
        <f>IF($F$303="n/a",0,IF(AI$305&lt;=$C320,0,IF(AI$305&gt;($F$303+$C320),INDEX($D$317:$W$317,,$C320)-SUM($D320:AH320),INDEX($D$317:$W$317,,$C320)/$F$303)))</f>
        <v>0</v>
      </c>
      <c r="AJ320" s="2">
        <f>IF($F$303="n/a",0,IF(AJ$305&lt;=$C320,0,IF(AJ$305&gt;($F$303+$C320),INDEX($D$317:$W$317,,$C320)-SUM($D320:AI320),INDEX($D$317:$W$317,,$C320)/$F$303)))</f>
        <v>0</v>
      </c>
      <c r="AK320" s="2">
        <f>IF($F$303="n/a",0,IF(AK$305&lt;=$C320,0,IF(AK$305&gt;($F$303+$C320),INDEX($D$317:$W$317,,$C320)-SUM($D320:AJ320),INDEX($D$317:$W$317,,$C320)/$F$303)))</f>
        <v>0</v>
      </c>
      <c r="AL320" s="2">
        <f>IF($F$303="n/a",0,IF(AL$305&lt;=$C320,0,IF(AL$305&gt;($F$303+$C320),INDEX($D$317:$W$317,,$C320)-SUM($D320:AK320),INDEX($D$317:$W$317,,$C320)/$F$303)))</f>
        <v>0</v>
      </c>
      <c r="AM320" s="2">
        <f>IF($F$303="n/a",0,IF(AM$305&lt;=$C320,0,IF(AM$305&gt;($F$303+$C320),INDEX($D$317:$W$317,,$C320)-SUM($D320:AL320),INDEX($D$317:$W$317,,$C320)/$F$303)))</f>
        <v>0</v>
      </c>
      <c r="AN320" s="2">
        <f>IF($F$303="n/a",0,IF(AN$305&lt;=$C320,0,IF(AN$305&gt;($F$303+$C320),INDEX($D$317:$W$317,,$C320)-SUM($D320:AM320),INDEX($D$317:$W$317,,$C320)/$F$303)))</f>
        <v>0</v>
      </c>
      <c r="AO320" s="2">
        <f>IF($F$303="n/a",0,IF(AO$305&lt;=$C320,0,IF(AO$305&gt;($F$303+$C320),INDEX($D$317:$W$317,,$C320)-SUM($D320:AN320),INDEX($D$317:$W$317,,$C320)/$F$303)))</f>
        <v>0</v>
      </c>
      <c r="AP320" s="2">
        <f>IF($F$303="n/a",0,IF(AP$305&lt;=$C320,0,IF(AP$305&gt;($F$303+$C320),INDEX($D$317:$W$317,,$C320)-SUM($D320:AO320),INDEX($D$317:$W$317,,$C320)/$F$303)))</f>
        <v>0</v>
      </c>
      <c r="AQ320" s="2">
        <f>IF($F$303="n/a",0,IF(AQ$305&lt;=$C320,0,IF(AQ$305&gt;($F$303+$C320),INDEX($D$317:$W$317,,$C320)-SUM($D320:AP320),INDEX($D$317:$W$317,,$C320)/$F$303)))</f>
        <v>0</v>
      </c>
      <c r="AR320" s="2">
        <f>IF($F$303="n/a",0,IF(AR$305&lt;=$C320,0,IF(AR$305&gt;($F$303+$C320),INDEX($D$317:$W$317,,$C320)-SUM($D320:AQ320),INDEX($D$317:$W$317,,$C320)/$F$303)))</f>
        <v>0</v>
      </c>
      <c r="AS320" s="2">
        <f>IF($F$303="n/a",0,IF(AS$305&lt;=$C320,0,IF(AS$305&gt;($F$303+$C320),INDEX($D$317:$W$317,,$C320)-SUM($D320:AR320),INDEX($D$317:$W$317,,$C320)/$F$303)))</f>
        <v>0</v>
      </c>
      <c r="AT320" s="2">
        <f>IF($F$303="n/a",0,IF(AT$305&lt;=$C320,0,IF(AT$305&gt;($F$303+$C320),INDEX($D$317:$W$317,,$C320)-SUM($D320:AS320),INDEX($D$317:$W$317,,$C320)/$F$303)))</f>
        <v>0</v>
      </c>
      <c r="AU320" s="2">
        <f>IF($F$303="n/a",0,IF(AU$305&lt;=$C320,0,IF(AU$305&gt;($F$303+$C320),INDEX($D$317:$W$317,,$C320)-SUM($D320:AT320),INDEX($D$317:$W$317,,$C320)/$F$303)))</f>
        <v>0</v>
      </c>
      <c r="AV320" s="2">
        <f>IF($F$303="n/a",0,IF(AV$305&lt;=$C320,0,IF(AV$305&gt;($F$303+$C320),INDEX($D$317:$W$317,,$C320)-SUM($D320:AU320),INDEX($D$317:$W$317,,$C320)/$F$303)))</f>
        <v>0</v>
      </c>
      <c r="AW320" s="2">
        <f>IF($F$303="n/a",0,IF(AW$305&lt;=$C320,0,IF(AW$305&gt;($F$303+$C320),INDEX($D$317:$W$317,,$C320)-SUM($D320:AV320),INDEX($D$317:$W$317,,$C320)/$F$303)))</f>
        <v>0</v>
      </c>
      <c r="AX320" s="2">
        <f>IF($F$303="n/a",0,IF(AX$305&lt;=$C320,0,IF(AX$305&gt;($F$303+$C320),INDEX($D$317:$W$317,,$C320)-SUM($D320:AW320),INDEX($D$317:$W$317,,$C320)/$F$303)))</f>
        <v>0</v>
      </c>
      <c r="AY320" s="2">
        <f>IF($F$303="n/a",0,IF(AY$305&lt;=$C320,0,IF(AY$305&gt;($F$303+$C320),INDEX($D$317:$W$317,,$C320)-SUM($D320:AX320),INDEX($D$317:$W$317,,$C320)/$F$303)))</f>
        <v>0</v>
      </c>
      <c r="AZ320" s="2">
        <f>IF($F$303="n/a",0,IF(AZ$305&lt;=$C320,0,IF(AZ$305&gt;($F$303+$C320),INDEX($D$317:$W$317,,$C320)-SUM($D320:AY320),INDEX($D$317:$W$317,,$C320)/$F$303)))</f>
        <v>0</v>
      </c>
      <c r="BA320" s="2">
        <f>IF($F$303="n/a",0,IF(BA$305&lt;=$C320,0,IF(BA$305&gt;($F$303+$C320),INDEX($D$317:$W$317,,$C320)-SUM($D320:AZ320),INDEX($D$317:$W$317,,$C320)/$F$303)))</f>
        <v>0</v>
      </c>
      <c r="BB320" s="2">
        <f>IF($F$303="n/a",0,IF(BB$305&lt;=$C320,0,IF(BB$305&gt;($F$303+$C320),INDEX($D$317:$W$317,,$C320)-SUM($D320:BA320),INDEX($D$317:$W$317,,$C320)/$F$303)))</f>
        <v>0</v>
      </c>
      <c r="BC320" s="2">
        <f>IF($F$303="n/a",0,IF(BC$305&lt;=$C320,0,IF(BC$305&gt;($F$303+$C320),INDEX($D$317:$W$317,,$C320)-SUM($D320:BB320),INDEX($D$317:$W$317,,$C320)/$F$303)))</f>
        <v>0</v>
      </c>
      <c r="BD320" s="2">
        <f>IF($F$303="n/a",0,IF(BD$305&lt;=$C320,0,IF(BD$305&gt;($F$303+$C320),INDEX($D$317:$W$317,,$C320)-SUM($D320:BC320),INDEX($D$317:$W$317,,$C320)/$F$303)))</f>
        <v>0</v>
      </c>
      <c r="BE320" s="2">
        <f>IF($F$303="n/a",0,IF(BE$305&lt;=$C320,0,IF(BE$305&gt;($F$303+$C320),INDEX($D$317:$W$317,,$C320)-SUM($D320:BD320),INDEX($D$317:$W$317,,$C320)/$F$303)))</f>
        <v>0</v>
      </c>
      <c r="BF320" s="2">
        <f>IF($F$303="n/a",0,IF(BF$305&lt;=$C320,0,IF(BF$305&gt;($F$303+$C320),INDEX($D$317:$W$317,,$C320)-SUM($D320:BE320),INDEX($D$317:$W$317,,$C320)/$F$303)))</f>
        <v>0</v>
      </c>
      <c r="BG320" s="2">
        <f>IF($F$303="n/a",0,IF(BG$305&lt;=$C320,0,IF(BG$305&gt;($F$303+$C320),INDEX($D$317:$W$317,,$C320)-SUM($D320:BF320),INDEX($D$317:$W$317,,$C320)/$F$303)))</f>
        <v>0</v>
      </c>
      <c r="BH320" s="2">
        <f>IF($F$303="n/a",0,IF(BH$305&lt;=$C320,0,IF(BH$305&gt;($F$303+$C320),INDEX($D$317:$W$317,,$C320)-SUM($D320:BG320),INDEX($D$317:$W$317,,$C320)/$F$303)))</f>
        <v>0</v>
      </c>
      <c r="BI320" s="2">
        <f>IF($F$303="n/a",0,IF(BI$305&lt;=$C320,0,IF(BI$305&gt;($F$303+$C320),INDEX($D$317:$W$317,,$C320)-SUM($D320:BH320),INDEX($D$317:$W$317,,$C320)/$F$303)))</f>
        <v>0</v>
      </c>
      <c r="BJ320" s="2">
        <f>IF($F$303="n/a",0,IF(BJ$305&lt;=$C320,0,IF(BJ$305&gt;($F$303+$C320),INDEX($D$317:$W$317,,$C320)-SUM($D320:BI320),INDEX($D$317:$W$317,,$C320)/$F$303)))</f>
        <v>0</v>
      </c>
      <c r="BK320" s="2">
        <f>IF($F$303="n/a",0,IF(BK$305&lt;=$C320,0,IF(BK$305&gt;($F$303+$C320),INDEX($D$317:$W$317,,$C320)-SUM($D320:BJ320),INDEX($D$317:$W$317,,$C320)/$F$303)))</f>
        <v>0</v>
      </c>
    </row>
    <row r="321" spans="2:63" x14ac:dyDescent="0.25">
      <c r="B321" s="24">
        <v>2012</v>
      </c>
      <c r="C321" s="24">
        <v>2</v>
      </c>
      <c r="E321" s="2">
        <f>IF($F$303="n/a",0,IF(E$305&lt;=$C321,0,IF(E$305&gt;($F$303+$C321),INDEX($D$317:$W$317,,$C321)-SUM($D321:D321),INDEX($D$317:$W$317,,$C321)/$F$303)))</f>
        <v>0</v>
      </c>
      <c r="F321" s="2">
        <f>IF($F$303="n/a",0,IF(F$305&lt;=$C321,0,IF(F$305&gt;($F$303+$C321),INDEX($D$317:$W$317,,$C321)-SUM($D321:E321),INDEX($D$317:$W$317,,$C321)/$F$303)))</f>
        <v>0.53643495393249752</v>
      </c>
      <c r="G321" s="2">
        <f>IF($F$303="n/a",0,IF(G$305&lt;=$C321,0,IF(G$305&gt;($F$303+$C321),INDEX($D$317:$W$317,,$C321)-SUM($D321:F321),INDEX($D$317:$W$317,,$C321)/$F$303)))</f>
        <v>0.53643495393249752</v>
      </c>
      <c r="H321" s="2">
        <f>IF($F$303="n/a",0,IF(H$305&lt;=$C321,0,IF(H$305&gt;($F$303+$C321),INDEX($D$317:$W$317,,$C321)-SUM($D321:G321),INDEX($D$317:$W$317,,$C321)/$F$303)))</f>
        <v>0.53643495393249752</v>
      </c>
      <c r="I321" s="2">
        <f>IF($F$303="n/a",0,IF(I$305&lt;=$C321,0,IF(I$305&gt;($F$303+$C321),INDEX($D$317:$W$317,,$C321)-SUM($D321:H321),INDEX($D$317:$W$317,,$C321)/$F$303)))</f>
        <v>0.53643495393249752</v>
      </c>
      <c r="J321" s="2">
        <f>IF($F$303="n/a",0,IF(J$305&lt;=$C321,0,IF(J$305&gt;($F$303+$C321),INDEX($D$317:$W$317,,$C321)-SUM($D321:I321),INDEX($D$317:$W$317,,$C321)/$F$303)))</f>
        <v>0.53643495393249752</v>
      </c>
      <c r="K321" s="2">
        <f>IF($F$303="n/a",0,IF(K$305&lt;=$C321,0,IF(K$305&gt;($F$303+$C321),INDEX($D$317:$W$317,,$C321)-SUM($D321:J321),INDEX($D$317:$W$317,,$C321)/$F$303)))</f>
        <v>0</v>
      </c>
      <c r="L321" s="2">
        <f>IF($F$303="n/a",0,IF(L$305&lt;=$C321,0,IF(L$305&gt;($F$303+$C321),INDEX($D$317:$W$317,,$C321)-SUM($D321:K321),INDEX($D$317:$W$317,,$C321)/$F$303)))</f>
        <v>0</v>
      </c>
      <c r="M321" s="2">
        <f>IF($F$303="n/a",0,IF(M$305&lt;=$C321,0,IF(M$305&gt;($F$303+$C321),INDEX($D$317:$W$317,,$C321)-SUM($D321:L321),INDEX($D$317:$W$317,,$C321)/$F$303)))</f>
        <v>0</v>
      </c>
      <c r="N321" s="2">
        <f>IF($F$303="n/a",0,IF(N$305&lt;=$C321,0,IF(N$305&gt;($F$303+$C321),INDEX($D$317:$W$317,,$C321)-SUM($D321:M321),INDEX($D$317:$W$317,,$C321)/$F$303)))</f>
        <v>0</v>
      </c>
      <c r="O321" s="2">
        <f>IF($F$303="n/a",0,IF(O$305&lt;=$C321,0,IF(O$305&gt;($F$303+$C321),INDEX($D$317:$W$317,,$C321)-SUM($D321:N321),INDEX($D$317:$W$317,,$C321)/$F$303)))</f>
        <v>0</v>
      </c>
      <c r="P321" s="2">
        <f>IF($F$303="n/a",0,IF(P$305&lt;=$C321,0,IF(P$305&gt;($F$303+$C321),INDEX($D$317:$W$317,,$C321)-SUM($D321:O321),INDEX($D$317:$W$317,,$C321)/$F$303)))</f>
        <v>0</v>
      </c>
      <c r="Q321" s="2">
        <f>IF($F$303="n/a",0,IF(Q$305&lt;=$C321,0,IF(Q$305&gt;($F$303+$C321),INDEX($D$317:$W$317,,$C321)-SUM($D321:P321),INDEX($D$317:$W$317,,$C321)/$F$303)))</f>
        <v>0</v>
      </c>
      <c r="R321" s="2">
        <f>IF($F$303="n/a",0,IF(R$305&lt;=$C321,0,IF(R$305&gt;($F$303+$C321),INDEX($D$317:$W$317,,$C321)-SUM($D321:Q321),INDEX($D$317:$W$317,,$C321)/$F$303)))</f>
        <v>0</v>
      </c>
      <c r="S321" s="2">
        <f>IF($F$303="n/a",0,IF(S$305&lt;=$C321,0,IF(S$305&gt;($F$303+$C321),INDEX($D$317:$W$317,,$C321)-SUM($D321:R321),INDEX($D$317:$W$317,,$C321)/$F$303)))</f>
        <v>0</v>
      </c>
      <c r="T321" s="2">
        <f>IF($F$303="n/a",0,IF(T$305&lt;=$C321,0,IF(T$305&gt;($F$303+$C321),INDEX($D$317:$W$317,,$C321)-SUM($D321:S321),INDEX($D$317:$W$317,,$C321)/$F$303)))</f>
        <v>0</v>
      </c>
      <c r="U321" s="2">
        <f>IF($F$303="n/a",0,IF(U$305&lt;=$C321,0,IF(U$305&gt;($F$303+$C321),INDEX($D$317:$W$317,,$C321)-SUM($D321:T321),INDEX($D$317:$W$317,,$C321)/$F$303)))</f>
        <v>0</v>
      </c>
      <c r="V321" s="2">
        <f>IF($F$303="n/a",0,IF(V$305&lt;=$C321,0,IF(V$305&gt;($F$303+$C321),INDEX($D$317:$W$317,,$C321)-SUM($D321:U321),INDEX($D$317:$W$317,,$C321)/$F$303)))</f>
        <v>0</v>
      </c>
      <c r="W321" s="2">
        <f>IF($F$303="n/a",0,IF(W$305&lt;=$C321,0,IF(W$305&gt;($F$303+$C321),INDEX($D$317:$W$317,,$C321)-SUM($D321:V321),INDEX($D$317:$W$317,,$C321)/$F$303)))</f>
        <v>0</v>
      </c>
      <c r="X321" s="2">
        <f>IF($F$303="n/a",0,IF(X$305&lt;=$C321,0,IF(X$305&gt;($F$303+$C321),INDEX($D$317:$W$317,,$C321)-SUM($D321:W321),INDEX($D$317:$W$317,,$C321)/$F$303)))</f>
        <v>0</v>
      </c>
      <c r="Y321" s="2">
        <f>IF($F$303="n/a",0,IF(Y$305&lt;=$C321,0,IF(Y$305&gt;($F$303+$C321),INDEX($D$317:$W$317,,$C321)-SUM($D321:X321),INDEX($D$317:$W$317,,$C321)/$F$303)))</f>
        <v>0</v>
      </c>
      <c r="Z321" s="2">
        <f>IF($F$303="n/a",0,IF(Z$305&lt;=$C321,0,IF(Z$305&gt;($F$303+$C321),INDEX($D$317:$W$317,,$C321)-SUM($D321:Y321),INDEX($D$317:$W$317,,$C321)/$F$303)))</f>
        <v>0</v>
      </c>
      <c r="AA321" s="2">
        <f>IF($F$303="n/a",0,IF(AA$305&lt;=$C321,0,IF(AA$305&gt;($F$303+$C321),INDEX($D$317:$W$317,,$C321)-SUM($D321:Z321),INDEX($D$317:$W$317,,$C321)/$F$303)))</f>
        <v>0</v>
      </c>
      <c r="AB321" s="2">
        <f>IF($F$303="n/a",0,IF(AB$305&lt;=$C321,0,IF(AB$305&gt;($F$303+$C321),INDEX($D$317:$W$317,,$C321)-SUM($D321:AA321),INDEX($D$317:$W$317,,$C321)/$F$303)))</f>
        <v>0</v>
      </c>
      <c r="AC321" s="2">
        <f>IF($F$303="n/a",0,IF(AC$305&lt;=$C321,0,IF(AC$305&gt;($F$303+$C321),INDEX($D$317:$W$317,,$C321)-SUM($D321:AB321),INDEX($D$317:$W$317,,$C321)/$F$303)))</f>
        <v>0</v>
      </c>
      <c r="AD321" s="2">
        <f>IF($F$303="n/a",0,IF(AD$305&lt;=$C321,0,IF(AD$305&gt;($F$303+$C321),INDEX($D$317:$W$317,,$C321)-SUM($D321:AC321),INDEX($D$317:$W$317,,$C321)/$F$303)))</f>
        <v>0</v>
      </c>
      <c r="AE321" s="2">
        <f>IF($F$303="n/a",0,IF(AE$305&lt;=$C321,0,IF(AE$305&gt;($F$303+$C321),INDEX($D$317:$W$317,,$C321)-SUM($D321:AD321),INDEX($D$317:$W$317,,$C321)/$F$303)))</f>
        <v>0</v>
      </c>
      <c r="AF321" s="2">
        <f>IF($F$303="n/a",0,IF(AF$305&lt;=$C321,0,IF(AF$305&gt;($F$303+$C321),INDEX($D$317:$W$317,,$C321)-SUM($D321:AE321),INDEX($D$317:$W$317,,$C321)/$F$303)))</f>
        <v>0</v>
      </c>
      <c r="AG321" s="2">
        <f>IF($F$303="n/a",0,IF(AG$305&lt;=$C321,0,IF(AG$305&gt;($F$303+$C321),INDEX($D$317:$W$317,,$C321)-SUM($D321:AF321),INDEX($D$317:$W$317,,$C321)/$F$303)))</f>
        <v>0</v>
      </c>
      <c r="AH321" s="2">
        <f>IF($F$303="n/a",0,IF(AH$305&lt;=$C321,0,IF(AH$305&gt;($F$303+$C321),INDEX($D$317:$W$317,,$C321)-SUM($D321:AG321),INDEX($D$317:$W$317,,$C321)/$F$303)))</f>
        <v>0</v>
      </c>
      <c r="AI321" s="2">
        <f>IF($F$303="n/a",0,IF(AI$305&lt;=$C321,0,IF(AI$305&gt;($F$303+$C321),INDEX($D$317:$W$317,,$C321)-SUM($D321:AH321),INDEX($D$317:$W$317,,$C321)/$F$303)))</f>
        <v>0</v>
      </c>
      <c r="AJ321" s="2">
        <f>IF($F$303="n/a",0,IF(AJ$305&lt;=$C321,0,IF(AJ$305&gt;($F$303+$C321),INDEX($D$317:$W$317,,$C321)-SUM($D321:AI321),INDEX($D$317:$W$317,,$C321)/$F$303)))</f>
        <v>0</v>
      </c>
      <c r="AK321" s="2">
        <f>IF($F$303="n/a",0,IF(AK$305&lt;=$C321,0,IF(AK$305&gt;($F$303+$C321),INDEX($D$317:$W$317,,$C321)-SUM($D321:AJ321),INDEX($D$317:$W$317,,$C321)/$F$303)))</f>
        <v>0</v>
      </c>
      <c r="AL321" s="2">
        <f>IF($F$303="n/a",0,IF(AL$305&lt;=$C321,0,IF(AL$305&gt;($F$303+$C321),INDEX($D$317:$W$317,,$C321)-SUM($D321:AK321),INDEX($D$317:$W$317,,$C321)/$F$303)))</f>
        <v>0</v>
      </c>
      <c r="AM321" s="2">
        <f>IF($F$303="n/a",0,IF(AM$305&lt;=$C321,0,IF(AM$305&gt;($F$303+$C321),INDEX($D$317:$W$317,,$C321)-SUM($D321:AL321),INDEX($D$317:$W$317,,$C321)/$F$303)))</f>
        <v>0</v>
      </c>
      <c r="AN321" s="2">
        <f>IF($F$303="n/a",0,IF(AN$305&lt;=$C321,0,IF(AN$305&gt;($F$303+$C321),INDEX($D$317:$W$317,,$C321)-SUM($D321:AM321),INDEX($D$317:$W$317,,$C321)/$F$303)))</f>
        <v>0</v>
      </c>
      <c r="AO321" s="2">
        <f>IF($F$303="n/a",0,IF(AO$305&lt;=$C321,0,IF(AO$305&gt;($F$303+$C321),INDEX($D$317:$W$317,,$C321)-SUM($D321:AN321),INDEX($D$317:$W$317,,$C321)/$F$303)))</f>
        <v>0</v>
      </c>
      <c r="AP321" s="2">
        <f>IF($F$303="n/a",0,IF(AP$305&lt;=$C321,0,IF(AP$305&gt;($F$303+$C321),INDEX($D$317:$W$317,,$C321)-SUM($D321:AO321),INDEX($D$317:$W$317,,$C321)/$F$303)))</f>
        <v>0</v>
      </c>
      <c r="AQ321" s="2">
        <f>IF($F$303="n/a",0,IF(AQ$305&lt;=$C321,0,IF(AQ$305&gt;($F$303+$C321),INDEX($D$317:$W$317,,$C321)-SUM($D321:AP321),INDEX($D$317:$W$317,,$C321)/$F$303)))</f>
        <v>0</v>
      </c>
      <c r="AR321" s="2">
        <f>IF($F$303="n/a",0,IF(AR$305&lt;=$C321,0,IF(AR$305&gt;($F$303+$C321),INDEX($D$317:$W$317,,$C321)-SUM($D321:AQ321),INDEX($D$317:$W$317,,$C321)/$F$303)))</f>
        <v>0</v>
      </c>
      <c r="AS321" s="2">
        <f>IF($F$303="n/a",0,IF(AS$305&lt;=$C321,0,IF(AS$305&gt;($F$303+$C321),INDEX($D$317:$W$317,,$C321)-SUM($D321:AR321),INDEX($D$317:$W$317,,$C321)/$F$303)))</f>
        <v>0</v>
      </c>
      <c r="AT321" s="2">
        <f>IF($F$303="n/a",0,IF(AT$305&lt;=$C321,0,IF(AT$305&gt;($F$303+$C321),INDEX($D$317:$W$317,,$C321)-SUM($D321:AS321),INDEX($D$317:$W$317,,$C321)/$F$303)))</f>
        <v>0</v>
      </c>
      <c r="AU321" s="2">
        <f>IF($F$303="n/a",0,IF(AU$305&lt;=$C321,0,IF(AU$305&gt;($F$303+$C321),INDEX($D$317:$W$317,,$C321)-SUM($D321:AT321),INDEX($D$317:$W$317,,$C321)/$F$303)))</f>
        <v>0</v>
      </c>
      <c r="AV321" s="2">
        <f>IF($F$303="n/a",0,IF(AV$305&lt;=$C321,0,IF(AV$305&gt;($F$303+$C321),INDEX($D$317:$W$317,,$C321)-SUM($D321:AU321),INDEX($D$317:$W$317,,$C321)/$F$303)))</f>
        <v>0</v>
      </c>
      <c r="AW321" s="2">
        <f>IF($F$303="n/a",0,IF(AW$305&lt;=$C321,0,IF(AW$305&gt;($F$303+$C321),INDEX($D$317:$W$317,,$C321)-SUM($D321:AV321),INDEX($D$317:$W$317,,$C321)/$F$303)))</f>
        <v>0</v>
      </c>
      <c r="AX321" s="2">
        <f>IF($F$303="n/a",0,IF(AX$305&lt;=$C321,0,IF(AX$305&gt;($F$303+$C321),INDEX($D$317:$W$317,,$C321)-SUM($D321:AW321),INDEX($D$317:$W$317,,$C321)/$F$303)))</f>
        <v>0</v>
      </c>
      <c r="AY321" s="2">
        <f>IF($F$303="n/a",0,IF(AY$305&lt;=$C321,0,IF(AY$305&gt;($F$303+$C321),INDEX($D$317:$W$317,,$C321)-SUM($D321:AX321),INDEX($D$317:$W$317,,$C321)/$F$303)))</f>
        <v>0</v>
      </c>
      <c r="AZ321" s="2">
        <f>IF($F$303="n/a",0,IF(AZ$305&lt;=$C321,0,IF(AZ$305&gt;($F$303+$C321),INDEX($D$317:$W$317,,$C321)-SUM($D321:AY321),INDEX($D$317:$W$317,,$C321)/$F$303)))</f>
        <v>0</v>
      </c>
      <c r="BA321" s="2">
        <f>IF($F$303="n/a",0,IF(BA$305&lt;=$C321,0,IF(BA$305&gt;($F$303+$C321),INDEX($D$317:$W$317,,$C321)-SUM($D321:AZ321),INDEX($D$317:$W$317,,$C321)/$F$303)))</f>
        <v>0</v>
      </c>
      <c r="BB321" s="2">
        <f>IF($F$303="n/a",0,IF(BB$305&lt;=$C321,0,IF(BB$305&gt;($F$303+$C321),INDEX($D$317:$W$317,,$C321)-SUM($D321:BA321),INDEX($D$317:$W$317,,$C321)/$F$303)))</f>
        <v>0</v>
      </c>
      <c r="BC321" s="2">
        <f>IF($F$303="n/a",0,IF(BC$305&lt;=$C321,0,IF(BC$305&gt;($F$303+$C321),INDEX($D$317:$W$317,,$C321)-SUM($D321:BB321),INDEX($D$317:$W$317,,$C321)/$F$303)))</f>
        <v>0</v>
      </c>
      <c r="BD321" s="2">
        <f>IF($F$303="n/a",0,IF(BD$305&lt;=$C321,0,IF(BD$305&gt;($F$303+$C321),INDEX($D$317:$W$317,,$C321)-SUM($D321:BC321),INDEX($D$317:$W$317,,$C321)/$F$303)))</f>
        <v>0</v>
      </c>
      <c r="BE321" s="2">
        <f>IF($F$303="n/a",0,IF(BE$305&lt;=$C321,0,IF(BE$305&gt;($F$303+$C321),INDEX($D$317:$W$317,,$C321)-SUM($D321:BD321),INDEX($D$317:$W$317,,$C321)/$F$303)))</f>
        <v>0</v>
      </c>
      <c r="BF321" s="2">
        <f>IF($F$303="n/a",0,IF(BF$305&lt;=$C321,0,IF(BF$305&gt;($F$303+$C321),INDEX($D$317:$W$317,,$C321)-SUM($D321:BE321),INDEX($D$317:$W$317,,$C321)/$F$303)))</f>
        <v>0</v>
      </c>
      <c r="BG321" s="2">
        <f>IF($F$303="n/a",0,IF(BG$305&lt;=$C321,0,IF(BG$305&gt;($F$303+$C321),INDEX($D$317:$W$317,,$C321)-SUM($D321:BF321),INDEX($D$317:$W$317,,$C321)/$F$303)))</f>
        <v>0</v>
      </c>
      <c r="BH321" s="2">
        <f>IF($F$303="n/a",0,IF(BH$305&lt;=$C321,0,IF(BH$305&gt;($F$303+$C321),INDEX($D$317:$W$317,,$C321)-SUM($D321:BG321),INDEX($D$317:$W$317,,$C321)/$F$303)))</f>
        <v>0</v>
      </c>
      <c r="BI321" s="2">
        <f>IF($F$303="n/a",0,IF(BI$305&lt;=$C321,0,IF(BI$305&gt;($F$303+$C321),INDEX($D$317:$W$317,,$C321)-SUM($D321:BH321),INDEX($D$317:$W$317,,$C321)/$F$303)))</f>
        <v>0</v>
      </c>
      <c r="BJ321" s="2">
        <f>IF($F$303="n/a",0,IF(BJ$305&lt;=$C321,0,IF(BJ$305&gt;($F$303+$C321),INDEX($D$317:$W$317,,$C321)-SUM($D321:BI321),INDEX($D$317:$W$317,,$C321)/$F$303)))</f>
        <v>0</v>
      </c>
      <c r="BK321" s="2">
        <f>IF($F$303="n/a",0,IF(BK$305&lt;=$C321,0,IF(BK$305&gt;($F$303+$C321),INDEX($D$317:$W$317,,$C321)-SUM($D321:BJ321),INDEX($D$317:$W$317,,$C321)/$F$303)))</f>
        <v>0</v>
      </c>
    </row>
    <row r="322" spans="2:63" x14ac:dyDescent="0.25">
      <c r="B322" s="24">
        <v>2013</v>
      </c>
      <c r="C322" s="24">
        <v>3</v>
      </c>
      <c r="E322" s="2">
        <f>IF($F$303="n/a",0,IF(E$305&lt;=$C322,0,IF(E$305&gt;($F$303+$C322),INDEX($D$317:$W$317,,$C322)-SUM($D322:D322),INDEX($D$317:$W$317,,$C322)/$F$303)))</f>
        <v>0</v>
      </c>
      <c r="F322" s="2">
        <f>IF($F$303="n/a",0,IF(F$305&lt;=$C322,0,IF(F$305&gt;($F$303+$C322),INDEX($D$317:$W$317,,$C322)-SUM($D322:E322),INDEX($D$317:$W$317,,$C322)/$F$303)))</f>
        <v>0</v>
      </c>
      <c r="G322" s="2">
        <f>IF($F$303="n/a",0,IF(G$305&lt;=$C322,0,IF(G$305&gt;($F$303+$C322),INDEX($D$317:$W$317,,$C322)-SUM($D322:F322),INDEX($D$317:$W$317,,$C322)/$F$303)))</f>
        <v>1.114936142300885</v>
      </c>
      <c r="H322" s="2">
        <f>IF($F$303="n/a",0,IF(H$305&lt;=$C322,0,IF(H$305&gt;($F$303+$C322),INDEX($D$317:$W$317,,$C322)-SUM($D322:G322),INDEX($D$317:$W$317,,$C322)/$F$303)))</f>
        <v>1.114936142300885</v>
      </c>
      <c r="I322" s="2">
        <f>IF($F$303="n/a",0,IF(I$305&lt;=$C322,0,IF(I$305&gt;($F$303+$C322),INDEX($D$317:$W$317,,$C322)-SUM($D322:H322),INDEX($D$317:$W$317,,$C322)/$F$303)))</f>
        <v>1.114936142300885</v>
      </c>
      <c r="J322" s="2">
        <f>IF($F$303="n/a",0,IF(J$305&lt;=$C322,0,IF(J$305&gt;($F$303+$C322),INDEX($D$317:$W$317,,$C322)-SUM($D322:I322),INDEX($D$317:$W$317,,$C322)/$F$303)))</f>
        <v>1.114936142300885</v>
      </c>
      <c r="K322" s="2">
        <f>IF($F$303="n/a",0,IF(K$305&lt;=$C322,0,IF(K$305&gt;($F$303+$C322),INDEX($D$317:$W$317,,$C322)-SUM($D322:J322),INDEX($D$317:$W$317,,$C322)/$F$303)))</f>
        <v>1.114936142300885</v>
      </c>
      <c r="L322" s="2">
        <f>IF($F$303="n/a",0,IF(L$305&lt;=$C322,0,IF(L$305&gt;($F$303+$C322),INDEX($D$317:$W$317,,$C322)-SUM($D322:K322),INDEX($D$317:$W$317,,$C322)/$F$303)))</f>
        <v>0</v>
      </c>
      <c r="M322" s="2">
        <f>IF($F$303="n/a",0,IF(M$305&lt;=$C322,0,IF(M$305&gt;($F$303+$C322),INDEX($D$317:$W$317,,$C322)-SUM($D322:L322),INDEX($D$317:$W$317,,$C322)/$F$303)))</f>
        <v>0</v>
      </c>
      <c r="N322" s="2">
        <f>IF($F$303="n/a",0,IF(N$305&lt;=$C322,0,IF(N$305&gt;($F$303+$C322),INDEX($D$317:$W$317,,$C322)-SUM($D322:M322),INDEX($D$317:$W$317,,$C322)/$F$303)))</f>
        <v>0</v>
      </c>
      <c r="O322" s="2">
        <f>IF($F$303="n/a",0,IF(O$305&lt;=$C322,0,IF(O$305&gt;($F$303+$C322),INDEX($D$317:$W$317,,$C322)-SUM($D322:N322),INDEX($D$317:$W$317,,$C322)/$F$303)))</f>
        <v>0</v>
      </c>
      <c r="P322" s="2">
        <f>IF($F$303="n/a",0,IF(P$305&lt;=$C322,0,IF(P$305&gt;($F$303+$C322),INDEX($D$317:$W$317,,$C322)-SUM($D322:O322),INDEX($D$317:$W$317,,$C322)/$F$303)))</f>
        <v>0</v>
      </c>
      <c r="Q322" s="2">
        <f>IF($F$303="n/a",0,IF(Q$305&lt;=$C322,0,IF(Q$305&gt;($F$303+$C322),INDEX($D$317:$W$317,,$C322)-SUM($D322:P322),INDEX($D$317:$W$317,,$C322)/$F$303)))</f>
        <v>0</v>
      </c>
      <c r="R322" s="2">
        <f>IF($F$303="n/a",0,IF(R$305&lt;=$C322,0,IF(R$305&gt;($F$303+$C322),INDEX($D$317:$W$317,,$C322)-SUM($D322:Q322),INDEX($D$317:$W$317,,$C322)/$F$303)))</f>
        <v>0</v>
      </c>
      <c r="S322" s="2">
        <f>IF($F$303="n/a",0,IF(S$305&lt;=$C322,0,IF(S$305&gt;($F$303+$C322),INDEX($D$317:$W$317,,$C322)-SUM($D322:R322),INDEX($D$317:$W$317,,$C322)/$F$303)))</f>
        <v>0</v>
      </c>
      <c r="T322" s="2">
        <f>IF($F$303="n/a",0,IF(T$305&lt;=$C322,0,IF(T$305&gt;($F$303+$C322),INDEX($D$317:$W$317,,$C322)-SUM($D322:S322),INDEX($D$317:$W$317,,$C322)/$F$303)))</f>
        <v>0</v>
      </c>
      <c r="U322" s="2">
        <f>IF($F$303="n/a",0,IF(U$305&lt;=$C322,0,IF(U$305&gt;($F$303+$C322),INDEX($D$317:$W$317,,$C322)-SUM($D322:T322),INDEX($D$317:$W$317,,$C322)/$F$303)))</f>
        <v>0</v>
      </c>
      <c r="V322" s="2">
        <f>IF($F$303="n/a",0,IF(V$305&lt;=$C322,0,IF(V$305&gt;($F$303+$C322),INDEX($D$317:$W$317,,$C322)-SUM($D322:U322),INDEX($D$317:$W$317,,$C322)/$F$303)))</f>
        <v>0</v>
      </c>
      <c r="W322" s="2">
        <f>IF($F$303="n/a",0,IF(W$305&lt;=$C322,0,IF(W$305&gt;($F$303+$C322),INDEX($D$317:$W$317,,$C322)-SUM($D322:V322),INDEX($D$317:$W$317,,$C322)/$F$303)))</f>
        <v>0</v>
      </c>
      <c r="X322" s="2">
        <f>IF($F$303="n/a",0,IF(X$305&lt;=$C322,0,IF(X$305&gt;($F$303+$C322),INDEX($D$317:$W$317,,$C322)-SUM($D322:W322),INDEX($D$317:$W$317,,$C322)/$F$303)))</f>
        <v>0</v>
      </c>
      <c r="Y322" s="2">
        <f>IF($F$303="n/a",0,IF(Y$305&lt;=$C322,0,IF(Y$305&gt;($F$303+$C322),INDEX($D$317:$W$317,,$C322)-SUM($D322:X322),INDEX($D$317:$W$317,,$C322)/$F$303)))</f>
        <v>0</v>
      </c>
      <c r="Z322" s="2">
        <f>IF($F$303="n/a",0,IF(Z$305&lt;=$C322,0,IF(Z$305&gt;($F$303+$C322),INDEX($D$317:$W$317,,$C322)-SUM($D322:Y322),INDEX($D$317:$W$317,,$C322)/$F$303)))</f>
        <v>0</v>
      </c>
      <c r="AA322" s="2">
        <f>IF($F$303="n/a",0,IF(AA$305&lt;=$C322,0,IF(AA$305&gt;($F$303+$C322),INDEX($D$317:$W$317,,$C322)-SUM($D322:Z322),INDEX($D$317:$W$317,,$C322)/$F$303)))</f>
        <v>0</v>
      </c>
      <c r="AB322" s="2">
        <f>IF($F$303="n/a",0,IF(AB$305&lt;=$C322,0,IF(AB$305&gt;($F$303+$C322),INDEX($D$317:$W$317,,$C322)-SUM($D322:AA322),INDEX($D$317:$W$317,,$C322)/$F$303)))</f>
        <v>0</v>
      </c>
      <c r="AC322" s="2">
        <f>IF($F$303="n/a",0,IF(AC$305&lt;=$C322,0,IF(AC$305&gt;($F$303+$C322),INDEX($D$317:$W$317,,$C322)-SUM($D322:AB322),INDEX($D$317:$W$317,,$C322)/$F$303)))</f>
        <v>0</v>
      </c>
      <c r="AD322" s="2">
        <f>IF($F$303="n/a",0,IF(AD$305&lt;=$C322,0,IF(AD$305&gt;($F$303+$C322),INDEX($D$317:$W$317,,$C322)-SUM($D322:AC322),INDEX($D$317:$W$317,,$C322)/$F$303)))</f>
        <v>0</v>
      </c>
      <c r="AE322" s="2">
        <f>IF($F$303="n/a",0,IF(AE$305&lt;=$C322,0,IF(AE$305&gt;($F$303+$C322),INDEX($D$317:$W$317,,$C322)-SUM($D322:AD322),INDEX($D$317:$W$317,,$C322)/$F$303)))</f>
        <v>0</v>
      </c>
      <c r="AF322" s="2">
        <f>IF($F$303="n/a",0,IF(AF$305&lt;=$C322,0,IF(AF$305&gt;($F$303+$C322),INDEX($D$317:$W$317,,$C322)-SUM($D322:AE322),INDEX($D$317:$W$317,,$C322)/$F$303)))</f>
        <v>0</v>
      </c>
      <c r="AG322" s="2">
        <f>IF($F$303="n/a",0,IF(AG$305&lt;=$C322,0,IF(AG$305&gt;($F$303+$C322),INDEX($D$317:$W$317,,$C322)-SUM($D322:AF322),INDEX($D$317:$W$317,,$C322)/$F$303)))</f>
        <v>0</v>
      </c>
      <c r="AH322" s="2">
        <f>IF($F$303="n/a",0,IF(AH$305&lt;=$C322,0,IF(AH$305&gt;($F$303+$C322),INDEX($D$317:$W$317,,$C322)-SUM($D322:AG322),INDEX($D$317:$W$317,,$C322)/$F$303)))</f>
        <v>0</v>
      </c>
      <c r="AI322" s="2">
        <f>IF($F$303="n/a",0,IF(AI$305&lt;=$C322,0,IF(AI$305&gt;($F$303+$C322),INDEX($D$317:$W$317,,$C322)-SUM($D322:AH322),INDEX($D$317:$W$317,,$C322)/$F$303)))</f>
        <v>0</v>
      </c>
      <c r="AJ322" s="2">
        <f>IF($F$303="n/a",0,IF(AJ$305&lt;=$C322,0,IF(AJ$305&gt;($F$303+$C322),INDEX($D$317:$W$317,,$C322)-SUM($D322:AI322),INDEX($D$317:$W$317,,$C322)/$F$303)))</f>
        <v>0</v>
      </c>
      <c r="AK322" s="2">
        <f>IF($F$303="n/a",0,IF(AK$305&lt;=$C322,0,IF(AK$305&gt;($F$303+$C322),INDEX($D$317:$W$317,,$C322)-SUM($D322:AJ322),INDEX($D$317:$W$317,,$C322)/$F$303)))</f>
        <v>0</v>
      </c>
      <c r="AL322" s="2">
        <f>IF($F$303="n/a",0,IF(AL$305&lt;=$C322,0,IF(AL$305&gt;($F$303+$C322),INDEX($D$317:$W$317,,$C322)-SUM($D322:AK322),INDEX($D$317:$W$317,,$C322)/$F$303)))</f>
        <v>0</v>
      </c>
      <c r="AM322" s="2">
        <f>IF($F$303="n/a",0,IF(AM$305&lt;=$C322,0,IF(AM$305&gt;($F$303+$C322),INDEX($D$317:$W$317,,$C322)-SUM($D322:AL322),INDEX($D$317:$W$317,,$C322)/$F$303)))</f>
        <v>0</v>
      </c>
      <c r="AN322" s="2">
        <f>IF($F$303="n/a",0,IF(AN$305&lt;=$C322,0,IF(AN$305&gt;($F$303+$C322),INDEX($D$317:$W$317,,$C322)-SUM($D322:AM322),INDEX($D$317:$W$317,,$C322)/$F$303)))</f>
        <v>0</v>
      </c>
      <c r="AO322" s="2">
        <f>IF($F$303="n/a",0,IF(AO$305&lt;=$C322,0,IF(AO$305&gt;($F$303+$C322),INDEX($D$317:$W$317,,$C322)-SUM($D322:AN322),INDEX($D$317:$W$317,,$C322)/$F$303)))</f>
        <v>0</v>
      </c>
      <c r="AP322" s="2">
        <f>IF($F$303="n/a",0,IF(AP$305&lt;=$C322,0,IF(AP$305&gt;($F$303+$C322),INDEX($D$317:$W$317,,$C322)-SUM($D322:AO322),INDEX($D$317:$W$317,,$C322)/$F$303)))</f>
        <v>0</v>
      </c>
      <c r="AQ322" s="2">
        <f>IF($F$303="n/a",0,IF(AQ$305&lt;=$C322,0,IF(AQ$305&gt;($F$303+$C322),INDEX($D$317:$W$317,,$C322)-SUM($D322:AP322),INDEX($D$317:$W$317,,$C322)/$F$303)))</f>
        <v>0</v>
      </c>
      <c r="AR322" s="2">
        <f>IF($F$303="n/a",0,IF(AR$305&lt;=$C322,0,IF(AR$305&gt;($F$303+$C322),INDEX($D$317:$W$317,,$C322)-SUM($D322:AQ322),INDEX($D$317:$W$317,,$C322)/$F$303)))</f>
        <v>0</v>
      </c>
      <c r="AS322" s="2">
        <f>IF($F$303="n/a",0,IF(AS$305&lt;=$C322,0,IF(AS$305&gt;($F$303+$C322),INDEX($D$317:$W$317,,$C322)-SUM($D322:AR322),INDEX($D$317:$W$317,,$C322)/$F$303)))</f>
        <v>0</v>
      </c>
      <c r="AT322" s="2">
        <f>IF($F$303="n/a",0,IF(AT$305&lt;=$C322,0,IF(AT$305&gt;($F$303+$C322),INDEX($D$317:$W$317,,$C322)-SUM($D322:AS322),INDEX($D$317:$W$317,,$C322)/$F$303)))</f>
        <v>0</v>
      </c>
      <c r="AU322" s="2">
        <f>IF($F$303="n/a",0,IF(AU$305&lt;=$C322,0,IF(AU$305&gt;($F$303+$C322),INDEX($D$317:$W$317,,$C322)-SUM($D322:AT322),INDEX($D$317:$W$317,,$C322)/$F$303)))</f>
        <v>0</v>
      </c>
      <c r="AV322" s="2">
        <f>IF($F$303="n/a",0,IF(AV$305&lt;=$C322,0,IF(AV$305&gt;($F$303+$C322),INDEX($D$317:$W$317,,$C322)-SUM($D322:AU322),INDEX($D$317:$W$317,,$C322)/$F$303)))</f>
        <v>0</v>
      </c>
      <c r="AW322" s="2">
        <f>IF($F$303="n/a",0,IF(AW$305&lt;=$C322,0,IF(AW$305&gt;($F$303+$C322),INDEX($D$317:$W$317,,$C322)-SUM($D322:AV322),INDEX($D$317:$W$317,,$C322)/$F$303)))</f>
        <v>0</v>
      </c>
      <c r="AX322" s="2">
        <f>IF($F$303="n/a",0,IF(AX$305&lt;=$C322,0,IF(AX$305&gt;($F$303+$C322),INDEX($D$317:$W$317,,$C322)-SUM($D322:AW322),INDEX($D$317:$W$317,,$C322)/$F$303)))</f>
        <v>0</v>
      </c>
      <c r="AY322" s="2">
        <f>IF($F$303="n/a",0,IF(AY$305&lt;=$C322,0,IF(AY$305&gt;($F$303+$C322),INDEX($D$317:$W$317,,$C322)-SUM($D322:AX322),INDEX($D$317:$W$317,,$C322)/$F$303)))</f>
        <v>0</v>
      </c>
      <c r="AZ322" s="2">
        <f>IF($F$303="n/a",0,IF(AZ$305&lt;=$C322,0,IF(AZ$305&gt;($F$303+$C322),INDEX($D$317:$W$317,,$C322)-SUM($D322:AY322),INDEX($D$317:$W$317,,$C322)/$F$303)))</f>
        <v>0</v>
      </c>
      <c r="BA322" s="2">
        <f>IF($F$303="n/a",0,IF(BA$305&lt;=$C322,0,IF(BA$305&gt;($F$303+$C322),INDEX($D$317:$W$317,,$C322)-SUM($D322:AZ322),INDEX($D$317:$W$317,,$C322)/$F$303)))</f>
        <v>0</v>
      </c>
      <c r="BB322" s="2">
        <f>IF($F$303="n/a",0,IF(BB$305&lt;=$C322,0,IF(BB$305&gt;($F$303+$C322),INDEX($D$317:$W$317,,$C322)-SUM($D322:BA322),INDEX($D$317:$W$317,,$C322)/$F$303)))</f>
        <v>0</v>
      </c>
      <c r="BC322" s="2">
        <f>IF($F$303="n/a",0,IF(BC$305&lt;=$C322,0,IF(BC$305&gt;($F$303+$C322),INDEX($D$317:$W$317,,$C322)-SUM($D322:BB322),INDEX($D$317:$W$317,,$C322)/$F$303)))</f>
        <v>0</v>
      </c>
      <c r="BD322" s="2">
        <f>IF($F$303="n/a",0,IF(BD$305&lt;=$C322,0,IF(BD$305&gt;($F$303+$C322),INDEX($D$317:$W$317,,$C322)-SUM($D322:BC322),INDEX($D$317:$W$317,,$C322)/$F$303)))</f>
        <v>0</v>
      </c>
      <c r="BE322" s="2">
        <f>IF($F$303="n/a",0,IF(BE$305&lt;=$C322,0,IF(BE$305&gt;($F$303+$C322),INDEX($D$317:$W$317,,$C322)-SUM($D322:BD322),INDEX($D$317:$W$317,,$C322)/$F$303)))</f>
        <v>0</v>
      </c>
      <c r="BF322" s="2">
        <f>IF($F$303="n/a",0,IF(BF$305&lt;=$C322,0,IF(BF$305&gt;($F$303+$C322),INDEX($D$317:$W$317,,$C322)-SUM($D322:BE322),INDEX($D$317:$W$317,,$C322)/$F$303)))</f>
        <v>0</v>
      </c>
      <c r="BG322" s="2">
        <f>IF($F$303="n/a",0,IF(BG$305&lt;=$C322,0,IF(BG$305&gt;($F$303+$C322),INDEX($D$317:$W$317,,$C322)-SUM($D322:BF322),INDEX($D$317:$W$317,,$C322)/$F$303)))</f>
        <v>0</v>
      </c>
      <c r="BH322" s="2">
        <f>IF($F$303="n/a",0,IF(BH$305&lt;=$C322,0,IF(BH$305&gt;($F$303+$C322),INDEX($D$317:$W$317,,$C322)-SUM($D322:BG322),INDEX($D$317:$W$317,,$C322)/$F$303)))</f>
        <v>0</v>
      </c>
      <c r="BI322" s="2">
        <f>IF($F$303="n/a",0,IF(BI$305&lt;=$C322,0,IF(BI$305&gt;($F$303+$C322),INDEX($D$317:$W$317,,$C322)-SUM($D322:BH322),INDEX($D$317:$W$317,,$C322)/$F$303)))</f>
        <v>0</v>
      </c>
      <c r="BJ322" s="2">
        <f>IF($F$303="n/a",0,IF(BJ$305&lt;=$C322,0,IF(BJ$305&gt;($F$303+$C322),INDEX($D$317:$W$317,,$C322)-SUM($D322:BI322),INDEX($D$317:$W$317,,$C322)/$F$303)))</f>
        <v>0</v>
      </c>
      <c r="BK322" s="2">
        <f>IF($F$303="n/a",0,IF(BK$305&lt;=$C322,0,IF(BK$305&gt;($F$303+$C322),INDEX($D$317:$W$317,,$C322)-SUM($D322:BJ322),INDEX($D$317:$W$317,,$C322)/$F$303)))</f>
        <v>0</v>
      </c>
    </row>
    <row r="323" spans="2:63" x14ac:dyDescent="0.25">
      <c r="B323" s="24">
        <v>2014</v>
      </c>
      <c r="C323" s="24">
        <v>4</v>
      </c>
      <c r="E323" s="2">
        <f>IF($F$303="n/a",0,IF(E$305&lt;=$C323,0,IF(E$305&gt;($F$303+$C323),INDEX($D$317:$W$317,,$C323)-SUM($D323:D323),INDEX($D$317:$W$317,,$C323)/$F$303)))</f>
        <v>0</v>
      </c>
      <c r="F323" s="2">
        <f>IF($F$303="n/a",0,IF(F$305&lt;=$C323,0,IF(F$305&gt;($F$303+$C323),INDEX($D$317:$W$317,,$C323)-SUM($D323:E323),INDEX($D$317:$W$317,,$C323)/$F$303)))</f>
        <v>0</v>
      </c>
      <c r="G323" s="2">
        <f>IF($F$303="n/a",0,IF(G$305&lt;=$C323,0,IF(G$305&gt;($F$303+$C323),INDEX($D$317:$W$317,,$C323)-SUM($D323:F323),INDEX($D$317:$W$317,,$C323)/$F$303)))</f>
        <v>0</v>
      </c>
      <c r="H323" s="2">
        <f>IF($F$303="n/a",0,IF(H$305&lt;=$C323,0,IF(H$305&gt;($F$303+$C323),INDEX($D$317:$W$317,,$C323)-SUM($D323:G323),INDEX($D$317:$W$317,,$C323)/$F$303)))</f>
        <v>0.85960409833392326</v>
      </c>
      <c r="I323" s="2">
        <f>IF($F$303="n/a",0,IF(I$305&lt;=$C323,0,IF(I$305&gt;($F$303+$C323),INDEX($D$317:$W$317,,$C323)-SUM($D323:H323),INDEX($D$317:$W$317,,$C323)/$F$303)))</f>
        <v>0.85960409833392326</v>
      </c>
      <c r="J323" s="2">
        <f>IF($F$303="n/a",0,IF(J$305&lt;=$C323,0,IF(J$305&gt;($F$303+$C323),INDEX($D$317:$W$317,,$C323)-SUM($D323:I323),INDEX($D$317:$W$317,,$C323)/$F$303)))</f>
        <v>0.85960409833392326</v>
      </c>
      <c r="K323" s="2">
        <f>IF($F$303="n/a",0,IF(K$305&lt;=$C323,0,IF(K$305&gt;($F$303+$C323),INDEX($D$317:$W$317,,$C323)-SUM($D323:J323),INDEX($D$317:$W$317,,$C323)/$F$303)))</f>
        <v>0.85960409833392326</v>
      </c>
      <c r="L323" s="2">
        <f>IF($F$303="n/a",0,IF(L$305&lt;=$C323,0,IF(L$305&gt;($F$303+$C323),INDEX($D$317:$W$317,,$C323)-SUM($D323:K323),INDEX($D$317:$W$317,,$C323)/$F$303)))</f>
        <v>0.85960409833392326</v>
      </c>
      <c r="M323" s="2">
        <f>IF($F$303="n/a",0,IF(M$305&lt;=$C323,0,IF(M$305&gt;($F$303+$C323),INDEX($D$317:$W$317,,$C323)-SUM($D323:L323),INDEX($D$317:$W$317,,$C323)/$F$303)))</f>
        <v>0</v>
      </c>
      <c r="N323" s="2">
        <f>IF($F$303="n/a",0,IF(N$305&lt;=$C323,0,IF(N$305&gt;($F$303+$C323),INDEX($D$317:$W$317,,$C323)-SUM($D323:M323),INDEX($D$317:$W$317,,$C323)/$F$303)))</f>
        <v>0</v>
      </c>
      <c r="O323" s="2">
        <f>IF($F$303="n/a",0,IF(O$305&lt;=$C323,0,IF(O$305&gt;($F$303+$C323),INDEX($D$317:$W$317,,$C323)-SUM($D323:N323),INDEX($D$317:$W$317,,$C323)/$F$303)))</f>
        <v>0</v>
      </c>
      <c r="P323" s="2">
        <f>IF($F$303="n/a",0,IF(P$305&lt;=$C323,0,IF(P$305&gt;($F$303+$C323),INDEX($D$317:$W$317,,$C323)-SUM($D323:O323),INDEX($D$317:$W$317,,$C323)/$F$303)))</f>
        <v>0</v>
      </c>
      <c r="Q323" s="2">
        <f>IF($F$303="n/a",0,IF(Q$305&lt;=$C323,0,IF(Q$305&gt;($F$303+$C323),INDEX($D$317:$W$317,,$C323)-SUM($D323:P323),INDEX($D$317:$W$317,,$C323)/$F$303)))</f>
        <v>0</v>
      </c>
      <c r="R323" s="2">
        <f>IF($F$303="n/a",0,IF(R$305&lt;=$C323,0,IF(R$305&gt;($F$303+$C323),INDEX($D$317:$W$317,,$C323)-SUM($D323:Q323),INDEX($D$317:$W$317,,$C323)/$F$303)))</f>
        <v>0</v>
      </c>
      <c r="S323" s="2">
        <f>IF($F$303="n/a",0,IF(S$305&lt;=$C323,0,IF(S$305&gt;($F$303+$C323),INDEX($D$317:$W$317,,$C323)-SUM($D323:R323),INDEX($D$317:$W$317,,$C323)/$F$303)))</f>
        <v>0</v>
      </c>
      <c r="T323" s="2">
        <f>IF($F$303="n/a",0,IF(T$305&lt;=$C323,0,IF(T$305&gt;($F$303+$C323),INDEX($D$317:$W$317,,$C323)-SUM($D323:S323),INDEX($D$317:$W$317,,$C323)/$F$303)))</f>
        <v>0</v>
      </c>
      <c r="U323" s="2">
        <f>IF($F$303="n/a",0,IF(U$305&lt;=$C323,0,IF(U$305&gt;($F$303+$C323),INDEX($D$317:$W$317,,$C323)-SUM($D323:T323),INDEX($D$317:$W$317,,$C323)/$F$303)))</f>
        <v>0</v>
      </c>
      <c r="V323" s="2">
        <f>IF($F$303="n/a",0,IF(V$305&lt;=$C323,0,IF(V$305&gt;($F$303+$C323),INDEX($D$317:$W$317,,$C323)-SUM($D323:U323),INDEX($D$317:$W$317,,$C323)/$F$303)))</f>
        <v>0</v>
      </c>
      <c r="W323" s="2">
        <f>IF($F$303="n/a",0,IF(W$305&lt;=$C323,0,IF(W$305&gt;($F$303+$C323),INDEX($D$317:$W$317,,$C323)-SUM($D323:V323),INDEX($D$317:$W$317,,$C323)/$F$303)))</f>
        <v>0</v>
      </c>
      <c r="X323" s="2">
        <f>IF($F$303="n/a",0,IF(X$305&lt;=$C323,0,IF(X$305&gt;($F$303+$C323),INDEX($D$317:$W$317,,$C323)-SUM($D323:W323),INDEX($D$317:$W$317,,$C323)/$F$303)))</f>
        <v>0</v>
      </c>
      <c r="Y323" s="2">
        <f>IF($F$303="n/a",0,IF(Y$305&lt;=$C323,0,IF(Y$305&gt;($F$303+$C323),INDEX($D$317:$W$317,,$C323)-SUM($D323:X323),INDEX($D$317:$W$317,,$C323)/$F$303)))</f>
        <v>0</v>
      </c>
      <c r="Z323" s="2">
        <f>IF($F$303="n/a",0,IF(Z$305&lt;=$C323,0,IF(Z$305&gt;($F$303+$C323),INDEX($D$317:$W$317,,$C323)-SUM($D323:Y323),INDEX($D$317:$W$317,,$C323)/$F$303)))</f>
        <v>0</v>
      </c>
      <c r="AA323" s="2">
        <f>IF($F$303="n/a",0,IF(AA$305&lt;=$C323,0,IF(AA$305&gt;($F$303+$C323),INDEX($D$317:$W$317,,$C323)-SUM($D323:Z323),INDEX($D$317:$W$317,,$C323)/$F$303)))</f>
        <v>0</v>
      </c>
      <c r="AB323" s="2">
        <f>IF($F$303="n/a",0,IF(AB$305&lt;=$C323,0,IF(AB$305&gt;($F$303+$C323),INDEX($D$317:$W$317,,$C323)-SUM($D323:AA323),INDEX($D$317:$W$317,,$C323)/$F$303)))</f>
        <v>0</v>
      </c>
      <c r="AC323" s="2">
        <f>IF($F$303="n/a",0,IF(AC$305&lt;=$C323,0,IF(AC$305&gt;($F$303+$C323),INDEX($D$317:$W$317,,$C323)-SUM($D323:AB323),INDEX($D$317:$W$317,,$C323)/$F$303)))</f>
        <v>0</v>
      </c>
      <c r="AD323" s="2">
        <f>IF($F$303="n/a",0,IF(AD$305&lt;=$C323,0,IF(AD$305&gt;($F$303+$C323),INDEX($D$317:$W$317,,$C323)-SUM($D323:AC323),INDEX($D$317:$W$317,,$C323)/$F$303)))</f>
        <v>0</v>
      </c>
      <c r="AE323" s="2">
        <f>IF($F$303="n/a",0,IF(AE$305&lt;=$C323,0,IF(AE$305&gt;($F$303+$C323),INDEX($D$317:$W$317,,$C323)-SUM($D323:AD323),INDEX($D$317:$W$317,,$C323)/$F$303)))</f>
        <v>0</v>
      </c>
      <c r="AF323" s="2">
        <f>IF($F$303="n/a",0,IF(AF$305&lt;=$C323,0,IF(AF$305&gt;($F$303+$C323),INDEX($D$317:$W$317,,$C323)-SUM($D323:AE323),INDEX($D$317:$W$317,,$C323)/$F$303)))</f>
        <v>0</v>
      </c>
      <c r="AG323" s="2">
        <f>IF($F$303="n/a",0,IF(AG$305&lt;=$C323,0,IF(AG$305&gt;($F$303+$C323),INDEX($D$317:$W$317,,$C323)-SUM($D323:AF323),INDEX($D$317:$W$317,,$C323)/$F$303)))</f>
        <v>0</v>
      </c>
      <c r="AH323" s="2">
        <f>IF($F$303="n/a",0,IF(AH$305&lt;=$C323,0,IF(AH$305&gt;($F$303+$C323),INDEX($D$317:$W$317,,$C323)-SUM($D323:AG323),INDEX($D$317:$W$317,,$C323)/$F$303)))</f>
        <v>0</v>
      </c>
      <c r="AI323" s="2">
        <f>IF($F$303="n/a",0,IF(AI$305&lt;=$C323,0,IF(AI$305&gt;($F$303+$C323),INDEX($D$317:$W$317,,$C323)-SUM($D323:AH323),INDEX($D$317:$W$317,,$C323)/$F$303)))</f>
        <v>0</v>
      </c>
      <c r="AJ323" s="2">
        <f>IF($F$303="n/a",0,IF(AJ$305&lt;=$C323,0,IF(AJ$305&gt;($F$303+$C323),INDEX($D$317:$W$317,,$C323)-SUM($D323:AI323),INDEX($D$317:$W$317,,$C323)/$F$303)))</f>
        <v>0</v>
      </c>
      <c r="AK323" s="2">
        <f>IF($F$303="n/a",0,IF(AK$305&lt;=$C323,0,IF(AK$305&gt;($F$303+$C323),INDEX($D$317:$W$317,,$C323)-SUM($D323:AJ323),INDEX($D$317:$W$317,,$C323)/$F$303)))</f>
        <v>0</v>
      </c>
      <c r="AL323" s="2">
        <f>IF($F$303="n/a",0,IF(AL$305&lt;=$C323,0,IF(AL$305&gt;($F$303+$C323),INDEX($D$317:$W$317,,$C323)-SUM($D323:AK323),INDEX($D$317:$W$317,,$C323)/$F$303)))</f>
        <v>0</v>
      </c>
      <c r="AM323" s="2">
        <f>IF($F$303="n/a",0,IF(AM$305&lt;=$C323,0,IF(AM$305&gt;($F$303+$C323),INDEX($D$317:$W$317,,$C323)-SUM($D323:AL323),INDEX($D$317:$W$317,,$C323)/$F$303)))</f>
        <v>0</v>
      </c>
      <c r="AN323" s="2">
        <f>IF($F$303="n/a",0,IF(AN$305&lt;=$C323,0,IF(AN$305&gt;($F$303+$C323),INDEX($D$317:$W$317,,$C323)-SUM($D323:AM323),INDEX($D$317:$W$317,,$C323)/$F$303)))</f>
        <v>0</v>
      </c>
      <c r="AO323" s="2">
        <f>IF($F$303="n/a",0,IF(AO$305&lt;=$C323,0,IF(AO$305&gt;($F$303+$C323),INDEX($D$317:$W$317,,$C323)-SUM($D323:AN323),INDEX($D$317:$W$317,,$C323)/$F$303)))</f>
        <v>0</v>
      </c>
      <c r="AP323" s="2">
        <f>IF($F$303="n/a",0,IF(AP$305&lt;=$C323,0,IF(AP$305&gt;($F$303+$C323),INDEX($D$317:$W$317,,$C323)-SUM($D323:AO323),INDEX($D$317:$W$317,,$C323)/$F$303)))</f>
        <v>0</v>
      </c>
      <c r="AQ323" s="2">
        <f>IF($F$303="n/a",0,IF(AQ$305&lt;=$C323,0,IF(AQ$305&gt;($F$303+$C323),INDEX($D$317:$W$317,,$C323)-SUM($D323:AP323),INDEX($D$317:$W$317,,$C323)/$F$303)))</f>
        <v>0</v>
      </c>
      <c r="AR323" s="2">
        <f>IF($F$303="n/a",0,IF(AR$305&lt;=$C323,0,IF(AR$305&gt;($F$303+$C323),INDEX($D$317:$W$317,,$C323)-SUM($D323:AQ323),INDEX($D$317:$W$317,,$C323)/$F$303)))</f>
        <v>0</v>
      </c>
      <c r="AS323" s="2">
        <f>IF($F$303="n/a",0,IF(AS$305&lt;=$C323,0,IF(AS$305&gt;($F$303+$C323),INDEX($D$317:$W$317,,$C323)-SUM($D323:AR323),INDEX($D$317:$W$317,,$C323)/$F$303)))</f>
        <v>0</v>
      </c>
      <c r="AT323" s="2">
        <f>IF($F$303="n/a",0,IF(AT$305&lt;=$C323,0,IF(AT$305&gt;($F$303+$C323),INDEX($D$317:$W$317,,$C323)-SUM($D323:AS323),INDEX($D$317:$W$317,,$C323)/$F$303)))</f>
        <v>0</v>
      </c>
      <c r="AU323" s="2">
        <f>IF($F$303="n/a",0,IF(AU$305&lt;=$C323,0,IF(AU$305&gt;($F$303+$C323),INDEX($D$317:$W$317,,$C323)-SUM($D323:AT323),INDEX($D$317:$W$317,,$C323)/$F$303)))</f>
        <v>0</v>
      </c>
      <c r="AV323" s="2">
        <f>IF($F$303="n/a",0,IF(AV$305&lt;=$C323,0,IF(AV$305&gt;($F$303+$C323),INDEX($D$317:$W$317,,$C323)-SUM($D323:AU323),INDEX($D$317:$W$317,,$C323)/$F$303)))</f>
        <v>0</v>
      </c>
      <c r="AW323" s="2">
        <f>IF($F$303="n/a",0,IF(AW$305&lt;=$C323,0,IF(AW$305&gt;($F$303+$C323),INDEX($D$317:$W$317,,$C323)-SUM($D323:AV323),INDEX($D$317:$W$317,,$C323)/$F$303)))</f>
        <v>0</v>
      </c>
      <c r="AX323" s="2">
        <f>IF($F$303="n/a",0,IF(AX$305&lt;=$C323,0,IF(AX$305&gt;($F$303+$C323),INDEX($D$317:$W$317,,$C323)-SUM($D323:AW323),INDEX($D$317:$W$317,,$C323)/$F$303)))</f>
        <v>0</v>
      </c>
      <c r="AY323" s="2">
        <f>IF($F$303="n/a",0,IF(AY$305&lt;=$C323,0,IF(AY$305&gt;($F$303+$C323),INDEX($D$317:$W$317,,$C323)-SUM($D323:AX323),INDEX($D$317:$W$317,,$C323)/$F$303)))</f>
        <v>0</v>
      </c>
      <c r="AZ323" s="2">
        <f>IF($F$303="n/a",0,IF(AZ$305&lt;=$C323,0,IF(AZ$305&gt;($F$303+$C323),INDEX($D$317:$W$317,,$C323)-SUM($D323:AY323),INDEX($D$317:$W$317,,$C323)/$F$303)))</f>
        <v>0</v>
      </c>
      <c r="BA323" s="2">
        <f>IF($F$303="n/a",0,IF(BA$305&lt;=$C323,0,IF(BA$305&gt;($F$303+$C323),INDEX($D$317:$W$317,,$C323)-SUM($D323:AZ323),INDEX($D$317:$W$317,,$C323)/$F$303)))</f>
        <v>0</v>
      </c>
      <c r="BB323" s="2">
        <f>IF($F$303="n/a",0,IF(BB$305&lt;=$C323,0,IF(BB$305&gt;($F$303+$C323),INDEX($D$317:$W$317,,$C323)-SUM($D323:BA323),INDEX($D$317:$W$317,,$C323)/$F$303)))</f>
        <v>0</v>
      </c>
      <c r="BC323" s="2">
        <f>IF($F$303="n/a",0,IF(BC$305&lt;=$C323,0,IF(BC$305&gt;($F$303+$C323),INDEX($D$317:$W$317,,$C323)-SUM($D323:BB323),INDEX($D$317:$W$317,,$C323)/$F$303)))</f>
        <v>0</v>
      </c>
      <c r="BD323" s="2">
        <f>IF($F$303="n/a",0,IF(BD$305&lt;=$C323,0,IF(BD$305&gt;($F$303+$C323),INDEX($D$317:$W$317,,$C323)-SUM($D323:BC323),INDEX($D$317:$W$317,,$C323)/$F$303)))</f>
        <v>0</v>
      </c>
      <c r="BE323" s="2">
        <f>IF($F$303="n/a",0,IF(BE$305&lt;=$C323,0,IF(BE$305&gt;($F$303+$C323),INDEX($D$317:$W$317,,$C323)-SUM($D323:BD323),INDEX($D$317:$W$317,,$C323)/$F$303)))</f>
        <v>0</v>
      </c>
      <c r="BF323" s="2">
        <f>IF($F$303="n/a",0,IF(BF$305&lt;=$C323,0,IF(BF$305&gt;($F$303+$C323),INDEX($D$317:$W$317,,$C323)-SUM($D323:BE323),INDEX($D$317:$W$317,,$C323)/$F$303)))</f>
        <v>0</v>
      </c>
      <c r="BG323" s="2">
        <f>IF($F$303="n/a",0,IF(BG$305&lt;=$C323,0,IF(BG$305&gt;($F$303+$C323),INDEX($D$317:$W$317,,$C323)-SUM($D323:BF323),INDEX($D$317:$W$317,,$C323)/$F$303)))</f>
        <v>0</v>
      </c>
      <c r="BH323" s="2">
        <f>IF($F$303="n/a",0,IF(BH$305&lt;=$C323,0,IF(BH$305&gt;($F$303+$C323),INDEX($D$317:$W$317,,$C323)-SUM($D323:BG323),INDEX($D$317:$W$317,,$C323)/$F$303)))</f>
        <v>0</v>
      </c>
      <c r="BI323" s="2">
        <f>IF($F$303="n/a",0,IF(BI$305&lt;=$C323,0,IF(BI$305&gt;($F$303+$C323),INDEX($D$317:$W$317,,$C323)-SUM($D323:BH323),INDEX($D$317:$W$317,,$C323)/$F$303)))</f>
        <v>0</v>
      </c>
      <c r="BJ323" s="2">
        <f>IF($F$303="n/a",0,IF(BJ$305&lt;=$C323,0,IF(BJ$305&gt;($F$303+$C323),INDEX($D$317:$W$317,,$C323)-SUM($D323:BI323),INDEX($D$317:$W$317,,$C323)/$F$303)))</f>
        <v>0</v>
      </c>
      <c r="BK323" s="2">
        <f>IF($F$303="n/a",0,IF(BK$305&lt;=$C323,0,IF(BK$305&gt;($F$303+$C323),INDEX($D$317:$W$317,,$C323)-SUM($D323:BJ323),INDEX($D$317:$W$317,,$C323)/$F$303)))</f>
        <v>0</v>
      </c>
    </row>
    <row r="324" spans="2:63" x14ac:dyDescent="0.25">
      <c r="B324" s="24">
        <v>2015</v>
      </c>
      <c r="C324" s="24">
        <v>5</v>
      </c>
      <c r="E324" s="2">
        <f>IF($F$303="n/a",0,IF(E$305&lt;=$C324,0,IF(E$305&gt;($F$303+$C324),INDEX($D$317:$W$317,,$C324)-SUM($D324:D324),INDEX($D$317:$W$317,,$C324)/$F$303)))</f>
        <v>0</v>
      </c>
      <c r="F324" s="2">
        <f>IF($F$303="n/a",0,IF(F$305&lt;=$C324,0,IF(F$305&gt;($F$303+$C324),INDEX($D$317:$W$317,,$C324)-SUM($D324:E324),INDEX($D$317:$W$317,,$C324)/$F$303)))</f>
        <v>0</v>
      </c>
      <c r="G324" s="2">
        <f>IF($F$303="n/a",0,IF(G$305&lt;=$C324,0,IF(G$305&gt;($F$303+$C324),INDEX($D$317:$W$317,,$C324)-SUM($D324:F324),INDEX($D$317:$W$317,,$C324)/$F$303)))</f>
        <v>0</v>
      </c>
      <c r="H324" s="2">
        <f>IF($F$303="n/a",0,IF(H$305&lt;=$C324,0,IF(H$305&gt;($F$303+$C324),INDEX($D$317:$W$317,,$C324)-SUM($D324:G324),INDEX($D$317:$W$317,,$C324)/$F$303)))</f>
        <v>0</v>
      </c>
      <c r="I324" s="2">
        <f>IF($F$303="n/a",0,IF(I$305&lt;=$C324,0,IF(I$305&gt;($F$303+$C324),INDEX($D$317:$W$317,,$C324)-SUM($D324:H324),INDEX($D$317:$W$317,,$C324)/$F$303)))</f>
        <v>0.44533926962227294</v>
      </c>
      <c r="J324" s="2">
        <f>IF($F$303="n/a",0,IF(J$305&lt;=$C324,0,IF(J$305&gt;($F$303+$C324),INDEX($D$317:$W$317,,$C324)-SUM($D324:I324),INDEX($D$317:$W$317,,$C324)/$F$303)))</f>
        <v>0.44533926962227294</v>
      </c>
      <c r="K324" s="2">
        <f>IF($F$303="n/a",0,IF(K$305&lt;=$C324,0,IF(K$305&gt;($F$303+$C324),INDEX($D$317:$W$317,,$C324)-SUM($D324:J324),INDEX($D$317:$W$317,,$C324)/$F$303)))</f>
        <v>0.44533926962227294</v>
      </c>
      <c r="L324" s="2">
        <f>IF($F$303="n/a",0,IF(L$305&lt;=$C324,0,IF(L$305&gt;($F$303+$C324),INDEX($D$317:$W$317,,$C324)-SUM($D324:K324),INDEX($D$317:$W$317,,$C324)/$F$303)))</f>
        <v>0.44533926962227294</v>
      </c>
      <c r="M324" s="2">
        <f>IF($F$303="n/a",0,IF(M$305&lt;=$C324,0,IF(M$305&gt;($F$303+$C324),INDEX($D$317:$W$317,,$C324)-SUM($D324:L324),INDEX($D$317:$W$317,,$C324)/$F$303)))</f>
        <v>0.44533926962227294</v>
      </c>
      <c r="N324" s="2">
        <f>IF($F$303="n/a",0,IF(N$305&lt;=$C324,0,IF(N$305&gt;($F$303+$C324),INDEX($D$317:$W$317,,$C324)-SUM($D324:M324),INDEX($D$317:$W$317,,$C324)/$F$303)))</f>
        <v>0</v>
      </c>
      <c r="O324" s="2">
        <f>IF($F$303="n/a",0,IF(O$305&lt;=$C324,0,IF(O$305&gt;($F$303+$C324),INDEX($D$317:$W$317,,$C324)-SUM($D324:N324),INDEX($D$317:$W$317,,$C324)/$F$303)))</f>
        <v>0</v>
      </c>
      <c r="P324" s="2">
        <f>IF($F$303="n/a",0,IF(P$305&lt;=$C324,0,IF(P$305&gt;($F$303+$C324),INDEX($D$317:$W$317,,$C324)-SUM($D324:O324),INDEX($D$317:$W$317,,$C324)/$F$303)))</f>
        <v>0</v>
      </c>
      <c r="Q324" s="2">
        <f>IF($F$303="n/a",0,IF(Q$305&lt;=$C324,0,IF(Q$305&gt;($F$303+$C324),INDEX($D$317:$W$317,,$C324)-SUM($D324:P324),INDEX($D$317:$W$317,,$C324)/$F$303)))</f>
        <v>0</v>
      </c>
      <c r="R324" s="2">
        <f>IF($F$303="n/a",0,IF(R$305&lt;=$C324,0,IF(R$305&gt;($F$303+$C324),INDEX($D$317:$W$317,,$C324)-SUM($D324:Q324),INDEX($D$317:$W$317,,$C324)/$F$303)))</f>
        <v>0</v>
      </c>
      <c r="S324" s="2">
        <f>IF($F$303="n/a",0,IF(S$305&lt;=$C324,0,IF(S$305&gt;($F$303+$C324),INDEX($D$317:$W$317,,$C324)-SUM($D324:R324),INDEX($D$317:$W$317,,$C324)/$F$303)))</f>
        <v>0</v>
      </c>
      <c r="T324" s="2">
        <f>IF($F$303="n/a",0,IF(T$305&lt;=$C324,0,IF(T$305&gt;($F$303+$C324),INDEX($D$317:$W$317,,$C324)-SUM($D324:S324),INDEX($D$317:$W$317,,$C324)/$F$303)))</f>
        <v>0</v>
      </c>
      <c r="U324" s="2">
        <f>IF($F$303="n/a",0,IF(U$305&lt;=$C324,0,IF(U$305&gt;($F$303+$C324),INDEX($D$317:$W$317,,$C324)-SUM($D324:T324),INDEX($D$317:$W$317,,$C324)/$F$303)))</f>
        <v>0</v>
      </c>
      <c r="V324" s="2">
        <f>IF($F$303="n/a",0,IF(V$305&lt;=$C324,0,IF(V$305&gt;($F$303+$C324),INDEX($D$317:$W$317,,$C324)-SUM($D324:U324),INDEX($D$317:$W$317,,$C324)/$F$303)))</f>
        <v>0</v>
      </c>
      <c r="W324" s="2">
        <f>IF($F$303="n/a",0,IF(W$305&lt;=$C324,0,IF(W$305&gt;($F$303+$C324),INDEX($D$317:$W$317,,$C324)-SUM($D324:V324),INDEX($D$317:$W$317,,$C324)/$F$303)))</f>
        <v>0</v>
      </c>
      <c r="X324" s="2">
        <f>IF($F$303="n/a",0,IF(X$305&lt;=$C324,0,IF(X$305&gt;($F$303+$C324),INDEX($D$317:$W$317,,$C324)-SUM($D324:W324),INDEX($D$317:$W$317,,$C324)/$F$303)))</f>
        <v>0</v>
      </c>
      <c r="Y324" s="2">
        <f>IF($F$303="n/a",0,IF(Y$305&lt;=$C324,0,IF(Y$305&gt;($F$303+$C324),INDEX($D$317:$W$317,,$C324)-SUM($D324:X324),INDEX($D$317:$W$317,,$C324)/$F$303)))</f>
        <v>0</v>
      </c>
      <c r="Z324" s="2">
        <f>IF($F$303="n/a",0,IF(Z$305&lt;=$C324,0,IF(Z$305&gt;($F$303+$C324),INDEX($D$317:$W$317,,$C324)-SUM($D324:Y324),INDEX($D$317:$W$317,,$C324)/$F$303)))</f>
        <v>0</v>
      </c>
      <c r="AA324" s="2">
        <f>IF($F$303="n/a",0,IF(AA$305&lt;=$C324,0,IF(AA$305&gt;($F$303+$C324),INDEX($D$317:$W$317,,$C324)-SUM($D324:Z324),INDEX($D$317:$W$317,,$C324)/$F$303)))</f>
        <v>0</v>
      </c>
      <c r="AB324" s="2">
        <f>IF($F$303="n/a",0,IF(AB$305&lt;=$C324,0,IF(AB$305&gt;($F$303+$C324),INDEX($D$317:$W$317,,$C324)-SUM($D324:AA324),INDEX($D$317:$W$317,,$C324)/$F$303)))</f>
        <v>0</v>
      </c>
      <c r="AC324" s="2">
        <f>IF($F$303="n/a",0,IF(AC$305&lt;=$C324,0,IF(AC$305&gt;($F$303+$C324),INDEX($D$317:$W$317,,$C324)-SUM($D324:AB324),INDEX($D$317:$W$317,,$C324)/$F$303)))</f>
        <v>0</v>
      </c>
      <c r="AD324" s="2">
        <f>IF($F$303="n/a",0,IF(AD$305&lt;=$C324,0,IF(AD$305&gt;($F$303+$C324),INDEX($D$317:$W$317,,$C324)-SUM($D324:AC324),INDEX($D$317:$W$317,,$C324)/$F$303)))</f>
        <v>0</v>
      </c>
      <c r="AE324" s="2">
        <f>IF($F$303="n/a",0,IF(AE$305&lt;=$C324,0,IF(AE$305&gt;($F$303+$C324),INDEX($D$317:$W$317,,$C324)-SUM($D324:AD324),INDEX($D$317:$W$317,,$C324)/$F$303)))</f>
        <v>0</v>
      </c>
      <c r="AF324" s="2">
        <f>IF($F$303="n/a",0,IF(AF$305&lt;=$C324,0,IF(AF$305&gt;($F$303+$C324),INDEX($D$317:$W$317,,$C324)-SUM($D324:AE324),INDEX($D$317:$W$317,,$C324)/$F$303)))</f>
        <v>0</v>
      </c>
      <c r="AG324" s="2">
        <f>IF($F$303="n/a",0,IF(AG$305&lt;=$C324,0,IF(AG$305&gt;($F$303+$C324),INDEX($D$317:$W$317,,$C324)-SUM($D324:AF324),INDEX($D$317:$W$317,,$C324)/$F$303)))</f>
        <v>0</v>
      </c>
      <c r="AH324" s="2">
        <f>IF($F$303="n/a",0,IF(AH$305&lt;=$C324,0,IF(AH$305&gt;($F$303+$C324),INDEX($D$317:$W$317,,$C324)-SUM($D324:AG324),INDEX($D$317:$W$317,,$C324)/$F$303)))</f>
        <v>0</v>
      </c>
      <c r="AI324" s="2">
        <f>IF($F$303="n/a",0,IF(AI$305&lt;=$C324,0,IF(AI$305&gt;($F$303+$C324),INDEX($D$317:$W$317,,$C324)-SUM($D324:AH324),INDEX($D$317:$W$317,,$C324)/$F$303)))</f>
        <v>0</v>
      </c>
      <c r="AJ324" s="2">
        <f>IF($F$303="n/a",0,IF(AJ$305&lt;=$C324,0,IF(AJ$305&gt;($F$303+$C324),INDEX($D$317:$W$317,,$C324)-SUM($D324:AI324),INDEX($D$317:$W$317,,$C324)/$F$303)))</f>
        <v>0</v>
      </c>
      <c r="AK324" s="2">
        <f>IF($F$303="n/a",0,IF(AK$305&lt;=$C324,0,IF(AK$305&gt;($F$303+$C324),INDEX($D$317:$W$317,,$C324)-SUM($D324:AJ324),INDEX($D$317:$W$317,,$C324)/$F$303)))</f>
        <v>0</v>
      </c>
      <c r="AL324" s="2">
        <f>IF($F$303="n/a",0,IF(AL$305&lt;=$C324,0,IF(AL$305&gt;($F$303+$C324),INDEX($D$317:$W$317,,$C324)-SUM($D324:AK324),INDEX($D$317:$W$317,,$C324)/$F$303)))</f>
        <v>0</v>
      </c>
      <c r="AM324" s="2">
        <f>IF($F$303="n/a",0,IF(AM$305&lt;=$C324,0,IF(AM$305&gt;($F$303+$C324),INDEX($D$317:$W$317,,$C324)-SUM($D324:AL324),INDEX($D$317:$W$317,,$C324)/$F$303)))</f>
        <v>0</v>
      </c>
      <c r="AN324" s="2">
        <f>IF($F$303="n/a",0,IF(AN$305&lt;=$C324,0,IF(AN$305&gt;($F$303+$C324),INDEX($D$317:$W$317,,$C324)-SUM($D324:AM324),INDEX($D$317:$W$317,,$C324)/$F$303)))</f>
        <v>0</v>
      </c>
      <c r="AO324" s="2">
        <f>IF($F$303="n/a",0,IF(AO$305&lt;=$C324,0,IF(AO$305&gt;($F$303+$C324),INDEX($D$317:$W$317,,$C324)-SUM($D324:AN324),INDEX($D$317:$W$317,,$C324)/$F$303)))</f>
        <v>0</v>
      </c>
      <c r="AP324" s="2">
        <f>IF($F$303="n/a",0,IF(AP$305&lt;=$C324,0,IF(AP$305&gt;($F$303+$C324),INDEX($D$317:$W$317,,$C324)-SUM($D324:AO324),INDEX($D$317:$W$317,,$C324)/$F$303)))</f>
        <v>0</v>
      </c>
      <c r="AQ324" s="2">
        <f>IF($F$303="n/a",0,IF(AQ$305&lt;=$C324,0,IF(AQ$305&gt;($F$303+$C324),INDEX($D$317:$W$317,,$C324)-SUM($D324:AP324),INDEX($D$317:$W$317,,$C324)/$F$303)))</f>
        <v>0</v>
      </c>
      <c r="AR324" s="2">
        <f>IF($F$303="n/a",0,IF(AR$305&lt;=$C324,0,IF(AR$305&gt;($F$303+$C324),INDEX($D$317:$W$317,,$C324)-SUM($D324:AQ324),INDEX($D$317:$W$317,,$C324)/$F$303)))</f>
        <v>0</v>
      </c>
      <c r="AS324" s="2">
        <f>IF($F$303="n/a",0,IF(AS$305&lt;=$C324,0,IF(AS$305&gt;($F$303+$C324),INDEX($D$317:$W$317,,$C324)-SUM($D324:AR324),INDEX($D$317:$W$317,,$C324)/$F$303)))</f>
        <v>0</v>
      </c>
      <c r="AT324" s="2">
        <f>IF($F$303="n/a",0,IF(AT$305&lt;=$C324,0,IF(AT$305&gt;($F$303+$C324),INDEX($D$317:$W$317,,$C324)-SUM($D324:AS324),INDEX($D$317:$W$317,,$C324)/$F$303)))</f>
        <v>0</v>
      </c>
      <c r="AU324" s="2">
        <f>IF($F$303="n/a",0,IF(AU$305&lt;=$C324,0,IF(AU$305&gt;($F$303+$C324),INDEX($D$317:$W$317,,$C324)-SUM($D324:AT324),INDEX($D$317:$W$317,,$C324)/$F$303)))</f>
        <v>0</v>
      </c>
      <c r="AV324" s="2">
        <f>IF($F$303="n/a",0,IF(AV$305&lt;=$C324,0,IF(AV$305&gt;($F$303+$C324),INDEX($D$317:$W$317,,$C324)-SUM($D324:AU324),INDEX($D$317:$W$317,,$C324)/$F$303)))</f>
        <v>0</v>
      </c>
      <c r="AW324" s="2">
        <f>IF($F$303="n/a",0,IF(AW$305&lt;=$C324,0,IF(AW$305&gt;($F$303+$C324),INDEX($D$317:$W$317,,$C324)-SUM($D324:AV324),INDEX($D$317:$W$317,,$C324)/$F$303)))</f>
        <v>0</v>
      </c>
      <c r="AX324" s="2">
        <f>IF($F$303="n/a",0,IF(AX$305&lt;=$C324,0,IF(AX$305&gt;($F$303+$C324),INDEX($D$317:$W$317,,$C324)-SUM($D324:AW324),INDEX($D$317:$W$317,,$C324)/$F$303)))</f>
        <v>0</v>
      </c>
      <c r="AY324" s="2">
        <f>IF($F$303="n/a",0,IF(AY$305&lt;=$C324,0,IF(AY$305&gt;($F$303+$C324),INDEX($D$317:$W$317,,$C324)-SUM($D324:AX324),INDEX($D$317:$W$317,,$C324)/$F$303)))</f>
        <v>0</v>
      </c>
      <c r="AZ324" s="2">
        <f>IF($F$303="n/a",0,IF(AZ$305&lt;=$C324,0,IF(AZ$305&gt;($F$303+$C324),INDEX($D$317:$W$317,,$C324)-SUM($D324:AY324),INDEX($D$317:$W$317,,$C324)/$F$303)))</f>
        <v>0</v>
      </c>
      <c r="BA324" s="2">
        <f>IF($F$303="n/a",0,IF(BA$305&lt;=$C324,0,IF(BA$305&gt;($F$303+$C324),INDEX($D$317:$W$317,,$C324)-SUM($D324:AZ324),INDEX($D$317:$W$317,,$C324)/$F$303)))</f>
        <v>0</v>
      </c>
      <c r="BB324" s="2">
        <f>IF($F$303="n/a",0,IF(BB$305&lt;=$C324,0,IF(BB$305&gt;($F$303+$C324),INDEX($D$317:$W$317,,$C324)-SUM($D324:BA324),INDEX($D$317:$W$317,,$C324)/$F$303)))</f>
        <v>0</v>
      </c>
      <c r="BC324" s="2">
        <f>IF($F$303="n/a",0,IF(BC$305&lt;=$C324,0,IF(BC$305&gt;($F$303+$C324),INDEX($D$317:$W$317,,$C324)-SUM($D324:BB324),INDEX($D$317:$W$317,,$C324)/$F$303)))</f>
        <v>0</v>
      </c>
      <c r="BD324" s="2">
        <f>IF($F$303="n/a",0,IF(BD$305&lt;=$C324,0,IF(BD$305&gt;($F$303+$C324),INDEX($D$317:$W$317,,$C324)-SUM($D324:BC324),INDEX($D$317:$W$317,,$C324)/$F$303)))</f>
        <v>0</v>
      </c>
      <c r="BE324" s="2">
        <f>IF($F$303="n/a",0,IF(BE$305&lt;=$C324,0,IF(BE$305&gt;($F$303+$C324),INDEX($D$317:$W$317,,$C324)-SUM($D324:BD324),INDEX($D$317:$W$317,,$C324)/$F$303)))</f>
        <v>0</v>
      </c>
      <c r="BF324" s="2">
        <f>IF($F$303="n/a",0,IF(BF$305&lt;=$C324,0,IF(BF$305&gt;($F$303+$C324),INDEX($D$317:$W$317,,$C324)-SUM($D324:BE324),INDEX($D$317:$W$317,,$C324)/$F$303)))</f>
        <v>0</v>
      </c>
      <c r="BG324" s="2">
        <f>IF($F$303="n/a",0,IF(BG$305&lt;=$C324,0,IF(BG$305&gt;($F$303+$C324),INDEX($D$317:$W$317,,$C324)-SUM($D324:BF324),INDEX($D$317:$W$317,,$C324)/$F$303)))</f>
        <v>0</v>
      </c>
      <c r="BH324" s="2">
        <f>IF($F$303="n/a",0,IF(BH$305&lt;=$C324,0,IF(BH$305&gt;($F$303+$C324),INDEX($D$317:$W$317,,$C324)-SUM($D324:BG324),INDEX($D$317:$W$317,,$C324)/$F$303)))</f>
        <v>0</v>
      </c>
      <c r="BI324" s="2">
        <f>IF($F$303="n/a",0,IF(BI$305&lt;=$C324,0,IF(BI$305&gt;($F$303+$C324),INDEX($D$317:$W$317,,$C324)-SUM($D324:BH324),INDEX($D$317:$W$317,,$C324)/$F$303)))</f>
        <v>0</v>
      </c>
      <c r="BJ324" s="2">
        <f>IF($F$303="n/a",0,IF(BJ$305&lt;=$C324,0,IF(BJ$305&gt;($F$303+$C324),INDEX($D$317:$W$317,,$C324)-SUM($D324:BI324),INDEX($D$317:$W$317,,$C324)/$F$303)))</f>
        <v>0</v>
      </c>
      <c r="BK324" s="2">
        <f>IF($F$303="n/a",0,IF(BK$305&lt;=$C324,0,IF(BK$305&gt;($F$303+$C324),INDEX($D$317:$W$317,,$C324)-SUM($D324:BJ324),INDEX($D$317:$W$317,,$C324)/$F$303)))</f>
        <v>0</v>
      </c>
    </row>
    <row r="325" spans="2:63" x14ac:dyDescent="0.25">
      <c r="B325" s="24">
        <v>2016</v>
      </c>
      <c r="C325" s="24">
        <v>6</v>
      </c>
      <c r="E325" s="2">
        <f>IF($F$303="n/a",0,IF(E$305&lt;=$C325,0,IF(E$305&gt;($F$303+$C325),INDEX($D$317:$W$317,,$C325)-SUM($D325:D325),INDEX($D$317:$W$317,,$C325)/$F$303)))</f>
        <v>0</v>
      </c>
      <c r="F325" s="2">
        <f>IF($F$303="n/a",0,IF(F$305&lt;=$C325,0,IF(F$305&gt;($F$303+$C325),INDEX($D$317:$W$317,,$C325)-SUM($D325:E325),INDEX($D$317:$W$317,,$C325)/$F$303)))</f>
        <v>0</v>
      </c>
      <c r="G325" s="2">
        <f>IF($F$303="n/a",0,IF(G$305&lt;=$C325,0,IF(G$305&gt;($F$303+$C325),INDEX($D$317:$W$317,,$C325)-SUM($D325:F325),INDEX($D$317:$W$317,,$C325)/$F$303)))</f>
        <v>0</v>
      </c>
      <c r="H325" s="2">
        <f>IF($F$303="n/a",0,IF(H$305&lt;=$C325,0,IF(H$305&gt;($F$303+$C325),INDEX($D$317:$W$317,,$C325)-SUM($D325:G325),INDEX($D$317:$W$317,,$C325)/$F$303)))</f>
        <v>0</v>
      </c>
      <c r="I325" s="2">
        <f>IF($F$303="n/a",0,IF(I$305&lt;=$C325,0,IF(I$305&gt;($F$303+$C325),INDEX($D$317:$W$317,,$C325)-SUM($D325:H325),INDEX($D$317:$W$317,,$C325)/$F$303)))</f>
        <v>0</v>
      </c>
      <c r="J325" s="2">
        <f>IF($F$303="n/a",0,IF(J$305&lt;=$C325,0,IF(J$305&gt;($F$303+$C325),INDEX($D$317:$W$317,,$C325)-SUM($D325:I325),INDEX($D$317:$W$317,,$C325)/$F$303)))</f>
        <v>0.7362814546269022</v>
      </c>
      <c r="K325" s="2">
        <f>IF($F$303="n/a",0,IF(K$305&lt;=$C325,0,IF(K$305&gt;($F$303+$C325),INDEX($D$317:$W$317,,$C325)-SUM($D325:J325),INDEX($D$317:$W$317,,$C325)/$F$303)))</f>
        <v>0.7362814546269022</v>
      </c>
      <c r="L325" s="2">
        <f>IF($F$303="n/a",0,IF(L$305&lt;=$C325,0,IF(L$305&gt;($F$303+$C325),INDEX($D$317:$W$317,,$C325)-SUM($D325:K325),INDEX($D$317:$W$317,,$C325)/$F$303)))</f>
        <v>0.7362814546269022</v>
      </c>
      <c r="M325" s="2">
        <f>IF($F$303="n/a",0,IF(M$305&lt;=$C325,0,IF(M$305&gt;($F$303+$C325),INDEX($D$317:$W$317,,$C325)-SUM($D325:L325),INDEX($D$317:$W$317,,$C325)/$F$303)))</f>
        <v>0.7362814546269022</v>
      </c>
      <c r="N325" s="2">
        <f>IF($F$303="n/a",0,IF(N$305&lt;=$C325,0,IF(N$305&gt;($F$303+$C325),INDEX($D$317:$W$317,,$C325)-SUM($D325:M325),INDEX($D$317:$W$317,,$C325)/$F$303)))</f>
        <v>0.7362814546269022</v>
      </c>
      <c r="O325" s="2">
        <f>IF($F$303="n/a",0,IF(O$305&lt;=$C325,0,IF(O$305&gt;($F$303+$C325),INDEX($D$317:$W$317,,$C325)-SUM($D325:N325),INDEX($D$317:$W$317,,$C325)/$F$303)))</f>
        <v>0</v>
      </c>
      <c r="P325" s="2">
        <f>IF($F$303="n/a",0,IF(P$305&lt;=$C325,0,IF(P$305&gt;($F$303+$C325),INDEX($D$317:$W$317,,$C325)-SUM($D325:O325),INDEX($D$317:$W$317,,$C325)/$F$303)))</f>
        <v>0</v>
      </c>
      <c r="Q325" s="2">
        <f>IF($F$303="n/a",0,IF(Q$305&lt;=$C325,0,IF(Q$305&gt;($F$303+$C325),INDEX($D$317:$W$317,,$C325)-SUM($D325:P325),INDEX($D$317:$W$317,,$C325)/$F$303)))</f>
        <v>0</v>
      </c>
      <c r="R325" s="2">
        <f>IF($F$303="n/a",0,IF(R$305&lt;=$C325,0,IF(R$305&gt;($F$303+$C325),INDEX($D$317:$W$317,,$C325)-SUM($D325:Q325),INDEX($D$317:$W$317,,$C325)/$F$303)))</f>
        <v>0</v>
      </c>
      <c r="S325" s="2">
        <f>IF($F$303="n/a",0,IF(S$305&lt;=$C325,0,IF(S$305&gt;($F$303+$C325),INDEX($D$317:$W$317,,$C325)-SUM($D325:R325),INDEX($D$317:$W$317,,$C325)/$F$303)))</f>
        <v>0</v>
      </c>
      <c r="T325" s="2">
        <f>IF($F$303="n/a",0,IF(T$305&lt;=$C325,0,IF(T$305&gt;($F$303+$C325),INDEX($D$317:$W$317,,$C325)-SUM($D325:S325),INDEX($D$317:$W$317,,$C325)/$F$303)))</f>
        <v>0</v>
      </c>
      <c r="U325" s="2">
        <f>IF($F$303="n/a",0,IF(U$305&lt;=$C325,0,IF(U$305&gt;($F$303+$C325),INDEX($D$317:$W$317,,$C325)-SUM($D325:T325),INDEX($D$317:$W$317,,$C325)/$F$303)))</f>
        <v>0</v>
      </c>
      <c r="V325" s="2">
        <f>IF($F$303="n/a",0,IF(V$305&lt;=$C325,0,IF(V$305&gt;($F$303+$C325),INDEX($D$317:$W$317,,$C325)-SUM($D325:U325),INDEX($D$317:$W$317,,$C325)/$F$303)))</f>
        <v>0</v>
      </c>
      <c r="W325" s="2">
        <f>IF($F$303="n/a",0,IF(W$305&lt;=$C325,0,IF(W$305&gt;($F$303+$C325),INDEX($D$317:$W$317,,$C325)-SUM($D325:V325),INDEX($D$317:$W$317,,$C325)/$F$303)))</f>
        <v>0</v>
      </c>
      <c r="X325" s="2">
        <f>IF($F$303="n/a",0,IF(X$305&lt;=$C325,0,IF(X$305&gt;($F$303+$C325),INDEX($D$317:$W$317,,$C325)-SUM($D325:W325),INDEX($D$317:$W$317,,$C325)/$F$303)))</f>
        <v>0</v>
      </c>
      <c r="Y325" s="2">
        <f>IF($F$303="n/a",0,IF(Y$305&lt;=$C325,0,IF(Y$305&gt;($F$303+$C325),INDEX($D$317:$W$317,,$C325)-SUM($D325:X325),INDEX($D$317:$W$317,,$C325)/$F$303)))</f>
        <v>0</v>
      </c>
      <c r="Z325" s="2">
        <f>IF($F$303="n/a",0,IF(Z$305&lt;=$C325,0,IF(Z$305&gt;($F$303+$C325),INDEX($D$317:$W$317,,$C325)-SUM($D325:Y325),INDEX($D$317:$W$317,,$C325)/$F$303)))</f>
        <v>0</v>
      </c>
      <c r="AA325" s="2">
        <f>IF($F$303="n/a",0,IF(AA$305&lt;=$C325,0,IF(AA$305&gt;($F$303+$C325),INDEX($D$317:$W$317,,$C325)-SUM($D325:Z325),INDEX($D$317:$W$317,,$C325)/$F$303)))</f>
        <v>0</v>
      </c>
      <c r="AB325" s="2">
        <f>IF($F$303="n/a",0,IF(AB$305&lt;=$C325,0,IF(AB$305&gt;($F$303+$C325),INDEX($D$317:$W$317,,$C325)-SUM($D325:AA325),INDEX($D$317:$W$317,,$C325)/$F$303)))</f>
        <v>0</v>
      </c>
      <c r="AC325" s="2">
        <f>IF($F$303="n/a",0,IF(AC$305&lt;=$C325,0,IF(AC$305&gt;($F$303+$C325),INDEX($D$317:$W$317,,$C325)-SUM($D325:AB325),INDEX($D$317:$W$317,,$C325)/$F$303)))</f>
        <v>0</v>
      </c>
      <c r="AD325" s="2">
        <f>IF($F$303="n/a",0,IF(AD$305&lt;=$C325,0,IF(AD$305&gt;($F$303+$C325),INDEX($D$317:$W$317,,$C325)-SUM($D325:AC325),INDEX($D$317:$W$317,,$C325)/$F$303)))</f>
        <v>0</v>
      </c>
      <c r="AE325" s="2">
        <f>IF($F$303="n/a",0,IF(AE$305&lt;=$C325,0,IF(AE$305&gt;($F$303+$C325),INDEX($D$317:$W$317,,$C325)-SUM($D325:AD325),INDEX($D$317:$W$317,,$C325)/$F$303)))</f>
        <v>0</v>
      </c>
      <c r="AF325" s="2">
        <f>IF($F$303="n/a",0,IF(AF$305&lt;=$C325,0,IF(AF$305&gt;($F$303+$C325),INDEX($D$317:$W$317,,$C325)-SUM($D325:AE325),INDEX($D$317:$W$317,,$C325)/$F$303)))</f>
        <v>0</v>
      </c>
      <c r="AG325" s="2">
        <f>IF($F$303="n/a",0,IF(AG$305&lt;=$C325,0,IF(AG$305&gt;($F$303+$C325),INDEX($D$317:$W$317,,$C325)-SUM($D325:AF325),INDEX($D$317:$W$317,,$C325)/$F$303)))</f>
        <v>0</v>
      </c>
      <c r="AH325" s="2">
        <f>IF($F$303="n/a",0,IF(AH$305&lt;=$C325,0,IF(AH$305&gt;($F$303+$C325),INDEX($D$317:$W$317,,$C325)-SUM($D325:AG325),INDEX($D$317:$W$317,,$C325)/$F$303)))</f>
        <v>0</v>
      </c>
      <c r="AI325" s="2">
        <f>IF($F$303="n/a",0,IF(AI$305&lt;=$C325,0,IF(AI$305&gt;($F$303+$C325),INDEX($D$317:$W$317,,$C325)-SUM($D325:AH325),INDEX($D$317:$W$317,,$C325)/$F$303)))</f>
        <v>0</v>
      </c>
      <c r="AJ325" s="2">
        <f>IF($F$303="n/a",0,IF(AJ$305&lt;=$C325,0,IF(AJ$305&gt;($F$303+$C325),INDEX($D$317:$W$317,,$C325)-SUM($D325:AI325),INDEX($D$317:$W$317,,$C325)/$F$303)))</f>
        <v>0</v>
      </c>
      <c r="AK325" s="2">
        <f>IF($F$303="n/a",0,IF(AK$305&lt;=$C325,0,IF(AK$305&gt;($F$303+$C325),INDEX($D$317:$W$317,,$C325)-SUM($D325:AJ325),INDEX($D$317:$W$317,,$C325)/$F$303)))</f>
        <v>0</v>
      </c>
      <c r="AL325" s="2">
        <f>IF($F$303="n/a",0,IF(AL$305&lt;=$C325,0,IF(AL$305&gt;($F$303+$C325),INDEX($D$317:$W$317,,$C325)-SUM($D325:AK325),INDEX($D$317:$W$317,,$C325)/$F$303)))</f>
        <v>0</v>
      </c>
      <c r="AM325" s="2">
        <f>IF($F$303="n/a",0,IF(AM$305&lt;=$C325,0,IF(AM$305&gt;($F$303+$C325),INDEX($D$317:$W$317,,$C325)-SUM($D325:AL325),INDEX($D$317:$W$317,,$C325)/$F$303)))</f>
        <v>0</v>
      </c>
      <c r="AN325" s="2">
        <f>IF($F$303="n/a",0,IF(AN$305&lt;=$C325,0,IF(AN$305&gt;($F$303+$C325),INDEX($D$317:$W$317,,$C325)-SUM($D325:AM325),INDEX($D$317:$W$317,,$C325)/$F$303)))</f>
        <v>0</v>
      </c>
      <c r="AO325" s="2">
        <f>IF($F$303="n/a",0,IF(AO$305&lt;=$C325,0,IF(AO$305&gt;($F$303+$C325),INDEX($D$317:$W$317,,$C325)-SUM($D325:AN325),INDEX($D$317:$W$317,,$C325)/$F$303)))</f>
        <v>0</v>
      </c>
      <c r="AP325" s="2">
        <f>IF($F$303="n/a",0,IF(AP$305&lt;=$C325,0,IF(AP$305&gt;($F$303+$C325),INDEX($D$317:$W$317,,$C325)-SUM($D325:AO325),INDEX($D$317:$W$317,,$C325)/$F$303)))</f>
        <v>0</v>
      </c>
      <c r="AQ325" s="2">
        <f>IF($F$303="n/a",0,IF(AQ$305&lt;=$C325,0,IF(AQ$305&gt;($F$303+$C325),INDEX($D$317:$W$317,,$C325)-SUM($D325:AP325),INDEX($D$317:$W$317,,$C325)/$F$303)))</f>
        <v>0</v>
      </c>
      <c r="AR325" s="2">
        <f>IF($F$303="n/a",0,IF(AR$305&lt;=$C325,0,IF(AR$305&gt;($F$303+$C325),INDEX($D$317:$W$317,,$C325)-SUM($D325:AQ325),INDEX($D$317:$W$317,,$C325)/$F$303)))</f>
        <v>0</v>
      </c>
      <c r="AS325" s="2">
        <f>IF($F$303="n/a",0,IF(AS$305&lt;=$C325,0,IF(AS$305&gt;($F$303+$C325),INDEX($D$317:$W$317,,$C325)-SUM($D325:AR325),INDEX($D$317:$W$317,,$C325)/$F$303)))</f>
        <v>0</v>
      </c>
      <c r="AT325" s="2">
        <f>IF($F$303="n/a",0,IF(AT$305&lt;=$C325,0,IF(AT$305&gt;($F$303+$C325),INDEX($D$317:$W$317,,$C325)-SUM($D325:AS325),INDEX($D$317:$W$317,,$C325)/$F$303)))</f>
        <v>0</v>
      </c>
      <c r="AU325" s="2">
        <f>IF($F$303="n/a",0,IF(AU$305&lt;=$C325,0,IF(AU$305&gt;($F$303+$C325),INDEX($D$317:$W$317,,$C325)-SUM($D325:AT325),INDEX($D$317:$W$317,,$C325)/$F$303)))</f>
        <v>0</v>
      </c>
      <c r="AV325" s="2">
        <f>IF($F$303="n/a",0,IF(AV$305&lt;=$C325,0,IF(AV$305&gt;($F$303+$C325),INDEX($D$317:$W$317,,$C325)-SUM($D325:AU325),INDEX($D$317:$W$317,,$C325)/$F$303)))</f>
        <v>0</v>
      </c>
      <c r="AW325" s="2">
        <f>IF($F$303="n/a",0,IF(AW$305&lt;=$C325,0,IF(AW$305&gt;($F$303+$C325),INDEX($D$317:$W$317,,$C325)-SUM($D325:AV325),INDEX($D$317:$W$317,,$C325)/$F$303)))</f>
        <v>0</v>
      </c>
      <c r="AX325" s="2">
        <f>IF($F$303="n/a",0,IF(AX$305&lt;=$C325,0,IF(AX$305&gt;($F$303+$C325),INDEX($D$317:$W$317,,$C325)-SUM($D325:AW325),INDEX($D$317:$W$317,,$C325)/$F$303)))</f>
        <v>0</v>
      </c>
      <c r="AY325" s="2">
        <f>IF($F$303="n/a",0,IF(AY$305&lt;=$C325,0,IF(AY$305&gt;($F$303+$C325),INDEX($D$317:$W$317,,$C325)-SUM($D325:AX325),INDEX($D$317:$W$317,,$C325)/$F$303)))</f>
        <v>0</v>
      </c>
      <c r="AZ325" s="2">
        <f>IF($F$303="n/a",0,IF(AZ$305&lt;=$C325,0,IF(AZ$305&gt;($F$303+$C325),INDEX($D$317:$W$317,,$C325)-SUM($D325:AY325),INDEX($D$317:$W$317,,$C325)/$F$303)))</f>
        <v>0</v>
      </c>
      <c r="BA325" s="2">
        <f>IF($F$303="n/a",0,IF(BA$305&lt;=$C325,0,IF(BA$305&gt;($F$303+$C325),INDEX($D$317:$W$317,,$C325)-SUM($D325:AZ325),INDEX($D$317:$W$317,,$C325)/$F$303)))</f>
        <v>0</v>
      </c>
      <c r="BB325" s="2">
        <f>IF($F$303="n/a",0,IF(BB$305&lt;=$C325,0,IF(BB$305&gt;($F$303+$C325),INDEX($D$317:$W$317,,$C325)-SUM($D325:BA325),INDEX($D$317:$W$317,,$C325)/$F$303)))</f>
        <v>0</v>
      </c>
      <c r="BC325" s="2">
        <f>IF($F$303="n/a",0,IF(BC$305&lt;=$C325,0,IF(BC$305&gt;($F$303+$C325),INDEX($D$317:$W$317,,$C325)-SUM($D325:BB325),INDEX($D$317:$W$317,,$C325)/$F$303)))</f>
        <v>0</v>
      </c>
      <c r="BD325" s="2">
        <f>IF($F$303="n/a",0,IF(BD$305&lt;=$C325,0,IF(BD$305&gt;($F$303+$C325),INDEX($D$317:$W$317,,$C325)-SUM($D325:BC325),INDEX($D$317:$W$317,,$C325)/$F$303)))</f>
        <v>0</v>
      </c>
      <c r="BE325" s="2">
        <f>IF($F$303="n/a",0,IF(BE$305&lt;=$C325,0,IF(BE$305&gt;($F$303+$C325),INDEX($D$317:$W$317,,$C325)-SUM($D325:BD325),INDEX($D$317:$W$317,,$C325)/$F$303)))</f>
        <v>0</v>
      </c>
      <c r="BF325" s="2">
        <f>IF($F$303="n/a",0,IF(BF$305&lt;=$C325,0,IF(BF$305&gt;($F$303+$C325),INDEX($D$317:$W$317,,$C325)-SUM($D325:BE325),INDEX($D$317:$W$317,,$C325)/$F$303)))</f>
        <v>0</v>
      </c>
      <c r="BG325" s="2">
        <f>IF($F$303="n/a",0,IF(BG$305&lt;=$C325,0,IF(BG$305&gt;($F$303+$C325),INDEX($D$317:$W$317,,$C325)-SUM($D325:BF325),INDEX($D$317:$W$317,,$C325)/$F$303)))</f>
        <v>0</v>
      </c>
      <c r="BH325" s="2">
        <f>IF($F$303="n/a",0,IF(BH$305&lt;=$C325,0,IF(BH$305&gt;($F$303+$C325),INDEX($D$317:$W$317,,$C325)-SUM($D325:BG325),INDEX($D$317:$W$317,,$C325)/$F$303)))</f>
        <v>0</v>
      </c>
      <c r="BI325" s="2">
        <f>IF($F$303="n/a",0,IF(BI$305&lt;=$C325,0,IF(BI$305&gt;($F$303+$C325),INDEX($D$317:$W$317,,$C325)-SUM($D325:BH325),INDEX($D$317:$W$317,,$C325)/$F$303)))</f>
        <v>0</v>
      </c>
      <c r="BJ325" s="2">
        <f>IF($F$303="n/a",0,IF(BJ$305&lt;=$C325,0,IF(BJ$305&gt;($F$303+$C325),INDEX($D$317:$W$317,,$C325)-SUM($D325:BI325),INDEX($D$317:$W$317,,$C325)/$F$303)))</f>
        <v>0</v>
      </c>
      <c r="BK325" s="2">
        <f>IF($F$303="n/a",0,IF(BK$305&lt;=$C325,0,IF(BK$305&gt;($F$303+$C325),INDEX($D$317:$W$317,,$C325)-SUM($D325:BJ325),INDEX($D$317:$W$317,,$C325)/$F$303)))</f>
        <v>0</v>
      </c>
    </row>
    <row r="326" spans="2:63" x14ac:dyDescent="0.25">
      <c r="B326" s="24">
        <v>2017</v>
      </c>
      <c r="C326" s="24">
        <v>7</v>
      </c>
      <c r="E326" s="2">
        <f>IF($F$303="n/a",0,IF(E$305&lt;=$C326,0,IF(E$305&gt;($F$303+$C326),INDEX($D$317:$W$317,,$C326)-SUM($D326:D326),INDEX($D$317:$W$317,,$C326)/$F$303)))</f>
        <v>0</v>
      </c>
      <c r="F326" s="2">
        <f>IF($F$303="n/a",0,IF(F$305&lt;=$C326,0,IF(F$305&gt;($F$303+$C326),INDEX($D$317:$W$317,,$C326)-SUM($D326:E326),INDEX($D$317:$W$317,,$C326)/$F$303)))</f>
        <v>0</v>
      </c>
      <c r="G326" s="2">
        <f>IF($F$303="n/a",0,IF(G$305&lt;=$C326,0,IF(G$305&gt;($F$303+$C326),INDEX($D$317:$W$317,,$C326)-SUM($D326:F326),INDEX($D$317:$W$317,,$C326)/$F$303)))</f>
        <v>0</v>
      </c>
      <c r="H326" s="2">
        <f>IF($F$303="n/a",0,IF(H$305&lt;=$C326,0,IF(H$305&gt;($F$303+$C326),INDEX($D$317:$W$317,,$C326)-SUM($D326:G326),INDEX($D$317:$W$317,,$C326)/$F$303)))</f>
        <v>0</v>
      </c>
      <c r="I326" s="2">
        <f>IF($F$303="n/a",0,IF(I$305&lt;=$C326,0,IF(I$305&gt;($F$303+$C326),INDEX($D$317:$W$317,,$C326)-SUM($D326:H326),INDEX($D$317:$W$317,,$C326)/$F$303)))</f>
        <v>0</v>
      </c>
      <c r="J326" s="2">
        <f>IF($F$303="n/a",0,IF(J$305&lt;=$C326,0,IF(J$305&gt;($F$303+$C326),INDEX($D$317:$W$317,,$C326)-SUM($D326:I326),INDEX($D$317:$W$317,,$C326)/$F$303)))</f>
        <v>0</v>
      </c>
      <c r="K326" s="2">
        <f>IF($F$303="n/a",0,IF(K$305&lt;=$C326,0,IF(K$305&gt;($F$303+$C326),INDEX($D$317:$W$317,,$C326)-SUM($D326:J326),INDEX($D$317:$W$317,,$C326)/$F$303)))</f>
        <v>0.88832540969986895</v>
      </c>
      <c r="L326" s="2">
        <f>IF($F$303="n/a",0,IF(L$305&lt;=$C326,0,IF(L$305&gt;($F$303+$C326),INDEX($D$317:$W$317,,$C326)-SUM($D326:K326),INDEX($D$317:$W$317,,$C326)/$F$303)))</f>
        <v>0.88832540969986895</v>
      </c>
      <c r="M326" s="2">
        <f>IF($F$303="n/a",0,IF(M$305&lt;=$C326,0,IF(M$305&gt;($F$303+$C326),INDEX($D$317:$W$317,,$C326)-SUM($D326:L326),INDEX($D$317:$W$317,,$C326)/$F$303)))</f>
        <v>0.88832540969986895</v>
      </c>
      <c r="N326" s="2">
        <f>IF($F$303="n/a",0,IF(N$305&lt;=$C326,0,IF(N$305&gt;($F$303+$C326),INDEX($D$317:$W$317,,$C326)-SUM($D326:M326),INDEX($D$317:$W$317,,$C326)/$F$303)))</f>
        <v>0.88832540969986895</v>
      </c>
      <c r="O326" s="2">
        <f>IF($F$303="n/a",0,IF(O$305&lt;=$C326,0,IF(O$305&gt;($F$303+$C326),INDEX($D$317:$W$317,,$C326)-SUM($D326:N326),INDEX($D$317:$W$317,,$C326)/$F$303)))</f>
        <v>0.88832540969986895</v>
      </c>
      <c r="P326" s="2">
        <f>IF($F$303="n/a",0,IF(P$305&lt;=$C326,0,IF(P$305&gt;($F$303+$C326),INDEX($D$317:$W$317,,$C326)-SUM($D326:O326),INDEX($D$317:$W$317,,$C326)/$F$303)))</f>
        <v>0</v>
      </c>
      <c r="Q326" s="2">
        <f>IF($F$303="n/a",0,IF(Q$305&lt;=$C326,0,IF(Q$305&gt;($F$303+$C326),INDEX($D$317:$W$317,,$C326)-SUM($D326:P326),INDEX($D$317:$W$317,,$C326)/$F$303)))</f>
        <v>0</v>
      </c>
      <c r="R326" s="2">
        <f>IF($F$303="n/a",0,IF(R$305&lt;=$C326,0,IF(R$305&gt;($F$303+$C326),INDEX($D$317:$W$317,,$C326)-SUM($D326:Q326),INDEX($D$317:$W$317,,$C326)/$F$303)))</f>
        <v>0</v>
      </c>
      <c r="S326" s="2">
        <f>IF($F$303="n/a",0,IF(S$305&lt;=$C326,0,IF(S$305&gt;($F$303+$C326),INDEX($D$317:$W$317,,$C326)-SUM($D326:R326),INDEX($D$317:$W$317,,$C326)/$F$303)))</f>
        <v>0</v>
      </c>
      <c r="T326" s="2">
        <f>IF($F$303="n/a",0,IF(T$305&lt;=$C326,0,IF(T$305&gt;($F$303+$C326),INDEX($D$317:$W$317,,$C326)-SUM($D326:S326),INDEX($D$317:$W$317,,$C326)/$F$303)))</f>
        <v>0</v>
      </c>
      <c r="U326" s="2">
        <f>IF($F$303="n/a",0,IF(U$305&lt;=$C326,0,IF(U$305&gt;($F$303+$C326),INDEX($D$317:$W$317,,$C326)-SUM($D326:T326),INDEX($D$317:$W$317,,$C326)/$F$303)))</f>
        <v>0</v>
      </c>
      <c r="V326" s="2">
        <f>IF($F$303="n/a",0,IF(V$305&lt;=$C326,0,IF(V$305&gt;($F$303+$C326),INDEX($D$317:$W$317,,$C326)-SUM($D326:U326),INDEX($D$317:$W$317,,$C326)/$F$303)))</f>
        <v>0</v>
      </c>
      <c r="W326" s="2">
        <f>IF($F$303="n/a",0,IF(W$305&lt;=$C326,0,IF(W$305&gt;($F$303+$C326),INDEX($D$317:$W$317,,$C326)-SUM($D326:V326),INDEX($D$317:$W$317,,$C326)/$F$303)))</f>
        <v>0</v>
      </c>
      <c r="X326" s="2">
        <f>IF($F$303="n/a",0,IF(X$305&lt;=$C326,0,IF(X$305&gt;($F$303+$C326),INDEX($D$317:$W$317,,$C326)-SUM($D326:W326),INDEX($D$317:$W$317,,$C326)/$F$303)))</f>
        <v>0</v>
      </c>
      <c r="Y326" s="2">
        <f>IF($F$303="n/a",0,IF(Y$305&lt;=$C326,0,IF(Y$305&gt;($F$303+$C326),INDEX($D$317:$W$317,,$C326)-SUM($D326:X326),INDEX($D$317:$W$317,,$C326)/$F$303)))</f>
        <v>0</v>
      </c>
      <c r="Z326" s="2">
        <f>IF($F$303="n/a",0,IF(Z$305&lt;=$C326,0,IF(Z$305&gt;($F$303+$C326),INDEX($D$317:$W$317,,$C326)-SUM($D326:Y326),INDEX($D$317:$W$317,,$C326)/$F$303)))</f>
        <v>0</v>
      </c>
      <c r="AA326" s="2">
        <f>IF($F$303="n/a",0,IF(AA$305&lt;=$C326,0,IF(AA$305&gt;($F$303+$C326),INDEX($D$317:$W$317,,$C326)-SUM($D326:Z326),INDEX($D$317:$W$317,,$C326)/$F$303)))</f>
        <v>0</v>
      </c>
      <c r="AB326" s="2">
        <f>IF($F$303="n/a",0,IF(AB$305&lt;=$C326,0,IF(AB$305&gt;($F$303+$C326),INDEX($D$317:$W$317,,$C326)-SUM($D326:AA326),INDEX($D$317:$W$317,,$C326)/$F$303)))</f>
        <v>0</v>
      </c>
      <c r="AC326" s="2">
        <f>IF($F$303="n/a",0,IF(AC$305&lt;=$C326,0,IF(AC$305&gt;($F$303+$C326),INDEX($D$317:$W$317,,$C326)-SUM($D326:AB326),INDEX($D$317:$W$317,,$C326)/$F$303)))</f>
        <v>0</v>
      </c>
      <c r="AD326" s="2">
        <f>IF($F$303="n/a",0,IF(AD$305&lt;=$C326,0,IF(AD$305&gt;($F$303+$C326),INDEX($D$317:$W$317,,$C326)-SUM($D326:AC326),INDEX($D$317:$W$317,,$C326)/$F$303)))</f>
        <v>0</v>
      </c>
      <c r="AE326" s="2">
        <f>IF($F$303="n/a",0,IF(AE$305&lt;=$C326,0,IF(AE$305&gt;($F$303+$C326),INDEX($D$317:$W$317,,$C326)-SUM($D326:AD326),INDEX($D$317:$W$317,,$C326)/$F$303)))</f>
        <v>0</v>
      </c>
      <c r="AF326" s="2">
        <f>IF($F$303="n/a",0,IF(AF$305&lt;=$C326,0,IF(AF$305&gt;($F$303+$C326),INDEX($D$317:$W$317,,$C326)-SUM($D326:AE326),INDEX($D$317:$W$317,,$C326)/$F$303)))</f>
        <v>0</v>
      </c>
      <c r="AG326" s="2">
        <f>IF($F$303="n/a",0,IF(AG$305&lt;=$C326,0,IF(AG$305&gt;($F$303+$C326),INDEX($D$317:$W$317,,$C326)-SUM($D326:AF326),INDEX($D$317:$W$317,,$C326)/$F$303)))</f>
        <v>0</v>
      </c>
      <c r="AH326" s="2">
        <f>IF($F$303="n/a",0,IF(AH$305&lt;=$C326,0,IF(AH$305&gt;($F$303+$C326),INDEX($D$317:$W$317,,$C326)-SUM($D326:AG326),INDEX($D$317:$W$317,,$C326)/$F$303)))</f>
        <v>0</v>
      </c>
      <c r="AI326" s="2">
        <f>IF($F$303="n/a",0,IF(AI$305&lt;=$C326,0,IF(AI$305&gt;($F$303+$C326),INDEX($D$317:$W$317,,$C326)-SUM($D326:AH326),INDEX($D$317:$W$317,,$C326)/$F$303)))</f>
        <v>0</v>
      </c>
      <c r="AJ326" s="2">
        <f>IF($F$303="n/a",0,IF(AJ$305&lt;=$C326,0,IF(AJ$305&gt;($F$303+$C326),INDEX($D$317:$W$317,,$C326)-SUM($D326:AI326),INDEX($D$317:$W$317,,$C326)/$F$303)))</f>
        <v>0</v>
      </c>
      <c r="AK326" s="2">
        <f>IF($F$303="n/a",0,IF(AK$305&lt;=$C326,0,IF(AK$305&gt;($F$303+$C326),INDEX($D$317:$W$317,,$C326)-SUM($D326:AJ326),INDEX($D$317:$W$317,,$C326)/$F$303)))</f>
        <v>0</v>
      </c>
      <c r="AL326" s="2">
        <f>IF($F$303="n/a",0,IF(AL$305&lt;=$C326,0,IF(AL$305&gt;($F$303+$C326),INDEX($D$317:$W$317,,$C326)-SUM($D326:AK326),INDEX($D$317:$W$317,,$C326)/$F$303)))</f>
        <v>0</v>
      </c>
      <c r="AM326" s="2">
        <f>IF($F$303="n/a",0,IF(AM$305&lt;=$C326,0,IF(AM$305&gt;($F$303+$C326),INDEX($D$317:$W$317,,$C326)-SUM($D326:AL326),INDEX($D$317:$W$317,,$C326)/$F$303)))</f>
        <v>0</v>
      </c>
      <c r="AN326" s="2">
        <f>IF($F$303="n/a",0,IF(AN$305&lt;=$C326,0,IF(AN$305&gt;($F$303+$C326),INDEX($D$317:$W$317,,$C326)-SUM($D326:AM326),INDEX($D$317:$W$317,,$C326)/$F$303)))</f>
        <v>0</v>
      </c>
      <c r="AO326" s="2">
        <f>IF($F$303="n/a",0,IF(AO$305&lt;=$C326,0,IF(AO$305&gt;($F$303+$C326),INDEX($D$317:$W$317,,$C326)-SUM($D326:AN326),INDEX($D$317:$W$317,,$C326)/$F$303)))</f>
        <v>0</v>
      </c>
      <c r="AP326" s="2">
        <f>IF($F$303="n/a",0,IF(AP$305&lt;=$C326,0,IF(AP$305&gt;($F$303+$C326),INDEX($D$317:$W$317,,$C326)-SUM($D326:AO326),INDEX($D$317:$W$317,,$C326)/$F$303)))</f>
        <v>0</v>
      </c>
      <c r="AQ326" s="2">
        <f>IF($F$303="n/a",0,IF(AQ$305&lt;=$C326,0,IF(AQ$305&gt;($F$303+$C326),INDEX($D$317:$W$317,,$C326)-SUM($D326:AP326),INDEX($D$317:$W$317,,$C326)/$F$303)))</f>
        <v>0</v>
      </c>
      <c r="AR326" s="2">
        <f>IF($F$303="n/a",0,IF(AR$305&lt;=$C326,0,IF(AR$305&gt;($F$303+$C326),INDEX($D$317:$W$317,,$C326)-SUM($D326:AQ326),INDEX($D$317:$W$317,,$C326)/$F$303)))</f>
        <v>0</v>
      </c>
      <c r="AS326" s="2">
        <f>IF($F$303="n/a",0,IF(AS$305&lt;=$C326,0,IF(AS$305&gt;($F$303+$C326),INDEX($D$317:$W$317,,$C326)-SUM($D326:AR326),INDEX($D$317:$W$317,,$C326)/$F$303)))</f>
        <v>0</v>
      </c>
      <c r="AT326" s="2">
        <f>IF($F$303="n/a",0,IF(AT$305&lt;=$C326,0,IF(AT$305&gt;($F$303+$C326),INDEX($D$317:$W$317,,$C326)-SUM($D326:AS326),INDEX($D$317:$W$317,,$C326)/$F$303)))</f>
        <v>0</v>
      </c>
      <c r="AU326" s="2">
        <f>IF($F$303="n/a",0,IF(AU$305&lt;=$C326,0,IF(AU$305&gt;($F$303+$C326),INDEX($D$317:$W$317,,$C326)-SUM($D326:AT326),INDEX($D$317:$W$317,,$C326)/$F$303)))</f>
        <v>0</v>
      </c>
      <c r="AV326" s="2">
        <f>IF($F$303="n/a",0,IF(AV$305&lt;=$C326,0,IF(AV$305&gt;($F$303+$C326),INDEX($D$317:$W$317,,$C326)-SUM($D326:AU326),INDEX($D$317:$W$317,,$C326)/$F$303)))</f>
        <v>0</v>
      </c>
      <c r="AW326" s="2">
        <f>IF($F$303="n/a",0,IF(AW$305&lt;=$C326,0,IF(AW$305&gt;($F$303+$C326),INDEX($D$317:$W$317,,$C326)-SUM($D326:AV326),INDEX($D$317:$W$317,,$C326)/$F$303)))</f>
        <v>0</v>
      </c>
      <c r="AX326" s="2">
        <f>IF($F$303="n/a",0,IF(AX$305&lt;=$C326,0,IF(AX$305&gt;($F$303+$C326),INDEX($D$317:$W$317,,$C326)-SUM($D326:AW326),INDEX($D$317:$W$317,,$C326)/$F$303)))</f>
        <v>0</v>
      </c>
      <c r="AY326" s="2">
        <f>IF($F$303="n/a",0,IF(AY$305&lt;=$C326,0,IF(AY$305&gt;($F$303+$C326),INDEX($D$317:$W$317,,$C326)-SUM($D326:AX326),INDEX($D$317:$W$317,,$C326)/$F$303)))</f>
        <v>0</v>
      </c>
      <c r="AZ326" s="2">
        <f>IF($F$303="n/a",0,IF(AZ$305&lt;=$C326,0,IF(AZ$305&gt;($F$303+$C326),INDEX($D$317:$W$317,,$C326)-SUM($D326:AY326),INDEX($D$317:$W$317,,$C326)/$F$303)))</f>
        <v>0</v>
      </c>
      <c r="BA326" s="2">
        <f>IF($F$303="n/a",0,IF(BA$305&lt;=$C326,0,IF(BA$305&gt;($F$303+$C326),INDEX($D$317:$W$317,,$C326)-SUM($D326:AZ326),INDEX($D$317:$W$317,,$C326)/$F$303)))</f>
        <v>0</v>
      </c>
      <c r="BB326" s="2">
        <f>IF($F$303="n/a",0,IF(BB$305&lt;=$C326,0,IF(BB$305&gt;($F$303+$C326),INDEX($D$317:$W$317,,$C326)-SUM($D326:BA326),INDEX($D$317:$W$317,,$C326)/$F$303)))</f>
        <v>0</v>
      </c>
      <c r="BC326" s="2">
        <f>IF($F$303="n/a",0,IF(BC$305&lt;=$C326,0,IF(BC$305&gt;($F$303+$C326),INDEX($D$317:$W$317,,$C326)-SUM($D326:BB326),INDEX($D$317:$W$317,,$C326)/$F$303)))</f>
        <v>0</v>
      </c>
      <c r="BD326" s="2">
        <f>IF($F$303="n/a",0,IF(BD$305&lt;=$C326,0,IF(BD$305&gt;($F$303+$C326),INDEX($D$317:$W$317,,$C326)-SUM($D326:BC326),INDEX($D$317:$W$317,,$C326)/$F$303)))</f>
        <v>0</v>
      </c>
      <c r="BE326" s="2">
        <f>IF($F$303="n/a",0,IF(BE$305&lt;=$C326,0,IF(BE$305&gt;($F$303+$C326),INDEX($D$317:$W$317,,$C326)-SUM($D326:BD326),INDEX($D$317:$W$317,,$C326)/$F$303)))</f>
        <v>0</v>
      </c>
      <c r="BF326" s="2">
        <f>IF($F$303="n/a",0,IF(BF$305&lt;=$C326,0,IF(BF$305&gt;($F$303+$C326),INDEX($D$317:$W$317,,$C326)-SUM($D326:BE326),INDEX($D$317:$W$317,,$C326)/$F$303)))</f>
        <v>0</v>
      </c>
      <c r="BG326" s="2">
        <f>IF($F$303="n/a",0,IF(BG$305&lt;=$C326,0,IF(BG$305&gt;($F$303+$C326),INDEX($D$317:$W$317,,$C326)-SUM($D326:BF326),INDEX($D$317:$W$317,,$C326)/$F$303)))</f>
        <v>0</v>
      </c>
      <c r="BH326" s="2">
        <f>IF($F$303="n/a",0,IF(BH$305&lt;=$C326,0,IF(BH$305&gt;($F$303+$C326),INDEX($D$317:$W$317,,$C326)-SUM($D326:BG326),INDEX($D$317:$W$317,,$C326)/$F$303)))</f>
        <v>0</v>
      </c>
      <c r="BI326" s="2">
        <f>IF($F$303="n/a",0,IF(BI$305&lt;=$C326,0,IF(BI$305&gt;($F$303+$C326),INDEX($D$317:$W$317,,$C326)-SUM($D326:BH326),INDEX($D$317:$W$317,,$C326)/$F$303)))</f>
        <v>0</v>
      </c>
      <c r="BJ326" s="2">
        <f>IF($F$303="n/a",0,IF(BJ$305&lt;=$C326,0,IF(BJ$305&gt;($F$303+$C326),INDEX($D$317:$W$317,,$C326)-SUM($D326:BI326),INDEX($D$317:$W$317,,$C326)/$F$303)))</f>
        <v>0</v>
      </c>
      <c r="BK326" s="2">
        <f>IF($F$303="n/a",0,IF(BK$305&lt;=$C326,0,IF(BK$305&gt;($F$303+$C326),INDEX($D$317:$W$317,,$C326)-SUM($D326:BJ326),INDEX($D$317:$W$317,,$C326)/$F$303)))</f>
        <v>0</v>
      </c>
    </row>
    <row r="327" spans="2:63" x14ac:dyDescent="0.25">
      <c r="B327" s="24">
        <v>2018</v>
      </c>
      <c r="C327" s="24">
        <v>8</v>
      </c>
      <c r="E327" s="2">
        <f>IF($F$303="n/a",0,IF(E$305&lt;=$C327,0,IF(E$305&gt;($F$303+$C327),INDEX($D$317:$W$317,,$C327)-SUM($D327:D327),INDEX($D$317:$W$317,,$C327)/$F$303)))</f>
        <v>0</v>
      </c>
      <c r="F327" s="2">
        <f>IF($F$303="n/a",0,IF(F$305&lt;=$C327,0,IF(F$305&gt;($F$303+$C327),INDEX($D$317:$W$317,,$C327)-SUM($D327:E327),INDEX($D$317:$W$317,,$C327)/$F$303)))</f>
        <v>0</v>
      </c>
      <c r="G327" s="2">
        <f>IF($F$303="n/a",0,IF(G$305&lt;=$C327,0,IF(G$305&gt;($F$303+$C327),INDEX($D$317:$W$317,,$C327)-SUM($D327:F327),INDEX($D$317:$W$317,,$C327)/$F$303)))</f>
        <v>0</v>
      </c>
      <c r="H327" s="2">
        <f>IF($F$303="n/a",0,IF(H$305&lt;=$C327,0,IF(H$305&gt;($F$303+$C327),INDEX($D$317:$W$317,,$C327)-SUM($D327:G327),INDEX($D$317:$W$317,,$C327)/$F$303)))</f>
        <v>0</v>
      </c>
      <c r="I327" s="2">
        <f>IF($F$303="n/a",0,IF(I$305&lt;=$C327,0,IF(I$305&gt;($F$303+$C327),INDEX($D$317:$W$317,,$C327)-SUM($D327:H327),INDEX($D$317:$W$317,,$C327)/$F$303)))</f>
        <v>0</v>
      </c>
      <c r="J327" s="2">
        <f>IF($F$303="n/a",0,IF(J$305&lt;=$C327,0,IF(J$305&gt;($F$303+$C327),INDEX($D$317:$W$317,,$C327)-SUM($D327:I327),INDEX($D$317:$W$317,,$C327)/$F$303)))</f>
        <v>0</v>
      </c>
      <c r="K327" s="2">
        <f>IF($F$303="n/a",0,IF(K$305&lt;=$C327,0,IF(K$305&gt;($F$303+$C327),INDEX($D$317:$W$317,,$C327)-SUM($D327:J327),INDEX($D$317:$W$317,,$C327)/$F$303)))</f>
        <v>0</v>
      </c>
      <c r="L327" s="2">
        <f>IF($F$303="n/a",0,IF(L$305&lt;=$C327,0,IF(L$305&gt;($F$303+$C327),INDEX($D$317:$W$317,,$C327)-SUM($D327:K327),INDEX($D$317:$W$317,,$C327)/$F$303)))</f>
        <v>0.96865464880375618</v>
      </c>
      <c r="M327" s="2">
        <f>IF($F$303="n/a",0,IF(M$305&lt;=$C327,0,IF(M$305&gt;($F$303+$C327),INDEX($D$317:$W$317,,$C327)-SUM($D327:L327),INDEX($D$317:$W$317,,$C327)/$F$303)))</f>
        <v>0.96865464880375618</v>
      </c>
      <c r="N327" s="2">
        <f>IF($F$303="n/a",0,IF(N$305&lt;=$C327,0,IF(N$305&gt;($F$303+$C327),INDEX($D$317:$W$317,,$C327)-SUM($D327:M327),INDEX($D$317:$W$317,,$C327)/$F$303)))</f>
        <v>0.96865464880375618</v>
      </c>
      <c r="O327" s="2">
        <f>IF($F$303="n/a",0,IF(O$305&lt;=$C327,0,IF(O$305&gt;($F$303+$C327),INDEX($D$317:$W$317,,$C327)-SUM($D327:N327),INDEX($D$317:$W$317,,$C327)/$F$303)))</f>
        <v>0.96865464880375618</v>
      </c>
      <c r="P327" s="2">
        <f>IF($F$303="n/a",0,IF(P$305&lt;=$C327,0,IF(P$305&gt;($F$303+$C327),INDEX($D$317:$W$317,,$C327)-SUM($D327:O327),INDEX($D$317:$W$317,,$C327)/$F$303)))</f>
        <v>0.96865464880375618</v>
      </c>
      <c r="Q327" s="2">
        <f>IF($F$303="n/a",0,IF(Q$305&lt;=$C327,0,IF(Q$305&gt;($F$303+$C327),INDEX($D$317:$W$317,,$C327)-SUM($D327:P327),INDEX($D$317:$W$317,,$C327)/$F$303)))</f>
        <v>0</v>
      </c>
      <c r="R327" s="2">
        <f>IF($F$303="n/a",0,IF(R$305&lt;=$C327,0,IF(R$305&gt;($F$303+$C327),INDEX($D$317:$W$317,,$C327)-SUM($D327:Q327),INDEX($D$317:$W$317,,$C327)/$F$303)))</f>
        <v>0</v>
      </c>
      <c r="S327" s="2">
        <f>IF($F$303="n/a",0,IF(S$305&lt;=$C327,0,IF(S$305&gt;($F$303+$C327),INDEX($D$317:$W$317,,$C327)-SUM($D327:R327),INDEX($D$317:$W$317,,$C327)/$F$303)))</f>
        <v>0</v>
      </c>
      <c r="T327" s="2">
        <f>IF($F$303="n/a",0,IF(T$305&lt;=$C327,0,IF(T$305&gt;($F$303+$C327),INDEX($D$317:$W$317,,$C327)-SUM($D327:S327),INDEX($D$317:$W$317,,$C327)/$F$303)))</f>
        <v>0</v>
      </c>
      <c r="U327" s="2">
        <f>IF($F$303="n/a",0,IF(U$305&lt;=$C327,0,IF(U$305&gt;($F$303+$C327),INDEX($D$317:$W$317,,$C327)-SUM($D327:T327),INDEX($D$317:$W$317,,$C327)/$F$303)))</f>
        <v>0</v>
      </c>
      <c r="V327" s="2">
        <f>IF($F$303="n/a",0,IF(V$305&lt;=$C327,0,IF(V$305&gt;($F$303+$C327),INDEX($D$317:$W$317,,$C327)-SUM($D327:U327),INDEX($D$317:$W$317,,$C327)/$F$303)))</f>
        <v>0</v>
      </c>
      <c r="W327" s="2">
        <f>IF($F$303="n/a",0,IF(W$305&lt;=$C327,0,IF(W$305&gt;($F$303+$C327),INDEX($D$317:$W$317,,$C327)-SUM($D327:V327),INDEX($D$317:$W$317,,$C327)/$F$303)))</f>
        <v>0</v>
      </c>
      <c r="X327" s="2">
        <f>IF($F$303="n/a",0,IF(X$305&lt;=$C327,0,IF(X$305&gt;($F$303+$C327),INDEX($D$317:$W$317,,$C327)-SUM($D327:W327),INDEX($D$317:$W$317,,$C327)/$F$303)))</f>
        <v>0</v>
      </c>
      <c r="Y327" s="2">
        <f>IF($F$303="n/a",0,IF(Y$305&lt;=$C327,0,IF(Y$305&gt;($F$303+$C327),INDEX($D$317:$W$317,,$C327)-SUM($D327:X327),INDEX($D$317:$W$317,,$C327)/$F$303)))</f>
        <v>0</v>
      </c>
      <c r="Z327" s="2">
        <f>IF($F$303="n/a",0,IF(Z$305&lt;=$C327,0,IF(Z$305&gt;($F$303+$C327),INDEX($D$317:$W$317,,$C327)-SUM($D327:Y327),INDEX($D$317:$W$317,,$C327)/$F$303)))</f>
        <v>0</v>
      </c>
      <c r="AA327" s="2">
        <f>IF($F$303="n/a",0,IF(AA$305&lt;=$C327,0,IF(AA$305&gt;($F$303+$C327),INDEX($D$317:$W$317,,$C327)-SUM($D327:Z327),INDEX($D$317:$W$317,,$C327)/$F$303)))</f>
        <v>0</v>
      </c>
      <c r="AB327" s="2">
        <f>IF($F$303="n/a",0,IF(AB$305&lt;=$C327,0,IF(AB$305&gt;($F$303+$C327),INDEX($D$317:$W$317,,$C327)-SUM($D327:AA327),INDEX($D$317:$W$317,,$C327)/$F$303)))</f>
        <v>0</v>
      </c>
      <c r="AC327" s="2">
        <f>IF($F$303="n/a",0,IF(AC$305&lt;=$C327,0,IF(AC$305&gt;($F$303+$C327),INDEX($D$317:$W$317,,$C327)-SUM($D327:AB327),INDEX($D$317:$W$317,,$C327)/$F$303)))</f>
        <v>0</v>
      </c>
      <c r="AD327" s="2">
        <f>IF($F$303="n/a",0,IF(AD$305&lt;=$C327,0,IF(AD$305&gt;($F$303+$C327),INDEX($D$317:$W$317,,$C327)-SUM($D327:AC327),INDEX($D$317:$W$317,,$C327)/$F$303)))</f>
        <v>0</v>
      </c>
      <c r="AE327" s="2">
        <f>IF($F$303="n/a",0,IF(AE$305&lt;=$C327,0,IF(AE$305&gt;($F$303+$C327),INDEX($D$317:$W$317,,$C327)-SUM($D327:AD327),INDEX($D$317:$W$317,,$C327)/$F$303)))</f>
        <v>0</v>
      </c>
      <c r="AF327" s="2">
        <f>IF($F$303="n/a",0,IF(AF$305&lt;=$C327,0,IF(AF$305&gt;($F$303+$C327),INDEX($D$317:$W$317,,$C327)-SUM($D327:AE327),INDEX($D$317:$W$317,,$C327)/$F$303)))</f>
        <v>0</v>
      </c>
      <c r="AG327" s="2">
        <f>IF($F$303="n/a",0,IF(AG$305&lt;=$C327,0,IF(AG$305&gt;($F$303+$C327),INDEX($D$317:$W$317,,$C327)-SUM($D327:AF327),INDEX($D$317:$W$317,,$C327)/$F$303)))</f>
        <v>0</v>
      </c>
      <c r="AH327" s="2">
        <f>IF($F$303="n/a",0,IF(AH$305&lt;=$C327,0,IF(AH$305&gt;($F$303+$C327),INDEX($D$317:$W$317,,$C327)-SUM($D327:AG327),INDEX($D$317:$W$317,,$C327)/$F$303)))</f>
        <v>0</v>
      </c>
      <c r="AI327" s="2">
        <f>IF($F$303="n/a",0,IF(AI$305&lt;=$C327,0,IF(AI$305&gt;($F$303+$C327),INDEX($D$317:$W$317,,$C327)-SUM($D327:AH327),INDEX($D$317:$W$317,,$C327)/$F$303)))</f>
        <v>0</v>
      </c>
      <c r="AJ327" s="2">
        <f>IF($F$303="n/a",0,IF(AJ$305&lt;=$C327,0,IF(AJ$305&gt;($F$303+$C327),INDEX($D$317:$W$317,,$C327)-SUM($D327:AI327),INDEX($D$317:$W$317,,$C327)/$F$303)))</f>
        <v>0</v>
      </c>
      <c r="AK327" s="2">
        <f>IF($F$303="n/a",0,IF(AK$305&lt;=$C327,0,IF(AK$305&gt;($F$303+$C327),INDEX($D$317:$W$317,,$C327)-SUM($D327:AJ327),INDEX($D$317:$W$317,,$C327)/$F$303)))</f>
        <v>0</v>
      </c>
      <c r="AL327" s="2">
        <f>IF($F$303="n/a",0,IF(AL$305&lt;=$C327,0,IF(AL$305&gt;($F$303+$C327),INDEX($D$317:$W$317,,$C327)-SUM($D327:AK327),INDEX($D$317:$W$317,,$C327)/$F$303)))</f>
        <v>0</v>
      </c>
      <c r="AM327" s="2">
        <f>IF($F$303="n/a",0,IF(AM$305&lt;=$C327,0,IF(AM$305&gt;($F$303+$C327),INDEX($D$317:$W$317,,$C327)-SUM($D327:AL327),INDEX($D$317:$W$317,,$C327)/$F$303)))</f>
        <v>0</v>
      </c>
      <c r="AN327" s="2">
        <f>IF($F$303="n/a",0,IF(AN$305&lt;=$C327,0,IF(AN$305&gt;($F$303+$C327),INDEX($D$317:$W$317,,$C327)-SUM($D327:AM327),INDEX($D$317:$W$317,,$C327)/$F$303)))</f>
        <v>0</v>
      </c>
      <c r="AO327" s="2">
        <f>IF($F$303="n/a",0,IF(AO$305&lt;=$C327,0,IF(AO$305&gt;($F$303+$C327),INDEX($D$317:$W$317,,$C327)-SUM($D327:AN327),INDEX($D$317:$W$317,,$C327)/$F$303)))</f>
        <v>0</v>
      </c>
      <c r="AP327" s="2">
        <f>IF($F$303="n/a",0,IF(AP$305&lt;=$C327,0,IF(AP$305&gt;($F$303+$C327),INDEX($D$317:$W$317,,$C327)-SUM($D327:AO327),INDEX($D$317:$W$317,,$C327)/$F$303)))</f>
        <v>0</v>
      </c>
      <c r="AQ327" s="2">
        <f>IF($F$303="n/a",0,IF(AQ$305&lt;=$C327,0,IF(AQ$305&gt;($F$303+$C327),INDEX($D$317:$W$317,,$C327)-SUM($D327:AP327),INDEX($D$317:$W$317,,$C327)/$F$303)))</f>
        <v>0</v>
      </c>
      <c r="AR327" s="2">
        <f>IF($F$303="n/a",0,IF(AR$305&lt;=$C327,0,IF(AR$305&gt;($F$303+$C327),INDEX($D$317:$W$317,,$C327)-SUM($D327:AQ327),INDEX($D$317:$W$317,,$C327)/$F$303)))</f>
        <v>0</v>
      </c>
      <c r="AS327" s="2">
        <f>IF($F$303="n/a",0,IF(AS$305&lt;=$C327,0,IF(AS$305&gt;($F$303+$C327),INDEX($D$317:$W$317,,$C327)-SUM($D327:AR327),INDEX($D$317:$W$317,,$C327)/$F$303)))</f>
        <v>0</v>
      </c>
      <c r="AT327" s="2">
        <f>IF($F$303="n/a",0,IF(AT$305&lt;=$C327,0,IF(AT$305&gt;($F$303+$C327),INDEX($D$317:$W$317,,$C327)-SUM($D327:AS327),INDEX($D$317:$W$317,,$C327)/$F$303)))</f>
        <v>0</v>
      </c>
      <c r="AU327" s="2">
        <f>IF($F$303="n/a",0,IF(AU$305&lt;=$C327,0,IF(AU$305&gt;($F$303+$C327),INDEX($D$317:$W$317,,$C327)-SUM($D327:AT327),INDEX($D$317:$W$317,,$C327)/$F$303)))</f>
        <v>0</v>
      </c>
      <c r="AV327" s="2">
        <f>IF($F$303="n/a",0,IF(AV$305&lt;=$C327,0,IF(AV$305&gt;($F$303+$C327),INDEX($D$317:$W$317,,$C327)-SUM($D327:AU327),INDEX($D$317:$W$317,,$C327)/$F$303)))</f>
        <v>0</v>
      </c>
      <c r="AW327" s="2">
        <f>IF($F$303="n/a",0,IF(AW$305&lt;=$C327,0,IF(AW$305&gt;($F$303+$C327),INDEX($D$317:$W$317,,$C327)-SUM($D327:AV327),INDEX($D$317:$W$317,,$C327)/$F$303)))</f>
        <v>0</v>
      </c>
      <c r="AX327" s="2">
        <f>IF($F$303="n/a",0,IF(AX$305&lt;=$C327,0,IF(AX$305&gt;($F$303+$C327),INDEX($D$317:$W$317,,$C327)-SUM($D327:AW327),INDEX($D$317:$W$317,,$C327)/$F$303)))</f>
        <v>0</v>
      </c>
      <c r="AY327" s="2">
        <f>IF($F$303="n/a",0,IF(AY$305&lt;=$C327,0,IF(AY$305&gt;($F$303+$C327),INDEX($D$317:$W$317,,$C327)-SUM($D327:AX327),INDEX($D$317:$W$317,,$C327)/$F$303)))</f>
        <v>0</v>
      </c>
      <c r="AZ327" s="2">
        <f>IF($F$303="n/a",0,IF(AZ$305&lt;=$C327,0,IF(AZ$305&gt;($F$303+$C327),INDEX($D$317:$W$317,,$C327)-SUM($D327:AY327),INDEX($D$317:$W$317,,$C327)/$F$303)))</f>
        <v>0</v>
      </c>
      <c r="BA327" s="2">
        <f>IF($F$303="n/a",0,IF(BA$305&lt;=$C327,0,IF(BA$305&gt;($F$303+$C327),INDEX($D$317:$W$317,,$C327)-SUM($D327:AZ327),INDEX($D$317:$W$317,,$C327)/$F$303)))</f>
        <v>0</v>
      </c>
      <c r="BB327" s="2">
        <f>IF($F$303="n/a",0,IF(BB$305&lt;=$C327,0,IF(BB$305&gt;($F$303+$C327),INDEX($D$317:$W$317,,$C327)-SUM($D327:BA327),INDEX($D$317:$W$317,,$C327)/$F$303)))</f>
        <v>0</v>
      </c>
      <c r="BC327" s="2">
        <f>IF($F$303="n/a",0,IF(BC$305&lt;=$C327,0,IF(BC$305&gt;($F$303+$C327),INDEX($D$317:$W$317,,$C327)-SUM($D327:BB327),INDEX($D$317:$W$317,,$C327)/$F$303)))</f>
        <v>0</v>
      </c>
      <c r="BD327" s="2">
        <f>IF($F$303="n/a",0,IF(BD$305&lt;=$C327,0,IF(BD$305&gt;($F$303+$C327),INDEX($D$317:$W$317,,$C327)-SUM($D327:BC327),INDEX($D$317:$W$317,,$C327)/$F$303)))</f>
        <v>0</v>
      </c>
      <c r="BE327" s="2">
        <f>IF($F$303="n/a",0,IF(BE$305&lt;=$C327,0,IF(BE$305&gt;($F$303+$C327),INDEX($D$317:$W$317,,$C327)-SUM($D327:BD327),INDEX($D$317:$W$317,,$C327)/$F$303)))</f>
        <v>0</v>
      </c>
      <c r="BF327" s="2">
        <f>IF($F$303="n/a",0,IF(BF$305&lt;=$C327,0,IF(BF$305&gt;($F$303+$C327),INDEX($D$317:$W$317,,$C327)-SUM($D327:BE327),INDEX($D$317:$W$317,,$C327)/$F$303)))</f>
        <v>0</v>
      </c>
      <c r="BG327" s="2">
        <f>IF($F$303="n/a",0,IF(BG$305&lt;=$C327,0,IF(BG$305&gt;($F$303+$C327),INDEX($D$317:$W$317,,$C327)-SUM($D327:BF327),INDEX($D$317:$W$317,,$C327)/$F$303)))</f>
        <v>0</v>
      </c>
      <c r="BH327" s="2">
        <f>IF($F$303="n/a",0,IF(BH$305&lt;=$C327,0,IF(BH$305&gt;($F$303+$C327),INDEX($D$317:$W$317,,$C327)-SUM($D327:BG327),INDEX($D$317:$W$317,,$C327)/$F$303)))</f>
        <v>0</v>
      </c>
      <c r="BI327" s="2">
        <f>IF($F$303="n/a",0,IF(BI$305&lt;=$C327,0,IF(BI$305&gt;($F$303+$C327),INDEX($D$317:$W$317,,$C327)-SUM($D327:BH327),INDEX($D$317:$W$317,,$C327)/$F$303)))</f>
        <v>0</v>
      </c>
      <c r="BJ327" s="2">
        <f>IF($F$303="n/a",0,IF(BJ$305&lt;=$C327,0,IF(BJ$305&gt;($F$303+$C327),INDEX($D$317:$W$317,,$C327)-SUM($D327:BI327),INDEX($D$317:$W$317,,$C327)/$F$303)))</f>
        <v>0</v>
      </c>
      <c r="BK327" s="2">
        <f>IF($F$303="n/a",0,IF(BK$305&lt;=$C327,0,IF(BK$305&gt;($F$303+$C327),INDEX($D$317:$W$317,,$C327)-SUM($D327:BJ327),INDEX($D$317:$W$317,,$C327)/$F$303)))</f>
        <v>0</v>
      </c>
    </row>
    <row r="328" spans="2:63" x14ac:dyDescent="0.25">
      <c r="B328" s="24">
        <v>2019</v>
      </c>
      <c r="C328" s="24">
        <v>9</v>
      </c>
      <c r="E328" s="2">
        <f>IF($F$303="n/a",0,IF(E$305&lt;=$C328,0,IF(E$305&gt;($F$303+$C328),INDEX($D$317:$W$317,,$C328)-SUM($D328:D328),INDEX($D$317:$W$317,,$C328)/$F$303)))</f>
        <v>0</v>
      </c>
      <c r="F328" s="2">
        <f>IF($F$303="n/a",0,IF(F$305&lt;=$C328,0,IF(F$305&gt;($F$303+$C328),INDEX($D$317:$W$317,,$C328)-SUM($D328:E328),INDEX($D$317:$W$317,,$C328)/$F$303)))</f>
        <v>0</v>
      </c>
      <c r="G328" s="2">
        <f>IF($F$303="n/a",0,IF(G$305&lt;=$C328,0,IF(G$305&gt;($F$303+$C328),INDEX($D$317:$W$317,,$C328)-SUM($D328:F328),INDEX($D$317:$W$317,,$C328)/$F$303)))</f>
        <v>0</v>
      </c>
      <c r="H328" s="2">
        <f>IF($F$303="n/a",0,IF(H$305&lt;=$C328,0,IF(H$305&gt;($F$303+$C328),INDEX($D$317:$W$317,,$C328)-SUM($D328:G328),INDEX($D$317:$W$317,,$C328)/$F$303)))</f>
        <v>0</v>
      </c>
      <c r="I328" s="2">
        <f>IF($F$303="n/a",0,IF(I$305&lt;=$C328,0,IF(I$305&gt;($F$303+$C328),INDEX($D$317:$W$317,,$C328)-SUM($D328:H328),INDEX($D$317:$W$317,,$C328)/$F$303)))</f>
        <v>0</v>
      </c>
      <c r="J328" s="2">
        <f>IF($F$303="n/a",0,IF(J$305&lt;=$C328,0,IF(J$305&gt;($F$303+$C328),INDEX($D$317:$W$317,,$C328)-SUM($D328:I328),INDEX($D$317:$W$317,,$C328)/$F$303)))</f>
        <v>0</v>
      </c>
      <c r="K328" s="2">
        <f>IF($F$303="n/a",0,IF(K$305&lt;=$C328,0,IF(K$305&gt;($F$303+$C328),INDEX($D$317:$W$317,,$C328)-SUM($D328:J328),INDEX($D$317:$W$317,,$C328)/$F$303)))</f>
        <v>0</v>
      </c>
      <c r="L328" s="2">
        <f>IF($F$303="n/a",0,IF(L$305&lt;=$C328,0,IF(L$305&gt;($F$303+$C328),INDEX($D$317:$W$317,,$C328)-SUM($D328:K328),INDEX($D$317:$W$317,,$C328)/$F$303)))</f>
        <v>0</v>
      </c>
      <c r="M328" s="2">
        <f>IF($F$303="n/a",0,IF(M$305&lt;=$C328,0,IF(M$305&gt;($F$303+$C328),INDEX($D$317:$W$317,,$C328)-SUM($D328:L328),INDEX($D$317:$W$317,,$C328)/$F$303)))</f>
        <v>1.3419027271122073</v>
      </c>
      <c r="N328" s="2">
        <f>IF($F$303="n/a",0,IF(N$305&lt;=$C328,0,IF(N$305&gt;($F$303+$C328),INDEX($D$317:$W$317,,$C328)-SUM($D328:M328),INDEX($D$317:$W$317,,$C328)/$F$303)))</f>
        <v>1.3419027271122073</v>
      </c>
      <c r="O328" s="2">
        <f>IF($F$303="n/a",0,IF(O$305&lt;=$C328,0,IF(O$305&gt;($F$303+$C328),INDEX($D$317:$W$317,,$C328)-SUM($D328:N328),INDEX($D$317:$W$317,,$C328)/$F$303)))</f>
        <v>1.3419027271122073</v>
      </c>
      <c r="P328" s="2">
        <f>IF($F$303="n/a",0,IF(P$305&lt;=$C328,0,IF(P$305&gt;($F$303+$C328),INDEX($D$317:$W$317,,$C328)-SUM($D328:O328),INDEX($D$317:$W$317,,$C328)/$F$303)))</f>
        <v>1.3419027271122073</v>
      </c>
      <c r="Q328" s="2">
        <f>IF($F$303="n/a",0,IF(Q$305&lt;=$C328,0,IF(Q$305&gt;($F$303+$C328),INDEX($D$317:$W$317,,$C328)-SUM($D328:P328),INDEX($D$317:$W$317,,$C328)/$F$303)))</f>
        <v>1.3419027271122073</v>
      </c>
      <c r="R328" s="2">
        <f>IF($F$303="n/a",0,IF(R$305&lt;=$C328,0,IF(R$305&gt;($F$303+$C328),INDEX($D$317:$W$317,,$C328)-SUM($D328:Q328),INDEX($D$317:$W$317,,$C328)/$F$303)))</f>
        <v>0</v>
      </c>
      <c r="S328" s="2">
        <f>IF($F$303="n/a",0,IF(S$305&lt;=$C328,0,IF(S$305&gt;($F$303+$C328),INDEX($D$317:$W$317,,$C328)-SUM($D328:R328),INDEX($D$317:$W$317,,$C328)/$F$303)))</f>
        <v>0</v>
      </c>
      <c r="T328" s="2">
        <f>IF($F$303="n/a",0,IF(T$305&lt;=$C328,0,IF(T$305&gt;($F$303+$C328),INDEX($D$317:$W$317,,$C328)-SUM($D328:S328),INDEX($D$317:$W$317,,$C328)/$F$303)))</f>
        <v>0</v>
      </c>
      <c r="U328" s="2">
        <f>IF($F$303="n/a",0,IF(U$305&lt;=$C328,0,IF(U$305&gt;($F$303+$C328),INDEX($D$317:$W$317,,$C328)-SUM($D328:T328),INDEX($D$317:$W$317,,$C328)/$F$303)))</f>
        <v>0</v>
      </c>
      <c r="V328" s="2">
        <f>IF($F$303="n/a",0,IF(V$305&lt;=$C328,0,IF(V$305&gt;($F$303+$C328),INDEX($D$317:$W$317,,$C328)-SUM($D328:U328),INDEX($D$317:$W$317,,$C328)/$F$303)))</f>
        <v>0</v>
      </c>
      <c r="W328" s="2">
        <f>IF($F$303="n/a",0,IF(W$305&lt;=$C328,0,IF(W$305&gt;($F$303+$C328),INDEX($D$317:$W$317,,$C328)-SUM($D328:V328),INDEX($D$317:$W$317,,$C328)/$F$303)))</f>
        <v>0</v>
      </c>
      <c r="X328" s="2">
        <f>IF($F$303="n/a",0,IF(X$305&lt;=$C328,0,IF(X$305&gt;($F$303+$C328),INDEX($D$317:$W$317,,$C328)-SUM($D328:W328),INDEX($D$317:$W$317,,$C328)/$F$303)))</f>
        <v>0</v>
      </c>
      <c r="Y328" s="2">
        <f>IF($F$303="n/a",0,IF(Y$305&lt;=$C328,0,IF(Y$305&gt;($F$303+$C328),INDEX($D$317:$W$317,,$C328)-SUM($D328:X328),INDEX($D$317:$W$317,,$C328)/$F$303)))</f>
        <v>0</v>
      </c>
      <c r="Z328" s="2">
        <f>IF($F$303="n/a",0,IF(Z$305&lt;=$C328,0,IF(Z$305&gt;($F$303+$C328),INDEX($D$317:$W$317,,$C328)-SUM($D328:Y328),INDEX($D$317:$W$317,,$C328)/$F$303)))</f>
        <v>0</v>
      </c>
      <c r="AA328" s="2">
        <f>IF($F$303="n/a",0,IF(AA$305&lt;=$C328,0,IF(AA$305&gt;($F$303+$C328),INDEX($D$317:$W$317,,$C328)-SUM($D328:Z328),INDEX($D$317:$W$317,,$C328)/$F$303)))</f>
        <v>0</v>
      </c>
      <c r="AB328" s="2">
        <f>IF($F$303="n/a",0,IF(AB$305&lt;=$C328,0,IF(AB$305&gt;($F$303+$C328),INDEX($D$317:$W$317,,$C328)-SUM($D328:AA328),INDEX($D$317:$W$317,,$C328)/$F$303)))</f>
        <v>0</v>
      </c>
      <c r="AC328" s="2">
        <f>IF($F$303="n/a",0,IF(AC$305&lt;=$C328,0,IF(AC$305&gt;($F$303+$C328),INDEX($D$317:$W$317,,$C328)-SUM($D328:AB328),INDEX($D$317:$W$317,,$C328)/$F$303)))</f>
        <v>0</v>
      </c>
      <c r="AD328" s="2">
        <f>IF($F$303="n/a",0,IF(AD$305&lt;=$C328,0,IF(AD$305&gt;($F$303+$C328),INDEX($D$317:$W$317,,$C328)-SUM($D328:AC328),INDEX($D$317:$W$317,,$C328)/$F$303)))</f>
        <v>0</v>
      </c>
      <c r="AE328" s="2">
        <f>IF($F$303="n/a",0,IF(AE$305&lt;=$C328,0,IF(AE$305&gt;($F$303+$C328),INDEX($D$317:$W$317,,$C328)-SUM($D328:AD328),INDEX($D$317:$W$317,,$C328)/$F$303)))</f>
        <v>0</v>
      </c>
      <c r="AF328" s="2">
        <f>IF($F$303="n/a",0,IF(AF$305&lt;=$C328,0,IF(AF$305&gt;($F$303+$C328),INDEX($D$317:$W$317,,$C328)-SUM($D328:AE328),INDEX($D$317:$W$317,,$C328)/$F$303)))</f>
        <v>0</v>
      </c>
      <c r="AG328" s="2">
        <f>IF($F$303="n/a",0,IF(AG$305&lt;=$C328,0,IF(AG$305&gt;($F$303+$C328),INDEX($D$317:$W$317,,$C328)-SUM($D328:AF328),INDEX($D$317:$W$317,,$C328)/$F$303)))</f>
        <v>0</v>
      </c>
      <c r="AH328" s="2">
        <f>IF($F$303="n/a",0,IF(AH$305&lt;=$C328,0,IF(AH$305&gt;($F$303+$C328),INDEX($D$317:$W$317,,$C328)-SUM($D328:AG328),INDEX($D$317:$W$317,,$C328)/$F$303)))</f>
        <v>0</v>
      </c>
      <c r="AI328" s="2">
        <f>IF($F$303="n/a",0,IF(AI$305&lt;=$C328,0,IF(AI$305&gt;($F$303+$C328),INDEX($D$317:$W$317,,$C328)-SUM($D328:AH328),INDEX($D$317:$W$317,,$C328)/$F$303)))</f>
        <v>0</v>
      </c>
      <c r="AJ328" s="2">
        <f>IF($F$303="n/a",0,IF(AJ$305&lt;=$C328,0,IF(AJ$305&gt;($F$303+$C328),INDEX($D$317:$W$317,,$C328)-SUM($D328:AI328),INDEX($D$317:$W$317,,$C328)/$F$303)))</f>
        <v>0</v>
      </c>
      <c r="AK328" s="2">
        <f>IF($F$303="n/a",0,IF(AK$305&lt;=$C328,0,IF(AK$305&gt;($F$303+$C328),INDEX($D$317:$W$317,,$C328)-SUM($D328:AJ328),INDEX($D$317:$W$317,,$C328)/$F$303)))</f>
        <v>0</v>
      </c>
      <c r="AL328" s="2">
        <f>IF($F$303="n/a",0,IF(AL$305&lt;=$C328,0,IF(AL$305&gt;($F$303+$C328),INDEX($D$317:$W$317,,$C328)-SUM($D328:AK328),INDEX($D$317:$W$317,,$C328)/$F$303)))</f>
        <v>0</v>
      </c>
      <c r="AM328" s="2">
        <f>IF($F$303="n/a",0,IF(AM$305&lt;=$C328,0,IF(AM$305&gt;($F$303+$C328),INDEX($D$317:$W$317,,$C328)-SUM($D328:AL328),INDEX($D$317:$W$317,,$C328)/$F$303)))</f>
        <v>0</v>
      </c>
      <c r="AN328" s="2">
        <f>IF($F$303="n/a",0,IF(AN$305&lt;=$C328,0,IF(AN$305&gt;($F$303+$C328),INDEX($D$317:$W$317,,$C328)-SUM($D328:AM328),INDEX($D$317:$W$317,,$C328)/$F$303)))</f>
        <v>0</v>
      </c>
      <c r="AO328" s="2">
        <f>IF($F$303="n/a",0,IF(AO$305&lt;=$C328,0,IF(AO$305&gt;($F$303+$C328),INDEX($D$317:$W$317,,$C328)-SUM($D328:AN328),INDEX($D$317:$W$317,,$C328)/$F$303)))</f>
        <v>0</v>
      </c>
      <c r="AP328" s="2">
        <f>IF($F$303="n/a",0,IF(AP$305&lt;=$C328,0,IF(AP$305&gt;($F$303+$C328),INDEX($D$317:$W$317,,$C328)-SUM($D328:AO328),INDEX($D$317:$W$317,,$C328)/$F$303)))</f>
        <v>0</v>
      </c>
      <c r="AQ328" s="2">
        <f>IF($F$303="n/a",0,IF(AQ$305&lt;=$C328,0,IF(AQ$305&gt;($F$303+$C328),INDEX($D$317:$W$317,,$C328)-SUM($D328:AP328),INDEX($D$317:$W$317,,$C328)/$F$303)))</f>
        <v>0</v>
      </c>
      <c r="AR328" s="2">
        <f>IF($F$303="n/a",0,IF(AR$305&lt;=$C328,0,IF(AR$305&gt;($F$303+$C328),INDEX($D$317:$W$317,,$C328)-SUM($D328:AQ328),INDEX($D$317:$W$317,,$C328)/$F$303)))</f>
        <v>0</v>
      </c>
      <c r="AS328" s="2">
        <f>IF($F$303="n/a",0,IF(AS$305&lt;=$C328,0,IF(AS$305&gt;($F$303+$C328),INDEX($D$317:$W$317,,$C328)-SUM($D328:AR328),INDEX($D$317:$W$317,,$C328)/$F$303)))</f>
        <v>0</v>
      </c>
      <c r="AT328" s="2">
        <f>IF($F$303="n/a",0,IF(AT$305&lt;=$C328,0,IF(AT$305&gt;($F$303+$C328),INDEX($D$317:$W$317,,$C328)-SUM($D328:AS328),INDEX($D$317:$W$317,,$C328)/$F$303)))</f>
        <v>0</v>
      </c>
      <c r="AU328" s="2">
        <f>IF($F$303="n/a",0,IF(AU$305&lt;=$C328,0,IF(AU$305&gt;($F$303+$C328),INDEX($D$317:$W$317,,$C328)-SUM($D328:AT328),INDEX($D$317:$W$317,,$C328)/$F$303)))</f>
        <v>0</v>
      </c>
      <c r="AV328" s="2">
        <f>IF($F$303="n/a",0,IF(AV$305&lt;=$C328,0,IF(AV$305&gt;($F$303+$C328),INDEX($D$317:$W$317,,$C328)-SUM($D328:AU328),INDEX($D$317:$W$317,,$C328)/$F$303)))</f>
        <v>0</v>
      </c>
      <c r="AW328" s="2">
        <f>IF($F$303="n/a",0,IF(AW$305&lt;=$C328,0,IF(AW$305&gt;($F$303+$C328),INDEX($D$317:$W$317,,$C328)-SUM($D328:AV328),INDEX($D$317:$W$317,,$C328)/$F$303)))</f>
        <v>0</v>
      </c>
      <c r="AX328" s="2">
        <f>IF($F$303="n/a",0,IF(AX$305&lt;=$C328,0,IF(AX$305&gt;($F$303+$C328),INDEX($D$317:$W$317,,$C328)-SUM($D328:AW328),INDEX($D$317:$W$317,,$C328)/$F$303)))</f>
        <v>0</v>
      </c>
      <c r="AY328" s="2">
        <f>IF($F$303="n/a",0,IF(AY$305&lt;=$C328,0,IF(AY$305&gt;($F$303+$C328),INDEX($D$317:$W$317,,$C328)-SUM($D328:AX328),INDEX($D$317:$W$317,,$C328)/$F$303)))</f>
        <v>0</v>
      </c>
      <c r="AZ328" s="2">
        <f>IF($F$303="n/a",0,IF(AZ$305&lt;=$C328,0,IF(AZ$305&gt;($F$303+$C328),INDEX($D$317:$W$317,,$C328)-SUM($D328:AY328),INDEX($D$317:$W$317,,$C328)/$F$303)))</f>
        <v>0</v>
      </c>
      <c r="BA328" s="2">
        <f>IF($F$303="n/a",0,IF(BA$305&lt;=$C328,0,IF(BA$305&gt;($F$303+$C328),INDEX($D$317:$W$317,,$C328)-SUM($D328:AZ328),INDEX($D$317:$W$317,,$C328)/$F$303)))</f>
        <v>0</v>
      </c>
      <c r="BB328" s="2">
        <f>IF($F$303="n/a",0,IF(BB$305&lt;=$C328,0,IF(BB$305&gt;($F$303+$C328),INDEX($D$317:$W$317,,$C328)-SUM($D328:BA328),INDEX($D$317:$W$317,,$C328)/$F$303)))</f>
        <v>0</v>
      </c>
      <c r="BC328" s="2">
        <f>IF($F$303="n/a",0,IF(BC$305&lt;=$C328,0,IF(BC$305&gt;($F$303+$C328),INDEX($D$317:$W$317,,$C328)-SUM($D328:BB328),INDEX($D$317:$W$317,,$C328)/$F$303)))</f>
        <v>0</v>
      </c>
      <c r="BD328" s="2">
        <f>IF($F$303="n/a",0,IF(BD$305&lt;=$C328,0,IF(BD$305&gt;($F$303+$C328),INDEX($D$317:$W$317,,$C328)-SUM($D328:BC328),INDEX($D$317:$W$317,,$C328)/$F$303)))</f>
        <v>0</v>
      </c>
      <c r="BE328" s="2">
        <f>IF($F$303="n/a",0,IF(BE$305&lt;=$C328,0,IF(BE$305&gt;($F$303+$C328),INDEX($D$317:$W$317,,$C328)-SUM($D328:BD328),INDEX($D$317:$W$317,,$C328)/$F$303)))</f>
        <v>0</v>
      </c>
      <c r="BF328" s="2">
        <f>IF($F$303="n/a",0,IF(BF$305&lt;=$C328,0,IF(BF$305&gt;($F$303+$C328),INDEX($D$317:$W$317,,$C328)-SUM($D328:BE328),INDEX($D$317:$W$317,,$C328)/$F$303)))</f>
        <v>0</v>
      </c>
      <c r="BG328" s="2">
        <f>IF($F$303="n/a",0,IF(BG$305&lt;=$C328,0,IF(BG$305&gt;($F$303+$C328),INDEX($D$317:$W$317,,$C328)-SUM($D328:BF328),INDEX($D$317:$W$317,,$C328)/$F$303)))</f>
        <v>0</v>
      </c>
      <c r="BH328" s="2">
        <f>IF($F$303="n/a",0,IF(BH$305&lt;=$C328,0,IF(BH$305&gt;($F$303+$C328),INDEX($D$317:$W$317,,$C328)-SUM($D328:BG328),INDEX($D$317:$W$317,,$C328)/$F$303)))</f>
        <v>0</v>
      </c>
      <c r="BI328" s="2">
        <f>IF($F$303="n/a",0,IF(BI$305&lt;=$C328,0,IF(BI$305&gt;($F$303+$C328),INDEX($D$317:$W$317,,$C328)-SUM($D328:BH328),INDEX($D$317:$W$317,,$C328)/$F$303)))</f>
        <v>0</v>
      </c>
      <c r="BJ328" s="2">
        <f>IF($F$303="n/a",0,IF(BJ$305&lt;=$C328,0,IF(BJ$305&gt;($F$303+$C328),INDEX($D$317:$W$317,,$C328)-SUM($D328:BI328),INDEX($D$317:$W$317,,$C328)/$F$303)))</f>
        <v>0</v>
      </c>
      <c r="BK328" s="2">
        <f>IF($F$303="n/a",0,IF(BK$305&lt;=$C328,0,IF(BK$305&gt;($F$303+$C328),INDEX($D$317:$W$317,,$C328)-SUM($D328:BJ328),INDEX($D$317:$W$317,,$C328)/$F$303)))</f>
        <v>0</v>
      </c>
    </row>
    <row r="329" spans="2:63" x14ac:dyDescent="0.25">
      <c r="B329" s="24">
        <v>2020</v>
      </c>
      <c r="C329" s="24">
        <v>10</v>
      </c>
      <c r="E329" s="2">
        <f>IF($F$303="n/a",0,IF(E$305&lt;=$C329,0,IF(E$305&gt;($F$303+$C329),INDEX($D$317:$W$317,,$C329)-SUM($D329:D329),INDEX($D$317:$W$317,,$C329)/$F$303)))</f>
        <v>0</v>
      </c>
      <c r="F329" s="2">
        <f>IF($F$303="n/a",0,IF(F$305&lt;=$C329,0,IF(F$305&gt;($F$303+$C329),INDEX($D$317:$W$317,,$C329)-SUM($D329:E329),INDEX($D$317:$W$317,,$C329)/$F$303)))</f>
        <v>0</v>
      </c>
      <c r="G329" s="2">
        <f>IF($F$303="n/a",0,IF(G$305&lt;=$C329,0,IF(G$305&gt;($F$303+$C329),INDEX($D$317:$W$317,,$C329)-SUM($D329:F329),INDEX($D$317:$W$317,,$C329)/$F$303)))</f>
        <v>0</v>
      </c>
      <c r="H329" s="2">
        <f>IF($F$303="n/a",0,IF(H$305&lt;=$C329,0,IF(H$305&gt;($F$303+$C329),INDEX($D$317:$W$317,,$C329)-SUM($D329:G329),INDEX($D$317:$W$317,,$C329)/$F$303)))</f>
        <v>0</v>
      </c>
      <c r="I329" s="2">
        <f>IF($F$303="n/a",0,IF(I$305&lt;=$C329,0,IF(I$305&gt;($F$303+$C329),INDEX($D$317:$W$317,,$C329)-SUM($D329:H329),INDEX($D$317:$W$317,,$C329)/$F$303)))</f>
        <v>0</v>
      </c>
      <c r="J329" s="2">
        <f>IF($F$303="n/a",0,IF(J$305&lt;=$C329,0,IF(J$305&gt;($F$303+$C329),INDEX($D$317:$W$317,,$C329)-SUM($D329:I329),INDEX($D$317:$W$317,,$C329)/$F$303)))</f>
        <v>0</v>
      </c>
      <c r="K329" s="2">
        <f>IF($F$303="n/a",0,IF(K$305&lt;=$C329,0,IF(K$305&gt;($F$303+$C329),INDEX($D$317:$W$317,,$C329)-SUM($D329:J329),INDEX($D$317:$W$317,,$C329)/$F$303)))</f>
        <v>0</v>
      </c>
      <c r="L329" s="2">
        <f>IF($F$303="n/a",0,IF(L$305&lt;=$C329,0,IF(L$305&gt;($F$303+$C329),INDEX($D$317:$W$317,,$C329)-SUM($D329:K329),INDEX($D$317:$W$317,,$C329)/$F$303)))</f>
        <v>0</v>
      </c>
      <c r="M329" s="2">
        <f>IF($F$303="n/a",0,IF(M$305&lt;=$C329,0,IF(M$305&gt;($F$303+$C329),INDEX($D$317:$W$317,,$C329)-SUM($D329:L329),INDEX($D$317:$W$317,,$C329)/$F$303)))</f>
        <v>0</v>
      </c>
      <c r="N329" s="2">
        <f>IF($F$303="n/a",0,IF(N$305&lt;=$C329,0,IF(N$305&gt;($F$303+$C329),INDEX($D$317:$W$317,,$C329)-SUM($D329:M329),INDEX($D$317:$W$317,,$C329)/$F$303)))</f>
        <v>1.4571014372492641</v>
      </c>
      <c r="O329" s="2">
        <f>IF($F$303="n/a",0,IF(O$305&lt;=$C329,0,IF(O$305&gt;($F$303+$C329),INDEX($D$317:$W$317,,$C329)-SUM($D329:N329),INDEX($D$317:$W$317,,$C329)/$F$303)))</f>
        <v>1.4571014372492641</v>
      </c>
      <c r="P329" s="2">
        <f>IF($F$303="n/a",0,IF(P$305&lt;=$C329,0,IF(P$305&gt;($F$303+$C329),INDEX($D$317:$W$317,,$C329)-SUM($D329:O329),INDEX($D$317:$W$317,,$C329)/$F$303)))</f>
        <v>1.4571014372492641</v>
      </c>
      <c r="Q329" s="2">
        <f>IF($F$303="n/a",0,IF(Q$305&lt;=$C329,0,IF(Q$305&gt;($F$303+$C329),INDEX($D$317:$W$317,,$C329)-SUM($D329:P329),INDEX($D$317:$W$317,,$C329)/$F$303)))</f>
        <v>1.4571014372492641</v>
      </c>
      <c r="R329" s="2">
        <f>IF($F$303="n/a",0,IF(R$305&lt;=$C329,0,IF(R$305&gt;($F$303+$C329),INDEX($D$317:$W$317,,$C329)-SUM($D329:Q329),INDEX($D$317:$W$317,,$C329)/$F$303)))</f>
        <v>1.4571014372492641</v>
      </c>
      <c r="S329" s="2">
        <f>IF($F$303="n/a",0,IF(S$305&lt;=$C329,0,IF(S$305&gt;($F$303+$C329),INDEX($D$317:$W$317,,$C329)-SUM($D329:R329),INDEX($D$317:$W$317,,$C329)/$F$303)))</f>
        <v>0</v>
      </c>
      <c r="T329" s="2">
        <f>IF($F$303="n/a",0,IF(T$305&lt;=$C329,0,IF(T$305&gt;($F$303+$C329),INDEX($D$317:$W$317,,$C329)-SUM($D329:S329),INDEX($D$317:$W$317,,$C329)/$F$303)))</f>
        <v>0</v>
      </c>
      <c r="U329" s="2">
        <f>IF($F$303="n/a",0,IF(U$305&lt;=$C329,0,IF(U$305&gt;($F$303+$C329),INDEX($D$317:$W$317,,$C329)-SUM($D329:T329),INDEX($D$317:$W$317,,$C329)/$F$303)))</f>
        <v>0</v>
      </c>
      <c r="V329" s="2">
        <f>IF($F$303="n/a",0,IF(V$305&lt;=$C329,0,IF(V$305&gt;($F$303+$C329),INDEX($D$317:$W$317,,$C329)-SUM($D329:U329),INDEX($D$317:$W$317,,$C329)/$F$303)))</f>
        <v>0</v>
      </c>
      <c r="W329" s="2">
        <f>IF($F$303="n/a",0,IF(W$305&lt;=$C329,0,IF(W$305&gt;($F$303+$C329),INDEX($D$317:$W$317,,$C329)-SUM($D329:V329),INDEX($D$317:$W$317,,$C329)/$F$303)))</f>
        <v>0</v>
      </c>
      <c r="X329" s="2">
        <f>IF($F$303="n/a",0,IF(X$305&lt;=$C329,0,IF(X$305&gt;($F$303+$C329),INDEX($D$317:$W$317,,$C329)-SUM($D329:W329),INDEX($D$317:$W$317,,$C329)/$F$303)))</f>
        <v>0</v>
      </c>
      <c r="Y329" s="2">
        <f>IF($F$303="n/a",0,IF(Y$305&lt;=$C329,0,IF(Y$305&gt;($F$303+$C329),INDEX($D$317:$W$317,,$C329)-SUM($D329:X329),INDEX($D$317:$W$317,,$C329)/$F$303)))</f>
        <v>0</v>
      </c>
      <c r="Z329" s="2">
        <f>IF($F$303="n/a",0,IF(Z$305&lt;=$C329,0,IF(Z$305&gt;($F$303+$C329),INDEX($D$317:$W$317,,$C329)-SUM($D329:Y329),INDEX($D$317:$W$317,,$C329)/$F$303)))</f>
        <v>0</v>
      </c>
      <c r="AA329" s="2">
        <f>IF($F$303="n/a",0,IF(AA$305&lt;=$C329,0,IF(AA$305&gt;($F$303+$C329),INDEX($D$317:$W$317,,$C329)-SUM($D329:Z329),INDEX($D$317:$W$317,,$C329)/$F$303)))</f>
        <v>0</v>
      </c>
      <c r="AB329" s="2">
        <f>IF($F$303="n/a",0,IF(AB$305&lt;=$C329,0,IF(AB$305&gt;($F$303+$C329),INDEX($D$317:$W$317,,$C329)-SUM($D329:AA329),INDEX($D$317:$W$317,,$C329)/$F$303)))</f>
        <v>0</v>
      </c>
      <c r="AC329" s="2">
        <f>IF($F$303="n/a",0,IF(AC$305&lt;=$C329,0,IF(AC$305&gt;($F$303+$C329),INDEX($D$317:$W$317,,$C329)-SUM($D329:AB329),INDEX($D$317:$W$317,,$C329)/$F$303)))</f>
        <v>0</v>
      </c>
      <c r="AD329" s="2">
        <f>IF($F$303="n/a",0,IF(AD$305&lt;=$C329,0,IF(AD$305&gt;($F$303+$C329),INDEX($D$317:$W$317,,$C329)-SUM($D329:AC329),INDEX($D$317:$W$317,,$C329)/$F$303)))</f>
        <v>0</v>
      </c>
      <c r="AE329" s="2">
        <f>IF($F$303="n/a",0,IF(AE$305&lt;=$C329,0,IF(AE$305&gt;($F$303+$C329),INDEX($D$317:$W$317,,$C329)-SUM($D329:AD329),INDEX($D$317:$W$317,,$C329)/$F$303)))</f>
        <v>0</v>
      </c>
      <c r="AF329" s="2">
        <f>IF($F$303="n/a",0,IF(AF$305&lt;=$C329,0,IF(AF$305&gt;($F$303+$C329),INDEX($D$317:$W$317,,$C329)-SUM($D329:AE329),INDEX($D$317:$W$317,,$C329)/$F$303)))</f>
        <v>0</v>
      </c>
      <c r="AG329" s="2">
        <f>IF($F$303="n/a",0,IF(AG$305&lt;=$C329,0,IF(AG$305&gt;($F$303+$C329),INDEX($D$317:$W$317,,$C329)-SUM($D329:AF329),INDEX($D$317:$W$317,,$C329)/$F$303)))</f>
        <v>0</v>
      </c>
      <c r="AH329" s="2">
        <f>IF($F$303="n/a",0,IF(AH$305&lt;=$C329,0,IF(AH$305&gt;($F$303+$C329),INDEX($D$317:$W$317,,$C329)-SUM($D329:AG329),INDEX($D$317:$W$317,,$C329)/$F$303)))</f>
        <v>0</v>
      </c>
      <c r="AI329" s="2">
        <f>IF($F$303="n/a",0,IF(AI$305&lt;=$C329,0,IF(AI$305&gt;($F$303+$C329),INDEX($D$317:$W$317,,$C329)-SUM($D329:AH329),INDEX($D$317:$W$317,,$C329)/$F$303)))</f>
        <v>0</v>
      </c>
      <c r="AJ329" s="2">
        <f>IF($F$303="n/a",0,IF(AJ$305&lt;=$C329,0,IF(AJ$305&gt;($F$303+$C329),INDEX($D$317:$W$317,,$C329)-SUM($D329:AI329),INDEX($D$317:$W$317,,$C329)/$F$303)))</f>
        <v>0</v>
      </c>
      <c r="AK329" s="2">
        <f>IF($F$303="n/a",0,IF(AK$305&lt;=$C329,0,IF(AK$305&gt;($F$303+$C329),INDEX($D$317:$W$317,,$C329)-SUM($D329:AJ329),INDEX($D$317:$W$317,,$C329)/$F$303)))</f>
        <v>0</v>
      </c>
      <c r="AL329" s="2">
        <f>IF($F$303="n/a",0,IF(AL$305&lt;=$C329,0,IF(AL$305&gt;($F$303+$C329),INDEX($D$317:$W$317,,$C329)-SUM($D329:AK329),INDEX($D$317:$W$317,,$C329)/$F$303)))</f>
        <v>0</v>
      </c>
      <c r="AM329" s="2">
        <f>IF($F$303="n/a",0,IF(AM$305&lt;=$C329,0,IF(AM$305&gt;($F$303+$C329),INDEX($D$317:$W$317,,$C329)-SUM($D329:AL329),INDEX($D$317:$W$317,,$C329)/$F$303)))</f>
        <v>0</v>
      </c>
      <c r="AN329" s="2">
        <f>IF($F$303="n/a",0,IF(AN$305&lt;=$C329,0,IF(AN$305&gt;($F$303+$C329),INDEX($D$317:$W$317,,$C329)-SUM($D329:AM329),INDEX($D$317:$W$317,,$C329)/$F$303)))</f>
        <v>0</v>
      </c>
      <c r="AO329" s="2">
        <f>IF($F$303="n/a",0,IF(AO$305&lt;=$C329,0,IF(AO$305&gt;($F$303+$C329),INDEX($D$317:$W$317,,$C329)-SUM($D329:AN329),INDEX($D$317:$W$317,,$C329)/$F$303)))</f>
        <v>0</v>
      </c>
      <c r="AP329" s="2">
        <f>IF($F$303="n/a",0,IF(AP$305&lt;=$C329,0,IF(AP$305&gt;($F$303+$C329),INDEX($D$317:$W$317,,$C329)-SUM($D329:AO329),INDEX($D$317:$W$317,,$C329)/$F$303)))</f>
        <v>0</v>
      </c>
      <c r="AQ329" s="2">
        <f>IF($F$303="n/a",0,IF(AQ$305&lt;=$C329,0,IF(AQ$305&gt;($F$303+$C329),INDEX($D$317:$W$317,,$C329)-SUM($D329:AP329),INDEX($D$317:$W$317,,$C329)/$F$303)))</f>
        <v>0</v>
      </c>
      <c r="AR329" s="2">
        <f>IF($F$303="n/a",0,IF(AR$305&lt;=$C329,0,IF(AR$305&gt;($F$303+$C329),INDEX($D$317:$W$317,,$C329)-SUM($D329:AQ329),INDEX($D$317:$W$317,,$C329)/$F$303)))</f>
        <v>0</v>
      </c>
      <c r="AS329" s="2">
        <f>IF($F$303="n/a",0,IF(AS$305&lt;=$C329,0,IF(AS$305&gt;($F$303+$C329),INDEX($D$317:$W$317,,$C329)-SUM($D329:AR329),INDEX($D$317:$W$317,,$C329)/$F$303)))</f>
        <v>0</v>
      </c>
      <c r="AT329" s="2">
        <f>IF($F$303="n/a",0,IF(AT$305&lt;=$C329,0,IF(AT$305&gt;($F$303+$C329),INDEX($D$317:$W$317,,$C329)-SUM($D329:AS329),INDEX($D$317:$W$317,,$C329)/$F$303)))</f>
        <v>0</v>
      </c>
      <c r="AU329" s="2">
        <f>IF($F$303="n/a",0,IF(AU$305&lt;=$C329,0,IF(AU$305&gt;($F$303+$C329),INDEX($D$317:$W$317,,$C329)-SUM($D329:AT329),INDEX($D$317:$W$317,,$C329)/$F$303)))</f>
        <v>0</v>
      </c>
      <c r="AV329" s="2">
        <f>IF($F$303="n/a",0,IF(AV$305&lt;=$C329,0,IF(AV$305&gt;($F$303+$C329),INDEX($D$317:$W$317,,$C329)-SUM($D329:AU329),INDEX($D$317:$W$317,,$C329)/$F$303)))</f>
        <v>0</v>
      </c>
      <c r="AW329" s="2">
        <f>IF($F$303="n/a",0,IF(AW$305&lt;=$C329,0,IF(AW$305&gt;($F$303+$C329),INDEX($D$317:$W$317,,$C329)-SUM($D329:AV329),INDEX($D$317:$W$317,,$C329)/$F$303)))</f>
        <v>0</v>
      </c>
      <c r="AX329" s="2">
        <f>IF($F$303="n/a",0,IF(AX$305&lt;=$C329,0,IF(AX$305&gt;($F$303+$C329),INDEX($D$317:$W$317,,$C329)-SUM($D329:AW329),INDEX($D$317:$W$317,,$C329)/$F$303)))</f>
        <v>0</v>
      </c>
      <c r="AY329" s="2">
        <f>IF($F$303="n/a",0,IF(AY$305&lt;=$C329,0,IF(AY$305&gt;($F$303+$C329),INDEX($D$317:$W$317,,$C329)-SUM($D329:AX329),INDEX($D$317:$W$317,,$C329)/$F$303)))</f>
        <v>0</v>
      </c>
      <c r="AZ329" s="2">
        <f>IF($F$303="n/a",0,IF(AZ$305&lt;=$C329,0,IF(AZ$305&gt;($F$303+$C329),INDEX($D$317:$W$317,,$C329)-SUM($D329:AY329),INDEX($D$317:$W$317,,$C329)/$F$303)))</f>
        <v>0</v>
      </c>
      <c r="BA329" s="2">
        <f>IF($F$303="n/a",0,IF(BA$305&lt;=$C329,0,IF(BA$305&gt;($F$303+$C329),INDEX($D$317:$W$317,,$C329)-SUM($D329:AZ329),INDEX($D$317:$W$317,,$C329)/$F$303)))</f>
        <v>0</v>
      </c>
      <c r="BB329" s="2">
        <f>IF($F$303="n/a",0,IF(BB$305&lt;=$C329,0,IF(BB$305&gt;($F$303+$C329),INDEX($D$317:$W$317,,$C329)-SUM($D329:BA329),INDEX($D$317:$W$317,,$C329)/$F$303)))</f>
        <v>0</v>
      </c>
      <c r="BC329" s="2">
        <f>IF($F$303="n/a",0,IF(BC$305&lt;=$C329,0,IF(BC$305&gt;($F$303+$C329),INDEX($D$317:$W$317,,$C329)-SUM($D329:BB329),INDEX($D$317:$W$317,,$C329)/$F$303)))</f>
        <v>0</v>
      </c>
      <c r="BD329" s="2">
        <f>IF($F$303="n/a",0,IF(BD$305&lt;=$C329,0,IF(BD$305&gt;($F$303+$C329),INDEX($D$317:$W$317,,$C329)-SUM($D329:BC329),INDEX($D$317:$W$317,,$C329)/$F$303)))</f>
        <v>0</v>
      </c>
      <c r="BE329" s="2">
        <f>IF($F$303="n/a",0,IF(BE$305&lt;=$C329,0,IF(BE$305&gt;($F$303+$C329),INDEX($D$317:$W$317,,$C329)-SUM($D329:BD329),INDEX($D$317:$W$317,,$C329)/$F$303)))</f>
        <v>0</v>
      </c>
      <c r="BF329" s="2">
        <f>IF($F$303="n/a",0,IF(BF$305&lt;=$C329,0,IF(BF$305&gt;($F$303+$C329),INDEX($D$317:$W$317,,$C329)-SUM($D329:BE329),INDEX($D$317:$W$317,,$C329)/$F$303)))</f>
        <v>0</v>
      </c>
      <c r="BG329" s="2">
        <f>IF($F$303="n/a",0,IF(BG$305&lt;=$C329,0,IF(BG$305&gt;($F$303+$C329),INDEX($D$317:$W$317,,$C329)-SUM($D329:BF329),INDEX($D$317:$W$317,,$C329)/$F$303)))</f>
        <v>0</v>
      </c>
      <c r="BH329" s="2">
        <f>IF($F$303="n/a",0,IF(BH$305&lt;=$C329,0,IF(BH$305&gt;($F$303+$C329),INDEX($D$317:$W$317,,$C329)-SUM($D329:BG329),INDEX($D$317:$W$317,,$C329)/$F$303)))</f>
        <v>0</v>
      </c>
      <c r="BI329" s="2">
        <f>IF($F$303="n/a",0,IF(BI$305&lt;=$C329,0,IF(BI$305&gt;($F$303+$C329),INDEX($D$317:$W$317,,$C329)-SUM($D329:BH329),INDEX($D$317:$W$317,,$C329)/$F$303)))</f>
        <v>0</v>
      </c>
      <c r="BJ329" s="2">
        <f>IF($F$303="n/a",0,IF(BJ$305&lt;=$C329,0,IF(BJ$305&gt;($F$303+$C329),INDEX($D$317:$W$317,,$C329)-SUM($D329:BI329),INDEX($D$317:$W$317,,$C329)/$F$303)))</f>
        <v>0</v>
      </c>
      <c r="BK329" s="2">
        <f>IF($F$303="n/a",0,IF(BK$305&lt;=$C329,0,IF(BK$305&gt;($F$303+$C329),INDEX($D$317:$W$317,,$C329)-SUM($D329:BJ329),INDEX($D$317:$W$317,,$C329)/$F$303)))</f>
        <v>0</v>
      </c>
    </row>
    <row r="330" spans="2:63" hidden="1" outlineLevel="1" x14ac:dyDescent="0.25">
      <c r="B330" s="24">
        <v>2021</v>
      </c>
      <c r="C330" s="24">
        <v>11</v>
      </c>
      <c r="E330" s="2">
        <f>IF($F$303="n/a",0,IF(E$305&lt;=$C330,0,IF(E$305&gt;($F$303+$C330),INDEX($D$317:$W$317,,$C330)-SUM($D330:D330),INDEX($D$317:$W$317,,$C330)/$F$303)))</f>
        <v>0</v>
      </c>
      <c r="F330" s="2">
        <f>IF($F$303="n/a",0,IF(F$305&lt;=$C330,0,IF(F$305&gt;($F$303+$C330),INDEX($D$317:$W$317,,$C330)-SUM($D330:E330),INDEX($D$317:$W$317,,$C330)/$F$303)))</f>
        <v>0</v>
      </c>
      <c r="G330" s="2">
        <f>IF($F$303="n/a",0,IF(G$305&lt;=$C330,0,IF(G$305&gt;($F$303+$C330),INDEX($D$317:$W$317,,$C330)-SUM($D330:F330),INDEX($D$317:$W$317,,$C330)/$F$303)))</f>
        <v>0</v>
      </c>
      <c r="H330" s="2">
        <f>IF($F$303="n/a",0,IF(H$305&lt;=$C330,0,IF(H$305&gt;($F$303+$C330),INDEX($D$317:$W$317,,$C330)-SUM($D330:G330),INDEX($D$317:$W$317,,$C330)/$F$303)))</f>
        <v>0</v>
      </c>
      <c r="I330" s="2">
        <f>IF($F$303="n/a",0,IF(I$305&lt;=$C330,0,IF(I$305&gt;($F$303+$C330),INDEX($D$317:$W$317,,$C330)-SUM($D330:H330),INDEX($D$317:$W$317,,$C330)/$F$303)))</f>
        <v>0</v>
      </c>
      <c r="J330" s="2">
        <f>IF($F$303="n/a",0,IF(J$305&lt;=$C330,0,IF(J$305&gt;($F$303+$C330),INDEX($D$317:$W$317,,$C330)-SUM($D330:I330),INDEX($D$317:$W$317,,$C330)/$F$303)))</f>
        <v>0</v>
      </c>
      <c r="K330" s="2">
        <f>IF($F$303="n/a",0,IF(K$305&lt;=$C330,0,IF(K$305&gt;($F$303+$C330),INDEX($D$317:$W$317,,$C330)-SUM($D330:J330),INDEX($D$317:$W$317,,$C330)/$F$303)))</f>
        <v>0</v>
      </c>
      <c r="L330" s="2">
        <f>IF($F$303="n/a",0,IF(L$305&lt;=$C330,0,IF(L$305&gt;($F$303+$C330),INDEX($D$317:$W$317,,$C330)-SUM($D330:K330),INDEX($D$317:$W$317,,$C330)/$F$303)))</f>
        <v>0</v>
      </c>
      <c r="M330" s="2">
        <f>IF($F$303="n/a",0,IF(M$305&lt;=$C330,0,IF(M$305&gt;($F$303+$C330),INDEX($D$317:$W$317,,$C330)-SUM($D330:L330),INDEX($D$317:$W$317,,$C330)/$F$303)))</f>
        <v>0</v>
      </c>
      <c r="N330" s="2">
        <f>IF($F$303="n/a",0,IF(N$305&lt;=$C330,0,IF(N$305&gt;($F$303+$C330),INDEX($D$317:$W$317,,$C330)-SUM($D330:M330),INDEX($D$317:$W$317,,$C330)/$F$303)))</f>
        <v>0</v>
      </c>
      <c r="O330" s="2">
        <f>IF($F$303="n/a",0,IF(O$305&lt;=$C330,0,IF(O$305&gt;($F$303+$C330),INDEX($D$317:$W$317,,$C330)-SUM($D330:N330),INDEX($D$317:$W$317,,$C330)/$F$303)))</f>
        <v>0</v>
      </c>
      <c r="P330" s="2">
        <f>IF($F$303="n/a",0,IF(P$305&lt;=$C330,0,IF(P$305&gt;($F$303+$C330),INDEX($D$317:$W$317,,$C330)-SUM($D330:O330),INDEX($D$317:$W$317,,$C330)/$F$303)))</f>
        <v>0</v>
      </c>
      <c r="Q330" s="2">
        <f>IF($F$303="n/a",0,IF(Q$305&lt;=$C330,0,IF(Q$305&gt;($F$303+$C330),INDEX($D$317:$W$317,,$C330)-SUM($D330:P330),INDEX($D$317:$W$317,,$C330)/$F$303)))</f>
        <v>0</v>
      </c>
      <c r="R330" s="2">
        <f>IF($F$303="n/a",0,IF(R$305&lt;=$C330,0,IF(R$305&gt;($F$303+$C330),INDEX($D$317:$W$317,,$C330)-SUM($D330:Q330),INDEX($D$317:$W$317,,$C330)/$F$303)))</f>
        <v>0</v>
      </c>
      <c r="S330" s="2">
        <f>IF($F$303="n/a",0,IF(S$305&lt;=$C330,0,IF(S$305&gt;($F$303+$C330),INDEX($D$317:$W$317,,$C330)-SUM($D330:R330),INDEX($D$317:$W$317,,$C330)/$F$303)))</f>
        <v>0</v>
      </c>
      <c r="T330" s="2">
        <f>IF($F$303="n/a",0,IF(T$305&lt;=$C330,0,IF(T$305&gt;($F$303+$C330),INDEX($D$317:$W$317,,$C330)-SUM($D330:S330),INDEX($D$317:$W$317,,$C330)/$F$303)))</f>
        <v>0</v>
      </c>
      <c r="U330" s="2">
        <f>IF($F$303="n/a",0,IF(U$305&lt;=$C330,0,IF(U$305&gt;($F$303+$C330),INDEX($D$317:$W$317,,$C330)-SUM($D330:T330),INDEX($D$317:$W$317,,$C330)/$F$303)))</f>
        <v>0</v>
      </c>
      <c r="V330" s="2">
        <f>IF($F$303="n/a",0,IF(V$305&lt;=$C330,0,IF(V$305&gt;($F$303+$C330),INDEX($D$317:$W$317,,$C330)-SUM($D330:U330),INDEX($D$317:$W$317,,$C330)/$F$303)))</f>
        <v>0</v>
      </c>
      <c r="W330" s="2">
        <f>IF($F$303="n/a",0,IF(W$305&lt;=$C330,0,IF(W$305&gt;($F$303+$C330),INDEX($D$317:$W$317,,$C330)-SUM($D330:V330),INDEX($D$317:$W$317,,$C330)/$F$303)))</f>
        <v>0</v>
      </c>
      <c r="X330" s="2">
        <f>IF($F$303="n/a",0,IF(X$305&lt;=$C330,0,IF(X$305&gt;($F$303+$C330),INDEX($D$317:$W$317,,$C330)-SUM($D330:W330),INDEX($D$317:$W$317,,$C330)/$F$303)))</f>
        <v>0</v>
      </c>
      <c r="Y330" s="2">
        <f>IF($F$303="n/a",0,IF(Y$305&lt;=$C330,0,IF(Y$305&gt;($F$303+$C330),INDEX($D$317:$W$317,,$C330)-SUM($D330:X330),INDEX($D$317:$W$317,,$C330)/$F$303)))</f>
        <v>0</v>
      </c>
      <c r="Z330" s="2">
        <f>IF($F$303="n/a",0,IF(Z$305&lt;=$C330,0,IF(Z$305&gt;($F$303+$C330),INDEX($D$317:$W$317,,$C330)-SUM($D330:Y330),INDEX($D$317:$W$317,,$C330)/$F$303)))</f>
        <v>0</v>
      </c>
      <c r="AA330" s="2">
        <f>IF($F$303="n/a",0,IF(AA$305&lt;=$C330,0,IF(AA$305&gt;($F$303+$C330),INDEX($D$317:$W$317,,$C330)-SUM($D330:Z330),INDEX($D$317:$W$317,,$C330)/$F$303)))</f>
        <v>0</v>
      </c>
      <c r="AB330" s="2">
        <f>IF($F$303="n/a",0,IF(AB$305&lt;=$C330,0,IF(AB$305&gt;($F$303+$C330),INDEX($D$317:$W$317,,$C330)-SUM($D330:AA330),INDEX($D$317:$W$317,,$C330)/$F$303)))</f>
        <v>0</v>
      </c>
      <c r="AC330" s="2">
        <f>IF($F$303="n/a",0,IF(AC$305&lt;=$C330,0,IF(AC$305&gt;($F$303+$C330),INDEX($D$317:$W$317,,$C330)-SUM($D330:AB330),INDEX($D$317:$W$317,,$C330)/$F$303)))</f>
        <v>0</v>
      </c>
      <c r="AD330" s="2">
        <f>IF($F$303="n/a",0,IF(AD$305&lt;=$C330,0,IF(AD$305&gt;($F$303+$C330),INDEX($D$317:$W$317,,$C330)-SUM($D330:AC330),INDEX($D$317:$W$317,,$C330)/$F$303)))</f>
        <v>0</v>
      </c>
      <c r="AE330" s="2">
        <f>IF($F$303="n/a",0,IF(AE$305&lt;=$C330,0,IF(AE$305&gt;($F$303+$C330),INDEX($D$317:$W$317,,$C330)-SUM($D330:AD330),INDEX($D$317:$W$317,,$C330)/$F$303)))</f>
        <v>0</v>
      </c>
      <c r="AF330" s="2">
        <f>IF($F$303="n/a",0,IF(AF$305&lt;=$C330,0,IF(AF$305&gt;($F$303+$C330),INDEX($D$317:$W$317,,$C330)-SUM($D330:AE330),INDEX($D$317:$W$317,,$C330)/$F$303)))</f>
        <v>0</v>
      </c>
      <c r="AG330" s="2">
        <f>IF($F$303="n/a",0,IF(AG$305&lt;=$C330,0,IF(AG$305&gt;($F$303+$C330),INDEX($D$317:$W$317,,$C330)-SUM($D330:AF330),INDEX($D$317:$W$317,,$C330)/$F$303)))</f>
        <v>0</v>
      </c>
      <c r="AH330" s="2">
        <f>IF($F$303="n/a",0,IF(AH$305&lt;=$C330,0,IF(AH$305&gt;($F$303+$C330),INDEX($D$317:$W$317,,$C330)-SUM($D330:AG330),INDEX($D$317:$W$317,,$C330)/$F$303)))</f>
        <v>0</v>
      </c>
      <c r="AI330" s="2">
        <f>IF($F$303="n/a",0,IF(AI$305&lt;=$C330,0,IF(AI$305&gt;($F$303+$C330),INDEX($D$317:$W$317,,$C330)-SUM($D330:AH330),INDEX($D$317:$W$317,,$C330)/$F$303)))</f>
        <v>0</v>
      </c>
      <c r="AJ330" s="2">
        <f>IF($F$303="n/a",0,IF(AJ$305&lt;=$C330,0,IF(AJ$305&gt;($F$303+$C330),INDEX($D$317:$W$317,,$C330)-SUM($D330:AI330),INDEX($D$317:$W$317,,$C330)/$F$303)))</f>
        <v>0</v>
      </c>
      <c r="AK330" s="2">
        <f>IF($F$303="n/a",0,IF(AK$305&lt;=$C330,0,IF(AK$305&gt;($F$303+$C330),INDEX($D$317:$W$317,,$C330)-SUM($D330:AJ330),INDEX($D$317:$W$317,,$C330)/$F$303)))</f>
        <v>0</v>
      </c>
      <c r="AL330" s="2">
        <f>IF($F$303="n/a",0,IF(AL$305&lt;=$C330,0,IF(AL$305&gt;($F$303+$C330),INDEX($D$317:$W$317,,$C330)-SUM($D330:AK330),INDEX($D$317:$W$317,,$C330)/$F$303)))</f>
        <v>0</v>
      </c>
      <c r="AM330" s="2">
        <f>IF($F$303="n/a",0,IF(AM$305&lt;=$C330,0,IF(AM$305&gt;($F$303+$C330),INDEX($D$317:$W$317,,$C330)-SUM($D330:AL330),INDEX($D$317:$W$317,,$C330)/$F$303)))</f>
        <v>0</v>
      </c>
      <c r="AN330" s="2">
        <f>IF($F$303="n/a",0,IF(AN$305&lt;=$C330,0,IF(AN$305&gt;($F$303+$C330),INDEX($D$317:$W$317,,$C330)-SUM($D330:AM330),INDEX($D$317:$W$317,,$C330)/$F$303)))</f>
        <v>0</v>
      </c>
      <c r="AO330" s="2">
        <f>IF($F$303="n/a",0,IF(AO$305&lt;=$C330,0,IF(AO$305&gt;($F$303+$C330),INDEX($D$317:$W$317,,$C330)-SUM($D330:AN330),INDEX($D$317:$W$317,,$C330)/$F$303)))</f>
        <v>0</v>
      </c>
      <c r="AP330" s="2">
        <f>IF($F$303="n/a",0,IF(AP$305&lt;=$C330,0,IF(AP$305&gt;($F$303+$C330),INDEX($D$317:$W$317,,$C330)-SUM($D330:AO330),INDEX($D$317:$W$317,,$C330)/$F$303)))</f>
        <v>0</v>
      </c>
      <c r="AQ330" s="2">
        <f>IF($F$303="n/a",0,IF(AQ$305&lt;=$C330,0,IF(AQ$305&gt;($F$303+$C330),INDEX($D$317:$W$317,,$C330)-SUM($D330:AP330),INDEX($D$317:$W$317,,$C330)/$F$303)))</f>
        <v>0</v>
      </c>
      <c r="AR330" s="2">
        <f>IF($F$303="n/a",0,IF(AR$305&lt;=$C330,0,IF(AR$305&gt;($F$303+$C330),INDEX($D$317:$W$317,,$C330)-SUM($D330:AQ330),INDEX($D$317:$W$317,,$C330)/$F$303)))</f>
        <v>0</v>
      </c>
      <c r="AS330" s="2">
        <f>IF($F$303="n/a",0,IF(AS$305&lt;=$C330,0,IF(AS$305&gt;($F$303+$C330),INDEX($D$317:$W$317,,$C330)-SUM($D330:AR330),INDEX($D$317:$W$317,,$C330)/$F$303)))</f>
        <v>0</v>
      </c>
      <c r="AT330" s="2">
        <f>IF($F$303="n/a",0,IF(AT$305&lt;=$C330,0,IF(AT$305&gt;($F$303+$C330),INDEX($D$317:$W$317,,$C330)-SUM($D330:AS330),INDEX($D$317:$W$317,,$C330)/$F$303)))</f>
        <v>0</v>
      </c>
      <c r="AU330" s="2">
        <f>IF($F$303="n/a",0,IF(AU$305&lt;=$C330,0,IF(AU$305&gt;($F$303+$C330),INDEX($D$317:$W$317,,$C330)-SUM($D330:AT330),INDEX($D$317:$W$317,,$C330)/$F$303)))</f>
        <v>0</v>
      </c>
      <c r="AV330" s="2">
        <f>IF($F$303="n/a",0,IF(AV$305&lt;=$C330,0,IF(AV$305&gt;($F$303+$C330),INDEX($D$317:$W$317,,$C330)-SUM($D330:AU330),INDEX($D$317:$W$317,,$C330)/$F$303)))</f>
        <v>0</v>
      </c>
      <c r="AW330" s="2">
        <f>IF($F$303="n/a",0,IF(AW$305&lt;=$C330,0,IF(AW$305&gt;($F$303+$C330),INDEX($D$317:$W$317,,$C330)-SUM($D330:AV330),INDEX($D$317:$W$317,,$C330)/$F$303)))</f>
        <v>0</v>
      </c>
      <c r="AX330" s="2">
        <f>IF($F$303="n/a",0,IF(AX$305&lt;=$C330,0,IF(AX$305&gt;($F$303+$C330),INDEX($D$317:$W$317,,$C330)-SUM($D330:AW330),INDEX($D$317:$W$317,,$C330)/$F$303)))</f>
        <v>0</v>
      </c>
      <c r="AY330" s="2">
        <f>IF($F$303="n/a",0,IF(AY$305&lt;=$C330,0,IF(AY$305&gt;($F$303+$C330),INDEX($D$317:$W$317,,$C330)-SUM($D330:AX330),INDEX($D$317:$W$317,,$C330)/$F$303)))</f>
        <v>0</v>
      </c>
      <c r="AZ330" s="2">
        <f>IF($F$303="n/a",0,IF(AZ$305&lt;=$C330,0,IF(AZ$305&gt;($F$303+$C330),INDEX($D$317:$W$317,,$C330)-SUM($D330:AY330),INDEX($D$317:$W$317,,$C330)/$F$303)))</f>
        <v>0</v>
      </c>
      <c r="BA330" s="2">
        <f>IF($F$303="n/a",0,IF(BA$305&lt;=$C330,0,IF(BA$305&gt;($F$303+$C330),INDEX($D$317:$W$317,,$C330)-SUM($D330:AZ330),INDEX($D$317:$W$317,,$C330)/$F$303)))</f>
        <v>0</v>
      </c>
      <c r="BB330" s="2">
        <f>IF($F$303="n/a",0,IF(BB$305&lt;=$C330,0,IF(BB$305&gt;($F$303+$C330),INDEX($D$317:$W$317,,$C330)-SUM($D330:BA330),INDEX($D$317:$W$317,,$C330)/$F$303)))</f>
        <v>0</v>
      </c>
      <c r="BC330" s="2">
        <f>IF($F$303="n/a",0,IF(BC$305&lt;=$C330,0,IF(BC$305&gt;($F$303+$C330),INDEX($D$317:$W$317,,$C330)-SUM($D330:BB330),INDEX($D$317:$W$317,,$C330)/$F$303)))</f>
        <v>0</v>
      </c>
      <c r="BD330" s="2">
        <f>IF($F$303="n/a",0,IF(BD$305&lt;=$C330,0,IF(BD$305&gt;($F$303+$C330),INDEX($D$317:$W$317,,$C330)-SUM($D330:BC330),INDEX($D$317:$W$317,,$C330)/$F$303)))</f>
        <v>0</v>
      </c>
      <c r="BE330" s="2">
        <f>IF($F$303="n/a",0,IF(BE$305&lt;=$C330,0,IF(BE$305&gt;($F$303+$C330),INDEX($D$317:$W$317,,$C330)-SUM($D330:BD330),INDEX($D$317:$W$317,,$C330)/$F$303)))</f>
        <v>0</v>
      </c>
      <c r="BF330" s="2">
        <f>IF($F$303="n/a",0,IF(BF$305&lt;=$C330,0,IF(BF$305&gt;($F$303+$C330),INDEX($D$317:$W$317,,$C330)-SUM($D330:BE330),INDEX($D$317:$W$317,,$C330)/$F$303)))</f>
        <v>0</v>
      </c>
      <c r="BG330" s="2">
        <f>IF($F$303="n/a",0,IF(BG$305&lt;=$C330,0,IF(BG$305&gt;($F$303+$C330),INDEX($D$317:$W$317,,$C330)-SUM($D330:BF330),INDEX($D$317:$W$317,,$C330)/$F$303)))</f>
        <v>0</v>
      </c>
      <c r="BH330" s="2">
        <f>IF($F$303="n/a",0,IF(BH$305&lt;=$C330,0,IF(BH$305&gt;($F$303+$C330),INDEX($D$317:$W$317,,$C330)-SUM($D330:BG330),INDEX($D$317:$W$317,,$C330)/$F$303)))</f>
        <v>0</v>
      </c>
      <c r="BI330" s="2">
        <f>IF($F$303="n/a",0,IF(BI$305&lt;=$C330,0,IF(BI$305&gt;($F$303+$C330),INDEX($D$317:$W$317,,$C330)-SUM($D330:BH330),INDEX($D$317:$W$317,,$C330)/$F$303)))</f>
        <v>0</v>
      </c>
      <c r="BJ330" s="2">
        <f>IF($F$303="n/a",0,IF(BJ$305&lt;=$C330,0,IF(BJ$305&gt;($F$303+$C330),INDEX($D$317:$W$317,,$C330)-SUM($D330:BI330),INDEX($D$317:$W$317,,$C330)/$F$303)))</f>
        <v>0</v>
      </c>
      <c r="BK330" s="2">
        <f>IF($F$303="n/a",0,IF(BK$305&lt;=$C330,0,IF(BK$305&gt;($F$303+$C330),INDEX($D$317:$W$317,,$C330)-SUM($D330:BJ330),INDEX($D$317:$W$317,,$C330)/$F$303)))</f>
        <v>0</v>
      </c>
    </row>
    <row r="331" spans="2:63" hidden="1" outlineLevel="1" x14ac:dyDescent="0.25">
      <c r="B331" s="24">
        <v>2022</v>
      </c>
      <c r="C331" s="24">
        <v>12</v>
      </c>
      <c r="E331" s="2">
        <f>IF($F$303="n/a",0,IF(E$305&lt;=$C331,0,IF(E$305&gt;($F$303+$C331),INDEX($D$317:$W$317,,$C331)-SUM($D331:D331),INDEX($D$317:$W$317,,$C331)/$F$303)))</f>
        <v>0</v>
      </c>
      <c r="F331" s="2">
        <f>IF($F$303="n/a",0,IF(F$305&lt;=$C331,0,IF(F$305&gt;($F$303+$C331),INDEX($D$317:$W$317,,$C331)-SUM($D331:E331),INDEX($D$317:$W$317,,$C331)/$F$303)))</f>
        <v>0</v>
      </c>
      <c r="G331" s="2">
        <f>IF($F$303="n/a",0,IF(G$305&lt;=$C331,0,IF(G$305&gt;($F$303+$C331),INDEX($D$317:$W$317,,$C331)-SUM($D331:F331),INDEX($D$317:$W$317,,$C331)/$F$303)))</f>
        <v>0</v>
      </c>
      <c r="H331" s="2">
        <f>IF($F$303="n/a",0,IF(H$305&lt;=$C331,0,IF(H$305&gt;($F$303+$C331),INDEX($D$317:$W$317,,$C331)-SUM($D331:G331),INDEX($D$317:$W$317,,$C331)/$F$303)))</f>
        <v>0</v>
      </c>
      <c r="I331" s="2">
        <f>IF($F$303="n/a",0,IF(I$305&lt;=$C331,0,IF(I$305&gt;($F$303+$C331),INDEX($D$317:$W$317,,$C331)-SUM($D331:H331),INDEX($D$317:$W$317,,$C331)/$F$303)))</f>
        <v>0</v>
      </c>
      <c r="J331" s="2">
        <f>IF($F$303="n/a",0,IF(J$305&lt;=$C331,0,IF(J$305&gt;($F$303+$C331),INDEX($D$317:$W$317,,$C331)-SUM($D331:I331),INDEX($D$317:$W$317,,$C331)/$F$303)))</f>
        <v>0</v>
      </c>
      <c r="K331" s="2">
        <f>IF($F$303="n/a",0,IF(K$305&lt;=$C331,0,IF(K$305&gt;($F$303+$C331),INDEX($D$317:$W$317,,$C331)-SUM($D331:J331),INDEX($D$317:$W$317,,$C331)/$F$303)))</f>
        <v>0</v>
      </c>
      <c r="L331" s="2">
        <f>IF($F$303="n/a",0,IF(L$305&lt;=$C331,0,IF(L$305&gt;($F$303+$C331),INDEX($D$317:$W$317,,$C331)-SUM($D331:K331),INDEX($D$317:$W$317,,$C331)/$F$303)))</f>
        <v>0</v>
      </c>
      <c r="M331" s="2">
        <f>IF($F$303="n/a",0,IF(M$305&lt;=$C331,0,IF(M$305&gt;($F$303+$C331),INDEX($D$317:$W$317,,$C331)-SUM($D331:L331),INDEX($D$317:$W$317,,$C331)/$F$303)))</f>
        <v>0</v>
      </c>
      <c r="N331" s="2">
        <f>IF($F$303="n/a",0,IF(N$305&lt;=$C331,0,IF(N$305&gt;($F$303+$C331),INDEX($D$317:$W$317,,$C331)-SUM($D331:M331),INDEX($D$317:$W$317,,$C331)/$F$303)))</f>
        <v>0</v>
      </c>
      <c r="O331" s="2">
        <f>IF($F$303="n/a",0,IF(O$305&lt;=$C331,0,IF(O$305&gt;($F$303+$C331),INDEX($D$317:$W$317,,$C331)-SUM($D331:N331),INDEX($D$317:$W$317,,$C331)/$F$303)))</f>
        <v>0</v>
      </c>
      <c r="P331" s="2">
        <f>IF($F$303="n/a",0,IF(P$305&lt;=$C331,0,IF(P$305&gt;($F$303+$C331),INDEX($D$317:$W$317,,$C331)-SUM($D331:O331),INDEX($D$317:$W$317,,$C331)/$F$303)))</f>
        <v>0</v>
      </c>
      <c r="Q331" s="2">
        <f>IF($F$303="n/a",0,IF(Q$305&lt;=$C331,0,IF(Q$305&gt;($F$303+$C331),INDEX($D$317:$W$317,,$C331)-SUM($D331:P331),INDEX($D$317:$W$317,,$C331)/$F$303)))</f>
        <v>0</v>
      </c>
      <c r="R331" s="2">
        <f>IF($F$303="n/a",0,IF(R$305&lt;=$C331,0,IF(R$305&gt;($F$303+$C331),INDEX($D$317:$W$317,,$C331)-SUM($D331:Q331),INDEX($D$317:$W$317,,$C331)/$F$303)))</f>
        <v>0</v>
      </c>
      <c r="S331" s="2">
        <f>IF($F$303="n/a",0,IF(S$305&lt;=$C331,0,IF(S$305&gt;($F$303+$C331),INDEX($D$317:$W$317,,$C331)-SUM($D331:R331),INDEX($D$317:$W$317,,$C331)/$F$303)))</f>
        <v>0</v>
      </c>
      <c r="T331" s="2">
        <f>IF($F$303="n/a",0,IF(T$305&lt;=$C331,0,IF(T$305&gt;($F$303+$C331),INDEX($D$317:$W$317,,$C331)-SUM($D331:S331),INDEX($D$317:$W$317,,$C331)/$F$303)))</f>
        <v>0</v>
      </c>
      <c r="U331" s="2">
        <f>IF($F$303="n/a",0,IF(U$305&lt;=$C331,0,IF(U$305&gt;($F$303+$C331),INDEX($D$317:$W$317,,$C331)-SUM($D331:T331),INDEX($D$317:$W$317,,$C331)/$F$303)))</f>
        <v>0</v>
      </c>
      <c r="V331" s="2">
        <f>IF($F$303="n/a",0,IF(V$305&lt;=$C331,0,IF(V$305&gt;($F$303+$C331),INDEX($D$317:$W$317,,$C331)-SUM($D331:U331),INDEX($D$317:$W$317,,$C331)/$F$303)))</f>
        <v>0</v>
      </c>
      <c r="W331" s="2">
        <f>IF($F$303="n/a",0,IF(W$305&lt;=$C331,0,IF(W$305&gt;($F$303+$C331),INDEX($D$317:$W$317,,$C331)-SUM($D331:V331),INDEX($D$317:$W$317,,$C331)/$F$303)))</f>
        <v>0</v>
      </c>
      <c r="X331" s="2">
        <f>IF($F$303="n/a",0,IF(X$305&lt;=$C331,0,IF(X$305&gt;($F$303+$C331),INDEX($D$317:$W$317,,$C331)-SUM($D331:W331),INDEX($D$317:$W$317,,$C331)/$F$303)))</f>
        <v>0</v>
      </c>
      <c r="Y331" s="2">
        <f>IF($F$303="n/a",0,IF(Y$305&lt;=$C331,0,IF(Y$305&gt;($F$303+$C331),INDEX($D$317:$W$317,,$C331)-SUM($D331:X331),INDEX($D$317:$W$317,,$C331)/$F$303)))</f>
        <v>0</v>
      </c>
      <c r="Z331" s="2">
        <f>IF($F$303="n/a",0,IF(Z$305&lt;=$C331,0,IF(Z$305&gt;($F$303+$C331),INDEX($D$317:$W$317,,$C331)-SUM($D331:Y331),INDEX($D$317:$W$317,,$C331)/$F$303)))</f>
        <v>0</v>
      </c>
      <c r="AA331" s="2">
        <f>IF($F$303="n/a",0,IF(AA$305&lt;=$C331,0,IF(AA$305&gt;($F$303+$C331),INDEX($D$317:$W$317,,$C331)-SUM($D331:Z331),INDEX($D$317:$W$317,,$C331)/$F$303)))</f>
        <v>0</v>
      </c>
      <c r="AB331" s="2">
        <f>IF($F$303="n/a",0,IF(AB$305&lt;=$C331,0,IF(AB$305&gt;($F$303+$C331),INDEX($D$317:$W$317,,$C331)-SUM($D331:AA331),INDEX($D$317:$W$317,,$C331)/$F$303)))</f>
        <v>0</v>
      </c>
      <c r="AC331" s="2">
        <f>IF($F$303="n/a",0,IF(AC$305&lt;=$C331,0,IF(AC$305&gt;($F$303+$C331),INDEX($D$317:$W$317,,$C331)-SUM($D331:AB331),INDEX($D$317:$W$317,,$C331)/$F$303)))</f>
        <v>0</v>
      </c>
      <c r="AD331" s="2">
        <f>IF($F$303="n/a",0,IF(AD$305&lt;=$C331,0,IF(AD$305&gt;($F$303+$C331),INDEX($D$317:$W$317,,$C331)-SUM($D331:AC331),INDEX($D$317:$W$317,,$C331)/$F$303)))</f>
        <v>0</v>
      </c>
      <c r="AE331" s="2">
        <f>IF($F$303="n/a",0,IF(AE$305&lt;=$C331,0,IF(AE$305&gt;($F$303+$C331),INDEX($D$317:$W$317,,$C331)-SUM($D331:AD331),INDEX($D$317:$W$317,,$C331)/$F$303)))</f>
        <v>0</v>
      </c>
      <c r="AF331" s="2">
        <f>IF($F$303="n/a",0,IF(AF$305&lt;=$C331,0,IF(AF$305&gt;($F$303+$C331),INDEX($D$317:$W$317,,$C331)-SUM($D331:AE331),INDEX($D$317:$W$317,,$C331)/$F$303)))</f>
        <v>0</v>
      </c>
      <c r="AG331" s="2">
        <f>IF($F$303="n/a",0,IF(AG$305&lt;=$C331,0,IF(AG$305&gt;($F$303+$C331),INDEX($D$317:$W$317,,$C331)-SUM($D331:AF331),INDEX($D$317:$W$317,,$C331)/$F$303)))</f>
        <v>0</v>
      </c>
      <c r="AH331" s="2">
        <f>IF($F$303="n/a",0,IF(AH$305&lt;=$C331,0,IF(AH$305&gt;($F$303+$C331),INDEX($D$317:$W$317,,$C331)-SUM($D331:AG331),INDEX($D$317:$W$317,,$C331)/$F$303)))</f>
        <v>0</v>
      </c>
      <c r="AI331" s="2">
        <f>IF($F$303="n/a",0,IF(AI$305&lt;=$C331,0,IF(AI$305&gt;($F$303+$C331),INDEX($D$317:$W$317,,$C331)-SUM($D331:AH331),INDEX($D$317:$W$317,,$C331)/$F$303)))</f>
        <v>0</v>
      </c>
      <c r="AJ331" s="2">
        <f>IF($F$303="n/a",0,IF(AJ$305&lt;=$C331,0,IF(AJ$305&gt;($F$303+$C331),INDEX($D$317:$W$317,,$C331)-SUM($D331:AI331),INDEX($D$317:$W$317,,$C331)/$F$303)))</f>
        <v>0</v>
      </c>
      <c r="AK331" s="2">
        <f>IF($F$303="n/a",0,IF(AK$305&lt;=$C331,0,IF(AK$305&gt;($F$303+$C331),INDEX($D$317:$W$317,,$C331)-SUM($D331:AJ331),INDEX($D$317:$W$317,,$C331)/$F$303)))</f>
        <v>0</v>
      </c>
      <c r="AL331" s="2">
        <f>IF($F$303="n/a",0,IF(AL$305&lt;=$C331,0,IF(AL$305&gt;($F$303+$C331),INDEX($D$317:$W$317,,$C331)-SUM($D331:AK331),INDEX($D$317:$W$317,,$C331)/$F$303)))</f>
        <v>0</v>
      </c>
      <c r="AM331" s="2">
        <f>IF($F$303="n/a",0,IF(AM$305&lt;=$C331,0,IF(AM$305&gt;($F$303+$C331),INDEX($D$317:$W$317,,$C331)-SUM($D331:AL331),INDEX($D$317:$W$317,,$C331)/$F$303)))</f>
        <v>0</v>
      </c>
      <c r="AN331" s="2">
        <f>IF($F$303="n/a",0,IF(AN$305&lt;=$C331,0,IF(AN$305&gt;($F$303+$C331),INDEX($D$317:$W$317,,$C331)-SUM($D331:AM331),INDEX($D$317:$W$317,,$C331)/$F$303)))</f>
        <v>0</v>
      </c>
      <c r="AO331" s="2">
        <f>IF($F$303="n/a",0,IF(AO$305&lt;=$C331,0,IF(AO$305&gt;($F$303+$C331),INDEX($D$317:$W$317,,$C331)-SUM($D331:AN331),INDEX($D$317:$W$317,,$C331)/$F$303)))</f>
        <v>0</v>
      </c>
      <c r="AP331" s="2">
        <f>IF($F$303="n/a",0,IF(AP$305&lt;=$C331,0,IF(AP$305&gt;($F$303+$C331),INDEX($D$317:$W$317,,$C331)-SUM($D331:AO331),INDEX($D$317:$W$317,,$C331)/$F$303)))</f>
        <v>0</v>
      </c>
      <c r="AQ331" s="2">
        <f>IF($F$303="n/a",0,IF(AQ$305&lt;=$C331,0,IF(AQ$305&gt;($F$303+$C331),INDEX($D$317:$W$317,,$C331)-SUM($D331:AP331),INDEX($D$317:$W$317,,$C331)/$F$303)))</f>
        <v>0</v>
      </c>
      <c r="AR331" s="2">
        <f>IF($F$303="n/a",0,IF(AR$305&lt;=$C331,0,IF(AR$305&gt;($F$303+$C331),INDEX($D$317:$W$317,,$C331)-SUM($D331:AQ331),INDEX($D$317:$W$317,,$C331)/$F$303)))</f>
        <v>0</v>
      </c>
      <c r="AS331" s="2">
        <f>IF($F$303="n/a",0,IF(AS$305&lt;=$C331,0,IF(AS$305&gt;($F$303+$C331),INDEX($D$317:$W$317,,$C331)-SUM($D331:AR331),INDEX($D$317:$W$317,,$C331)/$F$303)))</f>
        <v>0</v>
      </c>
      <c r="AT331" s="2">
        <f>IF($F$303="n/a",0,IF(AT$305&lt;=$C331,0,IF(AT$305&gt;($F$303+$C331),INDEX($D$317:$W$317,,$C331)-SUM($D331:AS331),INDEX($D$317:$W$317,,$C331)/$F$303)))</f>
        <v>0</v>
      </c>
      <c r="AU331" s="2">
        <f>IF($F$303="n/a",0,IF(AU$305&lt;=$C331,0,IF(AU$305&gt;($F$303+$C331),INDEX($D$317:$W$317,,$C331)-SUM($D331:AT331),INDEX($D$317:$W$317,,$C331)/$F$303)))</f>
        <v>0</v>
      </c>
      <c r="AV331" s="2">
        <f>IF($F$303="n/a",0,IF(AV$305&lt;=$C331,0,IF(AV$305&gt;($F$303+$C331),INDEX($D$317:$W$317,,$C331)-SUM($D331:AU331),INDEX($D$317:$W$317,,$C331)/$F$303)))</f>
        <v>0</v>
      </c>
      <c r="AW331" s="2">
        <f>IF($F$303="n/a",0,IF(AW$305&lt;=$C331,0,IF(AW$305&gt;($F$303+$C331),INDEX($D$317:$W$317,,$C331)-SUM($D331:AV331),INDEX($D$317:$W$317,,$C331)/$F$303)))</f>
        <v>0</v>
      </c>
      <c r="AX331" s="2">
        <f>IF($F$303="n/a",0,IF(AX$305&lt;=$C331,0,IF(AX$305&gt;($F$303+$C331),INDEX($D$317:$W$317,,$C331)-SUM($D331:AW331),INDEX($D$317:$W$317,,$C331)/$F$303)))</f>
        <v>0</v>
      </c>
      <c r="AY331" s="2">
        <f>IF($F$303="n/a",0,IF(AY$305&lt;=$C331,0,IF(AY$305&gt;($F$303+$C331),INDEX($D$317:$W$317,,$C331)-SUM($D331:AX331),INDEX($D$317:$W$317,,$C331)/$F$303)))</f>
        <v>0</v>
      </c>
      <c r="AZ331" s="2">
        <f>IF($F$303="n/a",0,IF(AZ$305&lt;=$C331,0,IF(AZ$305&gt;($F$303+$C331),INDEX($D$317:$W$317,,$C331)-SUM($D331:AY331),INDEX($D$317:$W$317,,$C331)/$F$303)))</f>
        <v>0</v>
      </c>
      <c r="BA331" s="2">
        <f>IF($F$303="n/a",0,IF(BA$305&lt;=$C331,0,IF(BA$305&gt;($F$303+$C331),INDEX($D$317:$W$317,,$C331)-SUM($D331:AZ331),INDEX($D$317:$W$317,,$C331)/$F$303)))</f>
        <v>0</v>
      </c>
      <c r="BB331" s="2">
        <f>IF($F$303="n/a",0,IF(BB$305&lt;=$C331,0,IF(BB$305&gt;($F$303+$C331),INDEX($D$317:$W$317,,$C331)-SUM($D331:BA331),INDEX($D$317:$W$317,,$C331)/$F$303)))</f>
        <v>0</v>
      </c>
      <c r="BC331" s="2">
        <f>IF($F$303="n/a",0,IF(BC$305&lt;=$C331,0,IF(BC$305&gt;($F$303+$C331),INDEX($D$317:$W$317,,$C331)-SUM($D331:BB331),INDEX($D$317:$W$317,,$C331)/$F$303)))</f>
        <v>0</v>
      </c>
      <c r="BD331" s="2">
        <f>IF($F$303="n/a",0,IF(BD$305&lt;=$C331,0,IF(BD$305&gt;($F$303+$C331),INDEX($D$317:$W$317,,$C331)-SUM($D331:BC331),INDEX($D$317:$W$317,,$C331)/$F$303)))</f>
        <v>0</v>
      </c>
      <c r="BE331" s="2">
        <f>IF($F$303="n/a",0,IF(BE$305&lt;=$C331,0,IF(BE$305&gt;($F$303+$C331),INDEX($D$317:$W$317,,$C331)-SUM($D331:BD331),INDEX($D$317:$W$317,,$C331)/$F$303)))</f>
        <v>0</v>
      </c>
      <c r="BF331" s="2">
        <f>IF($F$303="n/a",0,IF(BF$305&lt;=$C331,0,IF(BF$305&gt;($F$303+$C331),INDEX($D$317:$W$317,,$C331)-SUM($D331:BE331),INDEX($D$317:$W$317,,$C331)/$F$303)))</f>
        <v>0</v>
      </c>
      <c r="BG331" s="2">
        <f>IF($F$303="n/a",0,IF(BG$305&lt;=$C331,0,IF(BG$305&gt;($F$303+$C331),INDEX($D$317:$W$317,,$C331)-SUM($D331:BF331),INDEX($D$317:$W$317,,$C331)/$F$303)))</f>
        <v>0</v>
      </c>
      <c r="BH331" s="2">
        <f>IF($F$303="n/a",0,IF(BH$305&lt;=$C331,0,IF(BH$305&gt;($F$303+$C331),INDEX($D$317:$W$317,,$C331)-SUM($D331:BG331),INDEX($D$317:$W$317,,$C331)/$F$303)))</f>
        <v>0</v>
      </c>
      <c r="BI331" s="2">
        <f>IF($F$303="n/a",0,IF(BI$305&lt;=$C331,0,IF(BI$305&gt;($F$303+$C331),INDEX($D$317:$W$317,,$C331)-SUM($D331:BH331),INDEX($D$317:$W$317,,$C331)/$F$303)))</f>
        <v>0</v>
      </c>
      <c r="BJ331" s="2">
        <f>IF($F$303="n/a",0,IF(BJ$305&lt;=$C331,0,IF(BJ$305&gt;($F$303+$C331),INDEX($D$317:$W$317,,$C331)-SUM($D331:BI331),INDEX($D$317:$W$317,,$C331)/$F$303)))</f>
        <v>0</v>
      </c>
      <c r="BK331" s="2">
        <f>IF($F$303="n/a",0,IF(BK$305&lt;=$C331,0,IF(BK$305&gt;($F$303+$C331),INDEX($D$317:$W$317,,$C331)-SUM($D331:BJ331),INDEX($D$317:$W$317,,$C331)/$F$303)))</f>
        <v>0</v>
      </c>
    </row>
    <row r="332" spans="2:63" hidden="1" outlineLevel="1" x14ac:dyDescent="0.25">
      <c r="B332" s="24">
        <v>2023</v>
      </c>
      <c r="C332" s="24">
        <v>13</v>
      </c>
      <c r="E332" s="2">
        <f>IF($F$303="n/a",0,IF(E$305&lt;=$C332,0,IF(E$305&gt;($F$303+$C332),INDEX($D$317:$W$317,,$C332)-SUM($D332:D332),INDEX($D$317:$W$317,,$C332)/$F$303)))</f>
        <v>0</v>
      </c>
      <c r="F332" s="2">
        <f>IF($F$303="n/a",0,IF(F$305&lt;=$C332,0,IF(F$305&gt;($F$303+$C332),INDEX($D$317:$W$317,,$C332)-SUM($D332:E332),INDEX($D$317:$W$317,,$C332)/$F$303)))</f>
        <v>0</v>
      </c>
      <c r="G332" s="2">
        <f>IF($F$303="n/a",0,IF(G$305&lt;=$C332,0,IF(G$305&gt;($F$303+$C332),INDEX($D$317:$W$317,,$C332)-SUM($D332:F332),INDEX($D$317:$W$317,,$C332)/$F$303)))</f>
        <v>0</v>
      </c>
      <c r="H332" s="2">
        <f>IF($F$303="n/a",0,IF(H$305&lt;=$C332,0,IF(H$305&gt;($F$303+$C332),INDEX($D$317:$W$317,,$C332)-SUM($D332:G332),INDEX($D$317:$W$317,,$C332)/$F$303)))</f>
        <v>0</v>
      </c>
      <c r="I332" s="2">
        <f>IF($F$303="n/a",0,IF(I$305&lt;=$C332,0,IF(I$305&gt;($F$303+$C332),INDEX($D$317:$W$317,,$C332)-SUM($D332:H332),INDEX($D$317:$W$317,,$C332)/$F$303)))</f>
        <v>0</v>
      </c>
      <c r="J332" s="2">
        <f>IF($F$303="n/a",0,IF(J$305&lt;=$C332,0,IF(J$305&gt;($F$303+$C332),INDEX($D$317:$W$317,,$C332)-SUM($D332:I332),INDEX($D$317:$W$317,,$C332)/$F$303)))</f>
        <v>0</v>
      </c>
      <c r="K332" s="2">
        <f>IF($F$303="n/a",0,IF(K$305&lt;=$C332,0,IF(K$305&gt;($F$303+$C332),INDEX($D$317:$W$317,,$C332)-SUM($D332:J332),INDEX($D$317:$W$317,,$C332)/$F$303)))</f>
        <v>0</v>
      </c>
      <c r="L332" s="2">
        <f>IF($F$303="n/a",0,IF(L$305&lt;=$C332,0,IF(L$305&gt;($F$303+$C332),INDEX($D$317:$W$317,,$C332)-SUM($D332:K332),INDEX($D$317:$W$317,,$C332)/$F$303)))</f>
        <v>0</v>
      </c>
      <c r="M332" s="2">
        <f>IF($F$303="n/a",0,IF(M$305&lt;=$C332,0,IF(M$305&gt;($F$303+$C332),INDEX($D$317:$W$317,,$C332)-SUM($D332:L332),INDEX($D$317:$W$317,,$C332)/$F$303)))</f>
        <v>0</v>
      </c>
      <c r="N332" s="2">
        <f>IF($F$303="n/a",0,IF(N$305&lt;=$C332,0,IF(N$305&gt;($F$303+$C332),INDEX($D$317:$W$317,,$C332)-SUM($D332:M332),INDEX($D$317:$W$317,,$C332)/$F$303)))</f>
        <v>0</v>
      </c>
      <c r="O332" s="2">
        <f>IF($F$303="n/a",0,IF(O$305&lt;=$C332,0,IF(O$305&gt;($F$303+$C332),INDEX($D$317:$W$317,,$C332)-SUM($D332:N332),INDEX($D$317:$W$317,,$C332)/$F$303)))</f>
        <v>0</v>
      </c>
      <c r="P332" s="2">
        <f>IF($F$303="n/a",0,IF(P$305&lt;=$C332,0,IF(P$305&gt;($F$303+$C332),INDEX($D$317:$W$317,,$C332)-SUM($D332:O332),INDEX($D$317:$W$317,,$C332)/$F$303)))</f>
        <v>0</v>
      </c>
      <c r="Q332" s="2">
        <f>IF($F$303="n/a",0,IF(Q$305&lt;=$C332,0,IF(Q$305&gt;($F$303+$C332),INDEX($D$317:$W$317,,$C332)-SUM($D332:P332),INDEX($D$317:$W$317,,$C332)/$F$303)))</f>
        <v>0</v>
      </c>
      <c r="R332" s="2">
        <f>IF($F$303="n/a",0,IF(R$305&lt;=$C332,0,IF(R$305&gt;($F$303+$C332),INDEX($D$317:$W$317,,$C332)-SUM($D332:Q332),INDEX($D$317:$W$317,,$C332)/$F$303)))</f>
        <v>0</v>
      </c>
      <c r="S332" s="2">
        <f>IF($F$303="n/a",0,IF(S$305&lt;=$C332,0,IF(S$305&gt;($F$303+$C332),INDEX($D$317:$W$317,,$C332)-SUM($D332:R332),INDEX($D$317:$W$317,,$C332)/$F$303)))</f>
        <v>0</v>
      </c>
      <c r="T332" s="2">
        <f>IF($F$303="n/a",0,IF(T$305&lt;=$C332,0,IF(T$305&gt;($F$303+$C332),INDEX($D$317:$W$317,,$C332)-SUM($D332:S332),INDEX($D$317:$W$317,,$C332)/$F$303)))</f>
        <v>0</v>
      </c>
      <c r="U332" s="2">
        <f>IF($F$303="n/a",0,IF(U$305&lt;=$C332,0,IF(U$305&gt;($F$303+$C332),INDEX($D$317:$W$317,,$C332)-SUM($D332:T332),INDEX($D$317:$W$317,,$C332)/$F$303)))</f>
        <v>0</v>
      </c>
      <c r="V332" s="2">
        <f>IF($F$303="n/a",0,IF(V$305&lt;=$C332,0,IF(V$305&gt;($F$303+$C332),INDEX($D$317:$W$317,,$C332)-SUM($D332:U332),INDEX($D$317:$W$317,,$C332)/$F$303)))</f>
        <v>0</v>
      </c>
      <c r="W332" s="2">
        <f>IF($F$303="n/a",0,IF(W$305&lt;=$C332,0,IF(W$305&gt;($F$303+$C332),INDEX($D$317:$W$317,,$C332)-SUM($D332:V332),INDEX($D$317:$W$317,,$C332)/$F$303)))</f>
        <v>0</v>
      </c>
      <c r="X332" s="2">
        <f>IF($F$303="n/a",0,IF(X$305&lt;=$C332,0,IF(X$305&gt;($F$303+$C332),INDEX($D$317:$W$317,,$C332)-SUM($D332:W332),INDEX($D$317:$W$317,,$C332)/$F$303)))</f>
        <v>0</v>
      </c>
      <c r="Y332" s="2">
        <f>IF($F$303="n/a",0,IF(Y$305&lt;=$C332,0,IF(Y$305&gt;($F$303+$C332),INDEX($D$317:$W$317,,$C332)-SUM($D332:X332),INDEX($D$317:$W$317,,$C332)/$F$303)))</f>
        <v>0</v>
      </c>
      <c r="Z332" s="2">
        <f>IF($F$303="n/a",0,IF(Z$305&lt;=$C332,0,IF(Z$305&gt;($F$303+$C332),INDEX($D$317:$W$317,,$C332)-SUM($D332:Y332),INDEX($D$317:$W$317,,$C332)/$F$303)))</f>
        <v>0</v>
      </c>
      <c r="AA332" s="2">
        <f>IF($F$303="n/a",0,IF(AA$305&lt;=$C332,0,IF(AA$305&gt;($F$303+$C332),INDEX($D$317:$W$317,,$C332)-SUM($D332:Z332),INDEX($D$317:$W$317,,$C332)/$F$303)))</f>
        <v>0</v>
      </c>
      <c r="AB332" s="2">
        <f>IF($F$303="n/a",0,IF(AB$305&lt;=$C332,0,IF(AB$305&gt;($F$303+$C332),INDEX($D$317:$W$317,,$C332)-SUM($D332:AA332),INDEX($D$317:$W$317,,$C332)/$F$303)))</f>
        <v>0</v>
      </c>
      <c r="AC332" s="2">
        <f>IF($F$303="n/a",0,IF(AC$305&lt;=$C332,0,IF(AC$305&gt;($F$303+$C332),INDEX($D$317:$W$317,,$C332)-SUM($D332:AB332),INDEX($D$317:$W$317,,$C332)/$F$303)))</f>
        <v>0</v>
      </c>
      <c r="AD332" s="2">
        <f>IF($F$303="n/a",0,IF(AD$305&lt;=$C332,0,IF(AD$305&gt;($F$303+$C332),INDEX($D$317:$W$317,,$C332)-SUM($D332:AC332),INDEX($D$317:$W$317,,$C332)/$F$303)))</f>
        <v>0</v>
      </c>
      <c r="AE332" s="2">
        <f>IF($F$303="n/a",0,IF(AE$305&lt;=$C332,0,IF(AE$305&gt;($F$303+$C332),INDEX($D$317:$W$317,,$C332)-SUM($D332:AD332),INDEX($D$317:$W$317,,$C332)/$F$303)))</f>
        <v>0</v>
      </c>
      <c r="AF332" s="2">
        <f>IF($F$303="n/a",0,IF(AF$305&lt;=$C332,0,IF(AF$305&gt;($F$303+$C332),INDEX($D$317:$W$317,,$C332)-SUM($D332:AE332),INDEX($D$317:$W$317,,$C332)/$F$303)))</f>
        <v>0</v>
      </c>
      <c r="AG332" s="2">
        <f>IF($F$303="n/a",0,IF(AG$305&lt;=$C332,0,IF(AG$305&gt;($F$303+$C332),INDEX($D$317:$W$317,,$C332)-SUM($D332:AF332),INDEX($D$317:$W$317,,$C332)/$F$303)))</f>
        <v>0</v>
      </c>
      <c r="AH332" s="2">
        <f>IF($F$303="n/a",0,IF(AH$305&lt;=$C332,0,IF(AH$305&gt;($F$303+$C332),INDEX($D$317:$W$317,,$C332)-SUM($D332:AG332),INDEX($D$317:$W$317,,$C332)/$F$303)))</f>
        <v>0</v>
      </c>
      <c r="AI332" s="2">
        <f>IF($F$303="n/a",0,IF(AI$305&lt;=$C332,0,IF(AI$305&gt;($F$303+$C332),INDEX($D$317:$W$317,,$C332)-SUM($D332:AH332),INDEX($D$317:$W$317,,$C332)/$F$303)))</f>
        <v>0</v>
      </c>
      <c r="AJ332" s="2">
        <f>IF($F$303="n/a",0,IF(AJ$305&lt;=$C332,0,IF(AJ$305&gt;($F$303+$C332),INDEX($D$317:$W$317,,$C332)-SUM($D332:AI332),INDEX($D$317:$W$317,,$C332)/$F$303)))</f>
        <v>0</v>
      </c>
      <c r="AK332" s="2">
        <f>IF($F$303="n/a",0,IF(AK$305&lt;=$C332,0,IF(AK$305&gt;($F$303+$C332),INDEX($D$317:$W$317,,$C332)-SUM($D332:AJ332),INDEX($D$317:$W$317,,$C332)/$F$303)))</f>
        <v>0</v>
      </c>
      <c r="AL332" s="2">
        <f>IF($F$303="n/a",0,IF(AL$305&lt;=$C332,0,IF(AL$305&gt;($F$303+$C332),INDEX($D$317:$W$317,,$C332)-SUM($D332:AK332),INDEX($D$317:$W$317,,$C332)/$F$303)))</f>
        <v>0</v>
      </c>
      <c r="AM332" s="2">
        <f>IF($F$303="n/a",0,IF(AM$305&lt;=$C332,0,IF(AM$305&gt;($F$303+$C332),INDEX($D$317:$W$317,,$C332)-SUM($D332:AL332),INDEX($D$317:$W$317,,$C332)/$F$303)))</f>
        <v>0</v>
      </c>
      <c r="AN332" s="2">
        <f>IF($F$303="n/a",0,IF(AN$305&lt;=$C332,0,IF(AN$305&gt;($F$303+$C332),INDEX($D$317:$W$317,,$C332)-SUM($D332:AM332),INDEX($D$317:$W$317,,$C332)/$F$303)))</f>
        <v>0</v>
      </c>
      <c r="AO332" s="2">
        <f>IF($F$303="n/a",0,IF(AO$305&lt;=$C332,0,IF(AO$305&gt;($F$303+$C332),INDEX($D$317:$W$317,,$C332)-SUM($D332:AN332),INDEX($D$317:$W$317,,$C332)/$F$303)))</f>
        <v>0</v>
      </c>
      <c r="AP332" s="2">
        <f>IF($F$303="n/a",0,IF(AP$305&lt;=$C332,0,IF(AP$305&gt;($F$303+$C332),INDEX($D$317:$W$317,,$C332)-SUM($D332:AO332),INDEX($D$317:$W$317,,$C332)/$F$303)))</f>
        <v>0</v>
      </c>
      <c r="AQ332" s="2">
        <f>IF($F$303="n/a",0,IF(AQ$305&lt;=$C332,0,IF(AQ$305&gt;($F$303+$C332),INDEX($D$317:$W$317,,$C332)-SUM($D332:AP332),INDEX($D$317:$W$317,,$C332)/$F$303)))</f>
        <v>0</v>
      </c>
      <c r="AR332" s="2">
        <f>IF($F$303="n/a",0,IF(AR$305&lt;=$C332,0,IF(AR$305&gt;($F$303+$C332),INDEX($D$317:$W$317,,$C332)-SUM($D332:AQ332),INDEX($D$317:$W$317,,$C332)/$F$303)))</f>
        <v>0</v>
      </c>
      <c r="AS332" s="2">
        <f>IF($F$303="n/a",0,IF(AS$305&lt;=$C332,0,IF(AS$305&gt;($F$303+$C332),INDEX($D$317:$W$317,,$C332)-SUM($D332:AR332),INDEX($D$317:$W$317,,$C332)/$F$303)))</f>
        <v>0</v>
      </c>
      <c r="AT332" s="2">
        <f>IF($F$303="n/a",0,IF(AT$305&lt;=$C332,0,IF(AT$305&gt;($F$303+$C332),INDEX($D$317:$W$317,,$C332)-SUM($D332:AS332),INDEX($D$317:$W$317,,$C332)/$F$303)))</f>
        <v>0</v>
      </c>
      <c r="AU332" s="2">
        <f>IF($F$303="n/a",0,IF(AU$305&lt;=$C332,0,IF(AU$305&gt;($F$303+$C332),INDEX($D$317:$W$317,,$C332)-SUM($D332:AT332),INDEX($D$317:$W$317,,$C332)/$F$303)))</f>
        <v>0</v>
      </c>
      <c r="AV332" s="2">
        <f>IF($F$303="n/a",0,IF(AV$305&lt;=$C332,0,IF(AV$305&gt;($F$303+$C332),INDEX($D$317:$W$317,,$C332)-SUM($D332:AU332),INDEX($D$317:$W$317,,$C332)/$F$303)))</f>
        <v>0</v>
      </c>
      <c r="AW332" s="2">
        <f>IF($F$303="n/a",0,IF(AW$305&lt;=$C332,0,IF(AW$305&gt;($F$303+$C332),INDEX($D$317:$W$317,,$C332)-SUM($D332:AV332),INDEX($D$317:$W$317,,$C332)/$F$303)))</f>
        <v>0</v>
      </c>
      <c r="AX332" s="2">
        <f>IF($F$303="n/a",0,IF(AX$305&lt;=$C332,0,IF(AX$305&gt;($F$303+$C332),INDEX($D$317:$W$317,,$C332)-SUM($D332:AW332),INDEX($D$317:$W$317,,$C332)/$F$303)))</f>
        <v>0</v>
      </c>
      <c r="AY332" s="2">
        <f>IF($F$303="n/a",0,IF(AY$305&lt;=$C332,0,IF(AY$305&gt;($F$303+$C332),INDEX($D$317:$W$317,,$C332)-SUM($D332:AX332),INDEX($D$317:$W$317,,$C332)/$F$303)))</f>
        <v>0</v>
      </c>
      <c r="AZ332" s="2">
        <f>IF($F$303="n/a",0,IF(AZ$305&lt;=$C332,0,IF(AZ$305&gt;($F$303+$C332),INDEX($D$317:$W$317,,$C332)-SUM($D332:AY332),INDEX($D$317:$W$317,,$C332)/$F$303)))</f>
        <v>0</v>
      </c>
      <c r="BA332" s="2">
        <f>IF($F$303="n/a",0,IF(BA$305&lt;=$C332,0,IF(BA$305&gt;($F$303+$C332),INDEX($D$317:$W$317,,$C332)-SUM($D332:AZ332),INDEX($D$317:$W$317,,$C332)/$F$303)))</f>
        <v>0</v>
      </c>
      <c r="BB332" s="2">
        <f>IF($F$303="n/a",0,IF(BB$305&lt;=$C332,0,IF(BB$305&gt;($F$303+$C332),INDEX($D$317:$W$317,,$C332)-SUM($D332:BA332),INDEX($D$317:$W$317,,$C332)/$F$303)))</f>
        <v>0</v>
      </c>
      <c r="BC332" s="2">
        <f>IF($F$303="n/a",0,IF(BC$305&lt;=$C332,0,IF(BC$305&gt;($F$303+$C332),INDEX($D$317:$W$317,,$C332)-SUM($D332:BB332),INDEX($D$317:$W$317,,$C332)/$F$303)))</f>
        <v>0</v>
      </c>
      <c r="BD332" s="2">
        <f>IF($F$303="n/a",0,IF(BD$305&lt;=$C332,0,IF(BD$305&gt;($F$303+$C332),INDEX($D$317:$W$317,,$C332)-SUM($D332:BC332),INDEX($D$317:$W$317,,$C332)/$F$303)))</f>
        <v>0</v>
      </c>
      <c r="BE332" s="2">
        <f>IF($F$303="n/a",0,IF(BE$305&lt;=$C332,0,IF(BE$305&gt;($F$303+$C332),INDEX($D$317:$W$317,,$C332)-SUM($D332:BD332),INDEX($D$317:$W$317,,$C332)/$F$303)))</f>
        <v>0</v>
      </c>
      <c r="BF332" s="2">
        <f>IF($F$303="n/a",0,IF(BF$305&lt;=$C332,0,IF(BF$305&gt;($F$303+$C332),INDEX($D$317:$W$317,,$C332)-SUM($D332:BE332),INDEX($D$317:$W$317,,$C332)/$F$303)))</f>
        <v>0</v>
      </c>
      <c r="BG332" s="2">
        <f>IF($F$303="n/a",0,IF(BG$305&lt;=$C332,0,IF(BG$305&gt;($F$303+$C332),INDEX($D$317:$W$317,,$C332)-SUM($D332:BF332),INDEX($D$317:$W$317,,$C332)/$F$303)))</f>
        <v>0</v>
      </c>
      <c r="BH332" s="2">
        <f>IF($F$303="n/a",0,IF(BH$305&lt;=$C332,0,IF(BH$305&gt;($F$303+$C332),INDEX($D$317:$W$317,,$C332)-SUM($D332:BG332),INDEX($D$317:$W$317,,$C332)/$F$303)))</f>
        <v>0</v>
      </c>
      <c r="BI332" s="2">
        <f>IF($F$303="n/a",0,IF(BI$305&lt;=$C332,0,IF(BI$305&gt;($F$303+$C332),INDEX($D$317:$W$317,,$C332)-SUM($D332:BH332),INDEX($D$317:$W$317,,$C332)/$F$303)))</f>
        <v>0</v>
      </c>
      <c r="BJ332" s="2">
        <f>IF($F$303="n/a",0,IF(BJ$305&lt;=$C332,0,IF(BJ$305&gt;($F$303+$C332),INDEX($D$317:$W$317,,$C332)-SUM($D332:BI332),INDEX($D$317:$W$317,,$C332)/$F$303)))</f>
        <v>0</v>
      </c>
      <c r="BK332" s="2">
        <f>IF($F$303="n/a",0,IF(BK$305&lt;=$C332,0,IF(BK$305&gt;($F$303+$C332),INDEX($D$317:$W$317,,$C332)-SUM($D332:BJ332),INDEX($D$317:$W$317,,$C332)/$F$303)))</f>
        <v>0</v>
      </c>
    </row>
    <row r="333" spans="2:63" hidden="1" outlineLevel="1" x14ac:dyDescent="0.25">
      <c r="B333" s="24">
        <v>2024</v>
      </c>
      <c r="C333" s="24">
        <v>14</v>
      </c>
      <c r="E333" s="2">
        <f>IF($F$303="n/a",0,IF(E$305&lt;=$C333,0,IF(E$305&gt;($F$303+$C333),INDEX($D$317:$W$317,,$C333)-SUM($D333:D333),INDEX($D$317:$W$317,,$C333)/$F$303)))</f>
        <v>0</v>
      </c>
      <c r="F333" s="2">
        <f>IF($F$303="n/a",0,IF(F$305&lt;=$C333,0,IF(F$305&gt;($F$303+$C333),INDEX($D$317:$W$317,,$C333)-SUM($D333:E333),INDEX($D$317:$W$317,,$C333)/$F$303)))</f>
        <v>0</v>
      </c>
      <c r="G333" s="2">
        <f>IF($F$303="n/a",0,IF(G$305&lt;=$C333,0,IF(G$305&gt;($F$303+$C333),INDEX($D$317:$W$317,,$C333)-SUM($D333:F333),INDEX($D$317:$W$317,,$C333)/$F$303)))</f>
        <v>0</v>
      </c>
      <c r="H333" s="2">
        <f>IF($F$303="n/a",0,IF(H$305&lt;=$C333,0,IF(H$305&gt;($F$303+$C333),INDEX($D$317:$W$317,,$C333)-SUM($D333:G333),INDEX($D$317:$W$317,,$C333)/$F$303)))</f>
        <v>0</v>
      </c>
      <c r="I333" s="2">
        <f>IF($F$303="n/a",0,IF(I$305&lt;=$C333,0,IF(I$305&gt;($F$303+$C333),INDEX($D$317:$W$317,,$C333)-SUM($D333:H333),INDEX($D$317:$W$317,,$C333)/$F$303)))</f>
        <v>0</v>
      </c>
      <c r="J333" s="2">
        <f>IF($F$303="n/a",0,IF(J$305&lt;=$C333,0,IF(J$305&gt;($F$303+$C333),INDEX($D$317:$W$317,,$C333)-SUM($D333:I333),INDEX($D$317:$W$317,,$C333)/$F$303)))</f>
        <v>0</v>
      </c>
      <c r="K333" s="2">
        <f>IF($F$303="n/a",0,IF(K$305&lt;=$C333,0,IF(K$305&gt;($F$303+$C333),INDEX($D$317:$W$317,,$C333)-SUM($D333:J333),INDEX($D$317:$W$317,,$C333)/$F$303)))</f>
        <v>0</v>
      </c>
      <c r="L333" s="2">
        <f>IF($F$303="n/a",0,IF(L$305&lt;=$C333,0,IF(L$305&gt;($F$303+$C333),INDEX($D$317:$W$317,,$C333)-SUM($D333:K333),INDEX($D$317:$W$317,,$C333)/$F$303)))</f>
        <v>0</v>
      </c>
      <c r="M333" s="2">
        <f>IF($F$303="n/a",0,IF(M$305&lt;=$C333,0,IF(M$305&gt;($F$303+$C333),INDEX($D$317:$W$317,,$C333)-SUM($D333:L333),INDEX($D$317:$W$317,,$C333)/$F$303)))</f>
        <v>0</v>
      </c>
      <c r="N333" s="2">
        <f>IF($F$303="n/a",0,IF(N$305&lt;=$C333,0,IF(N$305&gt;($F$303+$C333),INDEX($D$317:$W$317,,$C333)-SUM($D333:M333),INDEX($D$317:$W$317,,$C333)/$F$303)))</f>
        <v>0</v>
      </c>
      <c r="O333" s="2">
        <f>IF($F$303="n/a",0,IF(O$305&lt;=$C333,0,IF(O$305&gt;($F$303+$C333),INDEX($D$317:$W$317,,$C333)-SUM($D333:N333),INDEX($D$317:$W$317,,$C333)/$F$303)))</f>
        <v>0</v>
      </c>
      <c r="P333" s="2">
        <f>IF($F$303="n/a",0,IF(P$305&lt;=$C333,0,IF(P$305&gt;($F$303+$C333),INDEX($D$317:$W$317,,$C333)-SUM($D333:O333),INDEX($D$317:$W$317,,$C333)/$F$303)))</f>
        <v>0</v>
      </c>
      <c r="Q333" s="2">
        <f>IF($F$303="n/a",0,IF(Q$305&lt;=$C333,0,IF(Q$305&gt;($F$303+$C333),INDEX($D$317:$W$317,,$C333)-SUM($D333:P333),INDEX($D$317:$W$317,,$C333)/$F$303)))</f>
        <v>0</v>
      </c>
      <c r="R333" s="2">
        <f>IF($F$303="n/a",0,IF(R$305&lt;=$C333,0,IF(R$305&gt;($F$303+$C333),INDEX($D$317:$W$317,,$C333)-SUM($D333:Q333),INDEX($D$317:$W$317,,$C333)/$F$303)))</f>
        <v>0</v>
      </c>
      <c r="S333" s="2">
        <f>IF($F$303="n/a",0,IF(S$305&lt;=$C333,0,IF(S$305&gt;($F$303+$C333),INDEX($D$317:$W$317,,$C333)-SUM($D333:R333),INDEX($D$317:$W$317,,$C333)/$F$303)))</f>
        <v>0</v>
      </c>
      <c r="T333" s="2">
        <f>IF($F$303="n/a",0,IF(T$305&lt;=$C333,0,IF(T$305&gt;($F$303+$C333),INDEX($D$317:$W$317,,$C333)-SUM($D333:S333),INDEX($D$317:$W$317,,$C333)/$F$303)))</f>
        <v>0</v>
      </c>
      <c r="U333" s="2">
        <f>IF($F$303="n/a",0,IF(U$305&lt;=$C333,0,IF(U$305&gt;($F$303+$C333),INDEX($D$317:$W$317,,$C333)-SUM($D333:T333),INDEX($D$317:$W$317,,$C333)/$F$303)))</f>
        <v>0</v>
      </c>
      <c r="V333" s="2">
        <f>IF($F$303="n/a",0,IF(V$305&lt;=$C333,0,IF(V$305&gt;($F$303+$C333),INDEX($D$317:$W$317,,$C333)-SUM($D333:U333),INDEX($D$317:$W$317,,$C333)/$F$303)))</f>
        <v>0</v>
      </c>
      <c r="W333" s="2">
        <f>IF($F$303="n/a",0,IF(W$305&lt;=$C333,0,IF(W$305&gt;($F$303+$C333),INDEX($D$317:$W$317,,$C333)-SUM($D333:V333),INDEX($D$317:$W$317,,$C333)/$F$303)))</f>
        <v>0</v>
      </c>
      <c r="X333" s="2">
        <f>IF($F$303="n/a",0,IF(X$305&lt;=$C333,0,IF(X$305&gt;($F$303+$C333),INDEX($D$317:$W$317,,$C333)-SUM($D333:W333),INDEX($D$317:$W$317,,$C333)/$F$303)))</f>
        <v>0</v>
      </c>
      <c r="Y333" s="2">
        <f>IF($F$303="n/a",0,IF(Y$305&lt;=$C333,0,IF(Y$305&gt;($F$303+$C333),INDEX($D$317:$W$317,,$C333)-SUM($D333:X333),INDEX($D$317:$W$317,,$C333)/$F$303)))</f>
        <v>0</v>
      </c>
      <c r="Z333" s="2">
        <f>IF($F$303="n/a",0,IF(Z$305&lt;=$C333,0,IF(Z$305&gt;($F$303+$C333),INDEX($D$317:$W$317,,$C333)-SUM($D333:Y333),INDEX($D$317:$W$317,,$C333)/$F$303)))</f>
        <v>0</v>
      </c>
      <c r="AA333" s="2">
        <f>IF($F$303="n/a",0,IF(AA$305&lt;=$C333,0,IF(AA$305&gt;($F$303+$C333),INDEX($D$317:$W$317,,$C333)-SUM($D333:Z333),INDEX($D$317:$W$317,,$C333)/$F$303)))</f>
        <v>0</v>
      </c>
      <c r="AB333" s="2">
        <f>IF($F$303="n/a",0,IF(AB$305&lt;=$C333,0,IF(AB$305&gt;($F$303+$C333),INDEX($D$317:$W$317,,$C333)-SUM($D333:AA333),INDEX($D$317:$W$317,,$C333)/$F$303)))</f>
        <v>0</v>
      </c>
      <c r="AC333" s="2">
        <f>IF($F$303="n/a",0,IF(AC$305&lt;=$C333,0,IF(AC$305&gt;($F$303+$C333),INDEX($D$317:$W$317,,$C333)-SUM($D333:AB333),INDEX($D$317:$W$317,,$C333)/$F$303)))</f>
        <v>0</v>
      </c>
      <c r="AD333" s="2">
        <f>IF($F$303="n/a",0,IF(AD$305&lt;=$C333,0,IF(AD$305&gt;($F$303+$C333),INDEX($D$317:$W$317,,$C333)-SUM($D333:AC333),INDEX($D$317:$W$317,,$C333)/$F$303)))</f>
        <v>0</v>
      </c>
      <c r="AE333" s="2">
        <f>IF($F$303="n/a",0,IF(AE$305&lt;=$C333,0,IF(AE$305&gt;($F$303+$C333),INDEX($D$317:$W$317,,$C333)-SUM($D333:AD333),INDEX($D$317:$W$317,,$C333)/$F$303)))</f>
        <v>0</v>
      </c>
      <c r="AF333" s="2">
        <f>IF($F$303="n/a",0,IF(AF$305&lt;=$C333,0,IF(AF$305&gt;($F$303+$C333),INDEX($D$317:$W$317,,$C333)-SUM($D333:AE333),INDEX($D$317:$W$317,,$C333)/$F$303)))</f>
        <v>0</v>
      </c>
      <c r="AG333" s="2">
        <f>IF($F$303="n/a",0,IF(AG$305&lt;=$C333,0,IF(AG$305&gt;($F$303+$C333),INDEX($D$317:$W$317,,$C333)-SUM($D333:AF333),INDEX($D$317:$W$317,,$C333)/$F$303)))</f>
        <v>0</v>
      </c>
      <c r="AH333" s="2">
        <f>IF($F$303="n/a",0,IF(AH$305&lt;=$C333,0,IF(AH$305&gt;($F$303+$C333),INDEX($D$317:$W$317,,$C333)-SUM($D333:AG333),INDEX($D$317:$W$317,,$C333)/$F$303)))</f>
        <v>0</v>
      </c>
      <c r="AI333" s="2">
        <f>IF($F$303="n/a",0,IF(AI$305&lt;=$C333,0,IF(AI$305&gt;($F$303+$C333),INDEX($D$317:$W$317,,$C333)-SUM($D333:AH333),INDEX($D$317:$W$317,,$C333)/$F$303)))</f>
        <v>0</v>
      </c>
      <c r="AJ333" s="2">
        <f>IF($F$303="n/a",0,IF(AJ$305&lt;=$C333,0,IF(AJ$305&gt;($F$303+$C333),INDEX($D$317:$W$317,,$C333)-SUM($D333:AI333),INDEX($D$317:$W$317,,$C333)/$F$303)))</f>
        <v>0</v>
      </c>
      <c r="AK333" s="2">
        <f>IF($F$303="n/a",0,IF(AK$305&lt;=$C333,0,IF(AK$305&gt;($F$303+$C333),INDEX($D$317:$W$317,,$C333)-SUM($D333:AJ333),INDEX($D$317:$W$317,,$C333)/$F$303)))</f>
        <v>0</v>
      </c>
      <c r="AL333" s="2">
        <f>IF($F$303="n/a",0,IF(AL$305&lt;=$C333,0,IF(AL$305&gt;($F$303+$C333),INDEX($D$317:$W$317,,$C333)-SUM($D333:AK333),INDEX($D$317:$W$317,,$C333)/$F$303)))</f>
        <v>0</v>
      </c>
      <c r="AM333" s="2">
        <f>IF($F$303="n/a",0,IF(AM$305&lt;=$C333,0,IF(AM$305&gt;($F$303+$C333),INDEX($D$317:$W$317,,$C333)-SUM($D333:AL333),INDEX($D$317:$W$317,,$C333)/$F$303)))</f>
        <v>0</v>
      </c>
      <c r="AN333" s="2">
        <f>IF($F$303="n/a",0,IF(AN$305&lt;=$C333,0,IF(AN$305&gt;($F$303+$C333),INDEX($D$317:$W$317,,$C333)-SUM($D333:AM333),INDEX($D$317:$W$317,,$C333)/$F$303)))</f>
        <v>0</v>
      </c>
      <c r="AO333" s="2">
        <f>IF($F$303="n/a",0,IF(AO$305&lt;=$C333,0,IF(AO$305&gt;($F$303+$C333),INDEX($D$317:$W$317,,$C333)-SUM($D333:AN333),INDEX($D$317:$W$317,,$C333)/$F$303)))</f>
        <v>0</v>
      </c>
      <c r="AP333" s="2">
        <f>IF($F$303="n/a",0,IF(AP$305&lt;=$C333,0,IF(AP$305&gt;($F$303+$C333),INDEX($D$317:$W$317,,$C333)-SUM($D333:AO333),INDEX($D$317:$W$317,,$C333)/$F$303)))</f>
        <v>0</v>
      </c>
      <c r="AQ333" s="2">
        <f>IF($F$303="n/a",0,IF(AQ$305&lt;=$C333,0,IF(AQ$305&gt;($F$303+$C333),INDEX($D$317:$W$317,,$C333)-SUM($D333:AP333),INDEX($D$317:$W$317,,$C333)/$F$303)))</f>
        <v>0</v>
      </c>
      <c r="AR333" s="2">
        <f>IF($F$303="n/a",0,IF(AR$305&lt;=$C333,0,IF(AR$305&gt;($F$303+$C333),INDEX($D$317:$W$317,,$C333)-SUM($D333:AQ333),INDEX($D$317:$W$317,,$C333)/$F$303)))</f>
        <v>0</v>
      </c>
      <c r="AS333" s="2">
        <f>IF($F$303="n/a",0,IF(AS$305&lt;=$C333,0,IF(AS$305&gt;($F$303+$C333),INDEX($D$317:$W$317,,$C333)-SUM($D333:AR333),INDEX($D$317:$W$317,,$C333)/$F$303)))</f>
        <v>0</v>
      </c>
      <c r="AT333" s="2">
        <f>IF($F$303="n/a",0,IF(AT$305&lt;=$C333,0,IF(AT$305&gt;($F$303+$C333),INDEX($D$317:$W$317,,$C333)-SUM($D333:AS333),INDEX($D$317:$W$317,,$C333)/$F$303)))</f>
        <v>0</v>
      </c>
      <c r="AU333" s="2">
        <f>IF($F$303="n/a",0,IF(AU$305&lt;=$C333,0,IF(AU$305&gt;($F$303+$C333),INDEX($D$317:$W$317,,$C333)-SUM($D333:AT333),INDEX($D$317:$W$317,,$C333)/$F$303)))</f>
        <v>0</v>
      </c>
      <c r="AV333" s="2">
        <f>IF($F$303="n/a",0,IF(AV$305&lt;=$C333,0,IF(AV$305&gt;($F$303+$C333),INDEX($D$317:$W$317,,$C333)-SUM($D333:AU333),INDEX($D$317:$W$317,,$C333)/$F$303)))</f>
        <v>0</v>
      </c>
      <c r="AW333" s="2">
        <f>IF($F$303="n/a",0,IF(AW$305&lt;=$C333,0,IF(AW$305&gt;($F$303+$C333),INDEX($D$317:$W$317,,$C333)-SUM($D333:AV333),INDEX($D$317:$W$317,,$C333)/$F$303)))</f>
        <v>0</v>
      </c>
      <c r="AX333" s="2">
        <f>IF($F$303="n/a",0,IF(AX$305&lt;=$C333,0,IF(AX$305&gt;($F$303+$C333),INDEX($D$317:$W$317,,$C333)-SUM($D333:AW333),INDEX($D$317:$W$317,,$C333)/$F$303)))</f>
        <v>0</v>
      </c>
      <c r="AY333" s="2">
        <f>IF($F$303="n/a",0,IF(AY$305&lt;=$C333,0,IF(AY$305&gt;($F$303+$C333),INDEX($D$317:$W$317,,$C333)-SUM($D333:AX333),INDEX($D$317:$W$317,,$C333)/$F$303)))</f>
        <v>0</v>
      </c>
      <c r="AZ333" s="2">
        <f>IF($F$303="n/a",0,IF(AZ$305&lt;=$C333,0,IF(AZ$305&gt;($F$303+$C333),INDEX($D$317:$W$317,,$C333)-SUM($D333:AY333),INDEX($D$317:$W$317,,$C333)/$F$303)))</f>
        <v>0</v>
      </c>
      <c r="BA333" s="2">
        <f>IF($F$303="n/a",0,IF(BA$305&lt;=$C333,0,IF(BA$305&gt;($F$303+$C333),INDEX($D$317:$W$317,,$C333)-SUM($D333:AZ333),INDEX($D$317:$W$317,,$C333)/$F$303)))</f>
        <v>0</v>
      </c>
      <c r="BB333" s="2">
        <f>IF($F$303="n/a",0,IF(BB$305&lt;=$C333,0,IF(BB$305&gt;($F$303+$C333),INDEX($D$317:$W$317,,$C333)-SUM($D333:BA333),INDEX($D$317:$W$317,,$C333)/$F$303)))</f>
        <v>0</v>
      </c>
      <c r="BC333" s="2">
        <f>IF($F$303="n/a",0,IF(BC$305&lt;=$C333,0,IF(BC$305&gt;($F$303+$C333),INDEX($D$317:$W$317,,$C333)-SUM($D333:BB333),INDEX($D$317:$W$317,,$C333)/$F$303)))</f>
        <v>0</v>
      </c>
      <c r="BD333" s="2">
        <f>IF($F$303="n/a",0,IF(BD$305&lt;=$C333,0,IF(BD$305&gt;($F$303+$C333),INDEX($D$317:$W$317,,$C333)-SUM($D333:BC333),INDEX($D$317:$W$317,,$C333)/$F$303)))</f>
        <v>0</v>
      </c>
      <c r="BE333" s="2">
        <f>IF($F$303="n/a",0,IF(BE$305&lt;=$C333,0,IF(BE$305&gt;($F$303+$C333),INDEX($D$317:$W$317,,$C333)-SUM($D333:BD333),INDEX($D$317:$W$317,,$C333)/$F$303)))</f>
        <v>0</v>
      </c>
      <c r="BF333" s="2">
        <f>IF($F$303="n/a",0,IF(BF$305&lt;=$C333,0,IF(BF$305&gt;($F$303+$C333),INDEX($D$317:$W$317,,$C333)-SUM($D333:BE333),INDEX($D$317:$W$317,,$C333)/$F$303)))</f>
        <v>0</v>
      </c>
      <c r="BG333" s="2">
        <f>IF($F$303="n/a",0,IF(BG$305&lt;=$C333,0,IF(BG$305&gt;($F$303+$C333),INDEX($D$317:$W$317,,$C333)-SUM($D333:BF333),INDEX($D$317:$W$317,,$C333)/$F$303)))</f>
        <v>0</v>
      </c>
      <c r="BH333" s="2">
        <f>IF($F$303="n/a",0,IF(BH$305&lt;=$C333,0,IF(BH$305&gt;($F$303+$C333),INDEX($D$317:$W$317,,$C333)-SUM($D333:BG333),INDEX($D$317:$W$317,,$C333)/$F$303)))</f>
        <v>0</v>
      </c>
      <c r="BI333" s="2">
        <f>IF($F$303="n/a",0,IF(BI$305&lt;=$C333,0,IF(BI$305&gt;($F$303+$C333),INDEX($D$317:$W$317,,$C333)-SUM($D333:BH333),INDEX($D$317:$W$317,,$C333)/$F$303)))</f>
        <v>0</v>
      </c>
      <c r="BJ333" s="2">
        <f>IF($F$303="n/a",0,IF(BJ$305&lt;=$C333,0,IF(BJ$305&gt;($F$303+$C333),INDEX($D$317:$W$317,,$C333)-SUM($D333:BI333),INDEX($D$317:$W$317,,$C333)/$F$303)))</f>
        <v>0</v>
      </c>
      <c r="BK333" s="2">
        <f>IF($F$303="n/a",0,IF(BK$305&lt;=$C333,0,IF(BK$305&gt;($F$303+$C333),INDEX($D$317:$W$317,,$C333)-SUM($D333:BJ333),INDEX($D$317:$W$317,,$C333)/$F$303)))</f>
        <v>0</v>
      </c>
    </row>
    <row r="334" spans="2:63" hidden="1" outlineLevel="1" x14ac:dyDescent="0.25">
      <c r="B334" s="24">
        <v>2025</v>
      </c>
      <c r="C334" s="24">
        <v>15</v>
      </c>
      <c r="E334" s="2">
        <f>IF($F$303="n/a",0,IF(E$305&lt;=$C334,0,IF(E$305&gt;($F$303+$C334),INDEX($D$317:$W$317,,$C334)-SUM($D334:D334),INDEX($D$317:$W$317,,$C334)/$F$303)))</f>
        <v>0</v>
      </c>
      <c r="F334" s="2">
        <f>IF($F$303="n/a",0,IF(F$305&lt;=$C334,0,IF(F$305&gt;($F$303+$C334),INDEX($D$317:$W$317,,$C334)-SUM($D334:E334),INDEX($D$317:$W$317,,$C334)/$F$303)))</f>
        <v>0</v>
      </c>
      <c r="G334" s="2">
        <f>IF($F$303="n/a",0,IF(G$305&lt;=$C334,0,IF(G$305&gt;($F$303+$C334),INDEX($D$317:$W$317,,$C334)-SUM($D334:F334),INDEX($D$317:$W$317,,$C334)/$F$303)))</f>
        <v>0</v>
      </c>
      <c r="H334" s="2">
        <f>IF($F$303="n/a",0,IF(H$305&lt;=$C334,0,IF(H$305&gt;($F$303+$C334),INDEX($D$317:$W$317,,$C334)-SUM($D334:G334),INDEX($D$317:$W$317,,$C334)/$F$303)))</f>
        <v>0</v>
      </c>
      <c r="I334" s="2">
        <f>IF($F$303="n/a",0,IF(I$305&lt;=$C334,0,IF(I$305&gt;($F$303+$C334),INDEX($D$317:$W$317,,$C334)-SUM($D334:H334),INDEX($D$317:$W$317,,$C334)/$F$303)))</f>
        <v>0</v>
      </c>
      <c r="J334" s="2">
        <f>IF($F$303="n/a",0,IF(J$305&lt;=$C334,0,IF(J$305&gt;($F$303+$C334),INDEX($D$317:$W$317,,$C334)-SUM($D334:I334),INDEX($D$317:$W$317,,$C334)/$F$303)))</f>
        <v>0</v>
      </c>
      <c r="K334" s="2">
        <f>IF($F$303="n/a",0,IF(K$305&lt;=$C334,0,IF(K$305&gt;($F$303+$C334),INDEX($D$317:$W$317,,$C334)-SUM($D334:J334),INDEX($D$317:$W$317,,$C334)/$F$303)))</f>
        <v>0</v>
      </c>
      <c r="L334" s="2">
        <f>IF($F$303="n/a",0,IF(L$305&lt;=$C334,0,IF(L$305&gt;($F$303+$C334),INDEX($D$317:$W$317,,$C334)-SUM($D334:K334),INDEX($D$317:$W$317,,$C334)/$F$303)))</f>
        <v>0</v>
      </c>
      <c r="M334" s="2">
        <f>IF($F$303="n/a",0,IF(M$305&lt;=$C334,0,IF(M$305&gt;($F$303+$C334),INDEX($D$317:$W$317,,$C334)-SUM($D334:L334),INDEX($D$317:$W$317,,$C334)/$F$303)))</f>
        <v>0</v>
      </c>
      <c r="N334" s="2">
        <f>IF($F$303="n/a",0,IF(N$305&lt;=$C334,0,IF(N$305&gt;($F$303+$C334),INDEX($D$317:$W$317,,$C334)-SUM($D334:M334),INDEX($D$317:$W$317,,$C334)/$F$303)))</f>
        <v>0</v>
      </c>
      <c r="O334" s="2">
        <f>IF($F$303="n/a",0,IF(O$305&lt;=$C334,0,IF(O$305&gt;($F$303+$C334),INDEX($D$317:$W$317,,$C334)-SUM($D334:N334),INDEX($D$317:$W$317,,$C334)/$F$303)))</f>
        <v>0</v>
      </c>
      <c r="P334" s="2">
        <f>IF($F$303="n/a",0,IF(P$305&lt;=$C334,0,IF(P$305&gt;($F$303+$C334),INDEX($D$317:$W$317,,$C334)-SUM($D334:O334),INDEX($D$317:$W$317,,$C334)/$F$303)))</f>
        <v>0</v>
      </c>
      <c r="Q334" s="2">
        <f>IF($F$303="n/a",0,IF(Q$305&lt;=$C334,0,IF(Q$305&gt;($F$303+$C334),INDEX($D$317:$W$317,,$C334)-SUM($D334:P334),INDEX($D$317:$W$317,,$C334)/$F$303)))</f>
        <v>0</v>
      </c>
      <c r="R334" s="2">
        <f>IF($F$303="n/a",0,IF(R$305&lt;=$C334,0,IF(R$305&gt;($F$303+$C334),INDEX($D$317:$W$317,,$C334)-SUM($D334:Q334),INDEX($D$317:$W$317,,$C334)/$F$303)))</f>
        <v>0</v>
      </c>
      <c r="S334" s="2">
        <f>IF($F$303="n/a",0,IF(S$305&lt;=$C334,0,IF(S$305&gt;($F$303+$C334),INDEX($D$317:$W$317,,$C334)-SUM($D334:R334),INDEX($D$317:$W$317,,$C334)/$F$303)))</f>
        <v>0</v>
      </c>
      <c r="T334" s="2">
        <f>IF($F$303="n/a",0,IF(T$305&lt;=$C334,0,IF(T$305&gt;($F$303+$C334),INDEX($D$317:$W$317,,$C334)-SUM($D334:S334),INDEX($D$317:$W$317,,$C334)/$F$303)))</f>
        <v>0</v>
      </c>
      <c r="U334" s="2">
        <f>IF($F$303="n/a",0,IF(U$305&lt;=$C334,0,IF(U$305&gt;($F$303+$C334),INDEX($D$317:$W$317,,$C334)-SUM($D334:T334),INDEX($D$317:$W$317,,$C334)/$F$303)))</f>
        <v>0</v>
      </c>
      <c r="V334" s="2">
        <f>IF($F$303="n/a",0,IF(V$305&lt;=$C334,0,IF(V$305&gt;($F$303+$C334),INDEX($D$317:$W$317,,$C334)-SUM($D334:U334),INDEX($D$317:$W$317,,$C334)/$F$303)))</f>
        <v>0</v>
      </c>
      <c r="W334" s="2">
        <f>IF($F$303="n/a",0,IF(W$305&lt;=$C334,0,IF(W$305&gt;($F$303+$C334),INDEX($D$317:$W$317,,$C334)-SUM($D334:V334),INDEX($D$317:$W$317,,$C334)/$F$303)))</f>
        <v>0</v>
      </c>
      <c r="X334" s="2">
        <f>IF($F$303="n/a",0,IF(X$305&lt;=$C334,0,IF(X$305&gt;($F$303+$C334),INDEX($D$317:$W$317,,$C334)-SUM($D334:W334),INDEX($D$317:$W$317,,$C334)/$F$303)))</f>
        <v>0</v>
      </c>
      <c r="Y334" s="2">
        <f>IF($F$303="n/a",0,IF(Y$305&lt;=$C334,0,IF(Y$305&gt;($F$303+$C334),INDEX($D$317:$W$317,,$C334)-SUM($D334:X334),INDEX($D$317:$W$317,,$C334)/$F$303)))</f>
        <v>0</v>
      </c>
      <c r="Z334" s="2">
        <f>IF($F$303="n/a",0,IF(Z$305&lt;=$C334,0,IF(Z$305&gt;($F$303+$C334),INDEX($D$317:$W$317,,$C334)-SUM($D334:Y334),INDEX($D$317:$W$317,,$C334)/$F$303)))</f>
        <v>0</v>
      </c>
      <c r="AA334" s="2">
        <f>IF($F$303="n/a",0,IF(AA$305&lt;=$C334,0,IF(AA$305&gt;($F$303+$C334),INDEX($D$317:$W$317,,$C334)-SUM($D334:Z334),INDEX($D$317:$W$317,,$C334)/$F$303)))</f>
        <v>0</v>
      </c>
      <c r="AB334" s="2">
        <f>IF($F$303="n/a",0,IF(AB$305&lt;=$C334,0,IF(AB$305&gt;($F$303+$C334),INDEX($D$317:$W$317,,$C334)-SUM($D334:AA334),INDEX($D$317:$W$317,,$C334)/$F$303)))</f>
        <v>0</v>
      </c>
      <c r="AC334" s="2">
        <f>IF($F$303="n/a",0,IF(AC$305&lt;=$C334,0,IF(AC$305&gt;($F$303+$C334),INDEX($D$317:$W$317,,$C334)-SUM($D334:AB334),INDEX($D$317:$W$317,,$C334)/$F$303)))</f>
        <v>0</v>
      </c>
      <c r="AD334" s="2">
        <f>IF($F$303="n/a",0,IF(AD$305&lt;=$C334,0,IF(AD$305&gt;($F$303+$C334),INDEX($D$317:$W$317,,$C334)-SUM($D334:AC334),INDEX($D$317:$W$317,,$C334)/$F$303)))</f>
        <v>0</v>
      </c>
      <c r="AE334" s="2">
        <f>IF($F$303="n/a",0,IF(AE$305&lt;=$C334,0,IF(AE$305&gt;($F$303+$C334),INDEX($D$317:$W$317,,$C334)-SUM($D334:AD334),INDEX($D$317:$W$317,,$C334)/$F$303)))</f>
        <v>0</v>
      </c>
      <c r="AF334" s="2">
        <f>IF($F$303="n/a",0,IF(AF$305&lt;=$C334,0,IF(AF$305&gt;($F$303+$C334),INDEX($D$317:$W$317,,$C334)-SUM($D334:AE334),INDEX($D$317:$W$317,,$C334)/$F$303)))</f>
        <v>0</v>
      </c>
      <c r="AG334" s="2">
        <f>IF($F$303="n/a",0,IF(AG$305&lt;=$C334,0,IF(AG$305&gt;($F$303+$C334),INDEX($D$317:$W$317,,$C334)-SUM($D334:AF334),INDEX($D$317:$W$317,,$C334)/$F$303)))</f>
        <v>0</v>
      </c>
      <c r="AH334" s="2">
        <f>IF($F$303="n/a",0,IF(AH$305&lt;=$C334,0,IF(AH$305&gt;($F$303+$C334),INDEX($D$317:$W$317,,$C334)-SUM($D334:AG334),INDEX($D$317:$W$317,,$C334)/$F$303)))</f>
        <v>0</v>
      </c>
      <c r="AI334" s="2">
        <f>IF($F$303="n/a",0,IF(AI$305&lt;=$C334,0,IF(AI$305&gt;($F$303+$C334),INDEX($D$317:$W$317,,$C334)-SUM($D334:AH334),INDEX($D$317:$W$317,,$C334)/$F$303)))</f>
        <v>0</v>
      </c>
      <c r="AJ334" s="2">
        <f>IF($F$303="n/a",0,IF(AJ$305&lt;=$C334,0,IF(AJ$305&gt;($F$303+$C334),INDEX($D$317:$W$317,,$C334)-SUM($D334:AI334),INDEX($D$317:$W$317,,$C334)/$F$303)))</f>
        <v>0</v>
      </c>
      <c r="AK334" s="2">
        <f>IF($F$303="n/a",0,IF(AK$305&lt;=$C334,0,IF(AK$305&gt;($F$303+$C334),INDEX($D$317:$W$317,,$C334)-SUM($D334:AJ334),INDEX($D$317:$W$317,,$C334)/$F$303)))</f>
        <v>0</v>
      </c>
      <c r="AL334" s="2">
        <f>IF($F$303="n/a",0,IF(AL$305&lt;=$C334,0,IF(AL$305&gt;($F$303+$C334),INDEX($D$317:$W$317,,$C334)-SUM($D334:AK334),INDEX($D$317:$W$317,,$C334)/$F$303)))</f>
        <v>0</v>
      </c>
      <c r="AM334" s="2">
        <f>IF($F$303="n/a",0,IF(AM$305&lt;=$C334,0,IF(AM$305&gt;($F$303+$C334),INDEX($D$317:$W$317,,$C334)-SUM($D334:AL334),INDEX($D$317:$W$317,,$C334)/$F$303)))</f>
        <v>0</v>
      </c>
      <c r="AN334" s="2">
        <f>IF($F$303="n/a",0,IF(AN$305&lt;=$C334,0,IF(AN$305&gt;($F$303+$C334),INDEX($D$317:$W$317,,$C334)-SUM($D334:AM334),INDEX($D$317:$W$317,,$C334)/$F$303)))</f>
        <v>0</v>
      </c>
      <c r="AO334" s="2">
        <f>IF($F$303="n/a",0,IF(AO$305&lt;=$C334,0,IF(AO$305&gt;($F$303+$C334),INDEX($D$317:$W$317,,$C334)-SUM($D334:AN334),INDEX($D$317:$W$317,,$C334)/$F$303)))</f>
        <v>0</v>
      </c>
      <c r="AP334" s="2">
        <f>IF($F$303="n/a",0,IF(AP$305&lt;=$C334,0,IF(AP$305&gt;($F$303+$C334),INDEX($D$317:$W$317,,$C334)-SUM($D334:AO334),INDEX($D$317:$W$317,,$C334)/$F$303)))</f>
        <v>0</v>
      </c>
      <c r="AQ334" s="2">
        <f>IF($F$303="n/a",0,IF(AQ$305&lt;=$C334,0,IF(AQ$305&gt;($F$303+$C334),INDEX($D$317:$W$317,,$C334)-SUM($D334:AP334),INDEX($D$317:$W$317,,$C334)/$F$303)))</f>
        <v>0</v>
      </c>
      <c r="AR334" s="2">
        <f>IF($F$303="n/a",0,IF(AR$305&lt;=$C334,0,IF(AR$305&gt;($F$303+$C334),INDEX($D$317:$W$317,,$C334)-SUM($D334:AQ334),INDEX($D$317:$W$317,,$C334)/$F$303)))</f>
        <v>0</v>
      </c>
      <c r="AS334" s="2">
        <f>IF($F$303="n/a",0,IF(AS$305&lt;=$C334,0,IF(AS$305&gt;($F$303+$C334),INDEX($D$317:$W$317,,$C334)-SUM($D334:AR334),INDEX($D$317:$W$317,,$C334)/$F$303)))</f>
        <v>0</v>
      </c>
      <c r="AT334" s="2">
        <f>IF($F$303="n/a",0,IF(AT$305&lt;=$C334,0,IF(AT$305&gt;($F$303+$C334),INDEX($D$317:$W$317,,$C334)-SUM($D334:AS334),INDEX($D$317:$W$317,,$C334)/$F$303)))</f>
        <v>0</v>
      </c>
      <c r="AU334" s="2">
        <f>IF($F$303="n/a",0,IF(AU$305&lt;=$C334,0,IF(AU$305&gt;($F$303+$C334),INDEX($D$317:$W$317,,$C334)-SUM($D334:AT334),INDEX($D$317:$W$317,,$C334)/$F$303)))</f>
        <v>0</v>
      </c>
      <c r="AV334" s="2">
        <f>IF($F$303="n/a",0,IF(AV$305&lt;=$C334,0,IF(AV$305&gt;($F$303+$C334),INDEX($D$317:$W$317,,$C334)-SUM($D334:AU334),INDEX($D$317:$W$317,,$C334)/$F$303)))</f>
        <v>0</v>
      </c>
      <c r="AW334" s="2">
        <f>IF($F$303="n/a",0,IF(AW$305&lt;=$C334,0,IF(AW$305&gt;($F$303+$C334),INDEX($D$317:$W$317,,$C334)-SUM($D334:AV334),INDEX($D$317:$W$317,,$C334)/$F$303)))</f>
        <v>0</v>
      </c>
      <c r="AX334" s="2">
        <f>IF($F$303="n/a",0,IF(AX$305&lt;=$C334,0,IF(AX$305&gt;($F$303+$C334),INDEX($D$317:$W$317,,$C334)-SUM($D334:AW334),INDEX($D$317:$W$317,,$C334)/$F$303)))</f>
        <v>0</v>
      </c>
      <c r="AY334" s="2">
        <f>IF($F$303="n/a",0,IF(AY$305&lt;=$C334,0,IF(AY$305&gt;($F$303+$C334),INDEX($D$317:$W$317,,$C334)-SUM($D334:AX334),INDEX($D$317:$W$317,,$C334)/$F$303)))</f>
        <v>0</v>
      </c>
      <c r="AZ334" s="2">
        <f>IF($F$303="n/a",0,IF(AZ$305&lt;=$C334,0,IF(AZ$305&gt;($F$303+$C334),INDEX($D$317:$W$317,,$C334)-SUM($D334:AY334),INDEX($D$317:$W$317,,$C334)/$F$303)))</f>
        <v>0</v>
      </c>
      <c r="BA334" s="2">
        <f>IF($F$303="n/a",0,IF(BA$305&lt;=$C334,0,IF(BA$305&gt;($F$303+$C334),INDEX($D$317:$W$317,,$C334)-SUM($D334:AZ334),INDEX($D$317:$W$317,,$C334)/$F$303)))</f>
        <v>0</v>
      </c>
      <c r="BB334" s="2">
        <f>IF($F$303="n/a",0,IF(BB$305&lt;=$C334,0,IF(BB$305&gt;($F$303+$C334),INDEX($D$317:$W$317,,$C334)-SUM($D334:BA334),INDEX($D$317:$W$317,,$C334)/$F$303)))</f>
        <v>0</v>
      </c>
      <c r="BC334" s="2">
        <f>IF($F$303="n/a",0,IF(BC$305&lt;=$C334,0,IF(BC$305&gt;($F$303+$C334),INDEX($D$317:$W$317,,$C334)-SUM($D334:BB334),INDEX($D$317:$W$317,,$C334)/$F$303)))</f>
        <v>0</v>
      </c>
      <c r="BD334" s="2">
        <f>IF($F$303="n/a",0,IF(BD$305&lt;=$C334,0,IF(BD$305&gt;($F$303+$C334),INDEX($D$317:$W$317,,$C334)-SUM($D334:BC334),INDEX($D$317:$W$317,,$C334)/$F$303)))</f>
        <v>0</v>
      </c>
      <c r="BE334" s="2">
        <f>IF($F$303="n/a",0,IF(BE$305&lt;=$C334,0,IF(BE$305&gt;($F$303+$C334),INDEX($D$317:$W$317,,$C334)-SUM($D334:BD334),INDEX($D$317:$W$317,,$C334)/$F$303)))</f>
        <v>0</v>
      </c>
      <c r="BF334" s="2">
        <f>IF($F$303="n/a",0,IF(BF$305&lt;=$C334,0,IF(BF$305&gt;($F$303+$C334),INDEX($D$317:$W$317,,$C334)-SUM($D334:BE334),INDEX($D$317:$W$317,,$C334)/$F$303)))</f>
        <v>0</v>
      </c>
      <c r="BG334" s="2">
        <f>IF($F$303="n/a",0,IF(BG$305&lt;=$C334,0,IF(BG$305&gt;($F$303+$C334),INDEX($D$317:$W$317,,$C334)-SUM($D334:BF334),INDEX($D$317:$W$317,,$C334)/$F$303)))</f>
        <v>0</v>
      </c>
      <c r="BH334" s="2">
        <f>IF($F$303="n/a",0,IF(BH$305&lt;=$C334,0,IF(BH$305&gt;($F$303+$C334),INDEX($D$317:$W$317,,$C334)-SUM($D334:BG334),INDEX($D$317:$W$317,,$C334)/$F$303)))</f>
        <v>0</v>
      </c>
      <c r="BI334" s="2">
        <f>IF($F$303="n/a",0,IF(BI$305&lt;=$C334,0,IF(BI$305&gt;($F$303+$C334),INDEX($D$317:$W$317,,$C334)-SUM($D334:BH334),INDEX($D$317:$W$317,,$C334)/$F$303)))</f>
        <v>0</v>
      </c>
      <c r="BJ334" s="2">
        <f>IF($F$303="n/a",0,IF(BJ$305&lt;=$C334,0,IF(BJ$305&gt;($F$303+$C334),INDEX($D$317:$W$317,,$C334)-SUM($D334:BI334),INDEX($D$317:$W$317,,$C334)/$F$303)))</f>
        <v>0</v>
      </c>
      <c r="BK334" s="2">
        <f>IF($F$303="n/a",0,IF(BK$305&lt;=$C334,0,IF(BK$305&gt;($F$303+$C334),INDEX($D$317:$W$317,,$C334)-SUM($D334:BJ334),INDEX($D$317:$W$317,,$C334)/$F$303)))</f>
        <v>0</v>
      </c>
    </row>
    <row r="335" spans="2:63" hidden="1" outlineLevel="1" x14ac:dyDescent="0.25">
      <c r="B335" s="24">
        <v>2026</v>
      </c>
      <c r="C335" s="24">
        <v>16</v>
      </c>
      <c r="E335" s="2">
        <f>IF($F$303="n/a",0,IF(E$305&lt;=$C335,0,IF(E$305&gt;($F$303+$C335),INDEX($D$317:$W$317,,$C335)-SUM($D335:D335),INDEX($D$317:$W$317,,$C335)/$F$303)))</f>
        <v>0</v>
      </c>
      <c r="F335" s="2">
        <f>IF($F$303="n/a",0,IF(F$305&lt;=$C335,0,IF(F$305&gt;($F$303+$C335),INDEX($D$317:$W$317,,$C335)-SUM($D335:E335),INDEX($D$317:$W$317,,$C335)/$F$303)))</f>
        <v>0</v>
      </c>
      <c r="G335" s="2">
        <f>IF($F$303="n/a",0,IF(G$305&lt;=$C335,0,IF(G$305&gt;($F$303+$C335),INDEX($D$317:$W$317,,$C335)-SUM($D335:F335),INDEX($D$317:$W$317,,$C335)/$F$303)))</f>
        <v>0</v>
      </c>
      <c r="H335" s="2">
        <f>IF($F$303="n/a",0,IF(H$305&lt;=$C335,0,IF(H$305&gt;($F$303+$C335),INDEX($D$317:$W$317,,$C335)-SUM($D335:G335),INDEX($D$317:$W$317,,$C335)/$F$303)))</f>
        <v>0</v>
      </c>
      <c r="I335" s="2">
        <f>IF($F$303="n/a",0,IF(I$305&lt;=$C335,0,IF(I$305&gt;($F$303+$C335),INDEX($D$317:$W$317,,$C335)-SUM($D335:H335),INDEX($D$317:$W$317,,$C335)/$F$303)))</f>
        <v>0</v>
      </c>
      <c r="J335" s="2">
        <f>IF($F$303="n/a",0,IF(J$305&lt;=$C335,0,IF(J$305&gt;($F$303+$C335),INDEX($D$317:$W$317,,$C335)-SUM($D335:I335),INDEX($D$317:$W$317,,$C335)/$F$303)))</f>
        <v>0</v>
      </c>
      <c r="K335" s="2">
        <f>IF($F$303="n/a",0,IF(K$305&lt;=$C335,0,IF(K$305&gt;($F$303+$C335),INDEX($D$317:$W$317,,$C335)-SUM($D335:J335),INDEX($D$317:$W$317,,$C335)/$F$303)))</f>
        <v>0</v>
      </c>
      <c r="L335" s="2">
        <f>IF($F$303="n/a",0,IF(L$305&lt;=$C335,0,IF(L$305&gt;($F$303+$C335),INDEX($D$317:$W$317,,$C335)-SUM($D335:K335),INDEX($D$317:$W$317,,$C335)/$F$303)))</f>
        <v>0</v>
      </c>
      <c r="M335" s="2">
        <f>IF($F$303="n/a",0,IF(M$305&lt;=$C335,0,IF(M$305&gt;($F$303+$C335),INDEX($D$317:$W$317,,$C335)-SUM($D335:L335),INDEX($D$317:$W$317,,$C335)/$F$303)))</f>
        <v>0</v>
      </c>
      <c r="N335" s="2">
        <f>IF($F$303="n/a",0,IF(N$305&lt;=$C335,0,IF(N$305&gt;($F$303+$C335),INDEX($D$317:$W$317,,$C335)-SUM($D335:M335),INDEX($D$317:$W$317,,$C335)/$F$303)))</f>
        <v>0</v>
      </c>
      <c r="O335" s="2">
        <f>IF($F$303="n/a",0,IF(O$305&lt;=$C335,0,IF(O$305&gt;($F$303+$C335),INDEX($D$317:$W$317,,$C335)-SUM($D335:N335),INDEX($D$317:$W$317,,$C335)/$F$303)))</f>
        <v>0</v>
      </c>
      <c r="P335" s="2">
        <f>IF($F$303="n/a",0,IF(P$305&lt;=$C335,0,IF(P$305&gt;($F$303+$C335),INDEX($D$317:$W$317,,$C335)-SUM($D335:O335),INDEX($D$317:$W$317,,$C335)/$F$303)))</f>
        <v>0</v>
      </c>
      <c r="Q335" s="2">
        <f>IF($F$303="n/a",0,IF(Q$305&lt;=$C335,0,IF(Q$305&gt;($F$303+$C335),INDEX($D$317:$W$317,,$C335)-SUM($D335:P335),INDEX($D$317:$W$317,,$C335)/$F$303)))</f>
        <v>0</v>
      </c>
      <c r="R335" s="2">
        <f>IF($F$303="n/a",0,IF(R$305&lt;=$C335,0,IF(R$305&gt;($F$303+$C335),INDEX($D$317:$W$317,,$C335)-SUM($D335:Q335),INDEX($D$317:$W$317,,$C335)/$F$303)))</f>
        <v>0</v>
      </c>
      <c r="S335" s="2">
        <f>IF($F$303="n/a",0,IF(S$305&lt;=$C335,0,IF(S$305&gt;($F$303+$C335),INDEX($D$317:$W$317,,$C335)-SUM($D335:R335),INDEX($D$317:$W$317,,$C335)/$F$303)))</f>
        <v>0</v>
      </c>
      <c r="T335" s="2">
        <f>IF($F$303="n/a",0,IF(T$305&lt;=$C335,0,IF(T$305&gt;($F$303+$C335),INDEX($D$317:$W$317,,$C335)-SUM($D335:S335),INDEX($D$317:$W$317,,$C335)/$F$303)))</f>
        <v>0</v>
      </c>
      <c r="U335" s="2">
        <f>IF($F$303="n/a",0,IF(U$305&lt;=$C335,0,IF(U$305&gt;($F$303+$C335),INDEX($D$317:$W$317,,$C335)-SUM($D335:T335),INDEX($D$317:$W$317,,$C335)/$F$303)))</f>
        <v>0</v>
      </c>
      <c r="V335" s="2">
        <f>IF($F$303="n/a",0,IF(V$305&lt;=$C335,0,IF(V$305&gt;($F$303+$C335),INDEX($D$317:$W$317,,$C335)-SUM($D335:U335),INDEX($D$317:$W$317,,$C335)/$F$303)))</f>
        <v>0</v>
      </c>
      <c r="W335" s="2">
        <f>IF($F$303="n/a",0,IF(W$305&lt;=$C335,0,IF(W$305&gt;($F$303+$C335),INDEX($D$317:$W$317,,$C335)-SUM($D335:V335),INDEX($D$317:$W$317,,$C335)/$F$303)))</f>
        <v>0</v>
      </c>
      <c r="X335" s="2">
        <f>IF($F$303="n/a",0,IF(X$305&lt;=$C335,0,IF(X$305&gt;($F$303+$C335),INDEX($D$317:$W$317,,$C335)-SUM($D335:W335),INDEX($D$317:$W$317,,$C335)/$F$303)))</f>
        <v>0</v>
      </c>
      <c r="Y335" s="2">
        <f>IF($F$303="n/a",0,IF(Y$305&lt;=$C335,0,IF(Y$305&gt;($F$303+$C335),INDEX($D$317:$W$317,,$C335)-SUM($D335:X335),INDEX($D$317:$W$317,,$C335)/$F$303)))</f>
        <v>0</v>
      </c>
      <c r="Z335" s="2">
        <f>IF($F$303="n/a",0,IF(Z$305&lt;=$C335,0,IF(Z$305&gt;($F$303+$C335),INDEX($D$317:$W$317,,$C335)-SUM($D335:Y335),INDEX($D$317:$W$317,,$C335)/$F$303)))</f>
        <v>0</v>
      </c>
      <c r="AA335" s="2">
        <f>IF($F$303="n/a",0,IF(AA$305&lt;=$C335,0,IF(AA$305&gt;($F$303+$C335),INDEX($D$317:$W$317,,$C335)-SUM($D335:Z335),INDEX($D$317:$W$317,,$C335)/$F$303)))</f>
        <v>0</v>
      </c>
      <c r="AB335" s="2">
        <f>IF($F$303="n/a",0,IF(AB$305&lt;=$C335,0,IF(AB$305&gt;($F$303+$C335),INDEX($D$317:$W$317,,$C335)-SUM($D335:AA335),INDEX($D$317:$W$317,,$C335)/$F$303)))</f>
        <v>0</v>
      </c>
      <c r="AC335" s="2">
        <f>IF($F$303="n/a",0,IF(AC$305&lt;=$C335,0,IF(AC$305&gt;($F$303+$C335),INDEX($D$317:$W$317,,$C335)-SUM($D335:AB335),INDEX($D$317:$W$317,,$C335)/$F$303)))</f>
        <v>0</v>
      </c>
      <c r="AD335" s="2">
        <f>IF($F$303="n/a",0,IF(AD$305&lt;=$C335,0,IF(AD$305&gt;($F$303+$C335),INDEX($D$317:$W$317,,$C335)-SUM($D335:AC335),INDEX($D$317:$W$317,,$C335)/$F$303)))</f>
        <v>0</v>
      </c>
      <c r="AE335" s="2">
        <f>IF($F$303="n/a",0,IF(AE$305&lt;=$C335,0,IF(AE$305&gt;($F$303+$C335),INDEX($D$317:$W$317,,$C335)-SUM($D335:AD335),INDEX($D$317:$W$317,,$C335)/$F$303)))</f>
        <v>0</v>
      </c>
      <c r="AF335" s="2">
        <f>IF($F$303="n/a",0,IF(AF$305&lt;=$C335,0,IF(AF$305&gt;($F$303+$C335),INDEX($D$317:$W$317,,$C335)-SUM($D335:AE335),INDEX($D$317:$W$317,,$C335)/$F$303)))</f>
        <v>0</v>
      </c>
      <c r="AG335" s="2">
        <f>IF($F$303="n/a",0,IF(AG$305&lt;=$C335,0,IF(AG$305&gt;($F$303+$C335),INDEX($D$317:$W$317,,$C335)-SUM($D335:AF335),INDEX($D$317:$W$317,,$C335)/$F$303)))</f>
        <v>0</v>
      </c>
      <c r="AH335" s="2">
        <f>IF($F$303="n/a",0,IF(AH$305&lt;=$C335,0,IF(AH$305&gt;($F$303+$C335),INDEX($D$317:$W$317,,$C335)-SUM($D335:AG335),INDEX($D$317:$W$317,,$C335)/$F$303)))</f>
        <v>0</v>
      </c>
      <c r="AI335" s="2">
        <f>IF($F$303="n/a",0,IF(AI$305&lt;=$C335,0,IF(AI$305&gt;($F$303+$C335),INDEX($D$317:$W$317,,$C335)-SUM($D335:AH335),INDEX($D$317:$W$317,,$C335)/$F$303)))</f>
        <v>0</v>
      </c>
      <c r="AJ335" s="2">
        <f>IF($F$303="n/a",0,IF(AJ$305&lt;=$C335,0,IF(AJ$305&gt;($F$303+$C335),INDEX($D$317:$W$317,,$C335)-SUM($D335:AI335),INDEX($D$317:$W$317,,$C335)/$F$303)))</f>
        <v>0</v>
      </c>
      <c r="AK335" s="2">
        <f>IF($F$303="n/a",0,IF(AK$305&lt;=$C335,0,IF(AK$305&gt;($F$303+$C335),INDEX($D$317:$W$317,,$C335)-SUM($D335:AJ335),INDEX($D$317:$W$317,,$C335)/$F$303)))</f>
        <v>0</v>
      </c>
      <c r="AL335" s="2">
        <f>IF($F$303="n/a",0,IF(AL$305&lt;=$C335,0,IF(AL$305&gt;($F$303+$C335),INDEX($D$317:$W$317,,$C335)-SUM($D335:AK335),INDEX($D$317:$W$317,,$C335)/$F$303)))</f>
        <v>0</v>
      </c>
      <c r="AM335" s="2">
        <f>IF($F$303="n/a",0,IF(AM$305&lt;=$C335,0,IF(AM$305&gt;($F$303+$C335),INDEX($D$317:$W$317,,$C335)-SUM($D335:AL335),INDEX($D$317:$W$317,,$C335)/$F$303)))</f>
        <v>0</v>
      </c>
      <c r="AN335" s="2">
        <f>IF($F$303="n/a",0,IF(AN$305&lt;=$C335,0,IF(AN$305&gt;($F$303+$C335),INDEX($D$317:$W$317,,$C335)-SUM($D335:AM335),INDEX($D$317:$W$317,,$C335)/$F$303)))</f>
        <v>0</v>
      </c>
      <c r="AO335" s="2">
        <f>IF($F$303="n/a",0,IF(AO$305&lt;=$C335,0,IF(AO$305&gt;($F$303+$C335),INDEX($D$317:$W$317,,$C335)-SUM($D335:AN335),INDEX($D$317:$W$317,,$C335)/$F$303)))</f>
        <v>0</v>
      </c>
      <c r="AP335" s="2">
        <f>IF($F$303="n/a",0,IF(AP$305&lt;=$C335,0,IF(AP$305&gt;($F$303+$C335),INDEX($D$317:$W$317,,$C335)-SUM($D335:AO335),INDEX($D$317:$W$317,,$C335)/$F$303)))</f>
        <v>0</v>
      </c>
      <c r="AQ335" s="2">
        <f>IF($F$303="n/a",0,IF(AQ$305&lt;=$C335,0,IF(AQ$305&gt;($F$303+$C335),INDEX($D$317:$W$317,,$C335)-SUM($D335:AP335),INDEX($D$317:$W$317,,$C335)/$F$303)))</f>
        <v>0</v>
      </c>
      <c r="AR335" s="2">
        <f>IF($F$303="n/a",0,IF(AR$305&lt;=$C335,0,IF(AR$305&gt;($F$303+$C335),INDEX($D$317:$W$317,,$C335)-SUM($D335:AQ335),INDEX($D$317:$W$317,,$C335)/$F$303)))</f>
        <v>0</v>
      </c>
      <c r="AS335" s="2">
        <f>IF($F$303="n/a",0,IF(AS$305&lt;=$C335,0,IF(AS$305&gt;($F$303+$C335),INDEX($D$317:$W$317,,$C335)-SUM($D335:AR335),INDEX($D$317:$W$317,,$C335)/$F$303)))</f>
        <v>0</v>
      </c>
      <c r="AT335" s="2">
        <f>IF($F$303="n/a",0,IF(AT$305&lt;=$C335,0,IF(AT$305&gt;($F$303+$C335),INDEX($D$317:$W$317,,$C335)-SUM($D335:AS335),INDEX($D$317:$W$317,,$C335)/$F$303)))</f>
        <v>0</v>
      </c>
      <c r="AU335" s="2">
        <f>IF($F$303="n/a",0,IF(AU$305&lt;=$C335,0,IF(AU$305&gt;($F$303+$C335),INDEX($D$317:$W$317,,$C335)-SUM($D335:AT335),INDEX($D$317:$W$317,,$C335)/$F$303)))</f>
        <v>0</v>
      </c>
      <c r="AV335" s="2">
        <f>IF($F$303="n/a",0,IF(AV$305&lt;=$C335,0,IF(AV$305&gt;($F$303+$C335),INDEX($D$317:$W$317,,$C335)-SUM($D335:AU335),INDEX($D$317:$W$317,,$C335)/$F$303)))</f>
        <v>0</v>
      </c>
      <c r="AW335" s="2">
        <f>IF($F$303="n/a",0,IF(AW$305&lt;=$C335,0,IF(AW$305&gt;($F$303+$C335),INDEX($D$317:$W$317,,$C335)-SUM($D335:AV335),INDEX($D$317:$W$317,,$C335)/$F$303)))</f>
        <v>0</v>
      </c>
      <c r="AX335" s="2">
        <f>IF($F$303="n/a",0,IF(AX$305&lt;=$C335,0,IF(AX$305&gt;($F$303+$C335),INDEX($D$317:$W$317,,$C335)-SUM($D335:AW335),INDEX($D$317:$W$317,,$C335)/$F$303)))</f>
        <v>0</v>
      </c>
      <c r="AY335" s="2">
        <f>IF($F$303="n/a",0,IF(AY$305&lt;=$C335,0,IF(AY$305&gt;($F$303+$C335),INDEX($D$317:$W$317,,$C335)-SUM($D335:AX335),INDEX($D$317:$W$317,,$C335)/$F$303)))</f>
        <v>0</v>
      </c>
      <c r="AZ335" s="2">
        <f>IF($F$303="n/a",0,IF(AZ$305&lt;=$C335,0,IF(AZ$305&gt;($F$303+$C335),INDEX($D$317:$W$317,,$C335)-SUM($D335:AY335),INDEX($D$317:$W$317,,$C335)/$F$303)))</f>
        <v>0</v>
      </c>
      <c r="BA335" s="2">
        <f>IF($F$303="n/a",0,IF(BA$305&lt;=$C335,0,IF(BA$305&gt;($F$303+$C335),INDEX($D$317:$W$317,,$C335)-SUM($D335:AZ335),INDEX($D$317:$W$317,,$C335)/$F$303)))</f>
        <v>0</v>
      </c>
      <c r="BB335" s="2">
        <f>IF($F$303="n/a",0,IF(BB$305&lt;=$C335,0,IF(BB$305&gt;($F$303+$C335),INDEX($D$317:$W$317,,$C335)-SUM($D335:BA335),INDEX($D$317:$W$317,,$C335)/$F$303)))</f>
        <v>0</v>
      </c>
      <c r="BC335" s="2">
        <f>IF($F$303="n/a",0,IF(BC$305&lt;=$C335,0,IF(BC$305&gt;($F$303+$C335),INDEX($D$317:$W$317,,$C335)-SUM($D335:BB335),INDEX($D$317:$W$317,,$C335)/$F$303)))</f>
        <v>0</v>
      </c>
      <c r="BD335" s="2">
        <f>IF($F$303="n/a",0,IF(BD$305&lt;=$C335,0,IF(BD$305&gt;($F$303+$C335),INDEX($D$317:$W$317,,$C335)-SUM($D335:BC335),INDEX($D$317:$W$317,,$C335)/$F$303)))</f>
        <v>0</v>
      </c>
      <c r="BE335" s="2">
        <f>IF($F$303="n/a",0,IF(BE$305&lt;=$C335,0,IF(BE$305&gt;($F$303+$C335),INDEX($D$317:$W$317,,$C335)-SUM($D335:BD335),INDEX($D$317:$W$317,,$C335)/$F$303)))</f>
        <v>0</v>
      </c>
      <c r="BF335" s="2">
        <f>IF($F$303="n/a",0,IF(BF$305&lt;=$C335,0,IF(BF$305&gt;($F$303+$C335),INDEX($D$317:$W$317,,$C335)-SUM($D335:BE335),INDEX($D$317:$W$317,,$C335)/$F$303)))</f>
        <v>0</v>
      </c>
      <c r="BG335" s="2">
        <f>IF($F$303="n/a",0,IF(BG$305&lt;=$C335,0,IF(BG$305&gt;($F$303+$C335),INDEX($D$317:$W$317,,$C335)-SUM($D335:BF335),INDEX($D$317:$W$317,,$C335)/$F$303)))</f>
        <v>0</v>
      </c>
      <c r="BH335" s="2">
        <f>IF($F$303="n/a",0,IF(BH$305&lt;=$C335,0,IF(BH$305&gt;($F$303+$C335),INDEX($D$317:$W$317,,$C335)-SUM($D335:BG335),INDEX($D$317:$W$317,,$C335)/$F$303)))</f>
        <v>0</v>
      </c>
      <c r="BI335" s="2">
        <f>IF($F$303="n/a",0,IF(BI$305&lt;=$C335,0,IF(BI$305&gt;($F$303+$C335),INDEX($D$317:$W$317,,$C335)-SUM($D335:BH335),INDEX($D$317:$W$317,,$C335)/$F$303)))</f>
        <v>0</v>
      </c>
      <c r="BJ335" s="2">
        <f>IF($F$303="n/a",0,IF(BJ$305&lt;=$C335,0,IF(BJ$305&gt;($F$303+$C335),INDEX($D$317:$W$317,,$C335)-SUM($D335:BI335),INDEX($D$317:$W$317,,$C335)/$F$303)))</f>
        <v>0</v>
      </c>
      <c r="BK335" s="2">
        <f>IF($F$303="n/a",0,IF(BK$305&lt;=$C335,0,IF(BK$305&gt;($F$303+$C335),INDEX($D$317:$W$317,,$C335)-SUM($D335:BJ335),INDEX($D$317:$W$317,,$C335)/$F$303)))</f>
        <v>0</v>
      </c>
    </row>
    <row r="336" spans="2:63" hidden="1" outlineLevel="1" x14ac:dyDescent="0.25">
      <c r="B336" s="24">
        <v>2027</v>
      </c>
      <c r="C336" s="24">
        <v>17</v>
      </c>
      <c r="E336" s="2">
        <f>IF($F$303="n/a",0,IF(E$305&lt;=$C336,0,IF(E$305&gt;($F$303+$C336),INDEX($D$317:$W$317,,$C336)-SUM($D336:D336),INDEX($D$317:$W$317,,$C336)/$F$303)))</f>
        <v>0</v>
      </c>
      <c r="F336" s="2">
        <f>IF($F$303="n/a",0,IF(F$305&lt;=$C336,0,IF(F$305&gt;($F$303+$C336),INDEX($D$317:$W$317,,$C336)-SUM($D336:E336),INDEX($D$317:$W$317,,$C336)/$F$303)))</f>
        <v>0</v>
      </c>
      <c r="G336" s="2">
        <f>IF($F$303="n/a",0,IF(G$305&lt;=$C336,0,IF(G$305&gt;($F$303+$C336),INDEX($D$317:$W$317,,$C336)-SUM($D336:F336),INDEX($D$317:$W$317,,$C336)/$F$303)))</f>
        <v>0</v>
      </c>
      <c r="H336" s="2">
        <f>IF($F$303="n/a",0,IF(H$305&lt;=$C336,0,IF(H$305&gt;($F$303+$C336),INDEX($D$317:$W$317,,$C336)-SUM($D336:G336),INDEX($D$317:$W$317,,$C336)/$F$303)))</f>
        <v>0</v>
      </c>
      <c r="I336" s="2">
        <f>IF($F$303="n/a",0,IF(I$305&lt;=$C336,0,IF(I$305&gt;($F$303+$C336),INDEX($D$317:$W$317,,$C336)-SUM($D336:H336),INDEX($D$317:$W$317,,$C336)/$F$303)))</f>
        <v>0</v>
      </c>
      <c r="J336" s="2">
        <f>IF($F$303="n/a",0,IF(J$305&lt;=$C336,0,IF(J$305&gt;($F$303+$C336),INDEX($D$317:$W$317,,$C336)-SUM($D336:I336),INDEX($D$317:$W$317,,$C336)/$F$303)))</f>
        <v>0</v>
      </c>
      <c r="K336" s="2">
        <f>IF($F$303="n/a",0,IF(K$305&lt;=$C336,0,IF(K$305&gt;($F$303+$C336),INDEX($D$317:$W$317,,$C336)-SUM($D336:J336),INDEX($D$317:$W$317,,$C336)/$F$303)))</f>
        <v>0</v>
      </c>
      <c r="L336" s="2">
        <f>IF($F$303="n/a",0,IF(L$305&lt;=$C336,0,IF(L$305&gt;($F$303+$C336),INDEX($D$317:$W$317,,$C336)-SUM($D336:K336),INDEX($D$317:$W$317,,$C336)/$F$303)))</f>
        <v>0</v>
      </c>
      <c r="M336" s="2">
        <f>IF($F$303="n/a",0,IF(M$305&lt;=$C336,0,IF(M$305&gt;($F$303+$C336),INDEX($D$317:$W$317,,$C336)-SUM($D336:L336),INDEX($D$317:$W$317,,$C336)/$F$303)))</f>
        <v>0</v>
      </c>
      <c r="N336" s="2">
        <f>IF($F$303="n/a",0,IF(N$305&lt;=$C336,0,IF(N$305&gt;($F$303+$C336),INDEX($D$317:$W$317,,$C336)-SUM($D336:M336),INDEX($D$317:$W$317,,$C336)/$F$303)))</f>
        <v>0</v>
      </c>
      <c r="O336" s="2">
        <f>IF($F$303="n/a",0,IF(O$305&lt;=$C336,0,IF(O$305&gt;($F$303+$C336),INDEX($D$317:$W$317,,$C336)-SUM($D336:N336),INDEX($D$317:$W$317,,$C336)/$F$303)))</f>
        <v>0</v>
      </c>
      <c r="P336" s="2">
        <f>IF($F$303="n/a",0,IF(P$305&lt;=$C336,0,IF(P$305&gt;($F$303+$C336),INDEX($D$317:$W$317,,$C336)-SUM($D336:O336),INDEX($D$317:$W$317,,$C336)/$F$303)))</f>
        <v>0</v>
      </c>
      <c r="Q336" s="2">
        <f>IF($F$303="n/a",0,IF(Q$305&lt;=$C336,0,IF(Q$305&gt;($F$303+$C336),INDEX($D$317:$W$317,,$C336)-SUM($D336:P336),INDEX($D$317:$W$317,,$C336)/$F$303)))</f>
        <v>0</v>
      </c>
      <c r="R336" s="2">
        <f>IF($F$303="n/a",0,IF(R$305&lt;=$C336,0,IF(R$305&gt;($F$303+$C336),INDEX($D$317:$W$317,,$C336)-SUM($D336:Q336),INDEX($D$317:$W$317,,$C336)/$F$303)))</f>
        <v>0</v>
      </c>
      <c r="S336" s="2">
        <f>IF($F$303="n/a",0,IF(S$305&lt;=$C336,0,IF(S$305&gt;($F$303+$C336),INDEX($D$317:$W$317,,$C336)-SUM($D336:R336),INDEX($D$317:$W$317,,$C336)/$F$303)))</f>
        <v>0</v>
      </c>
      <c r="T336" s="2">
        <f>IF($F$303="n/a",0,IF(T$305&lt;=$C336,0,IF(T$305&gt;($F$303+$C336),INDEX($D$317:$W$317,,$C336)-SUM($D336:S336),INDEX($D$317:$W$317,,$C336)/$F$303)))</f>
        <v>0</v>
      </c>
      <c r="U336" s="2">
        <f>IF($F$303="n/a",0,IF(U$305&lt;=$C336,0,IF(U$305&gt;($F$303+$C336),INDEX($D$317:$W$317,,$C336)-SUM($D336:T336),INDEX($D$317:$W$317,,$C336)/$F$303)))</f>
        <v>0</v>
      </c>
      <c r="V336" s="2">
        <f>IF($F$303="n/a",0,IF(V$305&lt;=$C336,0,IF(V$305&gt;($F$303+$C336),INDEX($D$317:$W$317,,$C336)-SUM($D336:U336),INDEX($D$317:$W$317,,$C336)/$F$303)))</f>
        <v>0</v>
      </c>
      <c r="W336" s="2">
        <f>IF($F$303="n/a",0,IF(W$305&lt;=$C336,0,IF(W$305&gt;($F$303+$C336),INDEX($D$317:$W$317,,$C336)-SUM($D336:V336),INDEX($D$317:$W$317,,$C336)/$F$303)))</f>
        <v>0</v>
      </c>
      <c r="X336" s="2">
        <f>IF($F$303="n/a",0,IF(X$305&lt;=$C336,0,IF(X$305&gt;($F$303+$C336),INDEX($D$317:$W$317,,$C336)-SUM($D336:W336),INDEX($D$317:$W$317,,$C336)/$F$303)))</f>
        <v>0</v>
      </c>
      <c r="Y336" s="2">
        <f>IF($F$303="n/a",0,IF(Y$305&lt;=$C336,0,IF(Y$305&gt;($F$303+$C336),INDEX($D$317:$W$317,,$C336)-SUM($D336:X336),INDEX($D$317:$W$317,,$C336)/$F$303)))</f>
        <v>0</v>
      </c>
      <c r="Z336" s="2">
        <f>IF($F$303="n/a",0,IF(Z$305&lt;=$C336,0,IF(Z$305&gt;($F$303+$C336),INDEX($D$317:$W$317,,$C336)-SUM($D336:Y336),INDEX($D$317:$W$317,,$C336)/$F$303)))</f>
        <v>0</v>
      </c>
      <c r="AA336" s="2">
        <f>IF($F$303="n/a",0,IF(AA$305&lt;=$C336,0,IF(AA$305&gt;($F$303+$C336),INDEX($D$317:$W$317,,$C336)-SUM($D336:Z336),INDEX($D$317:$W$317,,$C336)/$F$303)))</f>
        <v>0</v>
      </c>
      <c r="AB336" s="2">
        <f>IF($F$303="n/a",0,IF(AB$305&lt;=$C336,0,IF(AB$305&gt;($F$303+$C336),INDEX($D$317:$W$317,,$C336)-SUM($D336:AA336),INDEX($D$317:$W$317,,$C336)/$F$303)))</f>
        <v>0</v>
      </c>
      <c r="AC336" s="2">
        <f>IF($F$303="n/a",0,IF(AC$305&lt;=$C336,0,IF(AC$305&gt;($F$303+$C336),INDEX($D$317:$W$317,,$C336)-SUM($D336:AB336),INDEX($D$317:$W$317,,$C336)/$F$303)))</f>
        <v>0</v>
      </c>
      <c r="AD336" s="2">
        <f>IF($F$303="n/a",0,IF(AD$305&lt;=$C336,0,IF(AD$305&gt;($F$303+$C336),INDEX($D$317:$W$317,,$C336)-SUM($D336:AC336),INDEX($D$317:$W$317,,$C336)/$F$303)))</f>
        <v>0</v>
      </c>
      <c r="AE336" s="2">
        <f>IF($F$303="n/a",0,IF(AE$305&lt;=$C336,0,IF(AE$305&gt;($F$303+$C336),INDEX($D$317:$W$317,,$C336)-SUM($D336:AD336),INDEX($D$317:$W$317,,$C336)/$F$303)))</f>
        <v>0</v>
      </c>
      <c r="AF336" s="2">
        <f>IF($F$303="n/a",0,IF(AF$305&lt;=$C336,0,IF(AF$305&gt;($F$303+$C336),INDEX($D$317:$W$317,,$C336)-SUM($D336:AE336),INDEX($D$317:$W$317,,$C336)/$F$303)))</f>
        <v>0</v>
      </c>
      <c r="AG336" s="2">
        <f>IF($F$303="n/a",0,IF(AG$305&lt;=$C336,0,IF(AG$305&gt;($F$303+$C336),INDEX($D$317:$W$317,,$C336)-SUM($D336:AF336),INDEX($D$317:$W$317,,$C336)/$F$303)))</f>
        <v>0</v>
      </c>
      <c r="AH336" s="2">
        <f>IF($F$303="n/a",0,IF(AH$305&lt;=$C336,0,IF(AH$305&gt;($F$303+$C336),INDEX($D$317:$W$317,,$C336)-SUM($D336:AG336),INDEX($D$317:$W$317,,$C336)/$F$303)))</f>
        <v>0</v>
      </c>
      <c r="AI336" s="2">
        <f>IF($F$303="n/a",0,IF(AI$305&lt;=$C336,0,IF(AI$305&gt;($F$303+$C336),INDEX($D$317:$W$317,,$C336)-SUM($D336:AH336),INDEX($D$317:$W$317,,$C336)/$F$303)))</f>
        <v>0</v>
      </c>
      <c r="AJ336" s="2">
        <f>IF($F$303="n/a",0,IF(AJ$305&lt;=$C336,0,IF(AJ$305&gt;($F$303+$C336),INDEX($D$317:$W$317,,$C336)-SUM($D336:AI336),INDEX($D$317:$W$317,,$C336)/$F$303)))</f>
        <v>0</v>
      </c>
      <c r="AK336" s="2">
        <f>IF($F$303="n/a",0,IF(AK$305&lt;=$C336,0,IF(AK$305&gt;($F$303+$C336),INDEX($D$317:$W$317,,$C336)-SUM($D336:AJ336),INDEX($D$317:$W$317,,$C336)/$F$303)))</f>
        <v>0</v>
      </c>
      <c r="AL336" s="2">
        <f>IF($F$303="n/a",0,IF(AL$305&lt;=$C336,0,IF(AL$305&gt;($F$303+$C336),INDEX($D$317:$W$317,,$C336)-SUM($D336:AK336),INDEX($D$317:$W$317,,$C336)/$F$303)))</f>
        <v>0</v>
      </c>
      <c r="AM336" s="2">
        <f>IF($F$303="n/a",0,IF(AM$305&lt;=$C336,0,IF(AM$305&gt;($F$303+$C336),INDEX($D$317:$W$317,,$C336)-SUM($D336:AL336),INDEX($D$317:$W$317,,$C336)/$F$303)))</f>
        <v>0</v>
      </c>
      <c r="AN336" s="2">
        <f>IF($F$303="n/a",0,IF(AN$305&lt;=$C336,0,IF(AN$305&gt;($F$303+$C336),INDEX($D$317:$W$317,,$C336)-SUM($D336:AM336),INDEX($D$317:$W$317,,$C336)/$F$303)))</f>
        <v>0</v>
      </c>
      <c r="AO336" s="2">
        <f>IF($F$303="n/a",0,IF(AO$305&lt;=$C336,0,IF(AO$305&gt;($F$303+$C336),INDEX($D$317:$W$317,,$C336)-SUM($D336:AN336),INDEX($D$317:$W$317,,$C336)/$F$303)))</f>
        <v>0</v>
      </c>
      <c r="AP336" s="2">
        <f>IF($F$303="n/a",0,IF(AP$305&lt;=$C336,0,IF(AP$305&gt;($F$303+$C336),INDEX($D$317:$W$317,,$C336)-SUM($D336:AO336),INDEX($D$317:$W$317,,$C336)/$F$303)))</f>
        <v>0</v>
      </c>
      <c r="AQ336" s="2">
        <f>IF($F$303="n/a",0,IF(AQ$305&lt;=$C336,0,IF(AQ$305&gt;($F$303+$C336),INDEX($D$317:$W$317,,$C336)-SUM($D336:AP336),INDEX($D$317:$W$317,,$C336)/$F$303)))</f>
        <v>0</v>
      </c>
      <c r="AR336" s="2">
        <f>IF($F$303="n/a",0,IF(AR$305&lt;=$C336,0,IF(AR$305&gt;($F$303+$C336),INDEX($D$317:$W$317,,$C336)-SUM($D336:AQ336),INDEX($D$317:$W$317,,$C336)/$F$303)))</f>
        <v>0</v>
      </c>
      <c r="AS336" s="2">
        <f>IF($F$303="n/a",0,IF(AS$305&lt;=$C336,0,IF(AS$305&gt;($F$303+$C336),INDEX($D$317:$W$317,,$C336)-SUM($D336:AR336),INDEX($D$317:$W$317,,$C336)/$F$303)))</f>
        <v>0</v>
      </c>
      <c r="AT336" s="2">
        <f>IF($F$303="n/a",0,IF(AT$305&lt;=$C336,0,IF(AT$305&gt;($F$303+$C336),INDEX($D$317:$W$317,,$C336)-SUM($D336:AS336),INDEX($D$317:$W$317,,$C336)/$F$303)))</f>
        <v>0</v>
      </c>
      <c r="AU336" s="2">
        <f>IF($F$303="n/a",0,IF(AU$305&lt;=$C336,0,IF(AU$305&gt;($F$303+$C336),INDEX($D$317:$W$317,,$C336)-SUM($D336:AT336),INDEX($D$317:$W$317,,$C336)/$F$303)))</f>
        <v>0</v>
      </c>
      <c r="AV336" s="2">
        <f>IF($F$303="n/a",0,IF(AV$305&lt;=$C336,0,IF(AV$305&gt;($F$303+$C336),INDEX($D$317:$W$317,,$C336)-SUM($D336:AU336),INDEX($D$317:$W$317,,$C336)/$F$303)))</f>
        <v>0</v>
      </c>
      <c r="AW336" s="2">
        <f>IF($F$303="n/a",0,IF(AW$305&lt;=$C336,0,IF(AW$305&gt;($F$303+$C336),INDEX($D$317:$W$317,,$C336)-SUM($D336:AV336),INDEX($D$317:$W$317,,$C336)/$F$303)))</f>
        <v>0</v>
      </c>
      <c r="AX336" s="2">
        <f>IF($F$303="n/a",0,IF(AX$305&lt;=$C336,0,IF(AX$305&gt;($F$303+$C336),INDEX($D$317:$W$317,,$C336)-SUM($D336:AW336),INDEX($D$317:$W$317,,$C336)/$F$303)))</f>
        <v>0</v>
      </c>
      <c r="AY336" s="2">
        <f>IF($F$303="n/a",0,IF(AY$305&lt;=$C336,0,IF(AY$305&gt;($F$303+$C336),INDEX($D$317:$W$317,,$C336)-SUM($D336:AX336),INDEX($D$317:$W$317,,$C336)/$F$303)))</f>
        <v>0</v>
      </c>
      <c r="AZ336" s="2">
        <f>IF($F$303="n/a",0,IF(AZ$305&lt;=$C336,0,IF(AZ$305&gt;($F$303+$C336),INDEX($D$317:$W$317,,$C336)-SUM($D336:AY336),INDEX($D$317:$W$317,,$C336)/$F$303)))</f>
        <v>0</v>
      </c>
      <c r="BA336" s="2">
        <f>IF($F$303="n/a",0,IF(BA$305&lt;=$C336,0,IF(BA$305&gt;($F$303+$C336),INDEX($D$317:$W$317,,$C336)-SUM($D336:AZ336),INDEX($D$317:$W$317,,$C336)/$F$303)))</f>
        <v>0</v>
      </c>
      <c r="BB336" s="2">
        <f>IF($F$303="n/a",0,IF(BB$305&lt;=$C336,0,IF(BB$305&gt;($F$303+$C336),INDEX($D$317:$W$317,,$C336)-SUM($D336:BA336),INDEX($D$317:$W$317,,$C336)/$F$303)))</f>
        <v>0</v>
      </c>
      <c r="BC336" s="2">
        <f>IF($F$303="n/a",0,IF(BC$305&lt;=$C336,0,IF(BC$305&gt;($F$303+$C336),INDEX($D$317:$W$317,,$C336)-SUM($D336:BB336),INDEX($D$317:$W$317,,$C336)/$F$303)))</f>
        <v>0</v>
      </c>
      <c r="BD336" s="2">
        <f>IF($F$303="n/a",0,IF(BD$305&lt;=$C336,0,IF(BD$305&gt;($F$303+$C336),INDEX($D$317:$W$317,,$C336)-SUM($D336:BC336),INDEX($D$317:$W$317,,$C336)/$F$303)))</f>
        <v>0</v>
      </c>
      <c r="BE336" s="2">
        <f>IF($F$303="n/a",0,IF(BE$305&lt;=$C336,0,IF(BE$305&gt;($F$303+$C336),INDEX($D$317:$W$317,,$C336)-SUM($D336:BD336),INDEX($D$317:$W$317,,$C336)/$F$303)))</f>
        <v>0</v>
      </c>
      <c r="BF336" s="2">
        <f>IF($F$303="n/a",0,IF(BF$305&lt;=$C336,0,IF(BF$305&gt;($F$303+$C336),INDEX($D$317:$W$317,,$C336)-SUM($D336:BE336),INDEX($D$317:$W$317,,$C336)/$F$303)))</f>
        <v>0</v>
      </c>
      <c r="BG336" s="2">
        <f>IF($F$303="n/a",0,IF(BG$305&lt;=$C336,0,IF(BG$305&gt;($F$303+$C336),INDEX($D$317:$W$317,,$C336)-SUM($D336:BF336),INDEX($D$317:$W$317,,$C336)/$F$303)))</f>
        <v>0</v>
      </c>
      <c r="BH336" s="2">
        <f>IF($F$303="n/a",0,IF(BH$305&lt;=$C336,0,IF(BH$305&gt;($F$303+$C336),INDEX($D$317:$W$317,,$C336)-SUM($D336:BG336),INDEX($D$317:$W$317,,$C336)/$F$303)))</f>
        <v>0</v>
      </c>
      <c r="BI336" s="2">
        <f>IF($F$303="n/a",0,IF(BI$305&lt;=$C336,0,IF(BI$305&gt;($F$303+$C336),INDEX($D$317:$W$317,,$C336)-SUM($D336:BH336),INDEX($D$317:$W$317,,$C336)/$F$303)))</f>
        <v>0</v>
      </c>
      <c r="BJ336" s="2">
        <f>IF($F$303="n/a",0,IF(BJ$305&lt;=$C336,0,IF(BJ$305&gt;($F$303+$C336),INDEX($D$317:$W$317,,$C336)-SUM($D336:BI336),INDEX($D$317:$W$317,,$C336)/$F$303)))</f>
        <v>0</v>
      </c>
      <c r="BK336" s="2">
        <f>IF($F$303="n/a",0,IF(BK$305&lt;=$C336,0,IF(BK$305&gt;($F$303+$C336),INDEX($D$317:$W$317,,$C336)-SUM($D336:BJ336),INDEX($D$317:$W$317,,$C336)/$F$303)))</f>
        <v>0</v>
      </c>
    </row>
    <row r="337" spans="2:63" hidden="1" outlineLevel="1" x14ac:dyDescent="0.25">
      <c r="B337" s="24">
        <v>2028</v>
      </c>
      <c r="C337" s="24">
        <v>18</v>
      </c>
      <c r="E337" s="2">
        <f>IF($F$303="n/a",0,IF(E$305&lt;=$C337,0,IF(E$305&gt;($F$303+$C337),INDEX($D$317:$W$317,,$C337)-SUM($D337:D337),INDEX($D$317:$W$317,,$C337)/$F$303)))</f>
        <v>0</v>
      </c>
      <c r="F337" s="2">
        <f>IF($F$303="n/a",0,IF(F$305&lt;=$C337,0,IF(F$305&gt;($F$303+$C337),INDEX($D$317:$W$317,,$C337)-SUM($D337:E337),INDEX($D$317:$W$317,,$C337)/$F$303)))</f>
        <v>0</v>
      </c>
      <c r="G337" s="2">
        <f>IF($F$303="n/a",0,IF(G$305&lt;=$C337,0,IF(G$305&gt;($F$303+$C337),INDEX($D$317:$W$317,,$C337)-SUM($D337:F337),INDEX($D$317:$W$317,,$C337)/$F$303)))</f>
        <v>0</v>
      </c>
      <c r="H337" s="2">
        <f>IF($F$303="n/a",0,IF(H$305&lt;=$C337,0,IF(H$305&gt;($F$303+$C337),INDEX($D$317:$W$317,,$C337)-SUM($D337:G337),INDEX($D$317:$W$317,,$C337)/$F$303)))</f>
        <v>0</v>
      </c>
      <c r="I337" s="2">
        <f>IF($F$303="n/a",0,IF(I$305&lt;=$C337,0,IF(I$305&gt;($F$303+$C337),INDEX($D$317:$W$317,,$C337)-SUM($D337:H337),INDEX($D$317:$W$317,,$C337)/$F$303)))</f>
        <v>0</v>
      </c>
      <c r="J337" s="2">
        <f>IF($F$303="n/a",0,IF(J$305&lt;=$C337,0,IF(J$305&gt;($F$303+$C337),INDEX($D$317:$W$317,,$C337)-SUM($D337:I337),INDEX($D$317:$W$317,,$C337)/$F$303)))</f>
        <v>0</v>
      </c>
      <c r="K337" s="2">
        <f>IF($F$303="n/a",0,IF(K$305&lt;=$C337,0,IF(K$305&gt;($F$303+$C337),INDEX($D$317:$W$317,,$C337)-SUM($D337:J337),INDEX($D$317:$W$317,,$C337)/$F$303)))</f>
        <v>0</v>
      </c>
      <c r="L337" s="2">
        <f>IF($F$303="n/a",0,IF(L$305&lt;=$C337,0,IF(L$305&gt;($F$303+$C337),INDEX($D$317:$W$317,,$C337)-SUM($D337:K337),INDEX($D$317:$W$317,,$C337)/$F$303)))</f>
        <v>0</v>
      </c>
      <c r="M337" s="2">
        <f>IF($F$303="n/a",0,IF(M$305&lt;=$C337,0,IF(M$305&gt;($F$303+$C337),INDEX($D$317:$W$317,,$C337)-SUM($D337:L337),INDEX($D$317:$W$317,,$C337)/$F$303)))</f>
        <v>0</v>
      </c>
      <c r="N337" s="2">
        <f>IF($F$303="n/a",0,IF(N$305&lt;=$C337,0,IF(N$305&gt;($F$303+$C337),INDEX($D$317:$W$317,,$C337)-SUM($D337:M337),INDEX($D$317:$W$317,,$C337)/$F$303)))</f>
        <v>0</v>
      </c>
      <c r="O337" s="2">
        <f>IF($F$303="n/a",0,IF(O$305&lt;=$C337,0,IF(O$305&gt;($F$303+$C337),INDEX($D$317:$W$317,,$C337)-SUM($D337:N337),INDEX($D$317:$W$317,,$C337)/$F$303)))</f>
        <v>0</v>
      </c>
      <c r="P337" s="2">
        <f>IF($F$303="n/a",0,IF(P$305&lt;=$C337,0,IF(P$305&gt;($F$303+$C337),INDEX($D$317:$W$317,,$C337)-SUM($D337:O337),INDEX($D$317:$W$317,,$C337)/$F$303)))</f>
        <v>0</v>
      </c>
      <c r="Q337" s="2">
        <f>IF($F$303="n/a",0,IF(Q$305&lt;=$C337,0,IF(Q$305&gt;($F$303+$C337),INDEX($D$317:$W$317,,$C337)-SUM($D337:P337),INDEX($D$317:$W$317,,$C337)/$F$303)))</f>
        <v>0</v>
      </c>
      <c r="R337" s="2">
        <f>IF($F$303="n/a",0,IF(R$305&lt;=$C337,0,IF(R$305&gt;($F$303+$C337),INDEX($D$317:$W$317,,$C337)-SUM($D337:Q337),INDEX($D$317:$W$317,,$C337)/$F$303)))</f>
        <v>0</v>
      </c>
      <c r="S337" s="2">
        <f>IF($F$303="n/a",0,IF(S$305&lt;=$C337,0,IF(S$305&gt;($F$303+$C337),INDEX($D$317:$W$317,,$C337)-SUM($D337:R337),INDEX($D$317:$W$317,,$C337)/$F$303)))</f>
        <v>0</v>
      </c>
      <c r="T337" s="2">
        <f>IF($F$303="n/a",0,IF(T$305&lt;=$C337,0,IF(T$305&gt;($F$303+$C337),INDEX($D$317:$W$317,,$C337)-SUM($D337:S337),INDEX($D$317:$W$317,,$C337)/$F$303)))</f>
        <v>0</v>
      </c>
      <c r="U337" s="2">
        <f>IF($F$303="n/a",0,IF(U$305&lt;=$C337,0,IF(U$305&gt;($F$303+$C337),INDEX($D$317:$W$317,,$C337)-SUM($D337:T337),INDEX($D$317:$W$317,,$C337)/$F$303)))</f>
        <v>0</v>
      </c>
      <c r="V337" s="2">
        <f>IF($F$303="n/a",0,IF(V$305&lt;=$C337,0,IF(V$305&gt;($F$303+$C337),INDEX($D$317:$W$317,,$C337)-SUM($D337:U337),INDEX($D$317:$W$317,,$C337)/$F$303)))</f>
        <v>0</v>
      </c>
      <c r="W337" s="2">
        <f>IF($F$303="n/a",0,IF(W$305&lt;=$C337,0,IF(W$305&gt;($F$303+$C337),INDEX($D$317:$W$317,,$C337)-SUM($D337:V337),INDEX($D$317:$W$317,,$C337)/$F$303)))</f>
        <v>0</v>
      </c>
      <c r="X337" s="2">
        <f>IF($F$303="n/a",0,IF(X$305&lt;=$C337,0,IF(X$305&gt;($F$303+$C337),INDEX($D$317:$W$317,,$C337)-SUM($D337:W337),INDEX($D$317:$W$317,,$C337)/$F$303)))</f>
        <v>0</v>
      </c>
      <c r="Y337" s="2">
        <f>IF($F$303="n/a",0,IF(Y$305&lt;=$C337,0,IF(Y$305&gt;($F$303+$C337),INDEX($D$317:$W$317,,$C337)-SUM($D337:X337),INDEX($D$317:$W$317,,$C337)/$F$303)))</f>
        <v>0</v>
      </c>
      <c r="Z337" s="2">
        <f>IF($F$303="n/a",0,IF(Z$305&lt;=$C337,0,IF(Z$305&gt;($F$303+$C337),INDEX($D$317:$W$317,,$C337)-SUM($D337:Y337),INDEX($D$317:$W$317,,$C337)/$F$303)))</f>
        <v>0</v>
      </c>
      <c r="AA337" s="2">
        <f>IF($F$303="n/a",0,IF(AA$305&lt;=$C337,0,IF(AA$305&gt;($F$303+$C337),INDEX($D$317:$W$317,,$C337)-SUM($D337:Z337),INDEX($D$317:$W$317,,$C337)/$F$303)))</f>
        <v>0</v>
      </c>
      <c r="AB337" s="2">
        <f>IF($F$303="n/a",0,IF(AB$305&lt;=$C337,0,IF(AB$305&gt;($F$303+$C337),INDEX($D$317:$W$317,,$C337)-SUM($D337:AA337),INDEX($D$317:$W$317,,$C337)/$F$303)))</f>
        <v>0</v>
      </c>
      <c r="AC337" s="2">
        <f>IF($F$303="n/a",0,IF(AC$305&lt;=$C337,0,IF(AC$305&gt;($F$303+$C337),INDEX($D$317:$W$317,,$C337)-SUM($D337:AB337),INDEX($D$317:$W$317,,$C337)/$F$303)))</f>
        <v>0</v>
      </c>
      <c r="AD337" s="2">
        <f>IF($F$303="n/a",0,IF(AD$305&lt;=$C337,0,IF(AD$305&gt;($F$303+$C337),INDEX($D$317:$W$317,,$C337)-SUM($D337:AC337),INDEX($D$317:$W$317,,$C337)/$F$303)))</f>
        <v>0</v>
      </c>
      <c r="AE337" s="2">
        <f>IF($F$303="n/a",0,IF(AE$305&lt;=$C337,0,IF(AE$305&gt;($F$303+$C337),INDEX($D$317:$W$317,,$C337)-SUM($D337:AD337),INDEX($D$317:$W$317,,$C337)/$F$303)))</f>
        <v>0</v>
      </c>
      <c r="AF337" s="2">
        <f>IF($F$303="n/a",0,IF(AF$305&lt;=$C337,0,IF(AF$305&gt;($F$303+$C337),INDEX($D$317:$W$317,,$C337)-SUM($D337:AE337),INDEX($D$317:$W$317,,$C337)/$F$303)))</f>
        <v>0</v>
      </c>
      <c r="AG337" s="2">
        <f>IF($F$303="n/a",0,IF(AG$305&lt;=$C337,0,IF(AG$305&gt;($F$303+$C337),INDEX($D$317:$W$317,,$C337)-SUM($D337:AF337),INDEX($D$317:$W$317,,$C337)/$F$303)))</f>
        <v>0</v>
      </c>
      <c r="AH337" s="2">
        <f>IF($F$303="n/a",0,IF(AH$305&lt;=$C337,0,IF(AH$305&gt;($F$303+$C337),INDEX($D$317:$W$317,,$C337)-SUM($D337:AG337),INDEX($D$317:$W$317,,$C337)/$F$303)))</f>
        <v>0</v>
      </c>
      <c r="AI337" s="2">
        <f>IF($F$303="n/a",0,IF(AI$305&lt;=$C337,0,IF(AI$305&gt;($F$303+$C337),INDEX($D$317:$W$317,,$C337)-SUM($D337:AH337),INDEX($D$317:$W$317,,$C337)/$F$303)))</f>
        <v>0</v>
      </c>
      <c r="AJ337" s="2">
        <f>IF($F$303="n/a",0,IF(AJ$305&lt;=$C337,0,IF(AJ$305&gt;($F$303+$C337),INDEX($D$317:$W$317,,$C337)-SUM($D337:AI337),INDEX($D$317:$W$317,,$C337)/$F$303)))</f>
        <v>0</v>
      </c>
      <c r="AK337" s="2">
        <f>IF($F$303="n/a",0,IF(AK$305&lt;=$C337,0,IF(AK$305&gt;($F$303+$C337),INDEX($D$317:$W$317,,$C337)-SUM($D337:AJ337),INDEX($D$317:$W$317,,$C337)/$F$303)))</f>
        <v>0</v>
      </c>
      <c r="AL337" s="2">
        <f>IF($F$303="n/a",0,IF(AL$305&lt;=$C337,0,IF(AL$305&gt;($F$303+$C337),INDEX($D$317:$W$317,,$C337)-SUM($D337:AK337),INDEX($D$317:$W$317,,$C337)/$F$303)))</f>
        <v>0</v>
      </c>
      <c r="AM337" s="2">
        <f>IF($F$303="n/a",0,IF(AM$305&lt;=$C337,0,IF(AM$305&gt;($F$303+$C337),INDEX($D$317:$W$317,,$C337)-SUM($D337:AL337),INDEX($D$317:$W$317,,$C337)/$F$303)))</f>
        <v>0</v>
      </c>
      <c r="AN337" s="2">
        <f>IF($F$303="n/a",0,IF(AN$305&lt;=$C337,0,IF(AN$305&gt;($F$303+$C337),INDEX($D$317:$W$317,,$C337)-SUM($D337:AM337),INDEX($D$317:$W$317,,$C337)/$F$303)))</f>
        <v>0</v>
      </c>
      <c r="AO337" s="2">
        <f>IF($F$303="n/a",0,IF(AO$305&lt;=$C337,0,IF(AO$305&gt;($F$303+$C337),INDEX($D$317:$W$317,,$C337)-SUM($D337:AN337),INDEX($D$317:$W$317,,$C337)/$F$303)))</f>
        <v>0</v>
      </c>
      <c r="AP337" s="2">
        <f>IF($F$303="n/a",0,IF(AP$305&lt;=$C337,0,IF(AP$305&gt;($F$303+$C337),INDEX($D$317:$W$317,,$C337)-SUM($D337:AO337),INDEX($D$317:$W$317,,$C337)/$F$303)))</f>
        <v>0</v>
      </c>
      <c r="AQ337" s="2">
        <f>IF($F$303="n/a",0,IF(AQ$305&lt;=$C337,0,IF(AQ$305&gt;($F$303+$C337),INDEX($D$317:$W$317,,$C337)-SUM($D337:AP337),INDEX($D$317:$W$317,,$C337)/$F$303)))</f>
        <v>0</v>
      </c>
      <c r="AR337" s="2">
        <f>IF($F$303="n/a",0,IF(AR$305&lt;=$C337,0,IF(AR$305&gt;($F$303+$C337),INDEX($D$317:$W$317,,$C337)-SUM($D337:AQ337),INDEX($D$317:$W$317,,$C337)/$F$303)))</f>
        <v>0</v>
      </c>
      <c r="AS337" s="2">
        <f>IF($F$303="n/a",0,IF(AS$305&lt;=$C337,0,IF(AS$305&gt;($F$303+$C337),INDEX($D$317:$W$317,,$C337)-SUM($D337:AR337),INDEX($D$317:$W$317,,$C337)/$F$303)))</f>
        <v>0</v>
      </c>
      <c r="AT337" s="2">
        <f>IF($F$303="n/a",0,IF(AT$305&lt;=$C337,0,IF(AT$305&gt;($F$303+$C337),INDEX($D$317:$W$317,,$C337)-SUM($D337:AS337),INDEX($D$317:$W$317,,$C337)/$F$303)))</f>
        <v>0</v>
      </c>
      <c r="AU337" s="2">
        <f>IF($F$303="n/a",0,IF(AU$305&lt;=$C337,0,IF(AU$305&gt;($F$303+$C337),INDEX($D$317:$W$317,,$C337)-SUM($D337:AT337),INDEX($D$317:$W$317,,$C337)/$F$303)))</f>
        <v>0</v>
      </c>
      <c r="AV337" s="2">
        <f>IF($F$303="n/a",0,IF(AV$305&lt;=$C337,0,IF(AV$305&gt;($F$303+$C337),INDEX($D$317:$W$317,,$C337)-SUM($D337:AU337),INDEX($D$317:$W$317,,$C337)/$F$303)))</f>
        <v>0</v>
      </c>
      <c r="AW337" s="2">
        <f>IF($F$303="n/a",0,IF(AW$305&lt;=$C337,0,IF(AW$305&gt;($F$303+$C337),INDEX($D$317:$W$317,,$C337)-SUM($D337:AV337),INDEX($D$317:$W$317,,$C337)/$F$303)))</f>
        <v>0</v>
      </c>
      <c r="AX337" s="2">
        <f>IF($F$303="n/a",0,IF(AX$305&lt;=$C337,0,IF(AX$305&gt;($F$303+$C337),INDEX($D$317:$W$317,,$C337)-SUM($D337:AW337),INDEX($D$317:$W$317,,$C337)/$F$303)))</f>
        <v>0</v>
      </c>
      <c r="AY337" s="2">
        <f>IF($F$303="n/a",0,IF(AY$305&lt;=$C337,0,IF(AY$305&gt;($F$303+$C337),INDEX($D$317:$W$317,,$C337)-SUM($D337:AX337),INDEX($D$317:$W$317,,$C337)/$F$303)))</f>
        <v>0</v>
      </c>
      <c r="AZ337" s="2">
        <f>IF($F$303="n/a",0,IF(AZ$305&lt;=$C337,0,IF(AZ$305&gt;($F$303+$C337),INDEX($D$317:$W$317,,$C337)-SUM($D337:AY337),INDEX($D$317:$W$317,,$C337)/$F$303)))</f>
        <v>0</v>
      </c>
      <c r="BA337" s="2">
        <f>IF($F$303="n/a",0,IF(BA$305&lt;=$C337,0,IF(BA$305&gt;($F$303+$C337),INDEX($D$317:$W$317,,$C337)-SUM($D337:AZ337),INDEX($D$317:$W$317,,$C337)/$F$303)))</f>
        <v>0</v>
      </c>
      <c r="BB337" s="2">
        <f>IF($F$303="n/a",0,IF(BB$305&lt;=$C337,0,IF(BB$305&gt;($F$303+$C337),INDEX($D$317:$W$317,,$C337)-SUM($D337:BA337),INDEX($D$317:$W$317,,$C337)/$F$303)))</f>
        <v>0</v>
      </c>
      <c r="BC337" s="2">
        <f>IF($F$303="n/a",0,IF(BC$305&lt;=$C337,0,IF(BC$305&gt;($F$303+$C337),INDEX($D$317:$W$317,,$C337)-SUM($D337:BB337),INDEX($D$317:$W$317,,$C337)/$F$303)))</f>
        <v>0</v>
      </c>
      <c r="BD337" s="2">
        <f>IF($F$303="n/a",0,IF(BD$305&lt;=$C337,0,IF(BD$305&gt;($F$303+$C337),INDEX($D$317:$W$317,,$C337)-SUM($D337:BC337),INDEX($D$317:$W$317,,$C337)/$F$303)))</f>
        <v>0</v>
      </c>
      <c r="BE337" s="2">
        <f>IF($F$303="n/a",0,IF(BE$305&lt;=$C337,0,IF(BE$305&gt;($F$303+$C337),INDEX($D$317:$W$317,,$C337)-SUM($D337:BD337),INDEX($D$317:$W$317,,$C337)/$F$303)))</f>
        <v>0</v>
      </c>
      <c r="BF337" s="2">
        <f>IF($F$303="n/a",0,IF(BF$305&lt;=$C337,0,IF(BF$305&gt;($F$303+$C337),INDEX($D$317:$W$317,,$C337)-SUM($D337:BE337),INDEX($D$317:$W$317,,$C337)/$F$303)))</f>
        <v>0</v>
      </c>
      <c r="BG337" s="2">
        <f>IF($F$303="n/a",0,IF(BG$305&lt;=$C337,0,IF(BG$305&gt;($F$303+$C337),INDEX($D$317:$W$317,,$C337)-SUM($D337:BF337),INDEX($D$317:$W$317,,$C337)/$F$303)))</f>
        <v>0</v>
      </c>
      <c r="BH337" s="2">
        <f>IF($F$303="n/a",0,IF(BH$305&lt;=$C337,0,IF(BH$305&gt;($F$303+$C337),INDEX($D$317:$W$317,,$C337)-SUM($D337:BG337),INDEX($D$317:$W$317,,$C337)/$F$303)))</f>
        <v>0</v>
      </c>
      <c r="BI337" s="2">
        <f>IF($F$303="n/a",0,IF(BI$305&lt;=$C337,0,IF(BI$305&gt;($F$303+$C337),INDEX($D$317:$W$317,,$C337)-SUM($D337:BH337),INDEX($D$317:$W$317,,$C337)/$F$303)))</f>
        <v>0</v>
      </c>
      <c r="BJ337" s="2">
        <f>IF($F$303="n/a",0,IF(BJ$305&lt;=$C337,0,IF(BJ$305&gt;($F$303+$C337),INDEX($D$317:$W$317,,$C337)-SUM($D337:BI337),INDEX($D$317:$W$317,,$C337)/$F$303)))</f>
        <v>0</v>
      </c>
      <c r="BK337" s="2">
        <f>IF($F$303="n/a",0,IF(BK$305&lt;=$C337,0,IF(BK$305&gt;($F$303+$C337),INDEX($D$317:$W$317,,$C337)-SUM($D337:BJ337),INDEX($D$317:$W$317,,$C337)/$F$303)))</f>
        <v>0</v>
      </c>
    </row>
    <row r="338" spans="2:63" hidden="1" outlineLevel="1" x14ac:dyDescent="0.25">
      <c r="B338" s="24">
        <v>2029</v>
      </c>
      <c r="C338" s="24">
        <v>19</v>
      </c>
      <c r="E338" s="2">
        <f>IF($F$303="n/a",0,IF(E$305&lt;=$C338,0,IF(E$305&gt;($F$303+$C338),INDEX($D$317:$W$317,,$C338)-SUM($D338:D338),INDEX($D$317:$W$317,,$C338)/$F$303)))</f>
        <v>0</v>
      </c>
      <c r="F338" s="2">
        <f>IF($F$303="n/a",0,IF(F$305&lt;=$C338,0,IF(F$305&gt;($F$303+$C338),INDEX($D$317:$W$317,,$C338)-SUM($D338:E338),INDEX($D$317:$W$317,,$C338)/$F$303)))</f>
        <v>0</v>
      </c>
      <c r="G338" s="2">
        <f>IF($F$303="n/a",0,IF(G$305&lt;=$C338,0,IF(G$305&gt;($F$303+$C338),INDEX($D$317:$W$317,,$C338)-SUM($D338:F338),INDEX($D$317:$W$317,,$C338)/$F$303)))</f>
        <v>0</v>
      </c>
      <c r="H338" s="2">
        <f>IF($F$303="n/a",0,IF(H$305&lt;=$C338,0,IF(H$305&gt;($F$303+$C338),INDEX($D$317:$W$317,,$C338)-SUM($D338:G338),INDEX($D$317:$W$317,,$C338)/$F$303)))</f>
        <v>0</v>
      </c>
      <c r="I338" s="2">
        <f>IF($F$303="n/a",0,IF(I$305&lt;=$C338,0,IF(I$305&gt;($F$303+$C338),INDEX($D$317:$W$317,,$C338)-SUM($D338:H338),INDEX($D$317:$W$317,,$C338)/$F$303)))</f>
        <v>0</v>
      </c>
      <c r="J338" s="2">
        <f>IF($F$303="n/a",0,IF(J$305&lt;=$C338,0,IF(J$305&gt;($F$303+$C338),INDEX($D$317:$W$317,,$C338)-SUM($D338:I338),INDEX($D$317:$W$317,,$C338)/$F$303)))</f>
        <v>0</v>
      </c>
      <c r="K338" s="2">
        <f>IF($F$303="n/a",0,IF(K$305&lt;=$C338,0,IF(K$305&gt;($F$303+$C338),INDEX($D$317:$W$317,,$C338)-SUM($D338:J338),INDEX($D$317:$W$317,,$C338)/$F$303)))</f>
        <v>0</v>
      </c>
      <c r="L338" s="2">
        <f>IF($F$303="n/a",0,IF(L$305&lt;=$C338,0,IF(L$305&gt;($F$303+$C338),INDEX($D$317:$W$317,,$C338)-SUM($D338:K338),INDEX($D$317:$W$317,,$C338)/$F$303)))</f>
        <v>0</v>
      </c>
      <c r="M338" s="2">
        <f>IF($F$303="n/a",0,IF(M$305&lt;=$C338,0,IF(M$305&gt;($F$303+$C338),INDEX($D$317:$W$317,,$C338)-SUM($D338:L338),INDEX($D$317:$W$317,,$C338)/$F$303)))</f>
        <v>0</v>
      </c>
      <c r="N338" s="2">
        <f>IF($F$303="n/a",0,IF(N$305&lt;=$C338,0,IF(N$305&gt;($F$303+$C338),INDEX($D$317:$W$317,,$C338)-SUM($D338:M338),INDEX($D$317:$W$317,,$C338)/$F$303)))</f>
        <v>0</v>
      </c>
      <c r="O338" s="2">
        <f>IF($F$303="n/a",0,IF(O$305&lt;=$C338,0,IF(O$305&gt;($F$303+$C338),INDEX($D$317:$W$317,,$C338)-SUM($D338:N338),INDEX($D$317:$W$317,,$C338)/$F$303)))</f>
        <v>0</v>
      </c>
      <c r="P338" s="2">
        <f>IF($F$303="n/a",0,IF(P$305&lt;=$C338,0,IF(P$305&gt;($F$303+$C338),INDEX($D$317:$W$317,,$C338)-SUM($D338:O338),INDEX($D$317:$W$317,,$C338)/$F$303)))</f>
        <v>0</v>
      </c>
      <c r="Q338" s="2">
        <f>IF($F$303="n/a",0,IF(Q$305&lt;=$C338,0,IF(Q$305&gt;($F$303+$C338),INDEX($D$317:$W$317,,$C338)-SUM($D338:P338),INDEX($D$317:$W$317,,$C338)/$F$303)))</f>
        <v>0</v>
      </c>
      <c r="R338" s="2">
        <f>IF($F$303="n/a",0,IF(R$305&lt;=$C338,0,IF(R$305&gt;($F$303+$C338),INDEX($D$317:$W$317,,$C338)-SUM($D338:Q338),INDEX($D$317:$W$317,,$C338)/$F$303)))</f>
        <v>0</v>
      </c>
      <c r="S338" s="2">
        <f>IF($F$303="n/a",0,IF(S$305&lt;=$C338,0,IF(S$305&gt;($F$303+$C338),INDEX($D$317:$W$317,,$C338)-SUM($D338:R338),INDEX($D$317:$W$317,,$C338)/$F$303)))</f>
        <v>0</v>
      </c>
      <c r="T338" s="2">
        <f>IF($F$303="n/a",0,IF(T$305&lt;=$C338,0,IF(T$305&gt;($F$303+$C338),INDEX($D$317:$W$317,,$C338)-SUM($D338:S338),INDEX($D$317:$W$317,,$C338)/$F$303)))</f>
        <v>0</v>
      </c>
      <c r="U338" s="2">
        <f>IF($F$303="n/a",0,IF(U$305&lt;=$C338,0,IF(U$305&gt;($F$303+$C338),INDEX($D$317:$W$317,,$C338)-SUM($D338:T338),INDEX($D$317:$W$317,,$C338)/$F$303)))</f>
        <v>0</v>
      </c>
      <c r="V338" s="2">
        <f>IF($F$303="n/a",0,IF(V$305&lt;=$C338,0,IF(V$305&gt;($F$303+$C338),INDEX($D$317:$W$317,,$C338)-SUM($D338:U338),INDEX($D$317:$W$317,,$C338)/$F$303)))</f>
        <v>0</v>
      </c>
      <c r="W338" s="2">
        <f>IF($F$303="n/a",0,IF(W$305&lt;=$C338,0,IF(W$305&gt;($F$303+$C338),INDEX($D$317:$W$317,,$C338)-SUM($D338:V338),INDEX($D$317:$W$317,,$C338)/$F$303)))</f>
        <v>0</v>
      </c>
      <c r="X338" s="2">
        <f>IF($F$303="n/a",0,IF(X$305&lt;=$C338,0,IF(X$305&gt;($F$303+$C338),INDEX($D$317:$W$317,,$C338)-SUM($D338:W338),INDEX($D$317:$W$317,,$C338)/$F$303)))</f>
        <v>0</v>
      </c>
      <c r="Y338" s="2">
        <f>IF($F$303="n/a",0,IF(Y$305&lt;=$C338,0,IF(Y$305&gt;($F$303+$C338),INDEX($D$317:$W$317,,$C338)-SUM($D338:X338),INDEX($D$317:$W$317,,$C338)/$F$303)))</f>
        <v>0</v>
      </c>
      <c r="Z338" s="2">
        <f>IF($F$303="n/a",0,IF(Z$305&lt;=$C338,0,IF(Z$305&gt;($F$303+$C338),INDEX($D$317:$W$317,,$C338)-SUM($D338:Y338),INDEX($D$317:$W$317,,$C338)/$F$303)))</f>
        <v>0</v>
      </c>
      <c r="AA338" s="2">
        <f>IF($F$303="n/a",0,IF(AA$305&lt;=$C338,0,IF(AA$305&gt;($F$303+$C338),INDEX($D$317:$W$317,,$C338)-SUM($D338:Z338),INDEX($D$317:$W$317,,$C338)/$F$303)))</f>
        <v>0</v>
      </c>
      <c r="AB338" s="2">
        <f>IF($F$303="n/a",0,IF(AB$305&lt;=$C338,0,IF(AB$305&gt;($F$303+$C338),INDEX($D$317:$W$317,,$C338)-SUM($D338:AA338),INDEX($D$317:$W$317,,$C338)/$F$303)))</f>
        <v>0</v>
      </c>
      <c r="AC338" s="2">
        <f>IF($F$303="n/a",0,IF(AC$305&lt;=$C338,0,IF(AC$305&gt;($F$303+$C338),INDEX($D$317:$W$317,,$C338)-SUM($D338:AB338),INDEX($D$317:$W$317,,$C338)/$F$303)))</f>
        <v>0</v>
      </c>
      <c r="AD338" s="2">
        <f>IF($F$303="n/a",0,IF(AD$305&lt;=$C338,0,IF(AD$305&gt;($F$303+$C338),INDEX($D$317:$W$317,,$C338)-SUM($D338:AC338),INDEX($D$317:$W$317,,$C338)/$F$303)))</f>
        <v>0</v>
      </c>
      <c r="AE338" s="2">
        <f>IF($F$303="n/a",0,IF(AE$305&lt;=$C338,0,IF(AE$305&gt;($F$303+$C338),INDEX($D$317:$W$317,,$C338)-SUM($D338:AD338),INDEX($D$317:$W$317,,$C338)/$F$303)))</f>
        <v>0</v>
      </c>
      <c r="AF338" s="2">
        <f>IF($F$303="n/a",0,IF(AF$305&lt;=$C338,0,IF(AF$305&gt;($F$303+$C338),INDEX($D$317:$W$317,,$C338)-SUM($D338:AE338),INDEX($D$317:$W$317,,$C338)/$F$303)))</f>
        <v>0</v>
      </c>
      <c r="AG338" s="2">
        <f>IF($F$303="n/a",0,IF(AG$305&lt;=$C338,0,IF(AG$305&gt;($F$303+$C338),INDEX($D$317:$W$317,,$C338)-SUM($D338:AF338),INDEX($D$317:$W$317,,$C338)/$F$303)))</f>
        <v>0</v>
      </c>
      <c r="AH338" s="2">
        <f>IF($F$303="n/a",0,IF(AH$305&lt;=$C338,0,IF(AH$305&gt;($F$303+$C338),INDEX($D$317:$W$317,,$C338)-SUM($D338:AG338),INDEX($D$317:$W$317,,$C338)/$F$303)))</f>
        <v>0</v>
      </c>
      <c r="AI338" s="2">
        <f>IF($F$303="n/a",0,IF(AI$305&lt;=$C338,0,IF(AI$305&gt;($F$303+$C338),INDEX($D$317:$W$317,,$C338)-SUM($D338:AH338),INDEX($D$317:$W$317,,$C338)/$F$303)))</f>
        <v>0</v>
      </c>
      <c r="AJ338" s="2">
        <f>IF($F$303="n/a",0,IF(AJ$305&lt;=$C338,0,IF(AJ$305&gt;($F$303+$C338),INDEX($D$317:$W$317,,$C338)-SUM($D338:AI338),INDEX($D$317:$W$317,,$C338)/$F$303)))</f>
        <v>0</v>
      </c>
      <c r="AK338" s="2">
        <f>IF($F$303="n/a",0,IF(AK$305&lt;=$C338,0,IF(AK$305&gt;($F$303+$C338),INDEX($D$317:$W$317,,$C338)-SUM($D338:AJ338),INDEX($D$317:$W$317,,$C338)/$F$303)))</f>
        <v>0</v>
      </c>
      <c r="AL338" s="2">
        <f>IF($F$303="n/a",0,IF(AL$305&lt;=$C338,0,IF(AL$305&gt;($F$303+$C338),INDEX($D$317:$W$317,,$C338)-SUM($D338:AK338),INDEX($D$317:$W$317,,$C338)/$F$303)))</f>
        <v>0</v>
      </c>
      <c r="AM338" s="2">
        <f>IF($F$303="n/a",0,IF(AM$305&lt;=$C338,0,IF(AM$305&gt;($F$303+$C338),INDEX($D$317:$W$317,,$C338)-SUM($D338:AL338),INDEX($D$317:$W$317,,$C338)/$F$303)))</f>
        <v>0</v>
      </c>
      <c r="AN338" s="2">
        <f>IF($F$303="n/a",0,IF(AN$305&lt;=$C338,0,IF(AN$305&gt;($F$303+$C338),INDEX($D$317:$W$317,,$C338)-SUM($D338:AM338),INDEX($D$317:$W$317,,$C338)/$F$303)))</f>
        <v>0</v>
      </c>
      <c r="AO338" s="2">
        <f>IF($F$303="n/a",0,IF(AO$305&lt;=$C338,0,IF(AO$305&gt;($F$303+$C338),INDEX($D$317:$W$317,,$C338)-SUM($D338:AN338),INDEX($D$317:$W$317,,$C338)/$F$303)))</f>
        <v>0</v>
      </c>
      <c r="AP338" s="2">
        <f>IF($F$303="n/a",0,IF(AP$305&lt;=$C338,0,IF(AP$305&gt;($F$303+$C338),INDEX($D$317:$W$317,,$C338)-SUM($D338:AO338),INDEX($D$317:$W$317,,$C338)/$F$303)))</f>
        <v>0</v>
      </c>
      <c r="AQ338" s="2">
        <f>IF($F$303="n/a",0,IF(AQ$305&lt;=$C338,0,IF(AQ$305&gt;($F$303+$C338),INDEX($D$317:$W$317,,$C338)-SUM($D338:AP338),INDEX($D$317:$W$317,,$C338)/$F$303)))</f>
        <v>0</v>
      </c>
      <c r="AR338" s="2">
        <f>IF($F$303="n/a",0,IF(AR$305&lt;=$C338,0,IF(AR$305&gt;($F$303+$C338),INDEX($D$317:$W$317,,$C338)-SUM($D338:AQ338),INDEX($D$317:$W$317,,$C338)/$F$303)))</f>
        <v>0</v>
      </c>
      <c r="AS338" s="2">
        <f>IF($F$303="n/a",0,IF(AS$305&lt;=$C338,0,IF(AS$305&gt;($F$303+$C338),INDEX($D$317:$W$317,,$C338)-SUM($D338:AR338),INDEX($D$317:$W$317,,$C338)/$F$303)))</f>
        <v>0</v>
      </c>
      <c r="AT338" s="2">
        <f>IF($F$303="n/a",0,IF(AT$305&lt;=$C338,0,IF(AT$305&gt;($F$303+$C338),INDEX($D$317:$W$317,,$C338)-SUM($D338:AS338),INDEX($D$317:$W$317,,$C338)/$F$303)))</f>
        <v>0</v>
      </c>
      <c r="AU338" s="2">
        <f>IF($F$303="n/a",0,IF(AU$305&lt;=$C338,0,IF(AU$305&gt;($F$303+$C338),INDEX($D$317:$W$317,,$C338)-SUM($D338:AT338),INDEX($D$317:$W$317,,$C338)/$F$303)))</f>
        <v>0</v>
      </c>
      <c r="AV338" s="2">
        <f>IF($F$303="n/a",0,IF(AV$305&lt;=$C338,0,IF(AV$305&gt;($F$303+$C338),INDEX($D$317:$W$317,,$C338)-SUM($D338:AU338),INDEX($D$317:$W$317,,$C338)/$F$303)))</f>
        <v>0</v>
      </c>
      <c r="AW338" s="2">
        <f>IF($F$303="n/a",0,IF(AW$305&lt;=$C338,0,IF(AW$305&gt;($F$303+$C338),INDEX($D$317:$W$317,,$C338)-SUM($D338:AV338),INDEX($D$317:$W$317,,$C338)/$F$303)))</f>
        <v>0</v>
      </c>
      <c r="AX338" s="2">
        <f>IF($F$303="n/a",0,IF(AX$305&lt;=$C338,0,IF(AX$305&gt;($F$303+$C338),INDEX($D$317:$W$317,,$C338)-SUM($D338:AW338),INDEX($D$317:$W$317,,$C338)/$F$303)))</f>
        <v>0</v>
      </c>
      <c r="AY338" s="2">
        <f>IF($F$303="n/a",0,IF(AY$305&lt;=$C338,0,IF(AY$305&gt;($F$303+$C338),INDEX($D$317:$W$317,,$C338)-SUM($D338:AX338),INDEX($D$317:$W$317,,$C338)/$F$303)))</f>
        <v>0</v>
      </c>
      <c r="AZ338" s="2">
        <f>IF($F$303="n/a",0,IF(AZ$305&lt;=$C338,0,IF(AZ$305&gt;($F$303+$C338),INDEX($D$317:$W$317,,$C338)-SUM($D338:AY338),INDEX($D$317:$W$317,,$C338)/$F$303)))</f>
        <v>0</v>
      </c>
      <c r="BA338" s="2">
        <f>IF($F$303="n/a",0,IF(BA$305&lt;=$C338,0,IF(BA$305&gt;($F$303+$C338),INDEX($D$317:$W$317,,$C338)-SUM($D338:AZ338),INDEX($D$317:$W$317,,$C338)/$F$303)))</f>
        <v>0</v>
      </c>
      <c r="BB338" s="2">
        <f>IF($F$303="n/a",0,IF(BB$305&lt;=$C338,0,IF(BB$305&gt;($F$303+$C338),INDEX($D$317:$W$317,,$C338)-SUM($D338:BA338),INDEX($D$317:$W$317,,$C338)/$F$303)))</f>
        <v>0</v>
      </c>
      <c r="BC338" s="2">
        <f>IF($F$303="n/a",0,IF(BC$305&lt;=$C338,0,IF(BC$305&gt;($F$303+$C338),INDEX($D$317:$W$317,,$C338)-SUM($D338:BB338),INDEX($D$317:$W$317,,$C338)/$F$303)))</f>
        <v>0</v>
      </c>
      <c r="BD338" s="2">
        <f>IF($F$303="n/a",0,IF(BD$305&lt;=$C338,0,IF(BD$305&gt;($F$303+$C338),INDEX($D$317:$W$317,,$C338)-SUM($D338:BC338),INDEX($D$317:$W$317,,$C338)/$F$303)))</f>
        <v>0</v>
      </c>
      <c r="BE338" s="2">
        <f>IF($F$303="n/a",0,IF(BE$305&lt;=$C338,0,IF(BE$305&gt;($F$303+$C338),INDEX($D$317:$W$317,,$C338)-SUM($D338:BD338),INDEX($D$317:$W$317,,$C338)/$F$303)))</f>
        <v>0</v>
      </c>
      <c r="BF338" s="2">
        <f>IF($F$303="n/a",0,IF(BF$305&lt;=$C338,0,IF(BF$305&gt;($F$303+$C338),INDEX($D$317:$W$317,,$C338)-SUM($D338:BE338),INDEX($D$317:$W$317,,$C338)/$F$303)))</f>
        <v>0</v>
      </c>
      <c r="BG338" s="2">
        <f>IF($F$303="n/a",0,IF(BG$305&lt;=$C338,0,IF(BG$305&gt;($F$303+$C338),INDEX($D$317:$W$317,,$C338)-SUM($D338:BF338),INDEX($D$317:$W$317,,$C338)/$F$303)))</f>
        <v>0</v>
      </c>
      <c r="BH338" s="2">
        <f>IF($F$303="n/a",0,IF(BH$305&lt;=$C338,0,IF(BH$305&gt;($F$303+$C338),INDEX($D$317:$W$317,,$C338)-SUM($D338:BG338),INDEX($D$317:$W$317,,$C338)/$F$303)))</f>
        <v>0</v>
      </c>
      <c r="BI338" s="2">
        <f>IF($F$303="n/a",0,IF(BI$305&lt;=$C338,0,IF(BI$305&gt;($F$303+$C338),INDEX($D$317:$W$317,,$C338)-SUM($D338:BH338),INDEX($D$317:$W$317,,$C338)/$F$303)))</f>
        <v>0</v>
      </c>
      <c r="BJ338" s="2">
        <f>IF($F$303="n/a",0,IF(BJ$305&lt;=$C338,0,IF(BJ$305&gt;($F$303+$C338),INDEX($D$317:$W$317,,$C338)-SUM($D338:BI338),INDEX($D$317:$W$317,,$C338)/$F$303)))</f>
        <v>0</v>
      </c>
      <c r="BK338" s="2">
        <f>IF($F$303="n/a",0,IF(BK$305&lt;=$C338,0,IF(BK$305&gt;($F$303+$C338),INDEX($D$317:$W$317,,$C338)-SUM($D338:BJ338),INDEX($D$317:$W$317,,$C338)/$F$303)))</f>
        <v>0</v>
      </c>
    </row>
    <row r="339" spans="2:63" hidden="1" outlineLevel="1" x14ac:dyDescent="0.25">
      <c r="B339" s="24">
        <v>2030</v>
      </c>
      <c r="C339" s="24">
        <v>20</v>
      </c>
      <c r="E339" s="2">
        <f>IF($F$303="n/a",0,IF(E$305&lt;=$C339,0,IF(E$305&gt;($F$303+$C339),INDEX($D$317:$W$317,,$C339)-SUM($D339:D339),INDEX($D$317:$W$317,,$C339)/$F$303)))</f>
        <v>0</v>
      </c>
      <c r="F339" s="2">
        <f>IF($F$303="n/a",0,IF(F$305&lt;=$C339,0,IF(F$305&gt;($F$303+$C339),INDEX($D$317:$W$317,,$C339)-SUM($D339:E339),INDEX($D$317:$W$317,,$C339)/$F$303)))</f>
        <v>0</v>
      </c>
      <c r="G339" s="2">
        <f>IF($F$303="n/a",0,IF(G$305&lt;=$C339,0,IF(G$305&gt;($F$303+$C339),INDEX($D$317:$W$317,,$C339)-SUM($D339:F339),INDEX($D$317:$W$317,,$C339)/$F$303)))</f>
        <v>0</v>
      </c>
      <c r="H339" s="2">
        <f>IF($F$303="n/a",0,IF(H$305&lt;=$C339,0,IF(H$305&gt;($F$303+$C339),INDEX($D$317:$W$317,,$C339)-SUM($D339:G339),INDEX($D$317:$W$317,,$C339)/$F$303)))</f>
        <v>0</v>
      </c>
      <c r="I339" s="2">
        <f>IF($F$303="n/a",0,IF(I$305&lt;=$C339,0,IF(I$305&gt;($F$303+$C339),INDEX($D$317:$W$317,,$C339)-SUM($D339:H339),INDEX($D$317:$W$317,,$C339)/$F$303)))</f>
        <v>0</v>
      </c>
      <c r="J339" s="2">
        <f>IF($F$303="n/a",0,IF(J$305&lt;=$C339,0,IF(J$305&gt;($F$303+$C339),INDEX($D$317:$W$317,,$C339)-SUM($D339:I339),INDEX($D$317:$W$317,,$C339)/$F$303)))</f>
        <v>0</v>
      </c>
      <c r="K339" s="2">
        <f>IF($F$303="n/a",0,IF(K$305&lt;=$C339,0,IF(K$305&gt;($F$303+$C339),INDEX($D$317:$W$317,,$C339)-SUM($D339:J339),INDEX($D$317:$W$317,,$C339)/$F$303)))</f>
        <v>0</v>
      </c>
      <c r="L339" s="2">
        <f>IF($F$303="n/a",0,IF(L$305&lt;=$C339,0,IF(L$305&gt;($F$303+$C339),INDEX($D$317:$W$317,,$C339)-SUM($D339:K339),INDEX($D$317:$W$317,,$C339)/$F$303)))</f>
        <v>0</v>
      </c>
      <c r="M339" s="2">
        <f>IF($F$303="n/a",0,IF(M$305&lt;=$C339,0,IF(M$305&gt;($F$303+$C339),INDEX($D$317:$W$317,,$C339)-SUM($D339:L339),INDEX($D$317:$W$317,,$C339)/$F$303)))</f>
        <v>0</v>
      </c>
      <c r="N339" s="2">
        <f>IF($F$303="n/a",0,IF(N$305&lt;=$C339,0,IF(N$305&gt;($F$303+$C339),INDEX($D$317:$W$317,,$C339)-SUM($D339:M339),INDEX($D$317:$W$317,,$C339)/$F$303)))</f>
        <v>0</v>
      </c>
      <c r="O339" s="2">
        <f>IF($F$303="n/a",0,IF(O$305&lt;=$C339,0,IF(O$305&gt;($F$303+$C339),INDEX($D$317:$W$317,,$C339)-SUM($D339:N339),INDEX($D$317:$W$317,,$C339)/$F$303)))</f>
        <v>0</v>
      </c>
      <c r="P339" s="2">
        <f>IF($F$303="n/a",0,IF(P$305&lt;=$C339,0,IF(P$305&gt;($F$303+$C339),INDEX($D$317:$W$317,,$C339)-SUM($D339:O339),INDEX($D$317:$W$317,,$C339)/$F$303)))</f>
        <v>0</v>
      </c>
      <c r="Q339" s="2">
        <f>IF($F$303="n/a",0,IF(Q$305&lt;=$C339,0,IF(Q$305&gt;($F$303+$C339),INDEX($D$317:$W$317,,$C339)-SUM($D339:P339),INDEX($D$317:$W$317,,$C339)/$F$303)))</f>
        <v>0</v>
      </c>
      <c r="R339" s="2">
        <f>IF($F$303="n/a",0,IF(R$305&lt;=$C339,0,IF(R$305&gt;($F$303+$C339),INDEX($D$317:$W$317,,$C339)-SUM($D339:Q339),INDEX($D$317:$W$317,,$C339)/$F$303)))</f>
        <v>0</v>
      </c>
      <c r="S339" s="2">
        <f>IF($F$303="n/a",0,IF(S$305&lt;=$C339,0,IF(S$305&gt;($F$303+$C339),INDEX($D$317:$W$317,,$C339)-SUM($D339:R339),INDEX($D$317:$W$317,,$C339)/$F$303)))</f>
        <v>0</v>
      </c>
      <c r="T339" s="2">
        <f>IF($F$303="n/a",0,IF(T$305&lt;=$C339,0,IF(T$305&gt;($F$303+$C339),INDEX($D$317:$W$317,,$C339)-SUM($D339:S339),INDEX($D$317:$W$317,,$C339)/$F$303)))</f>
        <v>0</v>
      </c>
      <c r="U339" s="2">
        <f>IF($F$303="n/a",0,IF(U$305&lt;=$C339,0,IF(U$305&gt;($F$303+$C339),INDEX($D$317:$W$317,,$C339)-SUM($D339:T339),INDEX($D$317:$W$317,,$C339)/$F$303)))</f>
        <v>0</v>
      </c>
      <c r="V339" s="2">
        <f>IF($F$303="n/a",0,IF(V$305&lt;=$C339,0,IF(V$305&gt;($F$303+$C339),INDEX($D$317:$W$317,,$C339)-SUM($D339:U339),INDEX($D$317:$W$317,,$C339)/$F$303)))</f>
        <v>0</v>
      </c>
      <c r="W339" s="2">
        <f>IF($F$303="n/a",0,IF(W$305&lt;=$C339,0,IF(W$305&gt;($F$303+$C339),INDEX($D$317:$W$317,,$C339)-SUM($D339:V339),INDEX($D$317:$W$317,,$C339)/$F$303)))</f>
        <v>0</v>
      </c>
      <c r="X339" s="2">
        <f>IF($F$303="n/a",0,IF(X$305&lt;=$C339,0,IF(X$305&gt;($F$303+$C339),INDEX($D$317:$W$317,,$C339)-SUM($D339:W339),INDEX($D$317:$W$317,,$C339)/$F$303)))</f>
        <v>0</v>
      </c>
      <c r="Y339" s="2">
        <f>IF($F$303="n/a",0,IF(Y$305&lt;=$C339,0,IF(Y$305&gt;($F$303+$C339),INDEX($D$317:$W$317,,$C339)-SUM($D339:X339),INDEX($D$317:$W$317,,$C339)/$F$303)))</f>
        <v>0</v>
      </c>
      <c r="Z339" s="2">
        <f>IF($F$303="n/a",0,IF(Z$305&lt;=$C339,0,IF(Z$305&gt;($F$303+$C339),INDEX($D$317:$W$317,,$C339)-SUM($D339:Y339),INDEX($D$317:$W$317,,$C339)/$F$303)))</f>
        <v>0</v>
      </c>
      <c r="AA339" s="2">
        <f>IF($F$303="n/a",0,IF(AA$305&lt;=$C339,0,IF(AA$305&gt;($F$303+$C339),INDEX($D$317:$W$317,,$C339)-SUM($D339:Z339),INDEX($D$317:$W$317,,$C339)/$F$303)))</f>
        <v>0</v>
      </c>
      <c r="AB339" s="2">
        <f>IF($F$303="n/a",0,IF(AB$305&lt;=$C339,0,IF(AB$305&gt;($F$303+$C339),INDEX($D$317:$W$317,,$C339)-SUM($D339:AA339),INDEX($D$317:$W$317,,$C339)/$F$303)))</f>
        <v>0</v>
      </c>
      <c r="AC339" s="2">
        <f>IF($F$303="n/a",0,IF(AC$305&lt;=$C339,0,IF(AC$305&gt;($F$303+$C339),INDEX($D$317:$W$317,,$C339)-SUM($D339:AB339),INDEX($D$317:$W$317,,$C339)/$F$303)))</f>
        <v>0</v>
      </c>
      <c r="AD339" s="2">
        <f>IF($F$303="n/a",0,IF(AD$305&lt;=$C339,0,IF(AD$305&gt;($F$303+$C339),INDEX($D$317:$W$317,,$C339)-SUM($D339:AC339),INDEX($D$317:$W$317,,$C339)/$F$303)))</f>
        <v>0</v>
      </c>
      <c r="AE339" s="2">
        <f>IF($F$303="n/a",0,IF(AE$305&lt;=$C339,0,IF(AE$305&gt;($F$303+$C339),INDEX($D$317:$W$317,,$C339)-SUM($D339:AD339),INDEX($D$317:$W$317,,$C339)/$F$303)))</f>
        <v>0</v>
      </c>
      <c r="AF339" s="2">
        <f>IF($F$303="n/a",0,IF(AF$305&lt;=$C339,0,IF(AF$305&gt;($F$303+$C339),INDEX($D$317:$W$317,,$C339)-SUM($D339:AE339),INDEX($D$317:$W$317,,$C339)/$F$303)))</f>
        <v>0</v>
      </c>
      <c r="AG339" s="2">
        <f>IF($F$303="n/a",0,IF(AG$305&lt;=$C339,0,IF(AG$305&gt;($F$303+$C339),INDEX($D$317:$W$317,,$C339)-SUM($D339:AF339),INDEX($D$317:$W$317,,$C339)/$F$303)))</f>
        <v>0</v>
      </c>
      <c r="AH339" s="2">
        <f>IF($F$303="n/a",0,IF(AH$305&lt;=$C339,0,IF(AH$305&gt;($F$303+$C339),INDEX($D$317:$W$317,,$C339)-SUM($D339:AG339),INDEX($D$317:$W$317,,$C339)/$F$303)))</f>
        <v>0</v>
      </c>
      <c r="AI339" s="2">
        <f>IF($F$303="n/a",0,IF(AI$305&lt;=$C339,0,IF(AI$305&gt;($F$303+$C339),INDEX($D$317:$W$317,,$C339)-SUM($D339:AH339),INDEX($D$317:$W$317,,$C339)/$F$303)))</f>
        <v>0</v>
      </c>
      <c r="AJ339" s="2">
        <f>IF($F$303="n/a",0,IF(AJ$305&lt;=$C339,0,IF(AJ$305&gt;($F$303+$C339),INDEX($D$317:$W$317,,$C339)-SUM($D339:AI339),INDEX($D$317:$W$317,,$C339)/$F$303)))</f>
        <v>0</v>
      </c>
      <c r="AK339" s="2">
        <f>IF($F$303="n/a",0,IF(AK$305&lt;=$C339,0,IF(AK$305&gt;($F$303+$C339),INDEX($D$317:$W$317,,$C339)-SUM($D339:AJ339),INDEX($D$317:$W$317,,$C339)/$F$303)))</f>
        <v>0</v>
      </c>
      <c r="AL339" s="2">
        <f>IF($F$303="n/a",0,IF(AL$305&lt;=$C339,0,IF(AL$305&gt;($F$303+$C339),INDEX($D$317:$W$317,,$C339)-SUM($D339:AK339),INDEX($D$317:$W$317,,$C339)/$F$303)))</f>
        <v>0</v>
      </c>
      <c r="AM339" s="2">
        <f>IF($F$303="n/a",0,IF(AM$305&lt;=$C339,0,IF(AM$305&gt;($F$303+$C339),INDEX($D$317:$W$317,,$C339)-SUM($D339:AL339),INDEX($D$317:$W$317,,$C339)/$F$303)))</f>
        <v>0</v>
      </c>
      <c r="AN339" s="2">
        <f>IF($F$303="n/a",0,IF(AN$305&lt;=$C339,0,IF(AN$305&gt;($F$303+$C339),INDEX($D$317:$W$317,,$C339)-SUM($D339:AM339),INDEX($D$317:$W$317,,$C339)/$F$303)))</f>
        <v>0</v>
      </c>
      <c r="AO339" s="2">
        <f>IF($F$303="n/a",0,IF(AO$305&lt;=$C339,0,IF(AO$305&gt;($F$303+$C339),INDEX($D$317:$W$317,,$C339)-SUM($D339:AN339),INDEX($D$317:$W$317,,$C339)/$F$303)))</f>
        <v>0</v>
      </c>
      <c r="AP339" s="2">
        <f>IF($F$303="n/a",0,IF(AP$305&lt;=$C339,0,IF(AP$305&gt;($F$303+$C339),INDEX($D$317:$W$317,,$C339)-SUM($D339:AO339),INDEX($D$317:$W$317,,$C339)/$F$303)))</f>
        <v>0</v>
      </c>
      <c r="AQ339" s="2">
        <f>IF($F$303="n/a",0,IF(AQ$305&lt;=$C339,0,IF(AQ$305&gt;($F$303+$C339),INDEX($D$317:$W$317,,$C339)-SUM($D339:AP339),INDEX($D$317:$W$317,,$C339)/$F$303)))</f>
        <v>0</v>
      </c>
      <c r="AR339" s="2">
        <f>IF($F$303="n/a",0,IF(AR$305&lt;=$C339,0,IF(AR$305&gt;($F$303+$C339),INDEX($D$317:$W$317,,$C339)-SUM($D339:AQ339),INDEX($D$317:$W$317,,$C339)/$F$303)))</f>
        <v>0</v>
      </c>
      <c r="AS339" s="2">
        <f>IF($F$303="n/a",0,IF(AS$305&lt;=$C339,0,IF(AS$305&gt;($F$303+$C339),INDEX($D$317:$W$317,,$C339)-SUM($D339:AR339),INDEX($D$317:$W$317,,$C339)/$F$303)))</f>
        <v>0</v>
      </c>
      <c r="AT339" s="2">
        <f>IF($F$303="n/a",0,IF(AT$305&lt;=$C339,0,IF(AT$305&gt;($F$303+$C339),INDEX($D$317:$W$317,,$C339)-SUM($D339:AS339),INDEX($D$317:$W$317,,$C339)/$F$303)))</f>
        <v>0</v>
      </c>
      <c r="AU339" s="2">
        <f>IF($F$303="n/a",0,IF(AU$305&lt;=$C339,0,IF(AU$305&gt;($F$303+$C339),INDEX($D$317:$W$317,,$C339)-SUM($D339:AT339),INDEX($D$317:$W$317,,$C339)/$F$303)))</f>
        <v>0</v>
      </c>
      <c r="AV339" s="2">
        <f>IF($F$303="n/a",0,IF(AV$305&lt;=$C339,0,IF(AV$305&gt;($F$303+$C339),INDEX($D$317:$W$317,,$C339)-SUM($D339:AU339),INDEX($D$317:$W$317,,$C339)/$F$303)))</f>
        <v>0</v>
      </c>
      <c r="AW339" s="2">
        <f>IF($F$303="n/a",0,IF(AW$305&lt;=$C339,0,IF(AW$305&gt;($F$303+$C339),INDEX($D$317:$W$317,,$C339)-SUM($D339:AV339),INDEX($D$317:$W$317,,$C339)/$F$303)))</f>
        <v>0</v>
      </c>
      <c r="AX339" s="2">
        <f>IF($F$303="n/a",0,IF(AX$305&lt;=$C339,0,IF(AX$305&gt;($F$303+$C339),INDEX($D$317:$W$317,,$C339)-SUM($D339:AW339),INDEX($D$317:$W$317,,$C339)/$F$303)))</f>
        <v>0</v>
      </c>
      <c r="AY339" s="2">
        <f>IF($F$303="n/a",0,IF(AY$305&lt;=$C339,0,IF(AY$305&gt;($F$303+$C339),INDEX($D$317:$W$317,,$C339)-SUM($D339:AX339),INDEX($D$317:$W$317,,$C339)/$F$303)))</f>
        <v>0</v>
      </c>
      <c r="AZ339" s="2">
        <f>IF($F$303="n/a",0,IF(AZ$305&lt;=$C339,0,IF(AZ$305&gt;($F$303+$C339),INDEX($D$317:$W$317,,$C339)-SUM($D339:AY339),INDEX($D$317:$W$317,,$C339)/$F$303)))</f>
        <v>0</v>
      </c>
      <c r="BA339" s="2">
        <f>IF($F$303="n/a",0,IF(BA$305&lt;=$C339,0,IF(BA$305&gt;($F$303+$C339),INDEX($D$317:$W$317,,$C339)-SUM($D339:AZ339),INDEX($D$317:$W$317,,$C339)/$F$303)))</f>
        <v>0</v>
      </c>
      <c r="BB339" s="2">
        <f>IF($F$303="n/a",0,IF(BB$305&lt;=$C339,0,IF(BB$305&gt;($F$303+$C339),INDEX($D$317:$W$317,,$C339)-SUM($D339:BA339),INDEX($D$317:$W$317,,$C339)/$F$303)))</f>
        <v>0</v>
      </c>
      <c r="BC339" s="2">
        <f>IF($F$303="n/a",0,IF(BC$305&lt;=$C339,0,IF(BC$305&gt;($F$303+$C339),INDEX($D$317:$W$317,,$C339)-SUM($D339:BB339),INDEX($D$317:$W$317,,$C339)/$F$303)))</f>
        <v>0</v>
      </c>
      <c r="BD339" s="2">
        <f>IF($F$303="n/a",0,IF(BD$305&lt;=$C339,0,IF(BD$305&gt;($F$303+$C339),INDEX($D$317:$W$317,,$C339)-SUM($D339:BC339),INDEX($D$317:$W$317,,$C339)/$F$303)))</f>
        <v>0</v>
      </c>
      <c r="BE339" s="2">
        <f>IF($F$303="n/a",0,IF(BE$305&lt;=$C339,0,IF(BE$305&gt;($F$303+$C339),INDEX($D$317:$W$317,,$C339)-SUM($D339:BD339),INDEX($D$317:$W$317,,$C339)/$F$303)))</f>
        <v>0</v>
      </c>
      <c r="BF339" s="2">
        <f>IF($F$303="n/a",0,IF(BF$305&lt;=$C339,0,IF(BF$305&gt;($F$303+$C339),INDEX($D$317:$W$317,,$C339)-SUM($D339:BE339),INDEX($D$317:$W$317,,$C339)/$F$303)))</f>
        <v>0</v>
      </c>
      <c r="BG339" s="2">
        <f>IF($F$303="n/a",0,IF(BG$305&lt;=$C339,0,IF(BG$305&gt;($F$303+$C339),INDEX($D$317:$W$317,,$C339)-SUM($D339:BF339),INDEX($D$317:$W$317,,$C339)/$F$303)))</f>
        <v>0</v>
      </c>
      <c r="BH339" s="2">
        <f>IF($F$303="n/a",0,IF(BH$305&lt;=$C339,0,IF(BH$305&gt;($F$303+$C339),INDEX($D$317:$W$317,,$C339)-SUM($D339:BG339),INDEX($D$317:$W$317,,$C339)/$F$303)))</f>
        <v>0</v>
      </c>
      <c r="BI339" s="2">
        <f>IF($F$303="n/a",0,IF(BI$305&lt;=$C339,0,IF(BI$305&gt;($F$303+$C339),INDEX($D$317:$W$317,,$C339)-SUM($D339:BH339),INDEX($D$317:$W$317,,$C339)/$F$303)))</f>
        <v>0</v>
      </c>
      <c r="BJ339" s="2">
        <f>IF($F$303="n/a",0,IF(BJ$305&lt;=$C339,0,IF(BJ$305&gt;($F$303+$C339),INDEX($D$317:$W$317,,$C339)-SUM($D339:BI339),INDEX($D$317:$W$317,,$C339)/$F$303)))</f>
        <v>0</v>
      </c>
      <c r="BK339" s="2">
        <f>IF($F$303="n/a",0,IF(BK$305&lt;=$C339,0,IF(BK$305&gt;($F$303+$C339),INDEX($D$317:$W$317,,$C339)-SUM($D339:BJ339),INDEX($D$317:$W$317,,$C339)/$F$303)))</f>
        <v>0</v>
      </c>
    </row>
    <row r="340" spans="2:63" collapsed="1" x14ac:dyDescent="0.25">
      <c r="B340" s="24"/>
      <c r="C340" s="24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</row>
    <row r="341" spans="2:63" x14ac:dyDescent="0.25">
      <c r="B341" t="s">
        <v>30</v>
      </c>
      <c r="D341" s="2">
        <f>SUM(D320:D339)</f>
        <v>0</v>
      </c>
      <c r="E341" s="2">
        <f t="shared" ref="E341:BK341" si="990">SUM(E320:E339)</f>
        <v>0.96426108105391484</v>
      </c>
      <c r="F341" s="2">
        <f t="shared" si="990"/>
        <v>1.5006960349864125</v>
      </c>
      <c r="G341" s="2">
        <f t="shared" si="990"/>
        <v>2.6156321772872975</v>
      </c>
      <c r="H341" s="2">
        <f t="shared" si="990"/>
        <v>3.4752362756212207</v>
      </c>
      <c r="I341" s="2">
        <f t="shared" si="990"/>
        <v>3.9205755452434938</v>
      </c>
      <c r="J341" s="2">
        <f t="shared" si="990"/>
        <v>3.692595918816481</v>
      </c>
      <c r="K341" s="2">
        <f t="shared" si="990"/>
        <v>4.0444863745838529</v>
      </c>
      <c r="L341" s="2">
        <f t="shared" si="990"/>
        <v>3.8982048810867234</v>
      </c>
      <c r="M341" s="2">
        <f t="shared" si="990"/>
        <v>4.3805035098650071</v>
      </c>
      <c r="N341" s="2">
        <f t="shared" si="990"/>
        <v>5.3922656774919986</v>
      </c>
      <c r="O341" s="2">
        <f t="shared" si="990"/>
        <v>4.6559842228650963</v>
      </c>
      <c r="P341" s="2">
        <f t="shared" si="990"/>
        <v>3.7676588131652275</v>
      </c>
      <c r="Q341" s="2">
        <f t="shared" si="990"/>
        <v>2.7990041643614711</v>
      </c>
      <c r="R341" s="2">
        <f t="shared" si="990"/>
        <v>1.4571014372492641</v>
      </c>
      <c r="S341" s="2">
        <f t="shared" si="990"/>
        <v>0</v>
      </c>
      <c r="T341" s="2">
        <f t="shared" si="990"/>
        <v>0</v>
      </c>
      <c r="U341" s="2">
        <f t="shared" si="990"/>
        <v>0</v>
      </c>
      <c r="V341" s="2">
        <f t="shared" si="990"/>
        <v>0</v>
      </c>
      <c r="W341" s="2">
        <f t="shared" si="990"/>
        <v>0</v>
      </c>
      <c r="X341" s="2">
        <f t="shared" si="990"/>
        <v>0</v>
      </c>
      <c r="Y341" s="2">
        <f t="shared" si="990"/>
        <v>0</v>
      </c>
      <c r="Z341" s="2">
        <f t="shared" si="990"/>
        <v>0</v>
      </c>
      <c r="AA341" s="2">
        <f t="shared" si="990"/>
        <v>0</v>
      </c>
      <c r="AB341" s="2">
        <f t="shared" si="990"/>
        <v>0</v>
      </c>
      <c r="AC341" s="2">
        <f t="shared" si="990"/>
        <v>0</v>
      </c>
      <c r="AD341" s="2">
        <f t="shared" si="990"/>
        <v>0</v>
      </c>
      <c r="AE341" s="2">
        <f t="shared" si="990"/>
        <v>0</v>
      </c>
      <c r="AF341" s="2">
        <f t="shared" si="990"/>
        <v>0</v>
      </c>
      <c r="AG341" s="2">
        <f t="shared" si="990"/>
        <v>0</v>
      </c>
      <c r="AH341" s="2">
        <f t="shared" si="990"/>
        <v>0</v>
      </c>
      <c r="AI341" s="2">
        <f t="shared" si="990"/>
        <v>0</v>
      </c>
      <c r="AJ341" s="2">
        <f t="shared" si="990"/>
        <v>0</v>
      </c>
      <c r="AK341" s="2">
        <f t="shared" si="990"/>
        <v>0</v>
      </c>
      <c r="AL341" s="2">
        <f t="shared" si="990"/>
        <v>0</v>
      </c>
      <c r="AM341" s="2">
        <f t="shared" si="990"/>
        <v>0</v>
      </c>
      <c r="AN341" s="2">
        <f t="shared" si="990"/>
        <v>0</v>
      </c>
      <c r="AO341" s="2">
        <f t="shared" si="990"/>
        <v>0</v>
      </c>
      <c r="AP341" s="2">
        <f t="shared" si="990"/>
        <v>0</v>
      </c>
      <c r="AQ341" s="2">
        <f t="shared" si="990"/>
        <v>0</v>
      </c>
      <c r="AR341" s="2">
        <f t="shared" si="990"/>
        <v>0</v>
      </c>
      <c r="AS341" s="2">
        <f t="shared" si="990"/>
        <v>0</v>
      </c>
      <c r="AT341" s="2">
        <f t="shared" si="990"/>
        <v>0</v>
      </c>
      <c r="AU341" s="2">
        <f t="shared" si="990"/>
        <v>0</v>
      </c>
      <c r="AV341" s="2">
        <f t="shared" si="990"/>
        <v>0</v>
      </c>
      <c r="AW341" s="2">
        <f t="shared" si="990"/>
        <v>0</v>
      </c>
      <c r="AX341" s="2">
        <f t="shared" si="990"/>
        <v>0</v>
      </c>
      <c r="AY341" s="2">
        <f t="shared" si="990"/>
        <v>0</v>
      </c>
      <c r="AZ341" s="2">
        <f t="shared" si="990"/>
        <v>0</v>
      </c>
      <c r="BA341" s="2">
        <f t="shared" si="990"/>
        <v>0</v>
      </c>
      <c r="BB341" s="2">
        <f t="shared" si="990"/>
        <v>0</v>
      </c>
      <c r="BC341" s="2">
        <f t="shared" si="990"/>
        <v>0</v>
      </c>
      <c r="BD341" s="2">
        <f t="shared" si="990"/>
        <v>0</v>
      </c>
      <c r="BE341" s="2">
        <f t="shared" si="990"/>
        <v>0</v>
      </c>
      <c r="BF341" s="2">
        <f t="shared" si="990"/>
        <v>0</v>
      </c>
      <c r="BG341" s="2">
        <f t="shared" si="990"/>
        <v>0</v>
      </c>
      <c r="BH341" s="2">
        <f t="shared" si="990"/>
        <v>0</v>
      </c>
      <c r="BI341" s="2">
        <f t="shared" si="990"/>
        <v>0</v>
      </c>
      <c r="BJ341" s="2">
        <f t="shared" si="990"/>
        <v>0</v>
      </c>
      <c r="BK341" s="2">
        <f t="shared" si="990"/>
        <v>0</v>
      </c>
    </row>
    <row r="342" spans="2:63" x14ac:dyDescent="0.25"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</row>
    <row r="343" spans="2:63" x14ac:dyDescent="0.25">
      <c r="B343" t="s">
        <v>28</v>
      </c>
      <c r="D343" s="2">
        <f>D308+D341</f>
        <v>34.275644401485252</v>
      </c>
      <c r="E343" s="2">
        <f t="shared" ref="E343" si="991">E308+E341</f>
        <v>0.96426108105391484</v>
      </c>
      <c r="F343" s="2">
        <f t="shared" ref="F343" si="992">F308+F341</f>
        <v>1.5006960349864125</v>
      </c>
      <c r="G343" s="2">
        <f t="shared" ref="G343" si="993">G308+G341</f>
        <v>2.6156321772872975</v>
      </c>
      <c r="H343" s="2">
        <f t="shared" ref="H343" si="994">H308+H341</f>
        <v>3.4752362756212207</v>
      </c>
      <c r="I343" s="2">
        <f t="shared" ref="I343" si="995">I308+I341</f>
        <v>-2.3843981413308026</v>
      </c>
      <c r="J343" s="2">
        <f t="shared" ref="J343" si="996">J308+J341</f>
        <v>3.6925959188164819</v>
      </c>
      <c r="K343" s="2">
        <f t="shared" ref="K343" si="997">K308+K341</f>
        <v>4.0444863745838529</v>
      </c>
      <c r="L343" s="2">
        <f t="shared" ref="L343" si="998">L308+L341</f>
        <v>3.8982048810867234</v>
      </c>
      <c r="M343" s="2">
        <f t="shared" ref="M343" si="999">M308+M341</f>
        <v>4.3805035098650071</v>
      </c>
      <c r="N343" s="2">
        <f t="shared" ref="N343" si="1000">N308+N341</f>
        <v>5.3922656774919986</v>
      </c>
      <c r="O343" s="2">
        <f t="shared" ref="O343" si="1001">O308+O341</f>
        <v>4.6559842228650963</v>
      </c>
      <c r="P343" s="2">
        <f t="shared" ref="P343" si="1002">P308+P341</f>
        <v>3.7676588131652275</v>
      </c>
      <c r="Q343" s="2">
        <f t="shared" ref="Q343" si="1003">Q308+Q341</f>
        <v>2.7990041643614711</v>
      </c>
      <c r="R343" s="2">
        <f t="shared" ref="R343" si="1004">R308+R341</f>
        <v>1.4571014372492641</v>
      </c>
      <c r="S343" s="2">
        <f t="shared" ref="S343" si="1005">S308+S341</f>
        <v>0</v>
      </c>
      <c r="T343" s="2">
        <f t="shared" ref="T343" si="1006">T308+T341</f>
        <v>0</v>
      </c>
      <c r="U343" s="2">
        <f t="shared" ref="U343" si="1007">U308+U341</f>
        <v>0</v>
      </c>
      <c r="V343" s="2">
        <f t="shared" ref="V343" si="1008">V308+V341</f>
        <v>0</v>
      </c>
      <c r="W343" s="2">
        <f t="shared" ref="W343" si="1009">W308+W341</f>
        <v>0</v>
      </c>
      <c r="X343" s="2">
        <f t="shared" ref="X343" si="1010">X308+X341</f>
        <v>0</v>
      </c>
      <c r="Y343" s="2">
        <f t="shared" ref="Y343" si="1011">Y308+Y341</f>
        <v>0</v>
      </c>
      <c r="Z343" s="2">
        <f t="shared" ref="Z343" si="1012">Z308+Z341</f>
        <v>0</v>
      </c>
      <c r="AA343" s="2">
        <f t="shared" ref="AA343" si="1013">AA308+AA341</f>
        <v>0</v>
      </c>
      <c r="AB343" s="2">
        <f t="shared" ref="AB343" si="1014">AB308+AB341</f>
        <v>0</v>
      </c>
      <c r="AC343" s="2">
        <f t="shared" ref="AC343" si="1015">AC308+AC341</f>
        <v>0</v>
      </c>
      <c r="AD343" s="2">
        <f t="shared" ref="AD343" si="1016">AD308+AD341</f>
        <v>0</v>
      </c>
      <c r="AE343" s="2">
        <f t="shared" ref="AE343" si="1017">AE308+AE341</f>
        <v>0</v>
      </c>
      <c r="AF343" s="2">
        <f t="shared" ref="AF343" si="1018">AF308+AF341</f>
        <v>0</v>
      </c>
      <c r="AG343" s="2">
        <f t="shared" ref="AG343" si="1019">AG308+AG341</f>
        <v>0</v>
      </c>
      <c r="AH343" s="2">
        <f t="shared" ref="AH343" si="1020">AH308+AH341</f>
        <v>0</v>
      </c>
      <c r="AI343" s="2">
        <f t="shared" ref="AI343" si="1021">AI308+AI341</f>
        <v>0</v>
      </c>
      <c r="AJ343" s="2">
        <f t="shared" ref="AJ343" si="1022">AJ308+AJ341</f>
        <v>0</v>
      </c>
      <c r="AK343" s="2">
        <f t="shared" ref="AK343" si="1023">AK308+AK341</f>
        <v>0</v>
      </c>
      <c r="AL343" s="2">
        <f t="shared" ref="AL343" si="1024">AL308+AL341</f>
        <v>0</v>
      </c>
      <c r="AM343" s="2">
        <f t="shared" ref="AM343" si="1025">AM308+AM341</f>
        <v>0</v>
      </c>
      <c r="AN343" s="2">
        <f t="shared" ref="AN343" si="1026">AN308+AN341</f>
        <v>0</v>
      </c>
      <c r="AO343" s="2">
        <f t="shared" ref="AO343" si="1027">AO308+AO341</f>
        <v>0</v>
      </c>
      <c r="AP343" s="2">
        <f t="shared" ref="AP343" si="1028">AP308+AP341</f>
        <v>0</v>
      </c>
      <c r="AQ343" s="2">
        <f t="shared" ref="AQ343" si="1029">AQ308+AQ341</f>
        <v>0</v>
      </c>
      <c r="AR343" s="2">
        <f t="shared" ref="AR343" si="1030">AR308+AR341</f>
        <v>0</v>
      </c>
      <c r="AS343" s="2">
        <f t="shared" ref="AS343" si="1031">AS308+AS341</f>
        <v>0</v>
      </c>
      <c r="AT343" s="2">
        <f t="shared" ref="AT343" si="1032">AT308+AT341</f>
        <v>0</v>
      </c>
      <c r="AU343" s="2">
        <f t="shared" ref="AU343" si="1033">AU308+AU341</f>
        <v>0</v>
      </c>
      <c r="AV343" s="2">
        <f t="shared" ref="AV343" si="1034">AV308+AV341</f>
        <v>0</v>
      </c>
      <c r="AW343" s="2">
        <f t="shared" ref="AW343" si="1035">AW308+AW341</f>
        <v>0</v>
      </c>
      <c r="AX343" s="2">
        <f t="shared" ref="AX343" si="1036">AX308+AX341</f>
        <v>0</v>
      </c>
      <c r="AY343" s="2">
        <f t="shared" ref="AY343" si="1037">AY308+AY341</f>
        <v>0</v>
      </c>
      <c r="AZ343" s="2">
        <f t="shared" ref="AZ343" si="1038">AZ308+AZ341</f>
        <v>0</v>
      </c>
      <c r="BA343" s="2">
        <f t="shared" ref="BA343:BK343" si="1039">BA308+BA341</f>
        <v>0</v>
      </c>
      <c r="BB343" s="2">
        <f t="shared" si="1039"/>
        <v>0</v>
      </c>
      <c r="BC343" s="2">
        <f t="shared" si="1039"/>
        <v>0</v>
      </c>
      <c r="BD343" s="2">
        <f t="shared" si="1039"/>
        <v>0</v>
      </c>
      <c r="BE343" s="2">
        <f t="shared" si="1039"/>
        <v>0</v>
      </c>
      <c r="BF343" s="2">
        <f t="shared" si="1039"/>
        <v>0</v>
      </c>
      <c r="BG343" s="2">
        <f t="shared" si="1039"/>
        <v>0</v>
      </c>
      <c r="BH343" s="2">
        <f t="shared" si="1039"/>
        <v>0</v>
      </c>
      <c r="BI343" s="2">
        <f t="shared" si="1039"/>
        <v>0</v>
      </c>
      <c r="BJ343" s="2">
        <f t="shared" si="1039"/>
        <v>0</v>
      </c>
      <c r="BK343" s="2">
        <f t="shared" si="1039"/>
        <v>0</v>
      </c>
    </row>
    <row r="344" spans="2:63" x14ac:dyDescent="0.25">
      <c r="B344" t="s">
        <v>29</v>
      </c>
      <c r="D344" s="2">
        <f>D317-D341</f>
        <v>4.8213054052695741</v>
      </c>
      <c r="E344" s="2">
        <f>E317-E341+D344</f>
        <v>6.5392190938781471</v>
      </c>
      <c r="F344" s="2">
        <f t="shared" ref="F344:BA344" si="1040">F317-F341+E344</f>
        <v>10.61320377039616</v>
      </c>
      <c r="G344" s="2">
        <f t="shared" si="1040"/>
        <v>12.295592084778479</v>
      </c>
      <c r="H344" s="2">
        <f t="shared" si="1040"/>
        <v>11.047052157268622</v>
      </c>
      <c r="I344" s="2">
        <f t="shared" si="1040"/>
        <v>10.80788388515964</v>
      </c>
      <c r="J344" s="2">
        <f t="shared" si="1040"/>
        <v>11.556915014842504</v>
      </c>
      <c r="K344" s="2">
        <f t="shared" si="1040"/>
        <v>12.355701884277433</v>
      </c>
      <c r="L344" s="2">
        <f t="shared" si="1040"/>
        <v>15.167010638751746</v>
      </c>
      <c r="M344" s="2">
        <f t="shared" si="1040"/>
        <v>18.07201431513306</v>
      </c>
      <c r="N344" s="2">
        <f t="shared" si="1040"/>
        <v>12.679748637641062</v>
      </c>
      <c r="O344" s="2">
        <f t="shared" si="1040"/>
        <v>8.0237644147759646</v>
      </c>
      <c r="P344" s="2">
        <f t="shared" si="1040"/>
        <v>4.256105601610737</v>
      </c>
      <c r="Q344" s="2">
        <f t="shared" si="1040"/>
        <v>1.4571014372492659</v>
      </c>
      <c r="R344" s="2">
        <f t="shared" si="1040"/>
        <v>1.7763568394002505E-15</v>
      </c>
      <c r="S344" s="2">
        <f t="shared" si="1040"/>
        <v>1.7763568394002505E-15</v>
      </c>
      <c r="T344" s="2">
        <f t="shared" si="1040"/>
        <v>1.7763568394002505E-15</v>
      </c>
      <c r="U344" s="2">
        <f t="shared" si="1040"/>
        <v>1.7763568394002505E-15</v>
      </c>
      <c r="V344" s="2">
        <f t="shared" si="1040"/>
        <v>1.7763568394002505E-15</v>
      </c>
      <c r="W344" s="2">
        <f t="shared" si="1040"/>
        <v>1.7763568394002505E-15</v>
      </c>
      <c r="X344" s="2">
        <f t="shared" si="1040"/>
        <v>1.7763568394002505E-15</v>
      </c>
      <c r="Y344" s="2">
        <f t="shared" si="1040"/>
        <v>1.7763568394002505E-15</v>
      </c>
      <c r="Z344" s="2">
        <f t="shared" si="1040"/>
        <v>1.7763568394002505E-15</v>
      </c>
      <c r="AA344" s="2">
        <f t="shared" si="1040"/>
        <v>1.7763568394002505E-15</v>
      </c>
      <c r="AB344" s="2">
        <f t="shared" si="1040"/>
        <v>1.7763568394002505E-15</v>
      </c>
      <c r="AC344" s="2">
        <f t="shared" si="1040"/>
        <v>1.7763568394002505E-15</v>
      </c>
      <c r="AD344" s="2">
        <f t="shared" si="1040"/>
        <v>1.7763568394002505E-15</v>
      </c>
      <c r="AE344" s="2">
        <f t="shared" si="1040"/>
        <v>1.7763568394002505E-15</v>
      </c>
      <c r="AF344" s="2">
        <f t="shared" si="1040"/>
        <v>1.7763568394002505E-15</v>
      </c>
      <c r="AG344" s="2">
        <f t="shared" si="1040"/>
        <v>1.7763568394002505E-15</v>
      </c>
      <c r="AH344" s="2">
        <f t="shared" si="1040"/>
        <v>1.7763568394002505E-15</v>
      </c>
      <c r="AI344" s="2">
        <f t="shared" si="1040"/>
        <v>1.7763568394002505E-15</v>
      </c>
      <c r="AJ344" s="2">
        <f t="shared" si="1040"/>
        <v>1.7763568394002505E-15</v>
      </c>
      <c r="AK344" s="2">
        <f t="shared" si="1040"/>
        <v>1.7763568394002505E-15</v>
      </c>
      <c r="AL344" s="2">
        <f t="shared" si="1040"/>
        <v>1.7763568394002505E-15</v>
      </c>
      <c r="AM344" s="2">
        <f t="shared" si="1040"/>
        <v>1.7763568394002505E-15</v>
      </c>
      <c r="AN344" s="2">
        <f t="shared" si="1040"/>
        <v>1.7763568394002505E-15</v>
      </c>
      <c r="AO344" s="2">
        <f t="shared" si="1040"/>
        <v>1.7763568394002505E-15</v>
      </c>
      <c r="AP344" s="2">
        <f t="shared" si="1040"/>
        <v>1.7763568394002505E-15</v>
      </c>
      <c r="AQ344" s="2">
        <f t="shared" si="1040"/>
        <v>1.7763568394002505E-15</v>
      </c>
      <c r="AR344" s="2">
        <f t="shared" si="1040"/>
        <v>1.7763568394002505E-15</v>
      </c>
      <c r="AS344" s="2">
        <f t="shared" si="1040"/>
        <v>1.7763568394002505E-15</v>
      </c>
      <c r="AT344" s="2">
        <f t="shared" si="1040"/>
        <v>1.7763568394002505E-15</v>
      </c>
      <c r="AU344" s="2">
        <f t="shared" si="1040"/>
        <v>1.7763568394002505E-15</v>
      </c>
      <c r="AV344" s="2">
        <f t="shared" si="1040"/>
        <v>1.7763568394002505E-15</v>
      </c>
      <c r="AW344" s="2">
        <f t="shared" si="1040"/>
        <v>1.7763568394002505E-15</v>
      </c>
      <c r="AX344" s="2">
        <f t="shared" si="1040"/>
        <v>1.7763568394002505E-15</v>
      </c>
      <c r="AY344" s="2">
        <f t="shared" si="1040"/>
        <v>1.7763568394002505E-15</v>
      </c>
      <c r="AZ344" s="2">
        <f t="shared" si="1040"/>
        <v>1.7763568394002505E-15</v>
      </c>
      <c r="BA344" s="2">
        <f t="shared" si="1040"/>
        <v>1.7763568394002505E-15</v>
      </c>
      <c r="BB344" s="2">
        <f t="shared" ref="BB344" si="1041">BB317-BB341+BA344</f>
        <v>1.7763568394002505E-15</v>
      </c>
      <c r="BC344" s="2">
        <f t="shared" ref="BC344" si="1042">BC317-BC341+BB344</f>
        <v>1.7763568394002505E-15</v>
      </c>
      <c r="BD344" s="2">
        <f t="shared" ref="BD344" si="1043">BD317-BD341+BC344</f>
        <v>1.7763568394002505E-15</v>
      </c>
      <c r="BE344" s="2">
        <f t="shared" ref="BE344" si="1044">BE317-BE341+BD344</f>
        <v>1.7763568394002505E-15</v>
      </c>
      <c r="BF344" s="2">
        <f t="shared" ref="BF344" si="1045">BF317-BF341+BE344</f>
        <v>1.7763568394002505E-15</v>
      </c>
      <c r="BG344" s="2">
        <f t="shared" ref="BG344" si="1046">BG317-BG341+BF344</f>
        <v>1.7763568394002505E-15</v>
      </c>
      <c r="BH344" s="2">
        <f t="shared" ref="BH344" si="1047">BH317-BH341+BG344</f>
        <v>1.7763568394002505E-15</v>
      </c>
      <c r="BI344" s="2">
        <f t="shared" ref="BI344" si="1048">BI317-BI341+BH344</f>
        <v>1.7763568394002505E-15</v>
      </c>
      <c r="BJ344" s="2">
        <f t="shared" ref="BJ344" si="1049">BJ317-BJ341+BI344</f>
        <v>1.7763568394002505E-15</v>
      </c>
      <c r="BK344" s="2">
        <f t="shared" ref="BK344" si="1050">BK317-BK341+BJ344</f>
        <v>1.7763568394002505E-15</v>
      </c>
    </row>
    <row r="345" spans="2:63" x14ac:dyDescent="0.25">
      <c r="B345" t="s">
        <v>31</v>
      </c>
      <c r="D345" s="2">
        <f>D314+D344</f>
        <v>4.8213054052695741</v>
      </c>
      <c r="E345" s="2">
        <f t="shared" ref="E345" si="1051">E314+E344</f>
        <v>6.5392190938781471</v>
      </c>
      <c r="F345" s="2">
        <f t="shared" ref="F345" si="1052">F314+F344</f>
        <v>10.61320377039616</v>
      </c>
      <c r="G345" s="2">
        <f t="shared" ref="G345" si="1053">G314+G344</f>
        <v>12.295592084778479</v>
      </c>
      <c r="H345" s="2">
        <f t="shared" ref="H345" si="1054">H314+H344</f>
        <v>4.7420784706943264</v>
      </c>
      <c r="I345" s="2">
        <f t="shared" ref="I345" si="1055">I314+I344</f>
        <v>10.80788388515964</v>
      </c>
      <c r="J345" s="2">
        <f t="shared" ref="J345" si="1056">J314+J344</f>
        <v>11.556915014842504</v>
      </c>
      <c r="K345" s="2">
        <f t="shared" ref="K345" si="1057">K314+K344</f>
        <v>12.355701884277433</v>
      </c>
      <c r="L345" s="2">
        <f t="shared" ref="L345" si="1058">L314+L344</f>
        <v>15.167010638751746</v>
      </c>
      <c r="M345" s="2">
        <f t="shared" ref="M345" si="1059">M314+M344</f>
        <v>18.07201431513306</v>
      </c>
      <c r="N345" s="2">
        <f t="shared" ref="N345" si="1060">N314+N344</f>
        <v>12.679748637641062</v>
      </c>
      <c r="O345" s="2">
        <f t="shared" ref="O345" si="1061">O314+O344</f>
        <v>8.0237644147759646</v>
      </c>
      <c r="P345" s="2">
        <f t="shared" ref="P345" si="1062">P314+P344</f>
        <v>4.256105601610737</v>
      </c>
      <c r="Q345" s="2">
        <f t="shared" ref="Q345" si="1063">Q314+Q344</f>
        <v>1.4571014372492659</v>
      </c>
      <c r="R345" s="2">
        <f t="shared" ref="R345" si="1064">R314+R344</f>
        <v>1.7763568394002505E-15</v>
      </c>
      <c r="S345" s="2">
        <f t="shared" ref="S345" si="1065">S314+S344</f>
        <v>1.7763568394002505E-15</v>
      </c>
      <c r="T345" s="2">
        <f t="shared" ref="T345" si="1066">T314+T344</f>
        <v>1.7763568394002505E-15</v>
      </c>
      <c r="U345" s="2">
        <f t="shared" ref="U345" si="1067">U314+U344</f>
        <v>1.7763568394002505E-15</v>
      </c>
      <c r="V345" s="2">
        <f t="shared" ref="V345" si="1068">V314+V344</f>
        <v>1.7763568394002505E-15</v>
      </c>
      <c r="W345" s="2">
        <f t="shared" ref="W345" si="1069">W314+W344</f>
        <v>1.7763568394002505E-15</v>
      </c>
      <c r="X345" s="2">
        <f t="shared" ref="X345" si="1070">X314+X344</f>
        <v>1.7763568394002505E-15</v>
      </c>
      <c r="Y345" s="2">
        <f t="shared" ref="Y345" si="1071">Y314+Y344</f>
        <v>1.7763568394002505E-15</v>
      </c>
      <c r="Z345" s="2">
        <f t="shared" ref="Z345" si="1072">Z314+Z344</f>
        <v>1.7763568394002505E-15</v>
      </c>
      <c r="AA345" s="2">
        <f t="shared" ref="AA345" si="1073">AA314+AA344</f>
        <v>1.7763568394002505E-15</v>
      </c>
      <c r="AB345" s="2">
        <f t="shared" ref="AB345" si="1074">AB314+AB344</f>
        <v>1.7763568394002505E-15</v>
      </c>
      <c r="AC345" s="2">
        <f t="shared" ref="AC345" si="1075">AC314+AC344</f>
        <v>1.7763568394002505E-15</v>
      </c>
      <c r="AD345" s="2">
        <f t="shared" ref="AD345" si="1076">AD314+AD344</f>
        <v>1.7763568394002505E-15</v>
      </c>
      <c r="AE345" s="2">
        <f t="shared" ref="AE345" si="1077">AE314+AE344</f>
        <v>1.7763568394002505E-15</v>
      </c>
      <c r="AF345" s="2">
        <f t="shared" ref="AF345" si="1078">AF314+AF344</f>
        <v>1.7763568394002505E-15</v>
      </c>
      <c r="AG345" s="2">
        <f t="shared" ref="AG345" si="1079">AG314+AG344</f>
        <v>1.7763568394002505E-15</v>
      </c>
      <c r="AH345" s="2">
        <f t="shared" ref="AH345" si="1080">AH314+AH344</f>
        <v>1.7763568394002505E-15</v>
      </c>
      <c r="AI345" s="2">
        <f t="shared" ref="AI345" si="1081">AI314+AI344</f>
        <v>1.7763568394002505E-15</v>
      </c>
      <c r="AJ345" s="2">
        <f t="shared" ref="AJ345" si="1082">AJ314+AJ344</f>
        <v>1.7763568394002505E-15</v>
      </c>
      <c r="AK345" s="2">
        <f t="shared" ref="AK345" si="1083">AK314+AK344</f>
        <v>1.7763568394002505E-15</v>
      </c>
      <c r="AL345" s="2">
        <f t="shared" ref="AL345" si="1084">AL314+AL344</f>
        <v>1.7763568394002505E-15</v>
      </c>
      <c r="AM345" s="2">
        <f t="shared" ref="AM345" si="1085">AM314+AM344</f>
        <v>1.7763568394002505E-15</v>
      </c>
      <c r="AN345" s="2">
        <f t="shared" ref="AN345" si="1086">AN314+AN344</f>
        <v>1.7763568394002505E-15</v>
      </c>
      <c r="AO345" s="2">
        <f t="shared" ref="AO345" si="1087">AO314+AO344</f>
        <v>1.7763568394002505E-15</v>
      </c>
      <c r="AP345" s="2">
        <f t="shared" ref="AP345" si="1088">AP314+AP344</f>
        <v>1.7763568394002505E-15</v>
      </c>
      <c r="AQ345" s="2">
        <f t="shared" ref="AQ345" si="1089">AQ314+AQ344</f>
        <v>1.7763568394002505E-15</v>
      </c>
      <c r="AR345" s="2">
        <f t="shared" ref="AR345" si="1090">AR314+AR344</f>
        <v>1.7763568394002505E-15</v>
      </c>
      <c r="AS345" s="2">
        <f t="shared" ref="AS345" si="1091">AS314+AS344</f>
        <v>1.7763568394002505E-15</v>
      </c>
      <c r="AT345" s="2">
        <f t="shared" ref="AT345" si="1092">AT314+AT344</f>
        <v>1.7763568394002505E-15</v>
      </c>
      <c r="AU345" s="2">
        <f t="shared" ref="AU345" si="1093">AU314+AU344</f>
        <v>1.7763568394002505E-15</v>
      </c>
      <c r="AV345" s="2">
        <f t="shared" ref="AV345" si="1094">AV314+AV344</f>
        <v>1.7763568394002505E-15</v>
      </c>
      <c r="AW345" s="2">
        <f t="shared" ref="AW345" si="1095">AW314+AW344</f>
        <v>1.7763568394002505E-15</v>
      </c>
      <c r="AX345" s="2">
        <f t="shared" ref="AX345" si="1096">AX314+AX344</f>
        <v>1.7763568394002505E-15</v>
      </c>
      <c r="AY345" s="2">
        <f t="shared" ref="AY345" si="1097">AY314+AY344</f>
        <v>1.7763568394002505E-15</v>
      </c>
      <c r="AZ345" s="2">
        <f t="shared" ref="AZ345" si="1098">AZ314+AZ344</f>
        <v>1.7763568394002505E-15</v>
      </c>
      <c r="BA345" s="2">
        <f t="shared" ref="BA345:BK345" si="1099">BA314+BA344</f>
        <v>1.7763568394002505E-15</v>
      </c>
      <c r="BB345" s="2">
        <f t="shared" si="1099"/>
        <v>1.7763568394002505E-15</v>
      </c>
      <c r="BC345" s="2">
        <f t="shared" si="1099"/>
        <v>1.7763568394002505E-15</v>
      </c>
      <c r="BD345" s="2">
        <f t="shared" si="1099"/>
        <v>1.7763568394002505E-15</v>
      </c>
      <c r="BE345" s="2">
        <f t="shared" si="1099"/>
        <v>1.7763568394002505E-15</v>
      </c>
      <c r="BF345" s="2">
        <f t="shared" si="1099"/>
        <v>1.7763568394002505E-15</v>
      </c>
      <c r="BG345" s="2">
        <f t="shared" si="1099"/>
        <v>1.7763568394002505E-15</v>
      </c>
      <c r="BH345" s="2">
        <f t="shared" si="1099"/>
        <v>1.7763568394002505E-15</v>
      </c>
      <c r="BI345" s="2">
        <f t="shared" si="1099"/>
        <v>1.7763568394002505E-15</v>
      </c>
      <c r="BJ345" s="2">
        <f t="shared" si="1099"/>
        <v>1.7763568394002505E-15</v>
      </c>
      <c r="BK345" s="2">
        <f t="shared" si="1099"/>
        <v>1.7763568394002505E-15</v>
      </c>
    </row>
    <row r="347" spans="2:63" s="3" customFormat="1" x14ac:dyDescent="0.25">
      <c r="B347" s="3" t="s">
        <v>110</v>
      </c>
    </row>
    <row r="348" spans="2:63" s="4" customFormat="1" x14ac:dyDescent="0.25"/>
    <row r="349" spans="2:63" x14ac:dyDescent="0.25">
      <c r="D349" s="1" t="s">
        <v>2</v>
      </c>
      <c r="E349" s="1" t="s">
        <v>1</v>
      </c>
      <c r="F349" s="1" t="s">
        <v>3</v>
      </c>
    </row>
    <row r="350" spans="2:63" x14ac:dyDescent="0.25">
      <c r="B350" t="s">
        <v>20</v>
      </c>
      <c r="D350" s="2">
        <v>0</v>
      </c>
      <c r="E350" s="2">
        <v>0</v>
      </c>
      <c r="F350" s="2" t="s">
        <v>97</v>
      </c>
      <c r="G350" s="14"/>
      <c r="I350" s="39">
        <v>0</v>
      </c>
      <c r="J350" s="73" t="s">
        <v>98</v>
      </c>
      <c r="K350" s="4" t="s">
        <v>99</v>
      </c>
      <c r="L350" s="4"/>
      <c r="M350" s="4"/>
      <c r="N350" s="4"/>
    </row>
    <row r="352" spans="2:63" x14ac:dyDescent="0.25">
      <c r="D352" s="1">
        <v>1</v>
      </c>
      <c r="E352" s="1">
        <v>2</v>
      </c>
      <c r="F352" s="1">
        <v>3</v>
      </c>
      <c r="G352" s="1">
        <v>4</v>
      </c>
      <c r="H352" s="1">
        <v>5</v>
      </c>
      <c r="I352" s="1">
        <v>6</v>
      </c>
      <c r="J352" s="1">
        <v>7</v>
      </c>
      <c r="K352" s="1">
        <v>8</v>
      </c>
      <c r="L352" s="1">
        <v>9</v>
      </c>
      <c r="M352" s="1">
        <v>10</v>
      </c>
      <c r="N352" s="1">
        <v>11</v>
      </c>
      <c r="O352" s="1">
        <v>12</v>
      </c>
      <c r="P352" s="1">
        <v>13</v>
      </c>
      <c r="Q352" s="1">
        <v>14</v>
      </c>
      <c r="R352" s="1">
        <v>15</v>
      </c>
      <c r="S352" s="1">
        <v>16</v>
      </c>
      <c r="T352" s="1">
        <v>17</v>
      </c>
      <c r="U352" s="1">
        <v>18</v>
      </c>
      <c r="V352" s="1">
        <v>19</v>
      </c>
      <c r="W352" s="1">
        <v>20</v>
      </c>
      <c r="X352" s="1">
        <v>21</v>
      </c>
      <c r="Y352" s="1">
        <v>22</v>
      </c>
      <c r="Z352" s="1">
        <v>23</v>
      </c>
      <c r="AA352" s="1">
        <v>24</v>
      </c>
      <c r="AB352" s="1">
        <v>25</v>
      </c>
      <c r="AC352" s="1">
        <v>26</v>
      </c>
      <c r="AD352" s="1">
        <v>27</v>
      </c>
      <c r="AE352" s="1">
        <v>28</v>
      </c>
      <c r="AF352" s="1">
        <v>29</v>
      </c>
      <c r="AG352" s="1">
        <v>30</v>
      </c>
      <c r="AH352" s="1">
        <v>31</v>
      </c>
      <c r="AI352" s="1">
        <v>32</v>
      </c>
      <c r="AJ352" s="1">
        <v>33</v>
      </c>
      <c r="AK352" s="1">
        <v>34</v>
      </c>
      <c r="AL352" s="1">
        <v>35</v>
      </c>
      <c r="AM352" s="1">
        <v>36</v>
      </c>
      <c r="AN352" s="1">
        <v>37</v>
      </c>
      <c r="AO352" s="1">
        <v>38</v>
      </c>
      <c r="AP352" s="1">
        <v>39</v>
      </c>
      <c r="AQ352" s="1">
        <v>40</v>
      </c>
      <c r="AR352" s="1">
        <v>41</v>
      </c>
      <c r="AS352" s="1">
        <v>42</v>
      </c>
      <c r="AT352" s="1">
        <v>43</v>
      </c>
      <c r="AU352" s="1">
        <v>44</v>
      </c>
      <c r="AV352" s="1">
        <v>45</v>
      </c>
      <c r="AW352" s="1">
        <v>46</v>
      </c>
      <c r="AX352" s="1">
        <v>47</v>
      </c>
      <c r="AY352" s="1">
        <v>48</v>
      </c>
      <c r="AZ352" s="1">
        <v>49</v>
      </c>
      <c r="BA352" s="1">
        <v>50</v>
      </c>
      <c r="BB352" s="1">
        <v>51</v>
      </c>
      <c r="BC352" s="1">
        <v>52</v>
      </c>
      <c r="BD352" s="1">
        <v>53</v>
      </c>
      <c r="BE352" s="1">
        <v>54</v>
      </c>
      <c r="BF352" s="1">
        <v>55</v>
      </c>
      <c r="BG352" s="1">
        <v>56</v>
      </c>
      <c r="BH352" s="1">
        <v>57</v>
      </c>
      <c r="BI352" s="1">
        <v>58</v>
      </c>
      <c r="BJ352" s="1">
        <v>59</v>
      </c>
      <c r="BK352" s="1">
        <v>60</v>
      </c>
    </row>
    <row r="353" spans="2:63" x14ac:dyDescent="0.25">
      <c r="D353" s="1">
        <v>2011</v>
      </c>
      <c r="E353" s="1">
        <v>2012</v>
      </c>
      <c r="F353" s="1">
        <v>2013</v>
      </c>
      <c r="G353" s="1">
        <v>2014</v>
      </c>
      <c r="H353" s="1">
        <v>2015</v>
      </c>
      <c r="I353" s="1">
        <v>2016</v>
      </c>
      <c r="J353" s="1">
        <v>2017</v>
      </c>
      <c r="K353" s="1">
        <v>2018</v>
      </c>
      <c r="L353" s="1">
        <v>2019</v>
      </c>
      <c r="M353" s="1">
        <v>2020</v>
      </c>
      <c r="N353" s="1">
        <v>2021</v>
      </c>
      <c r="O353" s="1">
        <v>2022</v>
      </c>
      <c r="P353" s="1">
        <v>2023</v>
      </c>
      <c r="Q353" s="1">
        <v>2024</v>
      </c>
      <c r="R353" s="1">
        <v>2025</v>
      </c>
      <c r="S353" s="1">
        <v>2026</v>
      </c>
      <c r="T353" s="1">
        <v>2027</v>
      </c>
      <c r="U353" s="1">
        <v>2028</v>
      </c>
      <c r="V353" s="1">
        <v>2029</v>
      </c>
      <c r="W353" s="1">
        <v>2030</v>
      </c>
      <c r="X353" s="1">
        <v>2031</v>
      </c>
      <c r="Y353" s="1">
        <v>2032</v>
      </c>
      <c r="Z353" s="1">
        <v>2033</v>
      </c>
      <c r="AA353" s="1">
        <v>2034</v>
      </c>
      <c r="AB353" s="1">
        <v>2035</v>
      </c>
      <c r="AC353" s="1">
        <v>2036</v>
      </c>
      <c r="AD353" s="1">
        <v>2037</v>
      </c>
      <c r="AE353" s="1">
        <v>2038</v>
      </c>
      <c r="AF353" s="1">
        <v>2039</v>
      </c>
      <c r="AG353" s="1">
        <v>2040</v>
      </c>
      <c r="AH353" s="1">
        <v>2041</v>
      </c>
      <c r="AI353" s="1">
        <v>2042</v>
      </c>
      <c r="AJ353" s="1">
        <v>2043</v>
      </c>
      <c r="AK353" s="1">
        <v>2044</v>
      </c>
      <c r="AL353" s="1">
        <v>2045</v>
      </c>
      <c r="AM353" s="1">
        <v>2046</v>
      </c>
      <c r="AN353" s="1">
        <v>2047</v>
      </c>
      <c r="AO353" s="1">
        <v>2048</v>
      </c>
      <c r="AP353" s="1">
        <v>2049</v>
      </c>
      <c r="AQ353" s="1">
        <v>2050</v>
      </c>
      <c r="AR353" s="1">
        <v>2051</v>
      </c>
      <c r="AS353" s="1">
        <v>2052</v>
      </c>
      <c r="AT353" s="1">
        <v>2053</v>
      </c>
      <c r="AU353" s="1">
        <v>2054</v>
      </c>
      <c r="AV353" s="1">
        <v>2055</v>
      </c>
      <c r="AW353" s="1">
        <v>2056</v>
      </c>
      <c r="AX353" s="1">
        <v>2057</v>
      </c>
      <c r="AY353" s="1">
        <v>2058</v>
      </c>
      <c r="AZ353" s="1">
        <v>2059</v>
      </c>
      <c r="BA353" s="1">
        <v>2060</v>
      </c>
      <c r="BB353" s="1">
        <v>2061</v>
      </c>
      <c r="BC353" s="1">
        <v>2062</v>
      </c>
      <c r="BD353" s="1">
        <v>2063</v>
      </c>
      <c r="BE353" s="1">
        <v>2064</v>
      </c>
      <c r="BF353" s="1">
        <v>2065</v>
      </c>
      <c r="BG353" s="1">
        <v>2066</v>
      </c>
      <c r="BH353" s="1">
        <v>2067</v>
      </c>
      <c r="BI353" s="1">
        <v>2068</v>
      </c>
      <c r="BJ353" s="1">
        <v>2069</v>
      </c>
      <c r="BK353" s="1">
        <v>2070</v>
      </c>
    </row>
    <row r="355" spans="2:63" x14ac:dyDescent="0.25">
      <c r="B355" t="s">
        <v>25</v>
      </c>
      <c r="D355" s="2">
        <f>IF(AND($E350&lt;1,D352=1),$D350,IF(D352=1,$D350/$E350,IF(D352&gt;$E350,($D350+SUM(C359:$C359))-SUM(C355:$C355),($D350+SUM(C359:$C359))/$E350)))</f>
        <v>0</v>
      </c>
      <c r="E355" s="2">
        <f>IF(AND($E350&lt;1,E352=1),$D350,IF(E352=1,$D350/$E350,IF(E352&gt;$E350,($D350+SUM($C359:D359))-SUM($C355:D355),($D350+SUM($C359:D359))/$E350)))</f>
        <v>0</v>
      </c>
      <c r="F355" s="2">
        <f>IF(AND($E350&lt;1,F352=1),$D350,IF(F352=1,$D350/$E350,IF(F352&gt;$E350,($D350+SUM($C359:E359))-SUM($C355:E355),($D350+SUM($C359:E359))/$E350)))</f>
        <v>0</v>
      </c>
      <c r="G355" s="2">
        <f>IF(AND($E350&lt;1,G352=1),$D350,IF(G352=1,$D350/$E350,IF(G352&gt;$E350,($D350+SUM($C359:F359))-SUM($C355:F355),($D350+SUM($C359:F359))/$E350)))</f>
        <v>0</v>
      </c>
      <c r="H355" s="2">
        <f>IF(AND($E350&lt;1,H352=1),$D350,IF(H352=1,$D350/$E350,IF(H352&gt;$E350,($D350+SUM($C359:G359))-SUM($C355:G355),($D350+SUM($C359:G359))/$E350)))</f>
        <v>0</v>
      </c>
      <c r="I355" s="72">
        <f>IF(I350&gt;0,IF(AND(I352=1,$I350&lt;1),0,IF(I352-5&gt;$I350,$H361,$H361/$I350)),IF(OR(AND(I352=1,$E350&lt;1),$E350="n/a"),0,IF(I352&gt;$E350,($D350+SUM($C359:H360))-SUM($C355:H355),($D350+SUM($C359:H360))/$E350)))</f>
        <v>0</v>
      </c>
      <c r="J355" s="72">
        <f>IF(AND(J352=1,$I350&lt;1),0,IF(J352-5&gt;$I350,$H361-SUM($I355:I355),$H361/$I350))</f>
        <v>0</v>
      </c>
      <c r="K355" s="72">
        <f>IF(AND(K352=1,$I350&lt;1),0,IF(K352-5&gt;$I350,$H361-SUM($I355:J355),$H361/$I350))</f>
        <v>0</v>
      </c>
      <c r="L355" s="72">
        <f>IF(AND(L352=1,$I350&lt;1),0,IF(L352-5&gt;$I350,$H361-SUM($I355:K355),$H361/$I350))</f>
        <v>0</v>
      </c>
      <c r="M355" s="72">
        <f>IF(AND(M352=1,$I350&lt;1),0,IF(M352-5&gt;$I350,$H361-SUM($I355:L355),$H361/$I350))</f>
        <v>0</v>
      </c>
      <c r="N355" s="72">
        <f>IF(AND(N352=1,$I350&lt;1),0,IF(N352-5&gt;$I350,$H361-SUM($I355:M355),$H361/$I350))</f>
        <v>0</v>
      </c>
      <c r="O355" s="72">
        <f>IF(AND(O352=1,$I350&lt;1),0,IF(O352-5&gt;$I350,$H361-SUM($I355:N355),$H361/$I350))</f>
        <v>0</v>
      </c>
      <c r="P355" s="72">
        <f>IF(AND(P352=1,$I350&lt;1),0,IF(P352-5&gt;$I350,$H361-SUM($I355:O355),$H361/$I350))</f>
        <v>0</v>
      </c>
      <c r="Q355" s="72">
        <f>IF(AND(Q352=1,$I350&lt;1),0,IF(Q352-5&gt;$I350,$H361-SUM($I355:P355),$H361/$I350))</f>
        <v>0</v>
      </c>
      <c r="R355" s="72">
        <f>IF(AND(R352=1,$I350&lt;1),0,IF(R352-5&gt;$I350,$H361-SUM($I355:Q355),$H361/$I350))</f>
        <v>0</v>
      </c>
      <c r="S355" s="72">
        <f>IF(AND(S352=1,$I350&lt;1),0,IF(S352-5&gt;$I350,$H361-SUM($I355:R355),$H361/$I350))</f>
        <v>0</v>
      </c>
      <c r="T355" s="72">
        <f>IF(AND(T352=1,$I350&lt;1),0,IF(T352-5&gt;$I350,$H361-SUM($I355:S355),$H361/$I350))</f>
        <v>0</v>
      </c>
      <c r="U355" s="72">
        <f>IF(AND(U352=1,$I350&lt;1),0,IF(U352-5&gt;$I350,$H361-SUM($I355:T355),$H361/$I350))</f>
        <v>0</v>
      </c>
      <c r="V355" s="72">
        <f>IF(AND(V352=1,$I350&lt;1),0,IF(V352-5&gt;$I350,$H361-SUM($I355:U355),$H361/$I350))</f>
        <v>0</v>
      </c>
      <c r="W355" s="72">
        <f>IF(AND(W352=1,$I350&lt;1),0,IF(W352-5&gt;$I350,$H361-SUM($I355:V355),$H361/$I350))</f>
        <v>0</v>
      </c>
      <c r="X355" s="72">
        <f>IF(AND(X352=1,$I350&lt;1),0,IF(X352-5&gt;$I350,$H361-SUM($I355:W355),$H361/$I350))</f>
        <v>0</v>
      </c>
      <c r="Y355" s="72">
        <f>IF(AND(Y352=1,$I350&lt;1),0,IF(Y352-5&gt;$I350,$H361-SUM($I355:X355),$H361/$I350))</f>
        <v>0</v>
      </c>
      <c r="Z355" s="72">
        <f>IF(AND(Z352=1,$I350&lt;1),0,IF(Z352-5&gt;$I350,$H361-SUM($I355:Y355),$H361/$I350))</f>
        <v>0</v>
      </c>
      <c r="AA355" s="72">
        <f>IF(AND(AA352=1,$I350&lt;1),0,IF(AA352-5&gt;$I350,$H361-SUM($I355:Z355),$H361/$I350))</f>
        <v>0</v>
      </c>
      <c r="AB355" s="72">
        <f>IF(AND(AB352=1,$I350&lt;1),0,IF(AB352-5&gt;$I350,$H361-SUM($I355:AA355),$H361/$I350))</f>
        <v>0</v>
      </c>
      <c r="AC355" s="72">
        <f>IF(AND(AC352=1,$I350&lt;1),0,IF(AC352-5&gt;$I350,$H361-SUM($I355:AB355),$H361/$I350))</f>
        <v>0</v>
      </c>
      <c r="AD355" s="72">
        <f>IF(AND(AD352=1,$I350&lt;1),0,IF(AD352-5&gt;$I350,$H361-SUM($I355:AC355),$H361/$I350))</f>
        <v>0</v>
      </c>
      <c r="AE355" s="72">
        <f>IF(AND(AE352=1,$I350&lt;1),0,IF(AE352-5&gt;$I350,$H361-SUM($I355:AD355),$H361/$I350))</f>
        <v>0</v>
      </c>
      <c r="AF355" s="72">
        <f>IF(AND(AF352=1,$I350&lt;1),0,IF(AF352-5&gt;$I350,$H361-SUM($I355:AE355),$H361/$I350))</f>
        <v>0</v>
      </c>
      <c r="AG355" s="72">
        <f>IF(AND(AG352=1,$I350&lt;1),0,IF(AG352-5&gt;$I350,$H361-SUM($I355:AF355),$H361/$I350))</f>
        <v>0</v>
      </c>
      <c r="AH355" s="72">
        <f>IF(AND(AH352=1,$I350&lt;1),0,IF(AH352-5&gt;$I350,$H361-SUM($I355:AG355),$H361/$I350))</f>
        <v>0</v>
      </c>
      <c r="AI355" s="72">
        <f>IF(AND(AI352=1,$I350&lt;1),0,IF(AI352-5&gt;$I350,$H361-SUM($I355:AH355),$H361/$I350))</f>
        <v>0</v>
      </c>
      <c r="AJ355" s="72">
        <f>IF(AND(AJ352=1,$I350&lt;1),0,IF(AJ352-5&gt;$I350,$H361-SUM($I355:AI355),$H361/$I350))</f>
        <v>0</v>
      </c>
      <c r="AK355" s="72">
        <f>IF(AND(AK352=1,$I350&lt;1),0,IF(AK352-5&gt;$I350,$H361-SUM($I355:AJ355),$H361/$I350))</f>
        <v>0</v>
      </c>
      <c r="AL355" s="72">
        <f>IF(AND(AL352=1,$I350&lt;1),0,IF(AL352-5&gt;$I350,$H361-SUM($I355:AK355),$H361/$I350))</f>
        <v>0</v>
      </c>
      <c r="AM355" s="72">
        <f>IF(AND(AM352=1,$I350&lt;1),0,IF(AM352-5&gt;$I350,$H361-SUM($I355:AL355),$H361/$I350))</f>
        <v>0</v>
      </c>
      <c r="AN355" s="72">
        <f>IF(AND(AN352=1,$I350&lt;1),0,IF(AN352-5&gt;$I350,$H361-SUM($I355:AM355),$H361/$I350))</f>
        <v>0</v>
      </c>
      <c r="AO355" s="72">
        <f>IF(AND(AO352=1,$I350&lt;1),0,IF(AO352-5&gt;$I350,$H361-SUM($I355:AN355),$H361/$I350))</f>
        <v>0</v>
      </c>
      <c r="AP355" s="72">
        <f>IF(AND(AP352=1,$I350&lt;1),0,IF(AP352-5&gt;$I350,$H361-SUM($I355:AO355),$H361/$I350))</f>
        <v>0</v>
      </c>
      <c r="AQ355" s="72">
        <f>IF(AND(AQ352=1,$I350&lt;1),0,IF(AQ352-5&gt;$I350,$H361-SUM($I355:AP355),$H361/$I350))</f>
        <v>0</v>
      </c>
      <c r="AR355" s="72">
        <f>IF(AND(AR352=1,$I350&lt;1),0,IF(AR352-5&gt;$I350,$H361-SUM($I355:AQ355),$H361/$I350))</f>
        <v>0</v>
      </c>
      <c r="AS355" s="72">
        <f>IF(AND(AS352=1,$I350&lt;1),0,IF(AS352-5&gt;$I350,$H361-SUM($I355:AR355),$H361/$I350))</f>
        <v>0</v>
      </c>
      <c r="AT355" s="72">
        <f>IF(AND(AT352=1,$I350&lt;1),0,IF(AT352-5&gt;$I350,$H361-SUM($I355:AS355),$H361/$I350))</f>
        <v>0</v>
      </c>
      <c r="AU355" s="72">
        <f>IF(AND(AU352=1,$I350&lt;1),0,IF(AU352-5&gt;$I350,$H361-SUM($I355:AT355),$H361/$I350))</f>
        <v>0</v>
      </c>
      <c r="AV355" s="72">
        <f>IF(AND(AV352=1,$I350&lt;1),0,IF(AV352-5&gt;$I350,$H361-SUM($I355:AU355),$H361/$I350))</f>
        <v>0</v>
      </c>
      <c r="AW355" s="72">
        <f>IF(AND(AW352=1,$I350&lt;1),0,IF(AW352-5&gt;$I350,$H361-SUM($I355:AV355),$H361/$I350))</f>
        <v>0</v>
      </c>
      <c r="AX355" s="72">
        <f>IF(AND(AX352=1,$I350&lt;1),0,IF(AX352-5&gt;$I350,$H361-SUM($I355:AW355),$H361/$I350))</f>
        <v>0</v>
      </c>
      <c r="AY355" s="72">
        <f>IF(AND(AY352=1,$I350&lt;1),0,IF(AY352-5&gt;$I350,$H361-SUM($I355:AX355),$H361/$I350))</f>
        <v>0</v>
      </c>
      <c r="AZ355" s="72">
        <f>IF(AND(AZ352=1,$I350&lt;1),0,IF(AZ352-5&gt;$I350,$H361-SUM($I355:AY355),$H361/$I350))</f>
        <v>0</v>
      </c>
      <c r="BA355" s="72">
        <f>IF(AND(BA352=1,$I350&lt;1),0,IF(BA352-5&gt;$I350,$H361-SUM($I355:AZ355),$H361/$I350))</f>
        <v>0</v>
      </c>
      <c r="BB355" s="72">
        <f>IF(AND(BB352=1,$I350&lt;1),0,IF(BB352-5&gt;$I350,$H361-SUM($I355:BA355),$H361/$I350))</f>
        <v>0</v>
      </c>
      <c r="BC355" s="72">
        <f>IF(AND(BC352=1,$I350&lt;1),0,IF(BC352-5&gt;$I350,$H361-SUM($I355:BB355),$H361/$I350))</f>
        <v>0</v>
      </c>
      <c r="BD355" s="72">
        <f>IF(AND(BD352=1,$I350&lt;1),0,IF(BD352-5&gt;$I350,$H361-SUM($I355:BC355),$H361/$I350))</f>
        <v>0</v>
      </c>
      <c r="BE355" s="72">
        <f>IF(AND(BE352=1,$I350&lt;1),0,IF(BE352-5&gt;$I350,$H361-SUM($I355:BD355),$H361/$I350))</f>
        <v>0</v>
      </c>
      <c r="BF355" s="72">
        <f>IF(AND(BF352=1,$I350&lt;1),0,IF(BF352-5&gt;$I350,$H361-SUM($I355:BE355),$H361/$I350))</f>
        <v>0</v>
      </c>
      <c r="BG355" s="72">
        <f>IF(AND(BG352=1,$I350&lt;1),0,IF(BG352-5&gt;$I350,$H361-SUM($I355:BF355),$H361/$I350))</f>
        <v>0</v>
      </c>
      <c r="BH355" s="72">
        <f>IF(AND(BH352=1,$I350&lt;1),0,IF(BH352-5&gt;$I350,$H361-SUM($I355:BG355),$H361/$I350))</f>
        <v>0</v>
      </c>
      <c r="BI355" s="72">
        <f>IF(AND(BI352=1,$I350&lt;1),0,IF(BI352-5&gt;$I350,$H361-SUM($I355:BH355),$H361/$I350))</f>
        <v>0</v>
      </c>
      <c r="BJ355" s="72">
        <f>IF(AND(BJ352=1,$I350&lt;1),0,IF(BJ352-5&gt;$I350,$H361-SUM($I355:BI355),$H361/$I350))</f>
        <v>0</v>
      </c>
      <c r="BK355" s="72">
        <f>IF(AND(BK352=1,$I350&lt;1),0,IF(BK352-5&gt;$I350,$H361-SUM($I355:BJ355),$H361/$I350))</f>
        <v>0</v>
      </c>
    </row>
    <row r="356" spans="2:63" x14ac:dyDescent="0.25">
      <c r="B356" t="s">
        <v>21</v>
      </c>
    </row>
    <row r="357" spans="2:63" x14ac:dyDescent="0.25">
      <c r="B357" s="10" t="s">
        <v>22</v>
      </c>
      <c r="C357" s="10"/>
      <c r="H357" s="25">
        <v>0</v>
      </c>
    </row>
    <row r="358" spans="2:63" x14ac:dyDescent="0.25">
      <c r="B358" s="10" t="s">
        <v>23</v>
      </c>
      <c r="C358" s="10"/>
      <c r="D358" s="12"/>
      <c r="E358" s="12"/>
      <c r="F358" s="12"/>
      <c r="G358" s="12"/>
      <c r="H358" s="13">
        <v>0</v>
      </c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</row>
    <row r="359" spans="2:63" x14ac:dyDescent="0.25">
      <c r="B359" s="10" t="s">
        <v>81</v>
      </c>
      <c r="C359" s="10"/>
      <c r="D359" s="2">
        <f t="shared" ref="D359:G359" si="1100">SUM(D357:D358)</f>
        <v>0</v>
      </c>
      <c r="E359" s="2">
        <f t="shared" si="1100"/>
        <v>0</v>
      </c>
      <c r="F359" s="2">
        <f t="shared" si="1100"/>
        <v>0</v>
      </c>
      <c r="G359" s="2">
        <f t="shared" si="1100"/>
        <v>0</v>
      </c>
      <c r="H359" s="2">
        <f>SUM(H357:H358)</f>
        <v>0</v>
      </c>
      <c r="I359" s="2">
        <f t="shared" ref="I359:BK359" si="1101">SUM(I357:I358)</f>
        <v>0</v>
      </c>
      <c r="J359" s="2">
        <f t="shared" si="1101"/>
        <v>0</v>
      </c>
      <c r="K359" s="2">
        <f t="shared" si="1101"/>
        <v>0</v>
      </c>
      <c r="L359" s="2">
        <f t="shared" si="1101"/>
        <v>0</v>
      </c>
      <c r="M359" s="2">
        <f t="shared" si="1101"/>
        <v>0</v>
      </c>
      <c r="N359" s="2">
        <f t="shared" si="1101"/>
        <v>0</v>
      </c>
      <c r="O359" s="2">
        <f t="shared" si="1101"/>
        <v>0</v>
      </c>
      <c r="P359" s="2">
        <f t="shared" si="1101"/>
        <v>0</v>
      </c>
      <c r="Q359" s="2">
        <f t="shared" si="1101"/>
        <v>0</v>
      </c>
      <c r="R359" s="2">
        <f t="shared" si="1101"/>
        <v>0</v>
      </c>
      <c r="S359" s="2">
        <f t="shared" si="1101"/>
        <v>0</v>
      </c>
      <c r="T359" s="2">
        <f t="shared" si="1101"/>
        <v>0</v>
      </c>
      <c r="U359" s="2">
        <f t="shared" si="1101"/>
        <v>0</v>
      </c>
      <c r="V359" s="2">
        <f t="shared" si="1101"/>
        <v>0</v>
      </c>
      <c r="W359" s="2">
        <f t="shared" si="1101"/>
        <v>0</v>
      </c>
      <c r="X359" s="2">
        <f t="shared" si="1101"/>
        <v>0</v>
      </c>
      <c r="Y359" s="2">
        <f t="shared" si="1101"/>
        <v>0</v>
      </c>
      <c r="Z359" s="2">
        <f t="shared" si="1101"/>
        <v>0</v>
      </c>
      <c r="AA359" s="2">
        <f t="shared" si="1101"/>
        <v>0</v>
      </c>
      <c r="AB359" s="2">
        <f t="shared" si="1101"/>
        <v>0</v>
      </c>
      <c r="AC359" s="2">
        <f t="shared" si="1101"/>
        <v>0</v>
      </c>
      <c r="AD359" s="2">
        <f t="shared" si="1101"/>
        <v>0</v>
      </c>
      <c r="AE359" s="2">
        <f t="shared" si="1101"/>
        <v>0</v>
      </c>
      <c r="AF359" s="2">
        <f t="shared" si="1101"/>
        <v>0</v>
      </c>
      <c r="AG359" s="2">
        <f t="shared" si="1101"/>
        <v>0</v>
      </c>
      <c r="AH359" s="2">
        <f t="shared" si="1101"/>
        <v>0</v>
      </c>
      <c r="AI359" s="2">
        <f t="shared" si="1101"/>
        <v>0</v>
      </c>
      <c r="AJ359" s="2">
        <f t="shared" si="1101"/>
        <v>0</v>
      </c>
      <c r="AK359" s="2">
        <f t="shared" si="1101"/>
        <v>0</v>
      </c>
      <c r="AL359" s="2">
        <f t="shared" si="1101"/>
        <v>0</v>
      </c>
      <c r="AM359" s="2">
        <f t="shared" si="1101"/>
        <v>0</v>
      </c>
      <c r="AN359" s="2">
        <f t="shared" si="1101"/>
        <v>0</v>
      </c>
      <c r="AO359" s="2">
        <f t="shared" si="1101"/>
        <v>0</v>
      </c>
      <c r="AP359" s="2">
        <f t="shared" si="1101"/>
        <v>0</v>
      </c>
      <c r="AQ359" s="2">
        <f t="shared" si="1101"/>
        <v>0</v>
      </c>
      <c r="AR359" s="2">
        <f t="shared" si="1101"/>
        <v>0</v>
      </c>
      <c r="AS359" s="2">
        <f t="shared" si="1101"/>
        <v>0</v>
      </c>
      <c r="AT359" s="2">
        <f t="shared" si="1101"/>
        <v>0</v>
      </c>
      <c r="AU359" s="2">
        <f t="shared" si="1101"/>
        <v>0</v>
      </c>
      <c r="AV359" s="2">
        <f t="shared" si="1101"/>
        <v>0</v>
      </c>
      <c r="AW359" s="2">
        <f t="shared" si="1101"/>
        <v>0</v>
      </c>
      <c r="AX359" s="2">
        <f t="shared" si="1101"/>
        <v>0</v>
      </c>
      <c r="AY359" s="2">
        <f t="shared" si="1101"/>
        <v>0</v>
      </c>
      <c r="AZ359" s="2">
        <f t="shared" si="1101"/>
        <v>0</v>
      </c>
      <c r="BA359" s="2">
        <f t="shared" si="1101"/>
        <v>0</v>
      </c>
      <c r="BB359" s="2">
        <f t="shared" si="1101"/>
        <v>0</v>
      </c>
      <c r="BC359" s="2">
        <f t="shared" si="1101"/>
        <v>0</v>
      </c>
      <c r="BD359" s="2">
        <f t="shared" si="1101"/>
        <v>0</v>
      </c>
      <c r="BE359" s="2">
        <f t="shared" si="1101"/>
        <v>0</v>
      </c>
      <c r="BF359" s="2">
        <f t="shared" si="1101"/>
        <v>0</v>
      </c>
      <c r="BG359" s="2">
        <f t="shared" si="1101"/>
        <v>0</v>
      </c>
      <c r="BH359" s="2">
        <f t="shared" si="1101"/>
        <v>0</v>
      </c>
      <c r="BI359" s="2">
        <f t="shared" si="1101"/>
        <v>0</v>
      </c>
      <c r="BJ359" s="2">
        <f t="shared" si="1101"/>
        <v>0</v>
      </c>
      <c r="BK359" s="2">
        <f t="shared" si="1101"/>
        <v>0</v>
      </c>
    </row>
    <row r="360" spans="2:63" x14ac:dyDescent="0.25">
      <c r="B360" s="10"/>
      <c r="C360" s="10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</row>
    <row r="361" spans="2:63" x14ac:dyDescent="0.25">
      <c r="B361" t="s">
        <v>26</v>
      </c>
      <c r="C361" s="53">
        <f>D350</f>
        <v>0</v>
      </c>
      <c r="D361" s="25">
        <f t="shared" ref="D361" si="1102">C361-D355+D359+D360</f>
        <v>0</v>
      </c>
      <c r="E361" s="2">
        <f>D361-E355+E359</f>
        <v>0</v>
      </c>
      <c r="F361" s="2">
        <f t="shared" ref="F361" si="1103">E361-F355+F359</f>
        <v>0</v>
      </c>
      <c r="G361" s="2">
        <f t="shared" ref="G361" si="1104">F361-G355+G359</f>
        <v>0</v>
      </c>
      <c r="H361" s="2">
        <f t="shared" ref="H361" si="1105">G361-H355+H359</f>
        <v>0</v>
      </c>
      <c r="I361" s="2">
        <f t="shared" ref="I361" si="1106">H361-I355+I359</f>
        <v>0</v>
      </c>
      <c r="J361" s="2">
        <f t="shared" ref="J361" si="1107">I361-J355+J359</f>
        <v>0</v>
      </c>
      <c r="K361" s="2">
        <f t="shared" ref="K361" si="1108">J361-K355+K359</f>
        <v>0</v>
      </c>
      <c r="L361" s="2">
        <f t="shared" ref="L361" si="1109">K361-L355+L359</f>
        <v>0</v>
      </c>
      <c r="M361" s="2">
        <f t="shared" ref="M361" si="1110">L361-M355+M359</f>
        <v>0</v>
      </c>
      <c r="N361" s="2">
        <f t="shared" ref="N361" si="1111">M361-N355+N359</f>
        <v>0</v>
      </c>
      <c r="O361" s="2">
        <f t="shared" ref="O361" si="1112">N361-O355+O359</f>
        <v>0</v>
      </c>
      <c r="P361" s="2">
        <f t="shared" ref="P361" si="1113">O361-P355+P359</f>
        <v>0</v>
      </c>
      <c r="Q361" s="2">
        <f t="shared" ref="Q361" si="1114">P361-Q355+Q359</f>
        <v>0</v>
      </c>
      <c r="R361" s="2">
        <f t="shared" ref="R361" si="1115">Q361-R355+R359</f>
        <v>0</v>
      </c>
      <c r="S361" s="2">
        <f t="shared" ref="S361" si="1116">R361-S355+S359</f>
        <v>0</v>
      </c>
      <c r="T361" s="2">
        <f t="shared" ref="T361" si="1117">S361-T355+T359</f>
        <v>0</v>
      </c>
      <c r="U361" s="2">
        <f t="shared" ref="U361" si="1118">T361-U355+U359</f>
        <v>0</v>
      </c>
      <c r="V361" s="2">
        <f t="shared" ref="V361" si="1119">U361-V355+V359</f>
        <v>0</v>
      </c>
      <c r="W361" s="2">
        <f t="shared" ref="W361" si="1120">V361-W355+W359</f>
        <v>0</v>
      </c>
      <c r="X361" s="2">
        <f t="shared" ref="X361" si="1121">W361-X355+X359</f>
        <v>0</v>
      </c>
      <c r="Y361" s="2">
        <f t="shared" ref="Y361" si="1122">X361-Y355+Y359</f>
        <v>0</v>
      </c>
      <c r="Z361" s="2">
        <f t="shared" ref="Z361" si="1123">Y361-Z355+Z359</f>
        <v>0</v>
      </c>
      <c r="AA361" s="2">
        <f t="shared" ref="AA361" si="1124">Z361-AA355+AA359</f>
        <v>0</v>
      </c>
      <c r="AB361" s="2">
        <f t="shared" ref="AB361" si="1125">AA361-AB355+AB359</f>
        <v>0</v>
      </c>
      <c r="AC361" s="2">
        <f t="shared" ref="AC361" si="1126">AB361-AC355+AC359</f>
        <v>0</v>
      </c>
      <c r="AD361" s="2">
        <f t="shared" ref="AD361" si="1127">AC361-AD355+AD359</f>
        <v>0</v>
      </c>
      <c r="AE361" s="2">
        <f t="shared" ref="AE361" si="1128">AD361-AE355+AE359</f>
        <v>0</v>
      </c>
      <c r="AF361" s="2">
        <f t="shared" ref="AF361" si="1129">AE361-AF355+AF359</f>
        <v>0</v>
      </c>
      <c r="AG361" s="2">
        <f t="shared" ref="AG361" si="1130">AF361-AG355+AG359</f>
        <v>0</v>
      </c>
      <c r="AH361" s="2">
        <f t="shared" ref="AH361" si="1131">AG361-AH355+AH359</f>
        <v>0</v>
      </c>
      <c r="AI361" s="2">
        <f t="shared" ref="AI361" si="1132">AH361-AI355+AI359</f>
        <v>0</v>
      </c>
      <c r="AJ361" s="2">
        <f t="shared" ref="AJ361" si="1133">AI361-AJ355+AJ359</f>
        <v>0</v>
      </c>
      <c r="AK361" s="2">
        <f t="shared" ref="AK361" si="1134">AJ361-AK355+AK359</f>
        <v>0</v>
      </c>
      <c r="AL361" s="2">
        <f t="shared" ref="AL361" si="1135">AK361-AL355+AL359</f>
        <v>0</v>
      </c>
      <c r="AM361" s="2">
        <f t="shared" ref="AM361" si="1136">AL361-AM355+AM359</f>
        <v>0</v>
      </c>
      <c r="AN361" s="2">
        <f t="shared" ref="AN361" si="1137">AM361-AN355+AN359</f>
        <v>0</v>
      </c>
      <c r="AO361" s="2">
        <f t="shared" ref="AO361" si="1138">AN361-AO355+AO359</f>
        <v>0</v>
      </c>
      <c r="AP361" s="2">
        <f t="shared" ref="AP361" si="1139">AO361-AP355+AP359</f>
        <v>0</v>
      </c>
      <c r="AQ361" s="2">
        <f t="shared" ref="AQ361" si="1140">AP361-AQ355+AQ359</f>
        <v>0</v>
      </c>
      <c r="AR361" s="2">
        <f t="shared" ref="AR361" si="1141">AQ361-AR355+AR359</f>
        <v>0</v>
      </c>
      <c r="AS361" s="2">
        <f t="shared" ref="AS361" si="1142">AR361-AS355+AS359</f>
        <v>0</v>
      </c>
      <c r="AT361" s="2">
        <f t="shared" ref="AT361" si="1143">AS361-AT355+AT359</f>
        <v>0</v>
      </c>
      <c r="AU361" s="2">
        <f t="shared" ref="AU361" si="1144">AT361-AU355+AU359</f>
        <v>0</v>
      </c>
      <c r="AV361" s="2">
        <f t="shared" ref="AV361" si="1145">AU361-AV355+AV359</f>
        <v>0</v>
      </c>
      <c r="AW361" s="2">
        <f t="shared" ref="AW361" si="1146">AV361-AW355+AW359</f>
        <v>0</v>
      </c>
      <c r="AX361" s="2">
        <f t="shared" ref="AX361" si="1147">AW361-AX355+AX359</f>
        <v>0</v>
      </c>
      <c r="AY361" s="2">
        <f t="shared" ref="AY361" si="1148">AX361-AY355+AY359</f>
        <v>0</v>
      </c>
      <c r="AZ361" s="2">
        <f t="shared" ref="AZ361" si="1149">AY361-AZ355+AZ359</f>
        <v>0</v>
      </c>
      <c r="BA361" s="2">
        <f t="shared" ref="BA361" si="1150">AZ361-BA355+BA359</f>
        <v>0</v>
      </c>
      <c r="BB361" s="2">
        <f t="shared" ref="BB361" si="1151">BA361-BB355+BB359</f>
        <v>0</v>
      </c>
      <c r="BC361" s="2">
        <f t="shared" ref="BC361" si="1152">BB361-BC355+BC359</f>
        <v>0</v>
      </c>
      <c r="BD361" s="2">
        <f t="shared" ref="BD361" si="1153">BC361-BD355+BD359</f>
        <v>0</v>
      </c>
      <c r="BE361" s="2">
        <f t="shared" ref="BE361" si="1154">BD361-BE355+BE359</f>
        <v>0</v>
      </c>
      <c r="BF361" s="2">
        <f t="shared" ref="BF361" si="1155">BE361-BF355+BF359</f>
        <v>0</v>
      </c>
      <c r="BG361" s="2">
        <f t="shared" ref="BG361" si="1156">BF361-BG355+BG359</f>
        <v>0</v>
      </c>
      <c r="BH361" s="2">
        <f t="shared" ref="BH361" si="1157">BG361-BH355+BH359</f>
        <v>0</v>
      </c>
      <c r="BI361" s="2">
        <f t="shared" ref="BI361" si="1158">BH361-BI355+BI359</f>
        <v>0</v>
      </c>
      <c r="BJ361" s="2">
        <f t="shared" ref="BJ361" si="1159">BI361-BJ355+BJ359</f>
        <v>0</v>
      </c>
      <c r="BK361" s="2">
        <f t="shared" ref="BK361" si="1160">BJ361-BK355+BK359</f>
        <v>0</v>
      </c>
    </row>
    <row r="364" spans="2:63" x14ac:dyDescent="0.25">
      <c r="B364" t="s">
        <v>74</v>
      </c>
      <c r="D364" s="2">
        <f>INDEX(Inputs!$E$29:$X$37,MATCH('Depr schedule'!$B347,Inputs!$B$29:$B$37,0),MATCH('Depr schedule'!D353,Inputs!$E$15:$X$15,0))*IF(D352&gt;5,(1+D$3)^0.5,(1+D$4)^0.5)</f>
        <v>0</v>
      </c>
      <c r="E364" s="2">
        <f>INDEX(Inputs!$E$29:$X$37,MATCH('Depr schedule'!$B347,Inputs!$B$29:$B$37,0),MATCH('Depr schedule'!E353,Inputs!$E$15:$X$15,0))*IF(E352&gt;5,(1+E$3)^0.5,(1+E$4)^0.5)</f>
        <v>0</v>
      </c>
      <c r="F364" s="2">
        <f>INDEX(Inputs!$E$29:$X$37,MATCH('Depr schedule'!$B347,Inputs!$B$29:$B$37,0),MATCH('Depr schedule'!F353,Inputs!$E$15:$X$15,0))*IF(F352&gt;5,(1+F$3)^0.5,(1+F$4)^0.5)</f>
        <v>0</v>
      </c>
      <c r="G364" s="2">
        <f>INDEX(Inputs!$E$29:$X$37,MATCH('Depr schedule'!$B347,Inputs!$B$29:$B$37,0),MATCH('Depr schedule'!G353,Inputs!$E$15:$X$15,0))*IF(G352&gt;5,(1+G$3)^0.5,(1+G$4)^0.5)</f>
        <v>0</v>
      </c>
      <c r="H364" s="2">
        <f>INDEX(Inputs!$E$29:$X$37,MATCH('Depr schedule'!$B347,Inputs!$B$29:$B$37,0),MATCH('Depr schedule'!H353,Inputs!$E$15:$X$15,0))*IF(H352&gt;5,(1+H$3)^0.5,(1+H$4)^0.5)</f>
        <v>0</v>
      </c>
      <c r="I364" s="2">
        <f>INDEX(Inputs!$E$29:$X$37,MATCH('Depr schedule'!$B347,Inputs!$B$29:$B$37,0),MATCH('Depr schedule'!I353,Inputs!$E$15:$X$15,0))*IF(I352&gt;5,(1+I$3)^0.5,(1+I$4)^0.5)</f>
        <v>5.4803038284606412E-4</v>
      </c>
      <c r="J364" s="2">
        <f>INDEX(Inputs!$E$29:$X$37,MATCH('Depr schedule'!$B347,Inputs!$B$29:$B$37,0),MATCH('Depr schedule'!J353,Inputs!$E$15:$X$15,0))*IF(J352&gt;5,(1+J$3)^0.5,(1+J$4)^0.5)</f>
        <v>3.2973928642100706E-2</v>
      </c>
      <c r="K364" s="2">
        <f>INDEX(Inputs!$E$29:$X$37,MATCH('Depr schedule'!$B347,Inputs!$B$29:$B$37,0),MATCH('Depr schedule'!K353,Inputs!$E$15:$X$15,0))*IF(K352&gt;5,(1+K$3)^0.5,(1+K$4)^0.5)</f>
        <v>1.5769120199197302E-2</v>
      </c>
      <c r="L364" s="2">
        <f>INDEX(Inputs!$E$29:$X$37,MATCH('Depr schedule'!$B347,Inputs!$B$29:$B$37,0),MATCH('Depr schedule'!L353,Inputs!$E$15:$X$15,0))*IF(L352&gt;5,(1+L$3)^0.5,(1+L$4)^0.5)</f>
        <v>3.3949352568629271E-2</v>
      </c>
      <c r="M364" s="2">
        <f>INDEX(Inputs!$E$29:$X$37,MATCH('Depr schedule'!$B347,Inputs!$B$29:$B$37,0),MATCH('Depr schedule'!M353,Inputs!$E$15:$X$15,0))*IF(M352&gt;5,(1+M$3)^0.5,(1+M$4)^0.5)</f>
        <v>3.1827199932291004</v>
      </c>
      <c r="N364" s="2">
        <f>INDEX(Inputs!$E$29:$X$37,MATCH('Depr schedule'!$B347,Inputs!$B$29:$B$37,0),MATCH('Depr schedule'!N353,Inputs!$E$15:$X$15,0))*IF(N352&gt;5,(1+N$3)^0.5,(1+N$4)^0.5)</f>
        <v>0</v>
      </c>
      <c r="O364" s="2">
        <f>INDEX(Inputs!$E$29:$X$37,MATCH('Depr schedule'!$B347,Inputs!$B$29:$B$37,0),MATCH('Depr schedule'!O353,Inputs!$E$15:$X$15,0))*IF(O352&gt;5,(1+O$3)^0.5,(1+O$4)^0.5)</f>
        <v>0</v>
      </c>
      <c r="P364" s="2">
        <f>INDEX(Inputs!$E$29:$X$37,MATCH('Depr schedule'!$B347,Inputs!$B$29:$B$37,0),MATCH('Depr schedule'!P353,Inputs!$E$15:$X$15,0))*IF(P352&gt;5,(1+P$3)^0.5,(1+P$4)^0.5)</f>
        <v>0</v>
      </c>
      <c r="Q364" s="2">
        <f>INDEX(Inputs!$E$29:$X$37,MATCH('Depr schedule'!$B347,Inputs!$B$29:$B$37,0),MATCH('Depr schedule'!Q353,Inputs!$E$15:$X$15,0))*IF(Q352&gt;5,(1+Q$3)^0.5,(1+Q$4)^0.5)</f>
        <v>0</v>
      </c>
      <c r="R364" s="2">
        <f>INDEX(Inputs!$E$29:$X$37,MATCH('Depr schedule'!$B347,Inputs!$B$29:$B$37,0),MATCH('Depr schedule'!R353,Inputs!$E$15:$X$15,0))*IF(R352&gt;5,(1+R$3)^0.5,(1+R$4)^0.5)</f>
        <v>0</v>
      </c>
      <c r="S364" s="2">
        <f>INDEX(Inputs!$E$29:$X$37,MATCH('Depr schedule'!$B347,Inputs!$B$29:$B$37,0),MATCH('Depr schedule'!S353,Inputs!$E$15:$X$15,0))*IF(S352&gt;5,(1+S$3)^0.5,(1+S$4)^0.5)</f>
        <v>0</v>
      </c>
      <c r="T364" s="2">
        <f>INDEX(Inputs!$E$29:$X$37,MATCH('Depr schedule'!$B347,Inputs!$B$29:$B$37,0),MATCH('Depr schedule'!T353,Inputs!$E$15:$X$15,0))*IF(T352&gt;5,(1+T$3)^0.5,(1+T$4)^0.5)</f>
        <v>0</v>
      </c>
      <c r="U364" s="2">
        <f>INDEX(Inputs!$E$29:$X$37,MATCH('Depr schedule'!$B347,Inputs!$B$29:$B$37,0),MATCH('Depr schedule'!U353,Inputs!$E$15:$X$15,0))*IF(U352&gt;5,(1+U$3)^0.5,(1+U$4)^0.5)</f>
        <v>0</v>
      </c>
      <c r="V364" s="2">
        <f>INDEX(Inputs!$E$29:$X$37,MATCH('Depr schedule'!$B347,Inputs!$B$29:$B$37,0),MATCH('Depr schedule'!V353,Inputs!$E$15:$X$15,0))*IF(V352&gt;5,(1+V$3)^0.5,(1+V$4)^0.5)</f>
        <v>0</v>
      </c>
      <c r="W364" s="2">
        <f>INDEX(Inputs!$E$29:$X$37,MATCH('Depr schedule'!$B347,Inputs!$B$29:$B$37,0),MATCH('Depr schedule'!W353,Inputs!$E$15:$X$15,0))*IF(W352&gt;5,(1+W$3)^0.5,(1+W$4)^0.5)</f>
        <v>0</v>
      </c>
    </row>
    <row r="366" spans="2:63" x14ac:dyDescent="0.25">
      <c r="B366" t="s">
        <v>27</v>
      </c>
    </row>
    <row r="367" spans="2:63" x14ac:dyDescent="0.25">
      <c r="B367" s="24">
        <v>2011</v>
      </c>
      <c r="C367" s="24">
        <v>1</v>
      </c>
      <c r="E367" s="2">
        <f>IF($F$350="n/a",0,IF(E$352&lt;=$C367,0,IF(E$352&gt;($F$350+$C367),INDEX($D$364:$W$364,,$C367)-SUM($D367:D367),INDEX($D$364:$W$364,,$C367)/$F$350)))</f>
        <v>0</v>
      </c>
      <c r="F367" s="2">
        <f>IF($F$350="n/a",0,IF(F$352&lt;=$C367,0,IF(F$352&gt;($F$350+$C367),INDEX($D$364:$W$364,,$C367)-SUM($D367:E367),INDEX($D$364:$W$364,,$C367)/$F$350)))</f>
        <v>0</v>
      </c>
      <c r="G367" s="2">
        <f>IF($F$350="n/a",0,IF(G$352&lt;=$C367,0,IF(G$352&gt;($F$350+$C367),INDEX($D$364:$W$364,,$C367)-SUM($D367:F367),INDEX($D$364:$W$364,,$C367)/$F$350)))</f>
        <v>0</v>
      </c>
      <c r="H367" s="2">
        <f>IF($F$350="n/a",0,IF(H$352&lt;=$C367,0,IF(H$352&gt;($F$350+$C367),INDEX($D$364:$W$364,,$C367)-SUM($D367:G367),INDEX($D$364:$W$364,,$C367)/$F$350)))</f>
        <v>0</v>
      </c>
      <c r="I367" s="2">
        <f>IF($F$350="n/a",0,IF(I$352&lt;=$C367,0,IF(I$352&gt;($F$350+$C367),INDEX($D$364:$W$364,,$C367)-SUM($D367:H367),INDEX($D$364:$W$364,,$C367)/$F$350)))</f>
        <v>0</v>
      </c>
      <c r="J367" s="2">
        <f>IF($F$350="n/a",0,IF(J$352&lt;=$C367,0,IF(J$352&gt;($F$350+$C367),INDEX($D$364:$W$364,,$C367)-SUM($D367:I367),INDEX($D$364:$W$364,,$C367)/$F$350)))</f>
        <v>0</v>
      </c>
      <c r="K367" s="2">
        <f>IF($F$350="n/a",0,IF(K$352&lt;=$C367,0,IF(K$352&gt;($F$350+$C367),INDEX($D$364:$W$364,,$C367)-SUM($D367:J367),INDEX($D$364:$W$364,,$C367)/$F$350)))</f>
        <v>0</v>
      </c>
      <c r="L367" s="2">
        <f>IF($F$350="n/a",0,IF(L$352&lt;=$C367,0,IF(L$352&gt;($F$350+$C367),INDEX($D$364:$W$364,,$C367)-SUM($D367:K367),INDEX($D$364:$W$364,,$C367)/$F$350)))</f>
        <v>0</v>
      </c>
      <c r="M367" s="2">
        <f>IF($F$350="n/a",0,IF(M$352&lt;=$C367,0,IF(M$352&gt;($F$350+$C367),INDEX($D$364:$W$364,,$C367)-SUM($D367:L367),INDEX($D$364:$W$364,,$C367)/$F$350)))</f>
        <v>0</v>
      </c>
      <c r="N367" s="2">
        <f>IF($F$350="n/a",0,IF(N$352&lt;=$C367,0,IF(N$352&gt;($F$350+$C367),INDEX($D$364:$W$364,,$C367)-SUM($D367:M367),INDEX($D$364:$W$364,,$C367)/$F$350)))</f>
        <v>0</v>
      </c>
      <c r="O367" s="2">
        <f>IF($F$350="n/a",0,IF(O$352&lt;=$C367,0,IF(O$352&gt;($F$350+$C367),INDEX($D$364:$W$364,,$C367)-SUM($D367:N367),INDEX($D$364:$W$364,,$C367)/$F$350)))</f>
        <v>0</v>
      </c>
      <c r="P367" s="2">
        <f>IF($F$350="n/a",0,IF(P$352&lt;=$C367,0,IF(P$352&gt;($F$350+$C367),INDEX($D$364:$W$364,,$C367)-SUM($D367:O367),INDEX($D$364:$W$364,,$C367)/$F$350)))</f>
        <v>0</v>
      </c>
      <c r="Q367" s="2">
        <f>IF($F$350="n/a",0,IF(Q$352&lt;=$C367,0,IF(Q$352&gt;($F$350+$C367),INDEX($D$364:$W$364,,$C367)-SUM($D367:P367),INDEX($D$364:$W$364,,$C367)/$F$350)))</f>
        <v>0</v>
      </c>
      <c r="R367" s="2">
        <f>IF($F$350="n/a",0,IF(R$352&lt;=$C367,0,IF(R$352&gt;($F$350+$C367),INDEX($D$364:$W$364,,$C367)-SUM($D367:Q367),INDEX($D$364:$W$364,,$C367)/$F$350)))</f>
        <v>0</v>
      </c>
      <c r="S367" s="2">
        <f>IF($F$350="n/a",0,IF(S$352&lt;=$C367,0,IF(S$352&gt;($F$350+$C367),INDEX($D$364:$W$364,,$C367)-SUM($D367:R367),INDEX($D$364:$W$364,,$C367)/$F$350)))</f>
        <v>0</v>
      </c>
      <c r="T367" s="2">
        <f>IF($F$350="n/a",0,IF(T$352&lt;=$C367,0,IF(T$352&gt;($F$350+$C367),INDEX($D$364:$W$364,,$C367)-SUM($D367:S367),INDEX($D$364:$W$364,,$C367)/$F$350)))</f>
        <v>0</v>
      </c>
      <c r="U367" s="2">
        <f>IF($F$350="n/a",0,IF(U$352&lt;=$C367,0,IF(U$352&gt;($F$350+$C367),INDEX($D$364:$W$364,,$C367)-SUM($D367:T367),INDEX($D$364:$W$364,,$C367)/$F$350)))</f>
        <v>0</v>
      </c>
      <c r="V367" s="2">
        <f>IF($F$350="n/a",0,IF(V$352&lt;=$C367,0,IF(V$352&gt;($F$350+$C367),INDEX($D$364:$W$364,,$C367)-SUM($D367:U367),INDEX($D$364:$W$364,,$C367)/$F$350)))</f>
        <v>0</v>
      </c>
      <c r="W367" s="2">
        <f>IF($F$350="n/a",0,IF(W$352&lt;=$C367,0,IF(W$352&gt;($F$350+$C367),INDEX($D$364:$W$364,,$C367)-SUM($D367:V367),INDEX($D$364:$W$364,,$C367)/$F$350)))</f>
        <v>0</v>
      </c>
      <c r="X367" s="2">
        <f>IF($F$350="n/a",0,IF(X$352&lt;=$C367,0,IF(X$352&gt;($F$350+$C367),INDEX($D$364:$W$364,,$C367)-SUM($D367:W367),INDEX($D$364:$W$364,,$C367)/$F$350)))</f>
        <v>0</v>
      </c>
      <c r="Y367" s="2">
        <f>IF($F$350="n/a",0,IF(Y$352&lt;=$C367,0,IF(Y$352&gt;($F$350+$C367),INDEX($D$364:$W$364,,$C367)-SUM($D367:X367),INDEX($D$364:$W$364,,$C367)/$F$350)))</f>
        <v>0</v>
      </c>
      <c r="Z367" s="2">
        <f>IF($F$350="n/a",0,IF(Z$352&lt;=$C367,0,IF(Z$352&gt;($F$350+$C367),INDEX($D$364:$W$364,,$C367)-SUM($D367:Y367),INDEX($D$364:$W$364,,$C367)/$F$350)))</f>
        <v>0</v>
      </c>
      <c r="AA367" s="2">
        <f>IF($F$350="n/a",0,IF(AA$352&lt;=$C367,0,IF(AA$352&gt;($F$350+$C367),INDEX($D$364:$W$364,,$C367)-SUM($D367:Z367),INDEX($D$364:$W$364,,$C367)/$F$350)))</f>
        <v>0</v>
      </c>
      <c r="AB367" s="2">
        <f>IF($F$350="n/a",0,IF(AB$352&lt;=$C367,0,IF(AB$352&gt;($F$350+$C367),INDEX($D$364:$W$364,,$C367)-SUM($D367:AA367),INDEX($D$364:$W$364,,$C367)/$F$350)))</f>
        <v>0</v>
      </c>
      <c r="AC367" s="2">
        <f>IF($F$350="n/a",0,IF(AC$352&lt;=$C367,0,IF(AC$352&gt;($F$350+$C367),INDEX($D$364:$W$364,,$C367)-SUM($D367:AB367),INDEX($D$364:$W$364,,$C367)/$F$350)))</f>
        <v>0</v>
      </c>
      <c r="AD367" s="2">
        <f>IF($F$350="n/a",0,IF(AD$352&lt;=$C367,0,IF(AD$352&gt;($F$350+$C367),INDEX($D$364:$W$364,,$C367)-SUM($D367:AC367),INDEX($D$364:$W$364,,$C367)/$F$350)))</f>
        <v>0</v>
      </c>
      <c r="AE367" s="2">
        <f>IF($F$350="n/a",0,IF(AE$352&lt;=$C367,0,IF(AE$352&gt;($F$350+$C367),INDEX($D$364:$W$364,,$C367)-SUM($D367:AD367),INDEX($D$364:$W$364,,$C367)/$F$350)))</f>
        <v>0</v>
      </c>
      <c r="AF367" s="2">
        <f>IF($F$350="n/a",0,IF(AF$352&lt;=$C367,0,IF(AF$352&gt;($F$350+$C367),INDEX($D$364:$W$364,,$C367)-SUM($D367:AE367),INDEX($D$364:$W$364,,$C367)/$F$350)))</f>
        <v>0</v>
      </c>
      <c r="AG367" s="2">
        <f>IF($F$350="n/a",0,IF(AG$352&lt;=$C367,0,IF(AG$352&gt;($F$350+$C367),INDEX($D$364:$W$364,,$C367)-SUM($D367:AF367),INDEX($D$364:$W$364,,$C367)/$F$350)))</f>
        <v>0</v>
      </c>
      <c r="AH367" s="2">
        <f>IF($F$350="n/a",0,IF(AH$352&lt;=$C367,0,IF(AH$352&gt;($F$350+$C367),INDEX($D$364:$W$364,,$C367)-SUM($D367:AG367),INDEX($D$364:$W$364,,$C367)/$F$350)))</f>
        <v>0</v>
      </c>
      <c r="AI367" s="2">
        <f>IF($F$350="n/a",0,IF(AI$352&lt;=$C367,0,IF(AI$352&gt;($F$350+$C367),INDEX($D$364:$W$364,,$C367)-SUM($D367:AH367),INDEX($D$364:$W$364,,$C367)/$F$350)))</f>
        <v>0</v>
      </c>
      <c r="AJ367" s="2">
        <f>IF($F$350="n/a",0,IF(AJ$352&lt;=$C367,0,IF(AJ$352&gt;($F$350+$C367),INDEX($D$364:$W$364,,$C367)-SUM($D367:AI367),INDEX($D$364:$W$364,,$C367)/$F$350)))</f>
        <v>0</v>
      </c>
      <c r="AK367" s="2">
        <f>IF($F$350="n/a",0,IF(AK$352&lt;=$C367,0,IF(AK$352&gt;($F$350+$C367),INDEX($D$364:$W$364,,$C367)-SUM($D367:AJ367),INDEX($D$364:$W$364,,$C367)/$F$350)))</f>
        <v>0</v>
      </c>
      <c r="AL367" s="2">
        <f>IF($F$350="n/a",0,IF(AL$352&lt;=$C367,0,IF(AL$352&gt;($F$350+$C367),INDEX($D$364:$W$364,,$C367)-SUM($D367:AK367),INDEX($D$364:$W$364,,$C367)/$F$350)))</f>
        <v>0</v>
      </c>
      <c r="AM367" s="2">
        <f>IF($F$350="n/a",0,IF(AM$352&lt;=$C367,0,IF(AM$352&gt;($F$350+$C367),INDEX($D$364:$W$364,,$C367)-SUM($D367:AL367),INDEX($D$364:$W$364,,$C367)/$F$350)))</f>
        <v>0</v>
      </c>
      <c r="AN367" s="2">
        <f>IF($F$350="n/a",0,IF(AN$352&lt;=$C367,0,IF(AN$352&gt;($F$350+$C367),INDEX($D$364:$W$364,,$C367)-SUM($D367:AM367),INDEX($D$364:$W$364,,$C367)/$F$350)))</f>
        <v>0</v>
      </c>
      <c r="AO367" s="2">
        <f>IF($F$350="n/a",0,IF(AO$352&lt;=$C367,0,IF(AO$352&gt;($F$350+$C367),INDEX($D$364:$W$364,,$C367)-SUM($D367:AN367),INDEX($D$364:$W$364,,$C367)/$F$350)))</f>
        <v>0</v>
      </c>
      <c r="AP367" s="2">
        <f>IF($F$350="n/a",0,IF(AP$352&lt;=$C367,0,IF(AP$352&gt;($F$350+$C367),INDEX($D$364:$W$364,,$C367)-SUM($D367:AO367),INDEX($D$364:$W$364,,$C367)/$F$350)))</f>
        <v>0</v>
      </c>
      <c r="AQ367" s="2">
        <f>IF($F$350="n/a",0,IF(AQ$352&lt;=$C367,0,IF(AQ$352&gt;($F$350+$C367),INDEX($D$364:$W$364,,$C367)-SUM($D367:AP367),INDEX($D$364:$W$364,,$C367)/$F$350)))</f>
        <v>0</v>
      </c>
      <c r="AR367" s="2">
        <f>IF($F$350="n/a",0,IF(AR$352&lt;=$C367,0,IF(AR$352&gt;($F$350+$C367),INDEX($D$364:$W$364,,$C367)-SUM($D367:AQ367),INDEX($D$364:$W$364,,$C367)/$F$350)))</f>
        <v>0</v>
      </c>
      <c r="AS367" s="2">
        <f>IF($F$350="n/a",0,IF(AS$352&lt;=$C367,0,IF(AS$352&gt;($F$350+$C367),INDEX($D$364:$W$364,,$C367)-SUM($D367:AR367),INDEX($D$364:$W$364,,$C367)/$F$350)))</f>
        <v>0</v>
      </c>
      <c r="AT367" s="2">
        <f>IF($F$350="n/a",0,IF(AT$352&lt;=$C367,0,IF(AT$352&gt;($F$350+$C367),INDEX($D$364:$W$364,,$C367)-SUM($D367:AS367),INDEX($D$364:$W$364,,$C367)/$F$350)))</f>
        <v>0</v>
      </c>
      <c r="AU367" s="2">
        <f>IF($F$350="n/a",0,IF(AU$352&lt;=$C367,0,IF(AU$352&gt;($F$350+$C367),INDEX($D$364:$W$364,,$C367)-SUM($D367:AT367),INDEX($D$364:$W$364,,$C367)/$F$350)))</f>
        <v>0</v>
      </c>
      <c r="AV367" s="2">
        <f>IF($F$350="n/a",0,IF(AV$352&lt;=$C367,0,IF(AV$352&gt;($F$350+$C367),INDEX($D$364:$W$364,,$C367)-SUM($D367:AU367),INDEX($D$364:$W$364,,$C367)/$F$350)))</f>
        <v>0</v>
      </c>
      <c r="AW367" s="2">
        <f>IF($F$350="n/a",0,IF(AW$352&lt;=$C367,0,IF(AW$352&gt;($F$350+$C367),INDEX($D$364:$W$364,,$C367)-SUM($D367:AV367),INDEX($D$364:$W$364,,$C367)/$F$350)))</f>
        <v>0</v>
      </c>
      <c r="AX367" s="2">
        <f>IF($F$350="n/a",0,IF(AX$352&lt;=$C367,0,IF(AX$352&gt;($F$350+$C367),INDEX($D$364:$W$364,,$C367)-SUM($D367:AW367),INDEX($D$364:$W$364,,$C367)/$F$350)))</f>
        <v>0</v>
      </c>
      <c r="AY367" s="2">
        <f>IF($F$350="n/a",0,IF(AY$352&lt;=$C367,0,IF(AY$352&gt;($F$350+$C367),INDEX($D$364:$W$364,,$C367)-SUM($D367:AX367),INDEX($D$364:$W$364,,$C367)/$F$350)))</f>
        <v>0</v>
      </c>
      <c r="AZ367" s="2">
        <f>IF($F$350="n/a",0,IF(AZ$352&lt;=$C367,0,IF(AZ$352&gt;($F$350+$C367),INDEX($D$364:$W$364,,$C367)-SUM($D367:AY367),INDEX($D$364:$W$364,,$C367)/$F$350)))</f>
        <v>0</v>
      </c>
      <c r="BA367" s="2">
        <f>IF($F$350="n/a",0,IF(BA$352&lt;=$C367,0,IF(BA$352&gt;($F$350+$C367),INDEX($D$364:$W$364,,$C367)-SUM($D367:AZ367),INDEX($D$364:$W$364,,$C367)/$F$350)))</f>
        <v>0</v>
      </c>
      <c r="BB367" s="2">
        <f>IF($F$350="n/a",0,IF(BB$352&lt;=$C367,0,IF(BB$352&gt;($F$350+$C367),INDEX($D$364:$W$364,,$C367)-SUM($D367:BA367),INDEX($D$364:$W$364,,$C367)/$F$350)))</f>
        <v>0</v>
      </c>
      <c r="BC367" s="2">
        <f>IF($F$350="n/a",0,IF(BC$352&lt;=$C367,0,IF(BC$352&gt;($F$350+$C367),INDEX($D$364:$W$364,,$C367)-SUM($D367:BB367),INDEX($D$364:$W$364,,$C367)/$F$350)))</f>
        <v>0</v>
      </c>
      <c r="BD367" s="2">
        <f>IF($F$350="n/a",0,IF(BD$352&lt;=$C367,0,IF(BD$352&gt;($F$350+$C367),INDEX($D$364:$W$364,,$C367)-SUM($D367:BC367),INDEX($D$364:$W$364,,$C367)/$F$350)))</f>
        <v>0</v>
      </c>
      <c r="BE367" s="2">
        <f>IF($F$350="n/a",0,IF(BE$352&lt;=$C367,0,IF(BE$352&gt;($F$350+$C367),INDEX($D$364:$W$364,,$C367)-SUM($D367:BD367),INDEX($D$364:$W$364,,$C367)/$F$350)))</f>
        <v>0</v>
      </c>
      <c r="BF367" s="2">
        <f>IF($F$350="n/a",0,IF(BF$352&lt;=$C367,0,IF(BF$352&gt;($F$350+$C367),INDEX($D$364:$W$364,,$C367)-SUM($D367:BE367),INDEX($D$364:$W$364,,$C367)/$F$350)))</f>
        <v>0</v>
      </c>
      <c r="BG367" s="2">
        <f>IF($F$350="n/a",0,IF(BG$352&lt;=$C367,0,IF(BG$352&gt;($F$350+$C367),INDEX($D$364:$W$364,,$C367)-SUM($D367:BF367),INDEX($D$364:$W$364,,$C367)/$F$350)))</f>
        <v>0</v>
      </c>
      <c r="BH367" s="2">
        <f>IF($F$350="n/a",0,IF(BH$352&lt;=$C367,0,IF(BH$352&gt;($F$350+$C367),INDEX($D$364:$W$364,,$C367)-SUM($D367:BG367),INDEX($D$364:$W$364,,$C367)/$F$350)))</f>
        <v>0</v>
      </c>
      <c r="BI367" s="2">
        <f>IF($F$350="n/a",0,IF(BI$352&lt;=$C367,0,IF(BI$352&gt;($F$350+$C367),INDEX($D$364:$W$364,,$C367)-SUM($D367:BH367),INDEX($D$364:$W$364,,$C367)/$F$350)))</f>
        <v>0</v>
      </c>
      <c r="BJ367" s="2">
        <f>IF($F$350="n/a",0,IF(BJ$352&lt;=$C367,0,IF(BJ$352&gt;($F$350+$C367),INDEX($D$364:$W$364,,$C367)-SUM($D367:BI367),INDEX($D$364:$W$364,,$C367)/$F$350)))</f>
        <v>0</v>
      </c>
      <c r="BK367" s="2">
        <f>IF($F$350="n/a",0,IF(BK$352&lt;=$C367,0,IF(BK$352&gt;($F$350+$C367),INDEX($D$364:$W$364,,$C367)-SUM($D367:BJ367),INDEX($D$364:$W$364,,$C367)/$F$350)))</f>
        <v>0</v>
      </c>
    </row>
    <row r="368" spans="2:63" x14ac:dyDescent="0.25">
      <c r="B368" s="24">
        <v>2012</v>
      </c>
      <c r="C368" s="24">
        <v>2</v>
      </c>
      <c r="E368" s="2">
        <f>IF($F$350="n/a",0,IF(E$352&lt;=$C368,0,IF(E$352&gt;($F$350+$C368),INDEX($D$364:$W$364,,$C368)-SUM($D368:D368),INDEX($D$364:$W$364,,$C368)/$F$350)))</f>
        <v>0</v>
      </c>
      <c r="F368" s="2">
        <f>IF($F$350="n/a",0,IF(F$352&lt;=$C368,0,IF(F$352&gt;($F$350+$C368),INDEX($D$364:$W$364,,$C368)-SUM($D368:E368),INDEX($D$364:$W$364,,$C368)/$F$350)))</f>
        <v>0</v>
      </c>
      <c r="G368" s="2">
        <f>IF($F$350="n/a",0,IF(G$352&lt;=$C368,0,IF(G$352&gt;($F$350+$C368),INDEX($D$364:$W$364,,$C368)-SUM($D368:F368),INDEX($D$364:$W$364,,$C368)/$F$350)))</f>
        <v>0</v>
      </c>
      <c r="H368" s="2">
        <f>IF($F$350="n/a",0,IF(H$352&lt;=$C368,0,IF(H$352&gt;($F$350+$C368),INDEX($D$364:$W$364,,$C368)-SUM($D368:G368),INDEX($D$364:$W$364,,$C368)/$F$350)))</f>
        <v>0</v>
      </c>
      <c r="I368" s="2">
        <f>IF($F$350="n/a",0,IF(I$352&lt;=$C368,0,IF(I$352&gt;($F$350+$C368),INDEX($D$364:$W$364,,$C368)-SUM($D368:H368),INDEX($D$364:$W$364,,$C368)/$F$350)))</f>
        <v>0</v>
      </c>
      <c r="J368" s="2">
        <f>IF($F$350="n/a",0,IF(J$352&lt;=$C368,0,IF(J$352&gt;($F$350+$C368),INDEX($D$364:$W$364,,$C368)-SUM($D368:I368),INDEX($D$364:$W$364,,$C368)/$F$350)))</f>
        <v>0</v>
      </c>
      <c r="K368" s="2">
        <f>IF($F$350="n/a",0,IF(K$352&lt;=$C368,0,IF(K$352&gt;($F$350+$C368),INDEX($D$364:$W$364,,$C368)-SUM($D368:J368),INDEX($D$364:$W$364,,$C368)/$F$350)))</f>
        <v>0</v>
      </c>
      <c r="L368" s="2">
        <f>IF($F$350="n/a",0,IF(L$352&lt;=$C368,0,IF(L$352&gt;($F$350+$C368),INDEX($D$364:$W$364,,$C368)-SUM($D368:K368),INDEX($D$364:$W$364,,$C368)/$F$350)))</f>
        <v>0</v>
      </c>
      <c r="M368" s="2">
        <f>IF($F$350="n/a",0,IF(M$352&lt;=$C368,0,IF(M$352&gt;($F$350+$C368),INDEX($D$364:$W$364,,$C368)-SUM($D368:L368),INDEX($D$364:$W$364,,$C368)/$F$350)))</f>
        <v>0</v>
      </c>
      <c r="N368" s="2">
        <f>IF($F$350="n/a",0,IF(N$352&lt;=$C368,0,IF(N$352&gt;($F$350+$C368),INDEX($D$364:$W$364,,$C368)-SUM($D368:M368),INDEX($D$364:$W$364,,$C368)/$F$350)))</f>
        <v>0</v>
      </c>
      <c r="O368" s="2">
        <f>IF($F$350="n/a",0,IF(O$352&lt;=$C368,0,IF(O$352&gt;($F$350+$C368),INDEX($D$364:$W$364,,$C368)-SUM($D368:N368),INDEX($D$364:$W$364,,$C368)/$F$350)))</f>
        <v>0</v>
      </c>
      <c r="P368" s="2">
        <f>IF($F$350="n/a",0,IF(P$352&lt;=$C368,0,IF(P$352&gt;($F$350+$C368),INDEX($D$364:$W$364,,$C368)-SUM($D368:O368),INDEX($D$364:$W$364,,$C368)/$F$350)))</f>
        <v>0</v>
      </c>
      <c r="Q368" s="2">
        <f>IF($F$350="n/a",0,IF(Q$352&lt;=$C368,0,IF(Q$352&gt;($F$350+$C368),INDEX($D$364:$W$364,,$C368)-SUM($D368:P368),INDEX($D$364:$W$364,,$C368)/$F$350)))</f>
        <v>0</v>
      </c>
      <c r="R368" s="2">
        <f>IF($F$350="n/a",0,IF(R$352&lt;=$C368,0,IF(R$352&gt;($F$350+$C368),INDEX($D$364:$W$364,,$C368)-SUM($D368:Q368),INDEX($D$364:$W$364,,$C368)/$F$350)))</f>
        <v>0</v>
      </c>
      <c r="S368" s="2">
        <f>IF($F$350="n/a",0,IF(S$352&lt;=$C368,0,IF(S$352&gt;($F$350+$C368),INDEX($D$364:$W$364,,$C368)-SUM($D368:R368),INDEX($D$364:$W$364,,$C368)/$F$350)))</f>
        <v>0</v>
      </c>
      <c r="T368" s="2">
        <f>IF($F$350="n/a",0,IF(T$352&lt;=$C368,0,IF(T$352&gt;($F$350+$C368),INDEX($D$364:$W$364,,$C368)-SUM($D368:S368),INDEX($D$364:$W$364,,$C368)/$F$350)))</f>
        <v>0</v>
      </c>
      <c r="U368" s="2">
        <f>IF($F$350="n/a",0,IF(U$352&lt;=$C368,0,IF(U$352&gt;($F$350+$C368),INDEX($D$364:$W$364,,$C368)-SUM($D368:T368),INDEX($D$364:$W$364,,$C368)/$F$350)))</f>
        <v>0</v>
      </c>
      <c r="V368" s="2">
        <f>IF($F$350="n/a",0,IF(V$352&lt;=$C368,0,IF(V$352&gt;($F$350+$C368),INDEX($D$364:$W$364,,$C368)-SUM($D368:U368),INDEX($D$364:$W$364,,$C368)/$F$350)))</f>
        <v>0</v>
      </c>
      <c r="W368" s="2">
        <f>IF($F$350="n/a",0,IF(W$352&lt;=$C368,0,IF(W$352&gt;($F$350+$C368),INDEX($D$364:$W$364,,$C368)-SUM($D368:V368),INDEX($D$364:$W$364,,$C368)/$F$350)))</f>
        <v>0</v>
      </c>
      <c r="X368" s="2">
        <f>IF($F$350="n/a",0,IF(X$352&lt;=$C368,0,IF(X$352&gt;($F$350+$C368),INDEX($D$364:$W$364,,$C368)-SUM($D368:W368),INDEX($D$364:$W$364,,$C368)/$F$350)))</f>
        <v>0</v>
      </c>
      <c r="Y368" s="2">
        <f>IF($F$350="n/a",0,IF(Y$352&lt;=$C368,0,IF(Y$352&gt;($F$350+$C368),INDEX($D$364:$W$364,,$C368)-SUM($D368:X368),INDEX($D$364:$W$364,,$C368)/$F$350)))</f>
        <v>0</v>
      </c>
      <c r="Z368" s="2">
        <f>IF($F$350="n/a",0,IF(Z$352&lt;=$C368,0,IF(Z$352&gt;($F$350+$C368),INDEX($D$364:$W$364,,$C368)-SUM($D368:Y368),INDEX($D$364:$W$364,,$C368)/$F$350)))</f>
        <v>0</v>
      </c>
      <c r="AA368" s="2">
        <f>IF($F$350="n/a",0,IF(AA$352&lt;=$C368,0,IF(AA$352&gt;($F$350+$C368),INDEX($D$364:$W$364,,$C368)-SUM($D368:Z368),INDEX($D$364:$W$364,,$C368)/$F$350)))</f>
        <v>0</v>
      </c>
      <c r="AB368" s="2">
        <f>IF($F$350="n/a",0,IF(AB$352&lt;=$C368,0,IF(AB$352&gt;($F$350+$C368),INDEX($D$364:$W$364,,$C368)-SUM($D368:AA368),INDEX($D$364:$W$364,,$C368)/$F$350)))</f>
        <v>0</v>
      </c>
      <c r="AC368" s="2">
        <f>IF($F$350="n/a",0,IF(AC$352&lt;=$C368,0,IF(AC$352&gt;($F$350+$C368),INDEX($D$364:$W$364,,$C368)-SUM($D368:AB368),INDEX($D$364:$W$364,,$C368)/$F$350)))</f>
        <v>0</v>
      </c>
      <c r="AD368" s="2">
        <f>IF($F$350="n/a",0,IF(AD$352&lt;=$C368,0,IF(AD$352&gt;($F$350+$C368),INDEX($D$364:$W$364,,$C368)-SUM($D368:AC368),INDEX($D$364:$W$364,,$C368)/$F$350)))</f>
        <v>0</v>
      </c>
      <c r="AE368" s="2">
        <f>IF($F$350="n/a",0,IF(AE$352&lt;=$C368,0,IF(AE$352&gt;($F$350+$C368),INDEX($D$364:$W$364,,$C368)-SUM($D368:AD368),INDEX($D$364:$W$364,,$C368)/$F$350)))</f>
        <v>0</v>
      </c>
      <c r="AF368" s="2">
        <f>IF($F$350="n/a",0,IF(AF$352&lt;=$C368,0,IF(AF$352&gt;($F$350+$C368),INDEX($D$364:$W$364,,$C368)-SUM($D368:AE368),INDEX($D$364:$W$364,,$C368)/$F$350)))</f>
        <v>0</v>
      </c>
      <c r="AG368" s="2">
        <f>IF($F$350="n/a",0,IF(AG$352&lt;=$C368,0,IF(AG$352&gt;($F$350+$C368),INDEX($D$364:$W$364,,$C368)-SUM($D368:AF368),INDEX($D$364:$W$364,,$C368)/$F$350)))</f>
        <v>0</v>
      </c>
      <c r="AH368" s="2">
        <f>IF($F$350="n/a",0,IF(AH$352&lt;=$C368,0,IF(AH$352&gt;($F$350+$C368),INDEX($D$364:$W$364,,$C368)-SUM($D368:AG368),INDEX($D$364:$W$364,,$C368)/$F$350)))</f>
        <v>0</v>
      </c>
      <c r="AI368" s="2">
        <f>IF($F$350="n/a",0,IF(AI$352&lt;=$C368,0,IF(AI$352&gt;($F$350+$C368),INDEX($D$364:$W$364,,$C368)-SUM($D368:AH368),INDEX($D$364:$W$364,,$C368)/$F$350)))</f>
        <v>0</v>
      </c>
      <c r="AJ368" s="2">
        <f>IF($F$350="n/a",0,IF(AJ$352&lt;=$C368,0,IF(AJ$352&gt;($F$350+$C368),INDEX($D$364:$W$364,,$C368)-SUM($D368:AI368),INDEX($D$364:$W$364,,$C368)/$F$350)))</f>
        <v>0</v>
      </c>
      <c r="AK368" s="2">
        <f>IF($F$350="n/a",0,IF(AK$352&lt;=$C368,0,IF(AK$352&gt;($F$350+$C368),INDEX($D$364:$W$364,,$C368)-SUM($D368:AJ368),INDEX($D$364:$W$364,,$C368)/$F$350)))</f>
        <v>0</v>
      </c>
      <c r="AL368" s="2">
        <f>IF($F$350="n/a",0,IF(AL$352&lt;=$C368,0,IF(AL$352&gt;($F$350+$C368),INDEX($D$364:$W$364,,$C368)-SUM($D368:AK368),INDEX($D$364:$W$364,,$C368)/$F$350)))</f>
        <v>0</v>
      </c>
      <c r="AM368" s="2">
        <f>IF($F$350="n/a",0,IF(AM$352&lt;=$C368,0,IF(AM$352&gt;($F$350+$C368),INDEX($D$364:$W$364,,$C368)-SUM($D368:AL368),INDEX($D$364:$W$364,,$C368)/$F$350)))</f>
        <v>0</v>
      </c>
      <c r="AN368" s="2">
        <f>IF($F$350="n/a",0,IF(AN$352&lt;=$C368,0,IF(AN$352&gt;($F$350+$C368),INDEX($D$364:$W$364,,$C368)-SUM($D368:AM368),INDEX($D$364:$W$364,,$C368)/$F$350)))</f>
        <v>0</v>
      </c>
      <c r="AO368" s="2">
        <f>IF($F$350="n/a",0,IF(AO$352&lt;=$C368,0,IF(AO$352&gt;($F$350+$C368),INDEX($D$364:$W$364,,$C368)-SUM($D368:AN368),INDEX($D$364:$W$364,,$C368)/$F$350)))</f>
        <v>0</v>
      </c>
      <c r="AP368" s="2">
        <f>IF($F$350="n/a",0,IF(AP$352&lt;=$C368,0,IF(AP$352&gt;($F$350+$C368),INDEX($D$364:$W$364,,$C368)-SUM($D368:AO368),INDEX($D$364:$W$364,,$C368)/$F$350)))</f>
        <v>0</v>
      </c>
      <c r="AQ368" s="2">
        <f>IF($F$350="n/a",0,IF(AQ$352&lt;=$C368,0,IF(AQ$352&gt;($F$350+$C368),INDEX($D$364:$W$364,,$C368)-SUM($D368:AP368),INDEX($D$364:$W$364,,$C368)/$F$350)))</f>
        <v>0</v>
      </c>
      <c r="AR368" s="2">
        <f>IF($F$350="n/a",0,IF(AR$352&lt;=$C368,0,IF(AR$352&gt;($F$350+$C368),INDEX($D$364:$W$364,,$C368)-SUM($D368:AQ368),INDEX($D$364:$W$364,,$C368)/$F$350)))</f>
        <v>0</v>
      </c>
      <c r="AS368" s="2">
        <f>IF($F$350="n/a",0,IF(AS$352&lt;=$C368,0,IF(AS$352&gt;($F$350+$C368),INDEX($D$364:$W$364,,$C368)-SUM($D368:AR368),INDEX($D$364:$W$364,,$C368)/$F$350)))</f>
        <v>0</v>
      </c>
      <c r="AT368" s="2">
        <f>IF($F$350="n/a",0,IF(AT$352&lt;=$C368,0,IF(AT$352&gt;($F$350+$C368),INDEX($D$364:$W$364,,$C368)-SUM($D368:AS368),INDEX($D$364:$W$364,,$C368)/$F$350)))</f>
        <v>0</v>
      </c>
      <c r="AU368" s="2">
        <f>IF($F$350="n/a",0,IF(AU$352&lt;=$C368,0,IF(AU$352&gt;($F$350+$C368),INDEX($D$364:$W$364,,$C368)-SUM($D368:AT368),INDEX($D$364:$W$364,,$C368)/$F$350)))</f>
        <v>0</v>
      </c>
      <c r="AV368" s="2">
        <f>IF($F$350="n/a",0,IF(AV$352&lt;=$C368,0,IF(AV$352&gt;($F$350+$C368),INDEX($D$364:$W$364,,$C368)-SUM($D368:AU368),INDEX($D$364:$W$364,,$C368)/$F$350)))</f>
        <v>0</v>
      </c>
      <c r="AW368" s="2">
        <f>IF($F$350="n/a",0,IF(AW$352&lt;=$C368,0,IF(AW$352&gt;($F$350+$C368),INDEX($D$364:$W$364,,$C368)-SUM($D368:AV368),INDEX($D$364:$W$364,,$C368)/$F$350)))</f>
        <v>0</v>
      </c>
      <c r="AX368" s="2">
        <f>IF($F$350="n/a",0,IF(AX$352&lt;=$C368,0,IF(AX$352&gt;($F$350+$C368),INDEX($D$364:$W$364,,$C368)-SUM($D368:AW368),INDEX($D$364:$W$364,,$C368)/$F$350)))</f>
        <v>0</v>
      </c>
      <c r="AY368" s="2">
        <f>IF($F$350="n/a",0,IF(AY$352&lt;=$C368,0,IF(AY$352&gt;($F$350+$C368),INDEX($D$364:$W$364,,$C368)-SUM($D368:AX368),INDEX($D$364:$W$364,,$C368)/$F$350)))</f>
        <v>0</v>
      </c>
      <c r="AZ368" s="2">
        <f>IF($F$350="n/a",0,IF(AZ$352&lt;=$C368,0,IF(AZ$352&gt;($F$350+$C368),INDEX($D$364:$W$364,,$C368)-SUM($D368:AY368),INDEX($D$364:$W$364,,$C368)/$F$350)))</f>
        <v>0</v>
      </c>
      <c r="BA368" s="2">
        <f>IF($F$350="n/a",0,IF(BA$352&lt;=$C368,0,IF(BA$352&gt;($F$350+$C368),INDEX($D$364:$W$364,,$C368)-SUM($D368:AZ368),INDEX($D$364:$W$364,,$C368)/$F$350)))</f>
        <v>0</v>
      </c>
      <c r="BB368" s="2">
        <f>IF($F$350="n/a",0,IF(BB$352&lt;=$C368,0,IF(BB$352&gt;($F$350+$C368),INDEX($D$364:$W$364,,$C368)-SUM($D368:BA368),INDEX($D$364:$W$364,,$C368)/$F$350)))</f>
        <v>0</v>
      </c>
      <c r="BC368" s="2">
        <f>IF($F$350="n/a",0,IF(BC$352&lt;=$C368,0,IF(BC$352&gt;($F$350+$C368),INDEX($D$364:$W$364,,$C368)-SUM($D368:BB368),INDEX($D$364:$W$364,,$C368)/$F$350)))</f>
        <v>0</v>
      </c>
      <c r="BD368" s="2">
        <f>IF($F$350="n/a",0,IF(BD$352&lt;=$C368,0,IF(BD$352&gt;($F$350+$C368),INDEX($D$364:$W$364,,$C368)-SUM($D368:BC368),INDEX($D$364:$W$364,,$C368)/$F$350)))</f>
        <v>0</v>
      </c>
      <c r="BE368" s="2">
        <f>IF($F$350="n/a",0,IF(BE$352&lt;=$C368,0,IF(BE$352&gt;($F$350+$C368),INDEX($D$364:$W$364,,$C368)-SUM($D368:BD368),INDEX($D$364:$W$364,,$C368)/$F$350)))</f>
        <v>0</v>
      </c>
      <c r="BF368" s="2">
        <f>IF($F$350="n/a",0,IF(BF$352&lt;=$C368,0,IF(BF$352&gt;($F$350+$C368),INDEX($D$364:$W$364,,$C368)-SUM($D368:BE368),INDEX($D$364:$W$364,,$C368)/$F$350)))</f>
        <v>0</v>
      </c>
      <c r="BG368" s="2">
        <f>IF($F$350="n/a",0,IF(BG$352&lt;=$C368,0,IF(BG$352&gt;($F$350+$C368),INDEX($D$364:$W$364,,$C368)-SUM($D368:BF368),INDEX($D$364:$W$364,,$C368)/$F$350)))</f>
        <v>0</v>
      </c>
      <c r="BH368" s="2">
        <f>IF($F$350="n/a",0,IF(BH$352&lt;=$C368,0,IF(BH$352&gt;($F$350+$C368),INDEX($D$364:$W$364,,$C368)-SUM($D368:BG368),INDEX($D$364:$W$364,,$C368)/$F$350)))</f>
        <v>0</v>
      </c>
      <c r="BI368" s="2">
        <f>IF($F$350="n/a",0,IF(BI$352&lt;=$C368,0,IF(BI$352&gt;($F$350+$C368),INDEX($D$364:$W$364,,$C368)-SUM($D368:BH368),INDEX($D$364:$W$364,,$C368)/$F$350)))</f>
        <v>0</v>
      </c>
      <c r="BJ368" s="2">
        <f>IF($F$350="n/a",0,IF(BJ$352&lt;=$C368,0,IF(BJ$352&gt;($F$350+$C368),INDEX($D$364:$W$364,,$C368)-SUM($D368:BI368),INDEX($D$364:$W$364,,$C368)/$F$350)))</f>
        <v>0</v>
      </c>
      <c r="BK368" s="2">
        <f>IF($F$350="n/a",0,IF(BK$352&lt;=$C368,0,IF(BK$352&gt;($F$350+$C368),INDEX($D$364:$W$364,,$C368)-SUM($D368:BJ368),INDEX($D$364:$W$364,,$C368)/$F$350)))</f>
        <v>0</v>
      </c>
    </row>
    <row r="369" spans="2:63" x14ac:dyDescent="0.25">
      <c r="B369" s="24">
        <v>2013</v>
      </c>
      <c r="C369" s="24">
        <v>3</v>
      </c>
      <c r="E369" s="2">
        <f>IF($F$350="n/a",0,IF(E$352&lt;=$C369,0,IF(E$352&gt;($F$350+$C369),INDEX($D$364:$W$364,,$C369)-SUM($D369:D369),INDEX($D$364:$W$364,,$C369)/$F$350)))</f>
        <v>0</v>
      </c>
      <c r="F369" s="2">
        <f>IF($F$350="n/a",0,IF(F$352&lt;=$C369,0,IF(F$352&gt;($F$350+$C369),INDEX($D$364:$W$364,,$C369)-SUM($D369:E369),INDEX($D$364:$W$364,,$C369)/$F$350)))</f>
        <v>0</v>
      </c>
      <c r="G369" s="2">
        <f>IF($F$350="n/a",0,IF(G$352&lt;=$C369,0,IF(G$352&gt;($F$350+$C369),INDEX($D$364:$W$364,,$C369)-SUM($D369:F369),INDEX($D$364:$W$364,,$C369)/$F$350)))</f>
        <v>0</v>
      </c>
      <c r="H369" s="2">
        <f>IF($F$350="n/a",0,IF(H$352&lt;=$C369,0,IF(H$352&gt;($F$350+$C369),INDEX($D$364:$W$364,,$C369)-SUM($D369:G369),INDEX($D$364:$W$364,,$C369)/$F$350)))</f>
        <v>0</v>
      </c>
      <c r="I369" s="2">
        <f>IF($F$350="n/a",0,IF(I$352&lt;=$C369,0,IF(I$352&gt;($F$350+$C369),INDEX($D$364:$W$364,,$C369)-SUM($D369:H369),INDEX($D$364:$W$364,,$C369)/$F$350)))</f>
        <v>0</v>
      </c>
      <c r="J369" s="2">
        <f>IF($F$350="n/a",0,IF(J$352&lt;=$C369,0,IF(J$352&gt;($F$350+$C369),INDEX($D$364:$W$364,,$C369)-SUM($D369:I369),INDEX($D$364:$W$364,,$C369)/$F$350)))</f>
        <v>0</v>
      </c>
      <c r="K369" s="2">
        <f>IF($F$350="n/a",0,IF(K$352&lt;=$C369,0,IF(K$352&gt;($F$350+$C369),INDEX($D$364:$W$364,,$C369)-SUM($D369:J369),INDEX($D$364:$W$364,,$C369)/$F$350)))</f>
        <v>0</v>
      </c>
      <c r="L369" s="2">
        <f>IF($F$350="n/a",0,IF(L$352&lt;=$C369,0,IF(L$352&gt;($F$350+$C369),INDEX($D$364:$W$364,,$C369)-SUM($D369:K369),INDEX($D$364:$W$364,,$C369)/$F$350)))</f>
        <v>0</v>
      </c>
      <c r="M369" s="2">
        <f>IF($F$350="n/a",0,IF(M$352&lt;=$C369,0,IF(M$352&gt;($F$350+$C369),INDEX($D$364:$W$364,,$C369)-SUM($D369:L369),INDEX($D$364:$W$364,,$C369)/$F$350)))</f>
        <v>0</v>
      </c>
      <c r="N369" s="2">
        <f>IF($F$350="n/a",0,IF(N$352&lt;=$C369,0,IF(N$352&gt;($F$350+$C369),INDEX($D$364:$W$364,,$C369)-SUM($D369:M369),INDEX($D$364:$W$364,,$C369)/$F$350)))</f>
        <v>0</v>
      </c>
      <c r="O369" s="2">
        <f>IF($F$350="n/a",0,IF(O$352&lt;=$C369,0,IF(O$352&gt;($F$350+$C369),INDEX($D$364:$W$364,,$C369)-SUM($D369:N369),INDEX($D$364:$W$364,,$C369)/$F$350)))</f>
        <v>0</v>
      </c>
      <c r="P369" s="2">
        <f>IF($F$350="n/a",0,IF(P$352&lt;=$C369,0,IF(P$352&gt;($F$350+$C369),INDEX($D$364:$W$364,,$C369)-SUM($D369:O369),INDEX($D$364:$W$364,,$C369)/$F$350)))</f>
        <v>0</v>
      </c>
      <c r="Q369" s="2">
        <f>IF($F$350="n/a",0,IF(Q$352&lt;=$C369,0,IF(Q$352&gt;($F$350+$C369),INDEX($D$364:$W$364,,$C369)-SUM($D369:P369),INDEX($D$364:$W$364,,$C369)/$F$350)))</f>
        <v>0</v>
      </c>
      <c r="R369" s="2">
        <f>IF($F$350="n/a",0,IF(R$352&lt;=$C369,0,IF(R$352&gt;($F$350+$C369),INDEX($D$364:$W$364,,$C369)-SUM($D369:Q369),INDEX($D$364:$W$364,,$C369)/$F$350)))</f>
        <v>0</v>
      </c>
      <c r="S369" s="2">
        <f>IF($F$350="n/a",0,IF(S$352&lt;=$C369,0,IF(S$352&gt;($F$350+$C369),INDEX($D$364:$W$364,,$C369)-SUM($D369:R369),INDEX($D$364:$W$364,,$C369)/$F$350)))</f>
        <v>0</v>
      </c>
      <c r="T369" s="2">
        <f>IF($F$350="n/a",0,IF(T$352&lt;=$C369,0,IF(T$352&gt;($F$350+$C369),INDEX($D$364:$W$364,,$C369)-SUM($D369:S369),INDEX($D$364:$W$364,,$C369)/$F$350)))</f>
        <v>0</v>
      </c>
      <c r="U369" s="2">
        <f>IF($F$350="n/a",0,IF(U$352&lt;=$C369,0,IF(U$352&gt;($F$350+$C369),INDEX($D$364:$W$364,,$C369)-SUM($D369:T369),INDEX($D$364:$W$364,,$C369)/$F$350)))</f>
        <v>0</v>
      </c>
      <c r="V369" s="2">
        <f>IF($F$350="n/a",0,IF(V$352&lt;=$C369,0,IF(V$352&gt;($F$350+$C369),INDEX($D$364:$W$364,,$C369)-SUM($D369:U369),INDEX($D$364:$W$364,,$C369)/$F$350)))</f>
        <v>0</v>
      </c>
      <c r="W369" s="2">
        <f>IF($F$350="n/a",0,IF(W$352&lt;=$C369,0,IF(W$352&gt;($F$350+$C369),INDEX($D$364:$W$364,,$C369)-SUM($D369:V369),INDEX($D$364:$W$364,,$C369)/$F$350)))</f>
        <v>0</v>
      </c>
      <c r="X369" s="2">
        <f>IF($F$350="n/a",0,IF(X$352&lt;=$C369,0,IF(X$352&gt;($F$350+$C369),INDEX($D$364:$W$364,,$C369)-SUM($D369:W369),INDEX($D$364:$W$364,,$C369)/$F$350)))</f>
        <v>0</v>
      </c>
      <c r="Y369" s="2">
        <f>IF($F$350="n/a",0,IF(Y$352&lt;=$C369,0,IF(Y$352&gt;($F$350+$C369),INDEX($D$364:$W$364,,$C369)-SUM($D369:X369),INDEX($D$364:$W$364,,$C369)/$F$350)))</f>
        <v>0</v>
      </c>
      <c r="Z369" s="2">
        <f>IF($F$350="n/a",0,IF(Z$352&lt;=$C369,0,IF(Z$352&gt;($F$350+$C369),INDEX($D$364:$W$364,,$C369)-SUM($D369:Y369),INDEX($D$364:$W$364,,$C369)/$F$350)))</f>
        <v>0</v>
      </c>
      <c r="AA369" s="2">
        <f>IF($F$350="n/a",0,IF(AA$352&lt;=$C369,0,IF(AA$352&gt;($F$350+$C369),INDEX($D$364:$W$364,,$C369)-SUM($D369:Z369),INDEX($D$364:$W$364,,$C369)/$F$350)))</f>
        <v>0</v>
      </c>
      <c r="AB369" s="2">
        <f>IF($F$350="n/a",0,IF(AB$352&lt;=$C369,0,IF(AB$352&gt;($F$350+$C369),INDEX($D$364:$W$364,,$C369)-SUM($D369:AA369),INDEX($D$364:$W$364,,$C369)/$F$350)))</f>
        <v>0</v>
      </c>
      <c r="AC369" s="2">
        <f>IF($F$350="n/a",0,IF(AC$352&lt;=$C369,0,IF(AC$352&gt;($F$350+$C369),INDEX($D$364:$W$364,,$C369)-SUM($D369:AB369),INDEX($D$364:$W$364,,$C369)/$F$350)))</f>
        <v>0</v>
      </c>
      <c r="AD369" s="2">
        <f>IF($F$350="n/a",0,IF(AD$352&lt;=$C369,0,IF(AD$352&gt;($F$350+$C369),INDEX($D$364:$W$364,,$C369)-SUM($D369:AC369),INDEX($D$364:$W$364,,$C369)/$F$350)))</f>
        <v>0</v>
      </c>
      <c r="AE369" s="2">
        <f>IF($F$350="n/a",0,IF(AE$352&lt;=$C369,0,IF(AE$352&gt;($F$350+$C369),INDEX($D$364:$W$364,,$C369)-SUM($D369:AD369),INDEX($D$364:$W$364,,$C369)/$F$350)))</f>
        <v>0</v>
      </c>
      <c r="AF369" s="2">
        <f>IF($F$350="n/a",0,IF(AF$352&lt;=$C369,0,IF(AF$352&gt;($F$350+$C369),INDEX($D$364:$W$364,,$C369)-SUM($D369:AE369),INDEX($D$364:$W$364,,$C369)/$F$350)))</f>
        <v>0</v>
      </c>
      <c r="AG369" s="2">
        <f>IF($F$350="n/a",0,IF(AG$352&lt;=$C369,0,IF(AG$352&gt;($F$350+$C369),INDEX($D$364:$W$364,,$C369)-SUM($D369:AF369),INDEX($D$364:$W$364,,$C369)/$F$350)))</f>
        <v>0</v>
      </c>
      <c r="AH369" s="2">
        <f>IF($F$350="n/a",0,IF(AH$352&lt;=$C369,0,IF(AH$352&gt;($F$350+$C369),INDEX($D$364:$W$364,,$C369)-SUM($D369:AG369),INDEX($D$364:$W$364,,$C369)/$F$350)))</f>
        <v>0</v>
      </c>
      <c r="AI369" s="2">
        <f>IF($F$350="n/a",0,IF(AI$352&lt;=$C369,0,IF(AI$352&gt;($F$350+$C369),INDEX($D$364:$W$364,,$C369)-SUM($D369:AH369),INDEX($D$364:$W$364,,$C369)/$F$350)))</f>
        <v>0</v>
      </c>
      <c r="AJ369" s="2">
        <f>IF($F$350="n/a",0,IF(AJ$352&lt;=$C369,0,IF(AJ$352&gt;($F$350+$C369),INDEX($D$364:$W$364,,$C369)-SUM($D369:AI369),INDEX($D$364:$W$364,,$C369)/$F$350)))</f>
        <v>0</v>
      </c>
      <c r="AK369" s="2">
        <f>IF($F$350="n/a",0,IF(AK$352&lt;=$C369,0,IF(AK$352&gt;($F$350+$C369),INDEX($D$364:$W$364,,$C369)-SUM($D369:AJ369),INDEX($D$364:$W$364,,$C369)/$F$350)))</f>
        <v>0</v>
      </c>
      <c r="AL369" s="2">
        <f>IF($F$350="n/a",0,IF(AL$352&lt;=$C369,0,IF(AL$352&gt;($F$350+$C369),INDEX($D$364:$W$364,,$C369)-SUM($D369:AK369),INDEX($D$364:$W$364,,$C369)/$F$350)))</f>
        <v>0</v>
      </c>
      <c r="AM369" s="2">
        <f>IF($F$350="n/a",0,IF(AM$352&lt;=$C369,0,IF(AM$352&gt;($F$350+$C369),INDEX($D$364:$W$364,,$C369)-SUM($D369:AL369),INDEX($D$364:$W$364,,$C369)/$F$350)))</f>
        <v>0</v>
      </c>
      <c r="AN369" s="2">
        <f>IF($F$350="n/a",0,IF(AN$352&lt;=$C369,0,IF(AN$352&gt;($F$350+$C369),INDEX($D$364:$W$364,,$C369)-SUM($D369:AM369),INDEX($D$364:$W$364,,$C369)/$F$350)))</f>
        <v>0</v>
      </c>
      <c r="AO369" s="2">
        <f>IF($F$350="n/a",0,IF(AO$352&lt;=$C369,0,IF(AO$352&gt;($F$350+$C369),INDEX($D$364:$W$364,,$C369)-SUM($D369:AN369),INDEX($D$364:$W$364,,$C369)/$F$350)))</f>
        <v>0</v>
      </c>
      <c r="AP369" s="2">
        <f>IF($F$350="n/a",0,IF(AP$352&lt;=$C369,0,IF(AP$352&gt;($F$350+$C369),INDEX($D$364:$W$364,,$C369)-SUM($D369:AO369),INDEX($D$364:$W$364,,$C369)/$F$350)))</f>
        <v>0</v>
      </c>
      <c r="AQ369" s="2">
        <f>IF($F$350="n/a",0,IF(AQ$352&lt;=$C369,0,IF(AQ$352&gt;($F$350+$C369),INDEX($D$364:$W$364,,$C369)-SUM($D369:AP369),INDEX($D$364:$W$364,,$C369)/$F$350)))</f>
        <v>0</v>
      </c>
      <c r="AR369" s="2">
        <f>IF($F$350="n/a",0,IF(AR$352&lt;=$C369,0,IF(AR$352&gt;($F$350+$C369),INDEX($D$364:$W$364,,$C369)-SUM($D369:AQ369),INDEX($D$364:$W$364,,$C369)/$F$350)))</f>
        <v>0</v>
      </c>
      <c r="AS369" s="2">
        <f>IF($F$350="n/a",0,IF(AS$352&lt;=$C369,0,IF(AS$352&gt;($F$350+$C369),INDEX($D$364:$W$364,,$C369)-SUM($D369:AR369),INDEX($D$364:$W$364,,$C369)/$F$350)))</f>
        <v>0</v>
      </c>
      <c r="AT369" s="2">
        <f>IF($F$350="n/a",0,IF(AT$352&lt;=$C369,0,IF(AT$352&gt;($F$350+$C369),INDEX($D$364:$W$364,,$C369)-SUM($D369:AS369),INDEX($D$364:$W$364,,$C369)/$F$350)))</f>
        <v>0</v>
      </c>
      <c r="AU369" s="2">
        <f>IF($F$350="n/a",0,IF(AU$352&lt;=$C369,0,IF(AU$352&gt;($F$350+$C369),INDEX($D$364:$W$364,,$C369)-SUM($D369:AT369),INDEX($D$364:$W$364,,$C369)/$F$350)))</f>
        <v>0</v>
      </c>
      <c r="AV369" s="2">
        <f>IF($F$350="n/a",0,IF(AV$352&lt;=$C369,0,IF(AV$352&gt;($F$350+$C369),INDEX($D$364:$W$364,,$C369)-SUM($D369:AU369),INDEX($D$364:$W$364,,$C369)/$F$350)))</f>
        <v>0</v>
      </c>
      <c r="AW369" s="2">
        <f>IF($F$350="n/a",0,IF(AW$352&lt;=$C369,0,IF(AW$352&gt;($F$350+$C369),INDEX($D$364:$W$364,,$C369)-SUM($D369:AV369),INDEX($D$364:$W$364,,$C369)/$F$350)))</f>
        <v>0</v>
      </c>
      <c r="AX369" s="2">
        <f>IF($F$350="n/a",0,IF(AX$352&lt;=$C369,0,IF(AX$352&gt;($F$350+$C369),INDEX($D$364:$W$364,,$C369)-SUM($D369:AW369),INDEX($D$364:$W$364,,$C369)/$F$350)))</f>
        <v>0</v>
      </c>
      <c r="AY369" s="2">
        <f>IF($F$350="n/a",0,IF(AY$352&lt;=$C369,0,IF(AY$352&gt;($F$350+$C369),INDEX($D$364:$W$364,,$C369)-SUM($D369:AX369),INDEX($D$364:$W$364,,$C369)/$F$350)))</f>
        <v>0</v>
      </c>
      <c r="AZ369" s="2">
        <f>IF($F$350="n/a",0,IF(AZ$352&lt;=$C369,0,IF(AZ$352&gt;($F$350+$C369),INDEX($D$364:$W$364,,$C369)-SUM($D369:AY369),INDEX($D$364:$W$364,,$C369)/$F$350)))</f>
        <v>0</v>
      </c>
      <c r="BA369" s="2">
        <f>IF($F$350="n/a",0,IF(BA$352&lt;=$C369,0,IF(BA$352&gt;($F$350+$C369),INDEX($D$364:$W$364,,$C369)-SUM($D369:AZ369),INDEX($D$364:$W$364,,$C369)/$F$350)))</f>
        <v>0</v>
      </c>
      <c r="BB369" s="2">
        <f>IF($F$350="n/a",0,IF(BB$352&lt;=$C369,0,IF(BB$352&gt;($F$350+$C369),INDEX($D$364:$W$364,,$C369)-SUM($D369:BA369),INDEX($D$364:$W$364,,$C369)/$F$350)))</f>
        <v>0</v>
      </c>
      <c r="BC369" s="2">
        <f>IF($F$350="n/a",0,IF(BC$352&lt;=$C369,0,IF(BC$352&gt;($F$350+$C369),INDEX($D$364:$W$364,,$C369)-SUM($D369:BB369),INDEX($D$364:$W$364,,$C369)/$F$350)))</f>
        <v>0</v>
      </c>
      <c r="BD369" s="2">
        <f>IF($F$350="n/a",0,IF(BD$352&lt;=$C369,0,IF(BD$352&gt;($F$350+$C369),INDEX($D$364:$W$364,,$C369)-SUM($D369:BC369),INDEX($D$364:$W$364,,$C369)/$F$350)))</f>
        <v>0</v>
      </c>
      <c r="BE369" s="2">
        <f>IF($F$350="n/a",0,IF(BE$352&lt;=$C369,0,IF(BE$352&gt;($F$350+$C369),INDEX($D$364:$W$364,,$C369)-SUM($D369:BD369),INDEX($D$364:$W$364,,$C369)/$F$350)))</f>
        <v>0</v>
      </c>
      <c r="BF369" s="2">
        <f>IF($F$350="n/a",0,IF(BF$352&lt;=$C369,0,IF(BF$352&gt;($F$350+$C369),INDEX($D$364:$W$364,,$C369)-SUM($D369:BE369),INDEX($D$364:$W$364,,$C369)/$F$350)))</f>
        <v>0</v>
      </c>
      <c r="BG369" s="2">
        <f>IF($F$350="n/a",0,IF(BG$352&lt;=$C369,0,IF(BG$352&gt;($F$350+$C369),INDEX($D$364:$W$364,,$C369)-SUM($D369:BF369),INDEX($D$364:$W$364,,$C369)/$F$350)))</f>
        <v>0</v>
      </c>
      <c r="BH369" s="2">
        <f>IF($F$350="n/a",0,IF(BH$352&lt;=$C369,0,IF(BH$352&gt;($F$350+$C369),INDEX($D$364:$W$364,,$C369)-SUM($D369:BG369),INDEX($D$364:$W$364,,$C369)/$F$350)))</f>
        <v>0</v>
      </c>
      <c r="BI369" s="2">
        <f>IF($F$350="n/a",0,IF(BI$352&lt;=$C369,0,IF(BI$352&gt;($F$350+$C369),INDEX($D$364:$W$364,,$C369)-SUM($D369:BH369),INDEX($D$364:$W$364,,$C369)/$F$350)))</f>
        <v>0</v>
      </c>
      <c r="BJ369" s="2">
        <f>IF($F$350="n/a",0,IF(BJ$352&lt;=$C369,0,IF(BJ$352&gt;($F$350+$C369),INDEX($D$364:$W$364,,$C369)-SUM($D369:BI369),INDEX($D$364:$W$364,,$C369)/$F$350)))</f>
        <v>0</v>
      </c>
      <c r="BK369" s="2">
        <f>IF($F$350="n/a",0,IF(BK$352&lt;=$C369,0,IF(BK$352&gt;($F$350+$C369),INDEX($D$364:$W$364,,$C369)-SUM($D369:BJ369),INDEX($D$364:$W$364,,$C369)/$F$350)))</f>
        <v>0</v>
      </c>
    </row>
    <row r="370" spans="2:63" x14ac:dyDescent="0.25">
      <c r="B370" s="24">
        <v>2014</v>
      </c>
      <c r="C370" s="24">
        <v>4</v>
      </c>
      <c r="E370" s="2">
        <f>IF($F$350="n/a",0,IF(E$352&lt;=$C370,0,IF(E$352&gt;($F$350+$C370),INDEX($D$364:$W$364,,$C370)-SUM($D370:D370),INDEX($D$364:$W$364,,$C370)/$F$350)))</f>
        <v>0</v>
      </c>
      <c r="F370" s="2">
        <f>IF($F$350="n/a",0,IF(F$352&lt;=$C370,0,IF(F$352&gt;($F$350+$C370),INDEX($D$364:$W$364,,$C370)-SUM($D370:E370),INDEX($D$364:$W$364,,$C370)/$F$350)))</f>
        <v>0</v>
      </c>
      <c r="G370" s="2">
        <f>IF($F$350="n/a",0,IF(G$352&lt;=$C370,0,IF(G$352&gt;($F$350+$C370),INDEX($D$364:$W$364,,$C370)-SUM($D370:F370),INDEX($D$364:$W$364,,$C370)/$F$350)))</f>
        <v>0</v>
      </c>
      <c r="H370" s="2">
        <f>IF($F$350="n/a",0,IF(H$352&lt;=$C370,0,IF(H$352&gt;($F$350+$C370),INDEX($D$364:$W$364,,$C370)-SUM($D370:G370),INDEX($D$364:$W$364,,$C370)/$F$350)))</f>
        <v>0</v>
      </c>
      <c r="I370" s="2">
        <f>IF($F$350="n/a",0,IF(I$352&lt;=$C370,0,IF(I$352&gt;($F$350+$C370),INDEX($D$364:$W$364,,$C370)-SUM($D370:H370),INDEX($D$364:$W$364,,$C370)/$F$350)))</f>
        <v>0</v>
      </c>
      <c r="J370" s="2">
        <f>IF($F$350="n/a",0,IF(J$352&lt;=$C370,0,IF(J$352&gt;($F$350+$C370),INDEX($D$364:$W$364,,$C370)-SUM($D370:I370),INDEX($D$364:$W$364,,$C370)/$F$350)))</f>
        <v>0</v>
      </c>
      <c r="K370" s="2">
        <f>IF($F$350="n/a",0,IF(K$352&lt;=$C370,0,IF(K$352&gt;($F$350+$C370),INDEX($D$364:$W$364,,$C370)-SUM($D370:J370),INDEX($D$364:$W$364,,$C370)/$F$350)))</f>
        <v>0</v>
      </c>
      <c r="L370" s="2">
        <f>IF($F$350="n/a",0,IF(L$352&lt;=$C370,0,IF(L$352&gt;($F$350+$C370),INDEX($D$364:$W$364,,$C370)-SUM($D370:K370),INDEX($D$364:$W$364,,$C370)/$F$350)))</f>
        <v>0</v>
      </c>
      <c r="M370" s="2">
        <f>IF($F$350="n/a",0,IF(M$352&lt;=$C370,0,IF(M$352&gt;($F$350+$C370),INDEX($D$364:$W$364,,$C370)-SUM($D370:L370),INDEX($D$364:$W$364,,$C370)/$F$350)))</f>
        <v>0</v>
      </c>
      <c r="N370" s="2">
        <f>IF($F$350="n/a",0,IF(N$352&lt;=$C370,0,IF(N$352&gt;($F$350+$C370),INDEX($D$364:$W$364,,$C370)-SUM($D370:M370),INDEX($D$364:$W$364,,$C370)/$F$350)))</f>
        <v>0</v>
      </c>
      <c r="O370" s="2">
        <f>IF($F$350="n/a",0,IF(O$352&lt;=$C370,0,IF(O$352&gt;($F$350+$C370),INDEX($D$364:$W$364,,$C370)-SUM($D370:N370),INDEX($D$364:$W$364,,$C370)/$F$350)))</f>
        <v>0</v>
      </c>
      <c r="P370" s="2">
        <f>IF($F$350="n/a",0,IF(P$352&lt;=$C370,0,IF(P$352&gt;($F$350+$C370),INDEX($D$364:$W$364,,$C370)-SUM($D370:O370),INDEX($D$364:$W$364,,$C370)/$F$350)))</f>
        <v>0</v>
      </c>
      <c r="Q370" s="2">
        <f>IF($F$350="n/a",0,IF(Q$352&lt;=$C370,0,IF(Q$352&gt;($F$350+$C370),INDEX($D$364:$W$364,,$C370)-SUM($D370:P370),INDEX($D$364:$W$364,,$C370)/$F$350)))</f>
        <v>0</v>
      </c>
      <c r="R370" s="2">
        <f>IF($F$350="n/a",0,IF(R$352&lt;=$C370,0,IF(R$352&gt;($F$350+$C370),INDEX($D$364:$W$364,,$C370)-SUM($D370:Q370),INDEX($D$364:$W$364,,$C370)/$F$350)))</f>
        <v>0</v>
      </c>
      <c r="S370" s="2">
        <f>IF($F$350="n/a",0,IF(S$352&lt;=$C370,0,IF(S$352&gt;($F$350+$C370),INDEX($D$364:$W$364,,$C370)-SUM($D370:R370),INDEX($D$364:$W$364,,$C370)/$F$350)))</f>
        <v>0</v>
      </c>
      <c r="T370" s="2">
        <f>IF($F$350="n/a",0,IF(T$352&lt;=$C370,0,IF(T$352&gt;($F$350+$C370),INDEX($D$364:$W$364,,$C370)-SUM($D370:S370),INDEX($D$364:$W$364,,$C370)/$F$350)))</f>
        <v>0</v>
      </c>
      <c r="U370" s="2">
        <f>IF($F$350="n/a",0,IF(U$352&lt;=$C370,0,IF(U$352&gt;($F$350+$C370),INDEX($D$364:$W$364,,$C370)-SUM($D370:T370),INDEX($D$364:$W$364,,$C370)/$F$350)))</f>
        <v>0</v>
      </c>
      <c r="V370" s="2">
        <f>IF($F$350="n/a",0,IF(V$352&lt;=$C370,0,IF(V$352&gt;($F$350+$C370),INDEX($D$364:$W$364,,$C370)-SUM($D370:U370),INDEX($D$364:$W$364,,$C370)/$F$350)))</f>
        <v>0</v>
      </c>
      <c r="W370" s="2">
        <f>IF($F$350="n/a",0,IF(W$352&lt;=$C370,0,IF(W$352&gt;($F$350+$C370),INDEX($D$364:$W$364,,$C370)-SUM($D370:V370),INDEX($D$364:$W$364,,$C370)/$F$350)))</f>
        <v>0</v>
      </c>
      <c r="X370" s="2">
        <f>IF($F$350="n/a",0,IF(X$352&lt;=$C370,0,IF(X$352&gt;($F$350+$C370),INDEX($D$364:$W$364,,$C370)-SUM($D370:W370),INDEX($D$364:$W$364,,$C370)/$F$350)))</f>
        <v>0</v>
      </c>
      <c r="Y370" s="2">
        <f>IF($F$350="n/a",0,IF(Y$352&lt;=$C370,0,IF(Y$352&gt;($F$350+$C370),INDEX($D$364:$W$364,,$C370)-SUM($D370:X370),INDEX($D$364:$W$364,,$C370)/$F$350)))</f>
        <v>0</v>
      </c>
      <c r="Z370" s="2">
        <f>IF($F$350="n/a",0,IF(Z$352&lt;=$C370,0,IF(Z$352&gt;($F$350+$C370),INDEX($D$364:$W$364,,$C370)-SUM($D370:Y370),INDEX($D$364:$W$364,,$C370)/$F$350)))</f>
        <v>0</v>
      </c>
      <c r="AA370" s="2">
        <f>IF($F$350="n/a",0,IF(AA$352&lt;=$C370,0,IF(AA$352&gt;($F$350+$C370),INDEX($D$364:$W$364,,$C370)-SUM($D370:Z370),INDEX($D$364:$W$364,,$C370)/$F$350)))</f>
        <v>0</v>
      </c>
      <c r="AB370" s="2">
        <f>IF($F$350="n/a",0,IF(AB$352&lt;=$C370,0,IF(AB$352&gt;($F$350+$C370),INDEX($D$364:$W$364,,$C370)-SUM($D370:AA370),INDEX($D$364:$W$364,,$C370)/$F$350)))</f>
        <v>0</v>
      </c>
      <c r="AC370" s="2">
        <f>IF($F$350="n/a",0,IF(AC$352&lt;=$C370,0,IF(AC$352&gt;($F$350+$C370),INDEX($D$364:$W$364,,$C370)-SUM($D370:AB370),INDEX($D$364:$W$364,,$C370)/$F$350)))</f>
        <v>0</v>
      </c>
      <c r="AD370" s="2">
        <f>IF($F$350="n/a",0,IF(AD$352&lt;=$C370,0,IF(AD$352&gt;($F$350+$C370),INDEX($D$364:$W$364,,$C370)-SUM($D370:AC370),INDEX($D$364:$W$364,,$C370)/$F$350)))</f>
        <v>0</v>
      </c>
      <c r="AE370" s="2">
        <f>IF($F$350="n/a",0,IF(AE$352&lt;=$C370,0,IF(AE$352&gt;($F$350+$C370),INDEX($D$364:$W$364,,$C370)-SUM($D370:AD370),INDEX($D$364:$W$364,,$C370)/$F$350)))</f>
        <v>0</v>
      </c>
      <c r="AF370" s="2">
        <f>IF($F$350="n/a",0,IF(AF$352&lt;=$C370,0,IF(AF$352&gt;($F$350+$C370),INDEX($D$364:$W$364,,$C370)-SUM($D370:AE370),INDEX($D$364:$W$364,,$C370)/$F$350)))</f>
        <v>0</v>
      </c>
      <c r="AG370" s="2">
        <f>IF($F$350="n/a",0,IF(AG$352&lt;=$C370,0,IF(AG$352&gt;($F$350+$C370),INDEX($D$364:$W$364,,$C370)-SUM($D370:AF370),INDEX($D$364:$W$364,,$C370)/$F$350)))</f>
        <v>0</v>
      </c>
      <c r="AH370" s="2">
        <f>IF($F$350="n/a",0,IF(AH$352&lt;=$C370,0,IF(AH$352&gt;($F$350+$C370),INDEX($D$364:$W$364,,$C370)-SUM($D370:AG370),INDEX($D$364:$W$364,,$C370)/$F$350)))</f>
        <v>0</v>
      </c>
      <c r="AI370" s="2">
        <f>IF($F$350="n/a",0,IF(AI$352&lt;=$C370,0,IF(AI$352&gt;($F$350+$C370),INDEX($D$364:$W$364,,$C370)-SUM($D370:AH370),INDEX($D$364:$W$364,,$C370)/$F$350)))</f>
        <v>0</v>
      </c>
      <c r="AJ370" s="2">
        <f>IF($F$350="n/a",0,IF(AJ$352&lt;=$C370,0,IF(AJ$352&gt;($F$350+$C370),INDEX($D$364:$W$364,,$C370)-SUM($D370:AI370),INDEX($D$364:$W$364,,$C370)/$F$350)))</f>
        <v>0</v>
      </c>
      <c r="AK370" s="2">
        <f>IF($F$350="n/a",0,IF(AK$352&lt;=$C370,0,IF(AK$352&gt;($F$350+$C370),INDEX($D$364:$W$364,,$C370)-SUM($D370:AJ370),INDEX($D$364:$W$364,,$C370)/$F$350)))</f>
        <v>0</v>
      </c>
      <c r="AL370" s="2">
        <f>IF($F$350="n/a",0,IF(AL$352&lt;=$C370,0,IF(AL$352&gt;($F$350+$C370),INDEX($D$364:$W$364,,$C370)-SUM($D370:AK370),INDEX($D$364:$W$364,,$C370)/$F$350)))</f>
        <v>0</v>
      </c>
      <c r="AM370" s="2">
        <f>IF($F$350="n/a",0,IF(AM$352&lt;=$C370,0,IF(AM$352&gt;($F$350+$C370),INDEX($D$364:$W$364,,$C370)-SUM($D370:AL370),INDEX($D$364:$W$364,,$C370)/$F$350)))</f>
        <v>0</v>
      </c>
      <c r="AN370" s="2">
        <f>IF($F$350="n/a",0,IF(AN$352&lt;=$C370,0,IF(AN$352&gt;($F$350+$C370),INDEX($D$364:$W$364,,$C370)-SUM($D370:AM370),INDEX($D$364:$W$364,,$C370)/$F$350)))</f>
        <v>0</v>
      </c>
      <c r="AO370" s="2">
        <f>IF($F$350="n/a",0,IF(AO$352&lt;=$C370,0,IF(AO$352&gt;($F$350+$C370),INDEX($D$364:$W$364,,$C370)-SUM($D370:AN370),INDEX($D$364:$W$364,,$C370)/$F$350)))</f>
        <v>0</v>
      </c>
      <c r="AP370" s="2">
        <f>IF($F$350="n/a",0,IF(AP$352&lt;=$C370,0,IF(AP$352&gt;($F$350+$C370),INDEX($D$364:$W$364,,$C370)-SUM($D370:AO370),INDEX($D$364:$W$364,,$C370)/$F$350)))</f>
        <v>0</v>
      </c>
      <c r="AQ370" s="2">
        <f>IF($F$350="n/a",0,IF(AQ$352&lt;=$C370,0,IF(AQ$352&gt;($F$350+$C370),INDEX($D$364:$W$364,,$C370)-SUM($D370:AP370),INDEX($D$364:$W$364,,$C370)/$F$350)))</f>
        <v>0</v>
      </c>
      <c r="AR370" s="2">
        <f>IF($F$350="n/a",0,IF(AR$352&lt;=$C370,0,IF(AR$352&gt;($F$350+$C370),INDEX($D$364:$W$364,,$C370)-SUM($D370:AQ370),INDEX($D$364:$W$364,,$C370)/$F$350)))</f>
        <v>0</v>
      </c>
      <c r="AS370" s="2">
        <f>IF($F$350="n/a",0,IF(AS$352&lt;=$C370,0,IF(AS$352&gt;($F$350+$C370),INDEX($D$364:$W$364,,$C370)-SUM($D370:AR370),INDEX($D$364:$W$364,,$C370)/$F$350)))</f>
        <v>0</v>
      </c>
      <c r="AT370" s="2">
        <f>IF($F$350="n/a",0,IF(AT$352&lt;=$C370,0,IF(AT$352&gt;($F$350+$C370),INDEX($D$364:$W$364,,$C370)-SUM($D370:AS370),INDEX($D$364:$W$364,,$C370)/$F$350)))</f>
        <v>0</v>
      </c>
      <c r="AU370" s="2">
        <f>IF($F$350="n/a",0,IF(AU$352&lt;=$C370,0,IF(AU$352&gt;($F$350+$C370),INDEX($D$364:$W$364,,$C370)-SUM($D370:AT370),INDEX($D$364:$W$364,,$C370)/$F$350)))</f>
        <v>0</v>
      </c>
      <c r="AV370" s="2">
        <f>IF($F$350="n/a",0,IF(AV$352&lt;=$C370,0,IF(AV$352&gt;($F$350+$C370),INDEX($D$364:$W$364,,$C370)-SUM($D370:AU370),INDEX($D$364:$W$364,,$C370)/$F$350)))</f>
        <v>0</v>
      </c>
      <c r="AW370" s="2">
        <f>IF($F$350="n/a",0,IF(AW$352&lt;=$C370,0,IF(AW$352&gt;($F$350+$C370),INDEX($D$364:$W$364,,$C370)-SUM($D370:AV370),INDEX($D$364:$W$364,,$C370)/$F$350)))</f>
        <v>0</v>
      </c>
      <c r="AX370" s="2">
        <f>IF($F$350="n/a",0,IF(AX$352&lt;=$C370,0,IF(AX$352&gt;($F$350+$C370),INDEX($D$364:$W$364,,$C370)-SUM($D370:AW370),INDEX($D$364:$W$364,,$C370)/$F$350)))</f>
        <v>0</v>
      </c>
      <c r="AY370" s="2">
        <f>IF($F$350="n/a",0,IF(AY$352&lt;=$C370,0,IF(AY$352&gt;($F$350+$C370),INDEX($D$364:$W$364,,$C370)-SUM($D370:AX370),INDEX($D$364:$W$364,,$C370)/$F$350)))</f>
        <v>0</v>
      </c>
      <c r="AZ370" s="2">
        <f>IF($F$350="n/a",0,IF(AZ$352&lt;=$C370,0,IF(AZ$352&gt;($F$350+$C370),INDEX($D$364:$W$364,,$C370)-SUM($D370:AY370),INDEX($D$364:$W$364,,$C370)/$F$350)))</f>
        <v>0</v>
      </c>
      <c r="BA370" s="2">
        <f>IF($F$350="n/a",0,IF(BA$352&lt;=$C370,0,IF(BA$352&gt;($F$350+$C370),INDEX($D$364:$W$364,,$C370)-SUM($D370:AZ370),INDEX($D$364:$W$364,,$C370)/$F$350)))</f>
        <v>0</v>
      </c>
      <c r="BB370" s="2">
        <f>IF($F$350="n/a",0,IF(BB$352&lt;=$C370,0,IF(BB$352&gt;($F$350+$C370),INDEX($D$364:$W$364,,$C370)-SUM($D370:BA370),INDEX($D$364:$W$364,,$C370)/$F$350)))</f>
        <v>0</v>
      </c>
      <c r="BC370" s="2">
        <f>IF($F$350="n/a",0,IF(BC$352&lt;=$C370,0,IF(BC$352&gt;($F$350+$C370),INDEX($D$364:$W$364,,$C370)-SUM($D370:BB370),INDEX($D$364:$W$364,,$C370)/$F$350)))</f>
        <v>0</v>
      </c>
      <c r="BD370" s="2">
        <f>IF($F$350="n/a",0,IF(BD$352&lt;=$C370,0,IF(BD$352&gt;($F$350+$C370),INDEX($D$364:$W$364,,$C370)-SUM($D370:BC370),INDEX($D$364:$W$364,,$C370)/$F$350)))</f>
        <v>0</v>
      </c>
      <c r="BE370" s="2">
        <f>IF($F$350="n/a",0,IF(BE$352&lt;=$C370,0,IF(BE$352&gt;($F$350+$C370),INDEX($D$364:$W$364,,$C370)-SUM($D370:BD370),INDEX($D$364:$W$364,,$C370)/$F$350)))</f>
        <v>0</v>
      </c>
      <c r="BF370" s="2">
        <f>IF($F$350="n/a",0,IF(BF$352&lt;=$C370,0,IF(BF$352&gt;($F$350+$C370),INDEX($D$364:$W$364,,$C370)-SUM($D370:BE370),INDEX($D$364:$W$364,,$C370)/$F$350)))</f>
        <v>0</v>
      </c>
      <c r="BG370" s="2">
        <f>IF($F$350="n/a",0,IF(BG$352&lt;=$C370,0,IF(BG$352&gt;($F$350+$C370),INDEX($D$364:$W$364,,$C370)-SUM($D370:BF370),INDEX($D$364:$W$364,,$C370)/$F$350)))</f>
        <v>0</v>
      </c>
      <c r="BH370" s="2">
        <f>IF($F$350="n/a",0,IF(BH$352&lt;=$C370,0,IF(BH$352&gt;($F$350+$C370),INDEX($D$364:$W$364,,$C370)-SUM($D370:BG370),INDEX($D$364:$W$364,,$C370)/$F$350)))</f>
        <v>0</v>
      </c>
      <c r="BI370" s="2">
        <f>IF($F$350="n/a",0,IF(BI$352&lt;=$C370,0,IF(BI$352&gt;($F$350+$C370),INDEX($D$364:$W$364,,$C370)-SUM($D370:BH370),INDEX($D$364:$W$364,,$C370)/$F$350)))</f>
        <v>0</v>
      </c>
      <c r="BJ370" s="2">
        <f>IF($F$350="n/a",0,IF(BJ$352&lt;=$C370,0,IF(BJ$352&gt;($F$350+$C370),INDEX($D$364:$W$364,,$C370)-SUM($D370:BI370),INDEX($D$364:$W$364,,$C370)/$F$350)))</f>
        <v>0</v>
      </c>
      <c r="BK370" s="2">
        <f>IF($F$350="n/a",0,IF(BK$352&lt;=$C370,0,IF(BK$352&gt;($F$350+$C370),INDEX($D$364:$W$364,,$C370)-SUM($D370:BJ370),INDEX($D$364:$W$364,,$C370)/$F$350)))</f>
        <v>0</v>
      </c>
    </row>
    <row r="371" spans="2:63" x14ac:dyDescent="0.25">
      <c r="B371" s="24">
        <v>2015</v>
      </c>
      <c r="C371" s="24">
        <v>5</v>
      </c>
      <c r="E371" s="2">
        <f>IF($F$350="n/a",0,IF(E$352&lt;=$C371,0,IF(E$352&gt;($F$350+$C371),INDEX($D$364:$W$364,,$C371)-SUM($D371:D371),INDEX($D$364:$W$364,,$C371)/$F$350)))</f>
        <v>0</v>
      </c>
      <c r="F371" s="2">
        <f>IF($F$350="n/a",0,IF(F$352&lt;=$C371,0,IF(F$352&gt;($F$350+$C371),INDEX($D$364:$W$364,,$C371)-SUM($D371:E371),INDEX($D$364:$W$364,,$C371)/$F$350)))</f>
        <v>0</v>
      </c>
      <c r="G371" s="2">
        <f>IF($F$350="n/a",0,IF(G$352&lt;=$C371,0,IF(G$352&gt;($F$350+$C371),INDEX($D$364:$W$364,,$C371)-SUM($D371:F371),INDEX($D$364:$W$364,,$C371)/$F$350)))</f>
        <v>0</v>
      </c>
      <c r="H371" s="2">
        <f>IF($F$350="n/a",0,IF(H$352&lt;=$C371,0,IF(H$352&gt;($F$350+$C371),INDEX($D$364:$W$364,,$C371)-SUM($D371:G371),INDEX($D$364:$W$364,,$C371)/$F$350)))</f>
        <v>0</v>
      </c>
      <c r="I371" s="2">
        <f>IF($F$350="n/a",0,IF(I$352&lt;=$C371,0,IF(I$352&gt;($F$350+$C371),INDEX($D$364:$W$364,,$C371)-SUM($D371:H371),INDEX($D$364:$W$364,,$C371)/$F$350)))</f>
        <v>0</v>
      </c>
      <c r="J371" s="2">
        <f>IF($F$350="n/a",0,IF(J$352&lt;=$C371,0,IF(J$352&gt;($F$350+$C371),INDEX($D$364:$W$364,,$C371)-SUM($D371:I371),INDEX($D$364:$W$364,,$C371)/$F$350)))</f>
        <v>0</v>
      </c>
      <c r="K371" s="2">
        <f>IF($F$350="n/a",0,IF(K$352&lt;=$C371,0,IF(K$352&gt;($F$350+$C371),INDEX($D$364:$W$364,,$C371)-SUM($D371:J371),INDEX($D$364:$W$364,,$C371)/$F$350)))</f>
        <v>0</v>
      </c>
      <c r="L371" s="2">
        <f>IF($F$350="n/a",0,IF(L$352&lt;=$C371,0,IF(L$352&gt;($F$350+$C371),INDEX($D$364:$W$364,,$C371)-SUM($D371:K371),INDEX($D$364:$W$364,,$C371)/$F$350)))</f>
        <v>0</v>
      </c>
      <c r="M371" s="2">
        <f>IF($F$350="n/a",0,IF(M$352&lt;=$C371,0,IF(M$352&gt;($F$350+$C371),INDEX($D$364:$W$364,,$C371)-SUM($D371:L371),INDEX($D$364:$W$364,,$C371)/$F$350)))</f>
        <v>0</v>
      </c>
      <c r="N371" s="2">
        <f>IF($F$350="n/a",0,IF(N$352&lt;=$C371,0,IF(N$352&gt;($F$350+$C371),INDEX($D$364:$W$364,,$C371)-SUM($D371:M371),INDEX($D$364:$W$364,,$C371)/$F$350)))</f>
        <v>0</v>
      </c>
      <c r="O371" s="2">
        <f>IF($F$350="n/a",0,IF(O$352&lt;=$C371,0,IF(O$352&gt;($F$350+$C371),INDEX($D$364:$W$364,,$C371)-SUM($D371:N371),INDEX($D$364:$W$364,,$C371)/$F$350)))</f>
        <v>0</v>
      </c>
      <c r="P371" s="2">
        <f>IF($F$350="n/a",0,IF(P$352&lt;=$C371,0,IF(P$352&gt;($F$350+$C371),INDEX($D$364:$W$364,,$C371)-SUM($D371:O371),INDEX($D$364:$W$364,,$C371)/$F$350)))</f>
        <v>0</v>
      </c>
      <c r="Q371" s="2">
        <f>IF($F$350="n/a",0,IF(Q$352&lt;=$C371,0,IF(Q$352&gt;($F$350+$C371),INDEX($D$364:$W$364,,$C371)-SUM($D371:P371),INDEX($D$364:$W$364,,$C371)/$F$350)))</f>
        <v>0</v>
      </c>
      <c r="R371" s="2">
        <f>IF($F$350="n/a",0,IF(R$352&lt;=$C371,0,IF(R$352&gt;($F$350+$C371),INDEX($D$364:$W$364,,$C371)-SUM($D371:Q371),INDEX($D$364:$W$364,,$C371)/$F$350)))</f>
        <v>0</v>
      </c>
      <c r="S371" s="2">
        <f>IF($F$350="n/a",0,IF(S$352&lt;=$C371,0,IF(S$352&gt;($F$350+$C371),INDEX($D$364:$W$364,,$C371)-SUM($D371:R371),INDEX($D$364:$W$364,,$C371)/$F$350)))</f>
        <v>0</v>
      </c>
      <c r="T371" s="2">
        <f>IF($F$350="n/a",0,IF(T$352&lt;=$C371,0,IF(T$352&gt;($F$350+$C371),INDEX($D$364:$W$364,,$C371)-SUM($D371:S371),INDEX($D$364:$W$364,,$C371)/$F$350)))</f>
        <v>0</v>
      </c>
      <c r="U371" s="2">
        <f>IF($F$350="n/a",0,IF(U$352&lt;=$C371,0,IF(U$352&gt;($F$350+$C371),INDEX($D$364:$W$364,,$C371)-SUM($D371:T371),INDEX($D$364:$W$364,,$C371)/$F$350)))</f>
        <v>0</v>
      </c>
      <c r="V371" s="2">
        <f>IF($F$350="n/a",0,IF(V$352&lt;=$C371,0,IF(V$352&gt;($F$350+$C371),INDEX($D$364:$W$364,,$C371)-SUM($D371:U371),INDEX($D$364:$W$364,,$C371)/$F$350)))</f>
        <v>0</v>
      </c>
      <c r="W371" s="2">
        <f>IF($F$350="n/a",0,IF(W$352&lt;=$C371,0,IF(W$352&gt;($F$350+$C371),INDEX($D$364:$W$364,,$C371)-SUM($D371:V371),INDEX($D$364:$W$364,,$C371)/$F$350)))</f>
        <v>0</v>
      </c>
      <c r="X371" s="2">
        <f>IF($F$350="n/a",0,IF(X$352&lt;=$C371,0,IF(X$352&gt;($F$350+$C371),INDEX($D$364:$W$364,,$C371)-SUM($D371:W371),INDEX($D$364:$W$364,,$C371)/$F$350)))</f>
        <v>0</v>
      </c>
      <c r="Y371" s="2">
        <f>IF($F$350="n/a",0,IF(Y$352&lt;=$C371,0,IF(Y$352&gt;($F$350+$C371),INDEX($D$364:$W$364,,$C371)-SUM($D371:X371),INDEX($D$364:$W$364,,$C371)/$F$350)))</f>
        <v>0</v>
      </c>
      <c r="Z371" s="2">
        <f>IF($F$350="n/a",0,IF(Z$352&lt;=$C371,0,IF(Z$352&gt;($F$350+$C371),INDEX($D$364:$W$364,,$C371)-SUM($D371:Y371),INDEX($D$364:$W$364,,$C371)/$F$350)))</f>
        <v>0</v>
      </c>
      <c r="AA371" s="2">
        <f>IF($F$350="n/a",0,IF(AA$352&lt;=$C371,0,IF(AA$352&gt;($F$350+$C371),INDEX($D$364:$W$364,,$C371)-SUM($D371:Z371),INDEX($D$364:$W$364,,$C371)/$F$350)))</f>
        <v>0</v>
      </c>
      <c r="AB371" s="2">
        <f>IF($F$350="n/a",0,IF(AB$352&lt;=$C371,0,IF(AB$352&gt;($F$350+$C371),INDEX($D$364:$W$364,,$C371)-SUM($D371:AA371),INDEX($D$364:$W$364,,$C371)/$F$350)))</f>
        <v>0</v>
      </c>
      <c r="AC371" s="2">
        <f>IF($F$350="n/a",0,IF(AC$352&lt;=$C371,0,IF(AC$352&gt;($F$350+$C371),INDEX($D$364:$W$364,,$C371)-SUM($D371:AB371),INDEX($D$364:$W$364,,$C371)/$F$350)))</f>
        <v>0</v>
      </c>
      <c r="AD371" s="2">
        <f>IF($F$350="n/a",0,IF(AD$352&lt;=$C371,0,IF(AD$352&gt;($F$350+$C371),INDEX($D$364:$W$364,,$C371)-SUM($D371:AC371),INDEX($D$364:$W$364,,$C371)/$F$350)))</f>
        <v>0</v>
      </c>
      <c r="AE371" s="2">
        <f>IF($F$350="n/a",0,IF(AE$352&lt;=$C371,0,IF(AE$352&gt;($F$350+$C371),INDEX($D$364:$W$364,,$C371)-SUM($D371:AD371),INDEX($D$364:$W$364,,$C371)/$F$350)))</f>
        <v>0</v>
      </c>
      <c r="AF371" s="2">
        <f>IF($F$350="n/a",0,IF(AF$352&lt;=$C371,0,IF(AF$352&gt;($F$350+$C371),INDEX($D$364:$W$364,,$C371)-SUM($D371:AE371),INDEX($D$364:$W$364,,$C371)/$F$350)))</f>
        <v>0</v>
      </c>
      <c r="AG371" s="2">
        <f>IF($F$350="n/a",0,IF(AG$352&lt;=$C371,0,IF(AG$352&gt;($F$350+$C371),INDEX($D$364:$W$364,,$C371)-SUM($D371:AF371),INDEX($D$364:$W$364,,$C371)/$F$350)))</f>
        <v>0</v>
      </c>
      <c r="AH371" s="2">
        <f>IF($F$350="n/a",0,IF(AH$352&lt;=$C371,0,IF(AH$352&gt;($F$350+$C371),INDEX($D$364:$W$364,,$C371)-SUM($D371:AG371),INDEX($D$364:$W$364,,$C371)/$F$350)))</f>
        <v>0</v>
      </c>
      <c r="AI371" s="2">
        <f>IF($F$350="n/a",0,IF(AI$352&lt;=$C371,0,IF(AI$352&gt;($F$350+$C371),INDEX($D$364:$W$364,,$C371)-SUM($D371:AH371),INDEX($D$364:$W$364,,$C371)/$F$350)))</f>
        <v>0</v>
      </c>
      <c r="AJ371" s="2">
        <f>IF($F$350="n/a",0,IF(AJ$352&lt;=$C371,0,IF(AJ$352&gt;($F$350+$C371),INDEX($D$364:$W$364,,$C371)-SUM($D371:AI371),INDEX($D$364:$W$364,,$C371)/$F$350)))</f>
        <v>0</v>
      </c>
      <c r="AK371" s="2">
        <f>IF($F$350="n/a",0,IF(AK$352&lt;=$C371,0,IF(AK$352&gt;($F$350+$C371),INDEX($D$364:$W$364,,$C371)-SUM($D371:AJ371),INDEX($D$364:$W$364,,$C371)/$F$350)))</f>
        <v>0</v>
      </c>
      <c r="AL371" s="2">
        <f>IF($F$350="n/a",0,IF(AL$352&lt;=$C371,0,IF(AL$352&gt;($F$350+$C371),INDEX($D$364:$W$364,,$C371)-SUM($D371:AK371),INDEX($D$364:$W$364,,$C371)/$F$350)))</f>
        <v>0</v>
      </c>
      <c r="AM371" s="2">
        <f>IF($F$350="n/a",0,IF(AM$352&lt;=$C371,0,IF(AM$352&gt;($F$350+$C371),INDEX($D$364:$W$364,,$C371)-SUM($D371:AL371),INDEX($D$364:$W$364,,$C371)/$F$350)))</f>
        <v>0</v>
      </c>
      <c r="AN371" s="2">
        <f>IF($F$350="n/a",0,IF(AN$352&lt;=$C371,0,IF(AN$352&gt;($F$350+$C371),INDEX($D$364:$W$364,,$C371)-SUM($D371:AM371),INDEX($D$364:$W$364,,$C371)/$F$350)))</f>
        <v>0</v>
      </c>
      <c r="AO371" s="2">
        <f>IF($F$350="n/a",0,IF(AO$352&lt;=$C371,0,IF(AO$352&gt;($F$350+$C371),INDEX($D$364:$W$364,,$C371)-SUM($D371:AN371),INDEX($D$364:$W$364,,$C371)/$F$350)))</f>
        <v>0</v>
      </c>
      <c r="AP371" s="2">
        <f>IF($F$350="n/a",0,IF(AP$352&lt;=$C371,0,IF(AP$352&gt;($F$350+$C371),INDEX($D$364:$W$364,,$C371)-SUM($D371:AO371),INDEX($D$364:$W$364,,$C371)/$F$350)))</f>
        <v>0</v>
      </c>
      <c r="AQ371" s="2">
        <f>IF($F$350="n/a",0,IF(AQ$352&lt;=$C371,0,IF(AQ$352&gt;($F$350+$C371),INDEX($D$364:$W$364,,$C371)-SUM($D371:AP371),INDEX($D$364:$W$364,,$C371)/$F$350)))</f>
        <v>0</v>
      </c>
      <c r="AR371" s="2">
        <f>IF($F$350="n/a",0,IF(AR$352&lt;=$C371,0,IF(AR$352&gt;($F$350+$C371),INDEX($D$364:$W$364,,$C371)-SUM($D371:AQ371),INDEX($D$364:$W$364,,$C371)/$F$350)))</f>
        <v>0</v>
      </c>
      <c r="AS371" s="2">
        <f>IF($F$350="n/a",0,IF(AS$352&lt;=$C371,0,IF(AS$352&gt;($F$350+$C371),INDEX($D$364:$W$364,,$C371)-SUM($D371:AR371),INDEX($D$364:$W$364,,$C371)/$F$350)))</f>
        <v>0</v>
      </c>
      <c r="AT371" s="2">
        <f>IF($F$350="n/a",0,IF(AT$352&lt;=$C371,0,IF(AT$352&gt;($F$350+$C371),INDEX($D$364:$W$364,,$C371)-SUM($D371:AS371),INDEX($D$364:$W$364,,$C371)/$F$350)))</f>
        <v>0</v>
      </c>
      <c r="AU371" s="2">
        <f>IF($F$350="n/a",0,IF(AU$352&lt;=$C371,0,IF(AU$352&gt;($F$350+$C371),INDEX($D$364:$W$364,,$C371)-SUM($D371:AT371),INDEX($D$364:$W$364,,$C371)/$F$350)))</f>
        <v>0</v>
      </c>
      <c r="AV371" s="2">
        <f>IF($F$350="n/a",0,IF(AV$352&lt;=$C371,0,IF(AV$352&gt;($F$350+$C371),INDEX($D$364:$W$364,,$C371)-SUM($D371:AU371),INDEX($D$364:$W$364,,$C371)/$F$350)))</f>
        <v>0</v>
      </c>
      <c r="AW371" s="2">
        <f>IF($F$350="n/a",0,IF(AW$352&lt;=$C371,0,IF(AW$352&gt;($F$350+$C371),INDEX($D$364:$W$364,,$C371)-SUM($D371:AV371),INDEX($D$364:$W$364,,$C371)/$F$350)))</f>
        <v>0</v>
      </c>
      <c r="AX371" s="2">
        <f>IF($F$350="n/a",0,IF(AX$352&lt;=$C371,0,IF(AX$352&gt;($F$350+$C371),INDEX($D$364:$W$364,,$C371)-SUM($D371:AW371),INDEX($D$364:$W$364,,$C371)/$F$350)))</f>
        <v>0</v>
      </c>
      <c r="AY371" s="2">
        <f>IF($F$350="n/a",0,IF(AY$352&lt;=$C371,0,IF(AY$352&gt;($F$350+$C371),INDEX($D$364:$W$364,,$C371)-SUM($D371:AX371),INDEX($D$364:$W$364,,$C371)/$F$350)))</f>
        <v>0</v>
      </c>
      <c r="AZ371" s="2">
        <f>IF($F$350="n/a",0,IF(AZ$352&lt;=$C371,0,IF(AZ$352&gt;($F$350+$C371),INDEX($D$364:$W$364,,$C371)-SUM($D371:AY371),INDEX($D$364:$W$364,,$C371)/$F$350)))</f>
        <v>0</v>
      </c>
      <c r="BA371" s="2">
        <f>IF($F$350="n/a",0,IF(BA$352&lt;=$C371,0,IF(BA$352&gt;($F$350+$C371),INDEX($D$364:$W$364,,$C371)-SUM($D371:AZ371),INDEX($D$364:$W$364,,$C371)/$F$350)))</f>
        <v>0</v>
      </c>
      <c r="BB371" s="2">
        <f>IF($F$350="n/a",0,IF(BB$352&lt;=$C371,0,IF(BB$352&gt;($F$350+$C371),INDEX($D$364:$W$364,,$C371)-SUM($D371:BA371),INDEX($D$364:$W$364,,$C371)/$F$350)))</f>
        <v>0</v>
      </c>
      <c r="BC371" s="2">
        <f>IF($F$350="n/a",0,IF(BC$352&lt;=$C371,0,IF(BC$352&gt;($F$350+$C371),INDEX($D$364:$W$364,,$C371)-SUM($D371:BB371),INDEX($D$364:$W$364,,$C371)/$F$350)))</f>
        <v>0</v>
      </c>
      <c r="BD371" s="2">
        <f>IF($F$350="n/a",0,IF(BD$352&lt;=$C371,0,IF(BD$352&gt;($F$350+$C371),INDEX($D$364:$W$364,,$C371)-SUM($D371:BC371),INDEX($D$364:$W$364,,$C371)/$F$350)))</f>
        <v>0</v>
      </c>
      <c r="BE371" s="2">
        <f>IF($F$350="n/a",0,IF(BE$352&lt;=$C371,0,IF(BE$352&gt;($F$350+$C371),INDEX($D$364:$W$364,,$C371)-SUM($D371:BD371),INDEX($D$364:$W$364,,$C371)/$F$350)))</f>
        <v>0</v>
      </c>
      <c r="BF371" s="2">
        <f>IF($F$350="n/a",0,IF(BF$352&lt;=$C371,0,IF(BF$352&gt;($F$350+$C371),INDEX($D$364:$W$364,,$C371)-SUM($D371:BE371),INDEX($D$364:$W$364,,$C371)/$F$350)))</f>
        <v>0</v>
      </c>
      <c r="BG371" s="2">
        <f>IF($F$350="n/a",0,IF(BG$352&lt;=$C371,0,IF(BG$352&gt;($F$350+$C371),INDEX($D$364:$W$364,,$C371)-SUM($D371:BF371),INDEX($D$364:$W$364,,$C371)/$F$350)))</f>
        <v>0</v>
      </c>
      <c r="BH371" s="2">
        <f>IF($F$350="n/a",0,IF(BH$352&lt;=$C371,0,IF(BH$352&gt;($F$350+$C371),INDEX($D$364:$W$364,,$C371)-SUM($D371:BG371),INDEX($D$364:$W$364,,$C371)/$F$350)))</f>
        <v>0</v>
      </c>
      <c r="BI371" s="2">
        <f>IF($F$350="n/a",0,IF(BI$352&lt;=$C371,0,IF(BI$352&gt;($F$350+$C371),INDEX($D$364:$W$364,,$C371)-SUM($D371:BH371),INDEX($D$364:$W$364,,$C371)/$F$350)))</f>
        <v>0</v>
      </c>
      <c r="BJ371" s="2">
        <f>IF($F$350="n/a",0,IF(BJ$352&lt;=$C371,0,IF(BJ$352&gt;($F$350+$C371),INDEX($D$364:$W$364,,$C371)-SUM($D371:BI371),INDEX($D$364:$W$364,,$C371)/$F$350)))</f>
        <v>0</v>
      </c>
      <c r="BK371" s="2">
        <f>IF($F$350="n/a",0,IF(BK$352&lt;=$C371,0,IF(BK$352&gt;($F$350+$C371),INDEX($D$364:$W$364,,$C371)-SUM($D371:BJ371),INDEX($D$364:$W$364,,$C371)/$F$350)))</f>
        <v>0</v>
      </c>
    </row>
    <row r="372" spans="2:63" x14ac:dyDescent="0.25">
      <c r="B372" s="24">
        <v>2016</v>
      </c>
      <c r="C372" s="24">
        <v>6</v>
      </c>
      <c r="E372" s="2">
        <f>IF($F$350="n/a",0,IF(E$352&lt;=$C372,0,IF(E$352&gt;($F$350+$C372),INDEX($D$364:$W$364,,$C372)-SUM($D372:D372),INDEX($D$364:$W$364,,$C372)/$F$350)))</f>
        <v>0</v>
      </c>
      <c r="F372" s="2">
        <f>IF($F$350="n/a",0,IF(F$352&lt;=$C372,0,IF(F$352&gt;($F$350+$C372),INDEX($D$364:$W$364,,$C372)-SUM($D372:E372),INDEX($D$364:$W$364,,$C372)/$F$350)))</f>
        <v>0</v>
      </c>
      <c r="G372" s="2">
        <f>IF($F$350="n/a",0,IF(G$352&lt;=$C372,0,IF(G$352&gt;($F$350+$C372),INDEX($D$364:$W$364,,$C372)-SUM($D372:F372),INDEX($D$364:$W$364,,$C372)/$F$350)))</f>
        <v>0</v>
      </c>
      <c r="H372" s="2">
        <f>IF($F$350="n/a",0,IF(H$352&lt;=$C372,0,IF(H$352&gt;($F$350+$C372),INDEX($D$364:$W$364,,$C372)-SUM($D372:G372),INDEX($D$364:$W$364,,$C372)/$F$350)))</f>
        <v>0</v>
      </c>
      <c r="I372" s="2">
        <f>IF($F$350="n/a",0,IF(I$352&lt;=$C372,0,IF(I$352&gt;($F$350+$C372),INDEX($D$364:$W$364,,$C372)-SUM($D372:H372),INDEX($D$364:$W$364,,$C372)/$F$350)))</f>
        <v>0</v>
      </c>
      <c r="J372" s="2">
        <f>IF($F$350="n/a",0,IF(J$352&lt;=$C372,0,IF(J$352&gt;($F$350+$C372),INDEX($D$364:$W$364,,$C372)-SUM($D372:I372),INDEX($D$364:$W$364,,$C372)/$F$350)))</f>
        <v>0</v>
      </c>
      <c r="K372" s="2">
        <f>IF($F$350="n/a",0,IF(K$352&lt;=$C372,0,IF(K$352&gt;($F$350+$C372),INDEX($D$364:$W$364,,$C372)-SUM($D372:J372),INDEX($D$364:$W$364,,$C372)/$F$350)))</f>
        <v>0</v>
      </c>
      <c r="L372" s="2">
        <f>IF($F$350="n/a",0,IF(L$352&lt;=$C372,0,IF(L$352&gt;($F$350+$C372),INDEX($D$364:$W$364,,$C372)-SUM($D372:K372),INDEX($D$364:$W$364,,$C372)/$F$350)))</f>
        <v>0</v>
      </c>
      <c r="M372" s="2">
        <f>IF($F$350="n/a",0,IF(M$352&lt;=$C372,0,IF(M$352&gt;($F$350+$C372),INDEX($D$364:$W$364,,$C372)-SUM($D372:L372),INDEX($D$364:$W$364,,$C372)/$F$350)))</f>
        <v>0</v>
      </c>
      <c r="N372" s="2">
        <f>IF($F$350="n/a",0,IF(N$352&lt;=$C372,0,IF(N$352&gt;($F$350+$C372),INDEX($D$364:$W$364,,$C372)-SUM($D372:M372),INDEX($D$364:$W$364,,$C372)/$F$350)))</f>
        <v>0</v>
      </c>
      <c r="O372" s="2">
        <f>IF($F$350="n/a",0,IF(O$352&lt;=$C372,0,IF(O$352&gt;($F$350+$C372),INDEX($D$364:$W$364,,$C372)-SUM($D372:N372),INDEX($D$364:$W$364,,$C372)/$F$350)))</f>
        <v>0</v>
      </c>
      <c r="P372" s="2">
        <f>IF($F$350="n/a",0,IF(P$352&lt;=$C372,0,IF(P$352&gt;($F$350+$C372),INDEX($D$364:$W$364,,$C372)-SUM($D372:O372),INDEX($D$364:$W$364,,$C372)/$F$350)))</f>
        <v>0</v>
      </c>
      <c r="Q372" s="2">
        <f>IF($F$350="n/a",0,IF(Q$352&lt;=$C372,0,IF(Q$352&gt;($F$350+$C372),INDEX($D$364:$W$364,,$C372)-SUM($D372:P372),INDEX($D$364:$W$364,,$C372)/$F$350)))</f>
        <v>0</v>
      </c>
      <c r="R372" s="2">
        <f>IF($F$350="n/a",0,IF(R$352&lt;=$C372,0,IF(R$352&gt;($F$350+$C372),INDEX($D$364:$W$364,,$C372)-SUM($D372:Q372),INDEX($D$364:$W$364,,$C372)/$F$350)))</f>
        <v>0</v>
      </c>
      <c r="S372" s="2">
        <f>IF($F$350="n/a",0,IF(S$352&lt;=$C372,0,IF(S$352&gt;($F$350+$C372),INDEX($D$364:$W$364,,$C372)-SUM($D372:R372),INDEX($D$364:$W$364,,$C372)/$F$350)))</f>
        <v>0</v>
      </c>
      <c r="T372" s="2">
        <f>IF($F$350="n/a",0,IF(T$352&lt;=$C372,0,IF(T$352&gt;($F$350+$C372),INDEX($D$364:$W$364,,$C372)-SUM($D372:S372),INDEX($D$364:$W$364,,$C372)/$F$350)))</f>
        <v>0</v>
      </c>
      <c r="U372" s="2">
        <f>IF($F$350="n/a",0,IF(U$352&lt;=$C372,0,IF(U$352&gt;($F$350+$C372),INDEX($D$364:$W$364,,$C372)-SUM($D372:T372),INDEX($D$364:$W$364,,$C372)/$F$350)))</f>
        <v>0</v>
      </c>
      <c r="V372" s="2">
        <f>IF($F$350="n/a",0,IF(V$352&lt;=$C372,0,IF(V$352&gt;($F$350+$C372),INDEX($D$364:$W$364,,$C372)-SUM($D372:U372),INDEX($D$364:$W$364,,$C372)/$F$350)))</f>
        <v>0</v>
      </c>
      <c r="W372" s="2">
        <f>IF($F$350="n/a",0,IF(W$352&lt;=$C372,0,IF(W$352&gt;($F$350+$C372),INDEX($D$364:$W$364,,$C372)-SUM($D372:V372),INDEX($D$364:$W$364,,$C372)/$F$350)))</f>
        <v>0</v>
      </c>
      <c r="X372" s="2">
        <f>IF($F$350="n/a",0,IF(X$352&lt;=$C372,0,IF(X$352&gt;($F$350+$C372),INDEX($D$364:$W$364,,$C372)-SUM($D372:W372),INDEX($D$364:$W$364,,$C372)/$F$350)))</f>
        <v>0</v>
      </c>
      <c r="Y372" s="2">
        <f>IF($F$350="n/a",0,IF(Y$352&lt;=$C372,0,IF(Y$352&gt;($F$350+$C372),INDEX($D$364:$W$364,,$C372)-SUM($D372:X372),INDEX($D$364:$W$364,,$C372)/$F$350)))</f>
        <v>0</v>
      </c>
      <c r="Z372" s="2">
        <f>IF($F$350="n/a",0,IF(Z$352&lt;=$C372,0,IF(Z$352&gt;($F$350+$C372),INDEX($D$364:$W$364,,$C372)-SUM($D372:Y372),INDEX($D$364:$W$364,,$C372)/$F$350)))</f>
        <v>0</v>
      </c>
      <c r="AA372" s="2">
        <f>IF($F$350="n/a",0,IF(AA$352&lt;=$C372,0,IF(AA$352&gt;($F$350+$C372),INDEX($D$364:$W$364,,$C372)-SUM($D372:Z372),INDEX($D$364:$W$364,,$C372)/$F$350)))</f>
        <v>0</v>
      </c>
      <c r="AB372" s="2">
        <f>IF($F$350="n/a",0,IF(AB$352&lt;=$C372,0,IF(AB$352&gt;($F$350+$C372),INDEX($D$364:$W$364,,$C372)-SUM($D372:AA372),INDEX($D$364:$W$364,,$C372)/$F$350)))</f>
        <v>0</v>
      </c>
      <c r="AC372" s="2">
        <f>IF($F$350="n/a",0,IF(AC$352&lt;=$C372,0,IF(AC$352&gt;($F$350+$C372),INDEX($D$364:$W$364,,$C372)-SUM($D372:AB372),INDEX($D$364:$W$364,,$C372)/$F$350)))</f>
        <v>0</v>
      </c>
      <c r="AD372" s="2">
        <f>IF($F$350="n/a",0,IF(AD$352&lt;=$C372,0,IF(AD$352&gt;($F$350+$C372),INDEX($D$364:$W$364,,$C372)-SUM($D372:AC372),INDEX($D$364:$W$364,,$C372)/$F$350)))</f>
        <v>0</v>
      </c>
      <c r="AE372" s="2">
        <f>IF($F$350="n/a",0,IF(AE$352&lt;=$C372,0,IF(AE$352&gt;($F$350+$C372),INDEX($D$364:$W$364,,$C372)-SUM($D372:AD372),INDEX($D$364:$W$364,,$C372)/$F$350)))</f>
        <v>0</v>
      </c>
      <c r="AF372" s="2">
        <f>IF($F$350="n/a",0,IF(AF$352&lt;=$C372,0,IF(AF$352&gt;($F$350+$C372),INDEX($D$364:$W$364,,$C372)-SUM($D372:AE372),INDEX($D$364:$W$364,,$C372)/$F$350)))</f>
        <v>0</v>
      </c>
      <c r="AG372" s="2">
        <f>IF($F$350="n/a",0,IF(AG$352&lt;=$C372,0,IF(AG$352&gt;($F$350+$C372),INDEX($D$364:$W$364,,$C372)-SUM($D372:AF372),INDEX($D$364:$W$364,,$C372)/$F$350)))</f>
        <v>0</v>
      </c>
      <c r="AH372" s="2">
        <f>IF($F$350="n/a",0,IF(AH$352&lt;=$C372,0,IF(AH$352&gt;($F$350+$C372),INDEX($D$364:$W$364,,$C372)-SUM($D372:AG372),INDEX($D$364:$W$364,,$C372)/$F$350)))</f>
        <v>0</v>
      </c>
      <c r="AI372" s="2">
        <f>IF($F$350="n/a",0,IF(AI$352&lt;=$C372,0,IF(AI$352&gt;($F$350+$C372),INDEX($D$364:$W$364,,$C372)-SUM($D372:AH372),INDEX($D$364:$W$364,,$C372)/$F$350)))</f>
        <v>0</v>
      </c>
      <c r="AJ372" s="2">
        <f>IF($F$350="n/a",0,IF(AJ$352&lt;=$C372,0,IF(AJ$352&gt;($F$350+$C372),INDEX($D$364:$W$364,,$C372)-SUM($D372:AI372),INDEX($D$364:$W$364,,$C372)/$F$350)))</f>
        <v>0</v>
      </c>
      <c r="AK372" s="2">
        <f>IF($F$350="n/a",0,IF(AK$352&lt;=$C372,0,IF(AK$352&gt;($F$350+$C372),INDEX($D$364:$W$364,,$C372)-SUM($D372:AJ372),INDEX($D$364:$W$364,,$C372)/$F$350)))</f>
        <v>0</v>
      </c>
      <c r="AL372" s="2">
        <f>IF($F$350="n/a",0,IF(AL$352&lt;=$C372,0,IF(AL$352&gt;($F$350+$C372),INDEX($D$364:$W$364,,$C372)-SUM($D372:AK372),INDEX($D$364:$W$364,,$C372)/$F$350)))</f>
        <v>0</v>
      </c>
      <c r="AM372" s="2">
        <f>IF($F$350="n/a",0,IF(AM$352&lt;=$C372,0,IF(AM$352&gt;($F$350+$C372),INDEX($D$364:$W$364,,$C372)-SUM($D372:AL372),INDEX($D$364:$W$364,,$C372)/$F$350)))</f>
        <v>0</v>
      </c>
      <c r="AN372" s="2">
        <f>IF($F$350="n/a",0,IF(AN$352&lt;=$C372,0,IF(AN$352&gt;($F$350+$C372),INDEX($D$364:$W$364,,$C372)-SUM($D372:AM372),INDEX($D$364:$W$364,,$C372)/$F$350)))</f>
        <v>0</v>
      </c>
      <c r="AO372" s="2">
        <f>IF($F$350="n/a",0,IF(AO$352&lt;=$C372,0,IF(AO$352&gt;($F$350+$C372),INDEX($D$364:$W$364,,$C372)-SUM($D372:AN372),INDEX($D$364:$W$364,,$C372)/$F$350)))</f>
        <v>0</v>
      </c>
      <c r="AP372" s="2">
        <f>IF($F$350="n/a",0,IF(AP$352&lt;=$C372,0,IF(AP$352&gt;($F$350+$C372),INDEX($D$364:$W$364,,$C372)-SUM($D372:AO372),INDEX($D$364:$W$364,,$C372)/$F$350)))</f>
        <v>0</v>
      </c>
      <c r="AQ372" s="2">
        <f>IF($F$350="n/a",0,IF(AQ$352&lt;=$C372,0,IF(AQ$352&gt;($F$350+$C372),INDEX($D$364:$W$364,,$C372)-SUM($D372:AP372),INDEX($D$364:$W$364,,$C372)/$F$350)))</f>
        <v>0</v>
      </c>
      <c r="AR372" s="2">
        <f>IF($F$350="n/a",0,IF(AR$352&lt;=$C372,0,IF(AR$352&gt;($F$350+$C372),INDEX($D$364:$W$364,,$C372)-SUM($D372:AQ372),INDEX($D$364:$W$364,,$C372)/$F$350)))</f>
        <v>0</v>
      </c>
      <c r="AS372" s="2">
        <f>IF($F$350="n/a",0,IF(AS$352&lt;=$C372,0,IF(AS$352&gt;($F$350+$C372),INDEX($D$364:$W$364,,$C372)-SUM($D372:AR372),INDEX($D$364:$W$364,,$C372)/$F$350)))</f>
        <v>0</v>
      </c>
      <c r="AT372" s="2">
        <f>IF($F$350="n/a",0,IF(AT$352&lt;=$C372,0,IF(AT$352&gt;($F$350+$C372),INDEX($D$364:$W$364,,$C372)-SUM($D372:AS372),INDEX($D$364:$W$364,,$C372)/$F$350)))</f>
        <v>0</v>
      </c>
      <c r="AU372" s="2">
        <f>IF($F$350="n/a",0,IF(AU$352&lt;=$C372,0,IF(AU$352&gt;($F$350+$C372),INDEX($D$364:$W$364,,$C372)-SUM($D372:AT372),INDEX($D$364:$W$364,,$C372)/$F$350)))</f>
        <v>0</v>
      </c>
      <c r="AV372" s="2">
        <f>IF($F$350="n/a",0,IF(AV$352&lt;=$C372,0,IF(AV$352&gt;($F$350+$C372),INDEX($D$364:$W$364,,$C372)-SUM($D372:AU372),INDEX($D$364:$W$364,,$C372)/$F$350)))</f>
        <v>0</v>
      </c>
      <c r="AW372" s="2">
        <f>IF($F$350="n/a",0,IF(AW$352&lt;=$C372,0,IF(AW$352&gt;($F$350+$C372),INDEX($D$364:$W$364,,$C372)-SUM($D372:AV372),INDEX($D$364:$W$364,,$C372)/$F$350)))</f>
        <v>0</v>
      </c>
      <c r="AX372" s="2">
        <f>IF($F$350="n/a",0,IF(AX$352&lt;=$C372,0,IF(AX$352&gt;($F$350+$C372),INDEX($D$364:$W$364,,$C372)-SUM($D372:AW372),INDEX($D$364:$W$364,,$C372)/$F$350)))</f>
        <v>0</v>
      </c>
      <c r="AY372" s="2">
        <f>IF($F$350="n/a",0,IF(AY$352&lt;=$C372,0,IF(AY$352&gt;($F$350+$C372),INDEX($D$364:$W$364,,$C372)-SUM($D372:AX372),INDEX($D$364:$W$364,,$C372)/$F$350)))</f>
        <v>0</v>
      </c>
      <c r="AZ372" s="2">
        <f>IF($F$350="n/a",0,IF(AZ$352&lt;=$C372,0,IF(AZ$352&gt;($F$350+$C372),INDEX($D$364:$W$364,,$C372)-SUM($D372:AY372),INDEX($D$364:$W$364,,$C372)/$F$350)))</f>
        <v>0</v>
      </c>
      <c r="BA372" s="2">
        <f>IF($F$350="n/a",0,IF(BA$352&lt;=$C372,0,IF(BA$352&gt;($F$350+$C372),INDEX($D$364:$W$364,,$C372)-SUM($D372:AZ372),INDEX($D$364:$W$364,,$C372)/$F$350)))</f>
        <v>0</v>
      </c>
      <c r="BB372" s="2">
        <f>IF($F$350="n/a",0,IF(BB$352&lt;=$C372,0,IF(BB$352&gt;($F$350+$C372),INDEX($D$364:$W$364,,$C372)-SUM($D372:BA372),INDEX($D$364:$W$364,,$C372)/$F$350)))</f>
        <v>0</v>
      </c>
      <c r="BC372" s="2">
        <f>IF($F$350="n/a",0,IF(BC$352&lt;=$C372,0,IF(BC$352&gt;($F$350+$C372),INDEX($D$364:$W$364,,$C372)-SUM($D372:BB372),INDEX($D$364:$W$364,,$C372)/$F$350)))</f>
        <v>0</v>
      </c>
      <c r="BD372" s="2">
        <f>IF($F$350="n/a",0,IF(BD$352&lt;=$C372,0,IF(BD$352&gt;($F$350+$C372),INDEX($D$364:$W$364,,$C372)-SUM($D372:BC372),INDEX($D$364:$W$364,,$C372)/$F$350)))</f>
        <v>0</v>
      </c>
      <c r="BE372" s="2">
        <f>IF($F$350="n/a",0,IF(BE$352&lt;=$C372,0,IF(BE$352&gt;($F$350+$C372),INDEX($D$364:$W$364,,$C372)-SUM($D372:BD372),INDEX($D$364:$W$364,,$C372)/$F$350)))</f>
        <v>0</v>
      </c>
      <c r="BF372" s="2">
        <f>IF($F$350="n/a",0,IF(BF$352&lt;=$C372,0,IF(BF$352&gt;($F$350+$C372),INDEX($D$364:$W$364,,$C372)-SUM($D372:BE372),INDEX($D$364:$W$364,,$C372)/$F$350)))</f>
        <v>0</v>
      </c>
      <c r="BG372" s="2">
        <f>IF($F$350="n/a",0,IF(BG$352&lt;=$C372,0,IF(BG$352&gt;($F$350+$C372),INDEX($D$364:$W$364,,$C372)-SUM($D372:BF372),INDEX($D$364:$W$364,,$C372)/$F$350)))</f>
        <v>0</v>
      </c>
      <c r="BH372" s="2">
        <f>IF($F$350="n/a",0,IF(BH$352&lt;=$C372,0,IF(BH$352&gt;($F$350+$C372),INDEX($D$364:$W$364,,$C372)-SUM($D372:BG372),INDEX($D$364:$W$364,,$C372)/$F$350)))</f>
        <v>0</v>
      </c>
      <c r="BI372" s="2">
        <f>IF($F$350="n/a",0,IF(BI$352&lt;=$C372,0,IF(BI$352&gt;($F$350+$C372),INDEX($D$364:$W$364,,$C372)-SUM($D372:BH372),INDEX($D$364:$W$364,,$C372)/$F$350)))</f>
        <v>0</v>
      </c>
      <c r="BJ372" s="2">
        <f>IF($F$350="n/a",0,IF(BJ$352&lt;=$C372,0,IF(BJ$352&gt;($F$350+$C372),INDEX($D$364:$W$364,,$C372)-SUM($D372:BI372),INDEX($D$364:$W$364,,$C372)/$F$350)))</f>
        <v>0</v>
      </c>
      <c r="BK372" s="2">
        <f>IF($F$350="n/a",0,IF(BK$352&lt;=$C372,0,IF(BK$352&gt;($F$350+$C372),INDEX($D$364:$W$364,,$C372)-SUM($D372:BJ372),INDEX($D$364:$W$364,,$C372)/$F$350)))</f>
        <v>0</v>
      </c>
    </row>
    <row r="373" spans="2:63" x14ac:dyDescent="0.25">
      <c r="B373" s="24">
        <v>2017</v>
      </c>
      <c r="C373" s="24">
        <v>7</v>
      </c>
      <c r="E373" s="2">
        <f>IF($F$350="n/a",0,IF(E$352&lt;=$C373,0,IF(E$352&gt;($F$350+$C373),INDEX($D$364:$W$364,,$C373)-SUM($D373:D373),INDEX($D$364:$W$364,,$C373)/$F$350)))</f>
        <v>0</v>
      </c>
      <c r="F373" s="2">
        <f>IF($F$350="n/a",0,IF(F$352&lt;=$C373,0,IF(F$352&gt;($F$350+$C373),INDEX($D$364:$W$364,,$C373)-SUM($D373:E373),INDEX($D$364:$W$364,,$C373)/$F$350)))</f>
        <v>0</v>
      </c>
      <c r="G373" s="2">
        <f>IF($F$350="n/a",0,IF(G$352&lt;=$C373,0,IF(G$352&gt;($F$350+$C373),INDEX($D$364:$W$364,,$C373)-SUM($D373:F373),INDEX($D$364:$W$364,,$C373)/$F$350)))</f>
        <v>0</v>
      </c>
      <c r="H373" s="2">
        <f>IF($F$350="n/a",0,IF(H$352&lt;=$C373,0,IF(H$352&gt;($F$350+$C373),INDEX($D$364:$W$364,,$C373)-SUM($D373:G373),INDEX($D$364:$W$364,,$C373)/$F$350)))</f>
        <v>0</v>
      </c>
      <c r="I373" s="2">
        <f>IF($F$350="n/a",0,IF(I$352&lt;=$C373,0,IF(I$352&gt;($F$350+$C373),INDEX($D$364:$W$364,,$C373)-SUM($D373:H373),INDEX($D$364:$W$364,,$C373)/$F$350)))</f>
        <v>0</v>
      </c>
      <c r="J373" s="2">
        <f>IF($F$350="n/a",0,IF(J$352&lt;=$C373,0,IF(J$352&gt;($F$350+$C373),INDEX($D$364:$W$364,,$C373)-SUM($D373:I373),INDEX($D$364:$W$364,,$C373)/$F$350)))</f>
        <v>0</v>
      </c>
      <c r="K373" s="2">
        <f>IF($F$350="n/a",0,IF(K$352&lt;=$C373,0,IF(K$352&gt;($F$350+$C373),INDEX($D$364:$W$364,,$C373)-SUM($D373:J373),INDEX($D$364:$W$364,,$C373)/$F$350)))</f>
        <v>0</v>
      </c>
      <c r="L373" s="2">
        <f>IF($F$350="n/a",0,IF(L$352&lt;=$C373,0,IF(L$352&gt;($F$350+$C373),INDEX($D$364:$W$364,,$C373)-SUM($D373:K373),INDEX($D$364:$W$364,,$C373)/$F$350)))</f>
        <v>0</v>
      </c>
      <c r="M373" s="2">
        <f>IF($F$350="n/a",0,IF(M$352&lt;=$C373,0,IF(M$352&gt;($F$350+$C373),INDEX($D$364:$W$364,,$C373)-SUM($D373:L373),INDEX($D$364:$W$364,,$C373)/$F$350)))</f>
        <v>0</v>
      </c>
      <c r="N373" s="2">
        <f>IF($F$350="n/a",0,IF(N$352&lt;=$C373,0,IF(N$352&gt;($F$350+$C373),INDEX($D$364:$W$364,,$C373)-SUM($D373:M373),INDEX($D$364:$W$364,,$C373)/$F$350)))</f>
        <v>0</v>
      </c>
      <c r="O373" s="2">
        <f>IF($F$350="n/a",0,IF(O$352&lt;=$C373,0,IF(O$352&gt;($F$350+$C373),INDEX($D$364:$W$364,,$C373)-SUM($D373:N373),INDEX($D$364:$W$364,,$C373)/$F$350)))</f>
        <v>0</v>
      </c>
      <c r="P373" s="2">
        <f>IF($F$350="n/a",0,IF(P$352&lt;=$C373,0,IF(P$352&gt;($F$350+$C373),INDEX($D$364:$W$364,,$C373)-SUM($D373:O373),INDEX($D$364:$W$364,,$C373)/$F$350)))</f>
        <v>0</v>
      </c>
      <c r="Q373" s="2">
        <f>IF($F$350="n/a",0,IF(Q$352&lt;=$C373,0,IF(Q$352&gt;($F$350+$C373),INDEX($D$364:$W$364,,$C373)-SUM($D373:P373),INDEX($D$364:$W$364,,$C373)/$F$350)))</f>
        <v>0</v>
      </c>
      <c r="R373" s="2">
        <f>IF($F$350="n/a",0,IF(R$352&lt;=$C373,0,IF(R$352&gt;($F$350+$C373),INDEX($D$364:$W$364,,$C373)-SUM($D373:Q373),INDEX($D$364:$W$364,,$C373)/$F$350)))</f>
        <v>0</v>
      </c>
      <c r="S373" s="2">
        <f>IF($F$350="n/a",0,IF(S$352&lt;=$C373,0,IF(S$352&gt;($F$350+$C373),INDEX($D$364:$W$364,,$C373)-SUM($D373:R373),INDEX($D$364:$W$364,,$C373)/$F$350)))</f>
        <v>0</v>
      </c>
      <c r="T373" s="2">
        <f>IF($F$350="n/a",0,IF(T$352&lt;=$C373,0,IF(T$352&gt;($F$350+$C373),INDEX($D$364:$W$364,,$C373)-SUM($D373:S373),INDEX($D$364:$W$364,,$C373)/$F$350)))</f>
        <v>0</v>
      </c>
      <c r="U373" s="2">
        <f>IF($F$350="n/a",0,IF(U$352&lt;=$C373,0,IF(U$352&gt;($F$350+$C373),INDEX($D$364:$W$364,,$C373)-SUM($D373:T373),INDEX($D$364:$W$364,,$C373)/$F$350)))</f>
        <v>0</v>
      </c>
      <c r="V373" s="2">
        <f>IF($F$350="n/a",0,IF(V$352&lt;=$C373,0,IF(V$352&gt;($F$350+$C373),INDEX($D$364:$W$364,,$C373)-SUM($D373:U373),INDEX($D$364:$W$364,,$C373)/$F$350)))</f>
        <v>0</v>
      </c>
      <c r="W373" s="2">
        <f>IF($F$350="n/a",0,IF(W$352&lt;=$C373,0,IF(W$352&gt;($F$350+$C373),INDEX($D$364:$W$364,,$C373)-SUM($D373:V373),INDEX($D$364:$W$364,,$C373)/$F$350)))</f>
        <v>0</v>
      </c>
      <c r="X373" s="2">
        <f>IF($F$350="n/a",0,IF(X$352&lt;=$C373,0,IF(X$352&gt;($F$350+$C373),INDEX($D$364:$W$364,,$C373)-SUM($D373:W373),INDEX($D$364:$W$364,,$C373)/$F$350)))</f>
        <v>0</v>
      </c>
      <c r="Y373" s="2">
        <f>IF($F$350="n/a",0,IF(Y$352&lt;=$C373,0,IF(Y$352&gt;($F$350+$C373),INDEX($D$364:$W$364,,$C373)-SUM($D373:X373),INDEX($D$364:$W$364,,$C373)/$F$350)))</f>
        <v>0</v>
      </c>
      <c r="Z373" s="2">
        <f>IF($F$350="n/a",0,IF(Z$352&lt;=$C373,0,IF(Z$352&gt;($F$350+$C373),INDEX($D$364:$W$364,,$C373)-SUM($D373:Y373),INDEX($D$364:$W$364,,$C373)/$F$350)))</f>
        <v>0</v>
      </c>
      <c r="AA373" s="2">
        <f>IF($F$350="n/a",0,IF(AA$352&lt;=$C373,0,IF(AA$352&gt;($F$350+$C373),INDEX($D$364:$W$364,,$C373)-SUM($D373:Z373),INDEX($D$364:$W$364,,$C373)/$F$350)))</f>
        <v>0</v>
      </c>
      <c r="AB373" s="2">
        <f>IF($F$350="n/a",0,IF(AB$352&lt;=$C373,0,IF(AB$352&gt;($F$350+$C373),INDEX($D$364:$W$364,,$C373)-SUM($D373:AA373),INDEX($D$364:$W$364,,$C373)/$F$350)))</f>
        <v>0</v>
      </c>
      <c r="AC373" s="2">
        <f>IF($F$350="n/a",0,IF(AC$352&lt;=$C373,0,IF(AC$352&gt;($F$350+$C373),INDEX($D$364:$W$364,,$C373)-SUM($D373:AB373),INDEX($D$364:$W$364,,$C373)/$F$350)))</f>
        <v>0</v>
      </c>
      <c r="AD373" s="2">
        <f>IF($F$350="n/a",0,IF(AD$352&lt;=$C373,0,IF(AD$352&gt;($F$350+$C373),INDEX($D$364:$W$364,,$C373)-SUM($D373:AC373),INDEX($D$364:$W$364,,$C373)/$F$350)))</f>
        <v>0</v>
      </c>
      <c r="AE373" s="2">
        <f>IF($F$350="n/a",0,IF(AE$352&lt;=$C373,0,IF(AE$352&gt;($F$350+$C373),INDEX($D$364:$W$364,,$C373)-SUM($D373:AD373),INDEX($D$364:$W$364,,$C373)/$F$350)))</f>
        <v>0</v>
      </c>
      <c r="AF373" s="2">
        <f>IF($F$350="n/a",0,IF(AF$352&lt;=$C373,0,IF(AF$352&gt;($F$350+$C373),INDEX($D$364:$W$364,,$C373)-SUM($D373:AE373),INDEX($D$364:$W$364,,$C373)/$F$350)))</f>
        <v>0</v>
      </c>
      <c r="AG373" s="2">
        <f>IF($F$350="n/a",0,IF(AG$352&lt;=$C373,0,IF(AG$352&gt;($F$350+$C373),INDEX($D$364:$W$364,,$C373)-SUM($D373:AF373),INDEX($D$364:$W$364,,$C373)/$F$350)))</f>
        <v>0</v>
      </c>
      <c r="AH373" s="2">
        <f>IF($F$350="n/a",0,IF(AH$352&lt;=$C373,0,IF(AH$352&gt;($F$350+$C373),INDEX($D$364:$W$364,,$C373)-SUM($D373:AG373),INDEX($D$364:$W$364,,$C373)/$F$350)))</f>
        <v>0</v>
      </c>
      <c r="AI373" s="2">
        <f>IF($F$350="n/a",0,IF(AI$352&lt;=$C373,0,IF(AI$352&gt;($F$350+$C373),INDEX($D$364:$W$364,,$C373)-SUM($D373:AH373),INDEX($D$364:$W$364,,$C373)/$F$350)))</f>
        <v>0</v>
      </c>
      <c r="AJ373" s="2">
        <f>IF($F$350="n/a",0,IF(AJ$352&lt;=$C373,0,IF(AJ$352&gt;($F$350+$C373),INDEX($D$364:$W$364,,$C373)-SUM($D373:AI373),INDEX($D$364:$W$364,,$C373)/$F$350)))</f>
        <v>0</v>
      </c>
      <c r="AK373" s="2">
        <f>IF($F$350="n/a",0,IF(AK$352&lt;=$C373,0,IF(AK$352&gt;($F$350+$C373),INDEX($D$364:$W$364,,$C373)-SUM($D373:AJ373),INDEX($D$364:$W$364,,$C373)/$F$350)))</f>
        <v>0</v>
      </c>
      <c r="AL373" s="2">
        <f>IF($F$350="n/a",0,IF(AL$352&lt;=$C373,0,IF(AL$352&gt;($F$350+$C373),INDEX($D$364:$W$364,,$C373)-SUM($D373:AK373),INDEX($D$364:$W$364,,$C373)/$F$350)))</f>
        <v>0</v>
      </c>
      <c r="AM373" s="2">
        <f>IF($F$350="n/a",0,IF(AM$352&lt;=$C373,0,IF(AM$352&gt;($F$350+$C373),INDEX($D$364:$W$364,,$C373)-SUM($D373:AL373),INDEX($D$364:$W$364,,$C373)/$F$350)))</f>
        <v>0</v>
      </c>
      <c r="AN373" s="2">
        <f>IF($F$350="n/a",0,IF(AN$352&lt;=$C373,0,IF(AN$352&gt;($F$350+$C373),INDEX($D$364:$W$364,,$C373)-SUM($D373:AM373),INDEX($D$364:$W$364,,$C373)/$F$350)))</f>
        <v>0</v>
      </c>
      <c r="AO373" s="2">
        <f>IF($F$350="n/a",0,IF(AO$352&lt;=$C373,0,IF(AO$352&gt;($F$350+$C373),INDEX($D$364:$W$364,,$C373)-SUM($D373:AN373),INDEX($D$364:$W$364,,$C373)/$F$350)))</f>
        <v>0</v>
      </c>
      <c r="AP373" s="2">
        <f>IF($F$350="n/a",0,IF(AP$352&lt;=$C373,0,IF(AP$352&gt;($F$350+$C373),INDEX($D$364:$W$364,,$C373)-SUM($D373:AO373),INDEX($D$364:$W$364,,$C373)/$F$350)))</f>
        <v>0</v>
      </c>
      <c r="AQ373" s="2">
        <f>IF($F$350="n/a",0,IF(AQ$352&lt;=$C373,0,IF(AQ$352&gt;($F$350+$C373),INDEX($D$364:$W$364,,$C373)-SUM($D373:AP373),INDEX($D$364:$W$364,,$C373)/$F$350)))</f>
        <v>0</v>
      </c>
      <c r="AR373" s="2">
        <f>IF($F$350="n/a",0,IF(AR$352&lt;=$C373,0,IF(AR$352&gt;($F$350+$C373),INDEX($D$364:$W$364,,$C373)-SUM($D373:AQ373),INDEX($D$364:$W$364,,$C373)/$F$350)))</f>
        <v>0</v>
      </c>
      <c r="AS373" s="2">
        <f>IF($F$350="n/a",0,IF(AS$352&lt;=$C373,0,IF(AS$352&gt;($F$350+$C373),INDEX($D$364:$W$364,,$C373)-SUM($D373:AR373),INDEX($D$364:$W$364,,$C373)/$F$350)))</f>
        <v>0</v>
      </c>
      <c r="AT373" s="2">
        <f>IF($F$350="n/a",0,IF(AT$352&lt;=$C373,0,IF(AT$352&gt;($F$350+$C373),INDEX($D$364:$W$364,,$C373)-SUM($D373:AS373),INDEX($D$364:$W$364,,$C373)/$F$350)))</f>
        <v>0</v>
      </c>
      <c r="AU373" s="2">
        <f>IF($F$350="n/a",0,IF(AU$352&lt;=$C373,0,IF(AU$352&gt;($F$350+$C373),INDEX($D$364:$W$364,,$C373)-SUM($D373:AT373),INDEX($D$364:$W$364,,$C373)/$F$350)))</f>
        <v>0</v>
      </c>
      <c r="AV373" s="2">
        <f>IF($F$350="n/a",0,IF(AV$352&lt;=$C373,0,IF(AV$352&gt;($F$350+$C373),INDEX($D$364:$W$364,,$C373)-SUM($D373:AU373),INDEX($D$364:$W$364,,$C373)/$F$350)))</f>
        <v>0</v>
      </c>
      <c r="AW373" s="2">
        <f>IF($F$350="n/a",0,IF(AW$352&lt;=$C373,0,IF(AW$352&gt;($F$350+$C373),INDEX($D$364:$W$364,,$C373)-SUM($D373:AV373),INDEX($D$364:$W$364,,$C373)/$F$350)))</f>
        <v>0</v>
      </c>
      <c r="AX373" s="2">
        <f>IF($F$350="n/a",0,IF(AX$352&lt;=$C373,0,IF(AX$352&gt;($F$350+$C373),INDEX($D$364:$W$364,,$C373)-SUM($D373:AW373),INDEX($D$364:$W$364,,$C373)/$F$350)))</f>
        <v>0</v>
      </c>
      <c r="AY373" s="2">
        <f>IF($F$350="n/a",0,IF(AY$352&lt;=$C373,0,IF(AY$352&gt;($F$350+$C373),INDEX($D$364:$W$364,,$C373)-SUM($D373:AX373),INDEX($D$364:$W$364,,$C373)/$F$350)))</f>
        <v>0</v>
      </c>
      <c r="AZ373" s="2">
        <f>IF($F$350="n/a",0,IF(AZ$352&lt;=$C373,0,IF(AZ$352&gt;($F$350+$C373),INDEX($D$364:$W$364,,$C373)-SUM($D373:AY373),INDEX($D$364:$W$364,,$C373)/$F$350)))</f>
        <v>0</v>
      </c>
      <c r="BA373" s="2">
        <f>IF($F$350="n/a",0,IF(BA$352&lt;=$C373,0,IF(BA$352&gt;($F$350+$C373),INDEX($D$364:$W$364,,$C373)-SUM($D373:AZ373),INDEX($D$364:$W$364,,$C373)/$F$350)))</f>
        <v>0</v>
      </c>
      <c r="BB373" s="2">
        <f>IF($F$350="n/a",0,IF(BB$352&lt;=$C373,0,IF(BB$352&gt;($F$350+$C373),INDEX($D$364:$W$364,,$C373)-SUM($D373:BA373),INDEX($D$364:$W$364,,$C373)/$F$350)))</f>
        <v>0</v>
      </c>
      <c r="BC373" s="2">
        <f>IF($F$350="n/a",0,IF(BC$352&lt;=$C373,0,IF(BC$352&gt;($F$350+$C373),INDEX($D$364:$W$364,,$C373)-SUM($D373:BB373),INDEX($D$364:$W$364,,$C373)/$F$350)))</f>
        <v>0</v>
      </c>
      <c r="BD373" s="2">
        <f>IF($F$350="n/a",0,IF(BD$352&lt;=$C373,0,IF(BD$352&gt;($F$350+$C373),INDEX($D$364:$W$364,,$C373)-SUM($D373:BC373),INDEX($D$364:$W$364,,$C373)/$F$350)))</f>
        <v>0</v>
      </c>
      <c r="BE373" s="2">
        <f>IF($F$350="n/a",0,IF(BE$352&lt;=$C373,0,IF(BE$352&gt;($F$350+$C373),INDEX($D$364:$W$364,,$C373)-SUM($D373:BD373),INDEX($D$364:$W$364,,$C373)/$F$350)))</f>
        <v>0</v>
      </c>
      <c r="BF373" s="2">
        <f>IF($F$350="n/a",0,IF(BF$352&lt;=$C373,0,IF(BF$352&gt;($F$350+$C373),INDEX($D$364:$W$364,,$C373)-SUM($D373:BE373),INDEX($D$364:$W$364,,$C373)/$F$350)))</f>
        <v>0</v>
      </c>
      <c r="BG373" s="2">
        <f>IF($F$350="n/a",0,IF(BG$352&lt;=$C373,0,IF(BG$352&gt;($F$350+$C373),INDEX($D$364:$W$364,,$C373)-SUM($D373:BF373),INDEX($D$364:$W$364,,$C373)/$F$350)))</f>
        <v>0</v>
      </c>
      <c r="BH373" s="2">
        <f>IF($F$350="n/a",0,IF(BH$352&lt;=$C373,0,IF(BH$352&gt;($F$350+$C373),INDEX($D$364:$W$364,,$C373)-SUM($D373:BG373),INDEX($D$364:$W$364,,$C373)/$F$350)))</f>
        <v>0</v>
      </c>
      <c r="BI373" s="2">
        <f>IF($F$350="n/a",0,IF(BI$352&lt;=$C373,0,IF(BI$352&gt;($F$350+$C373),INDEX($D$364:$W$364,,$C373)-SUM($D373:BH373),INDEX($D$364:$W$364,,$C373)/$F$350)))</f>
        <v>0</v>
      </c>
      <c r="BJ373" s="2">
        <f>IF($F$350="n/a",0,IF(BJ$352&lt;=$C373,0,IF(BJ$352&gt;($F$350+$C373),INDEX($D$364:$W$364,,$C373)-SUM($D373:BI373),INDEX($D$364:$W$364,,$C373)/$F$350)))</f>
        <v>0</v>
      </c>
      <c r="BK373" s="2">
        <f>IF($F$350="n/a",0,IF(BK$352&lt;=$C373,0,IF(BK$352&gt;($F$350+$C373),INDEX($D$364:$W$364,,$C373)-SUM($D373:BJ373),INDEX($D$364:$W$364,,$C373)/$F$350)))</f>
        <v>0</v>
      </c>
    </row>
    <row r="374" spans="2:63" x14ac:dyDescent="0.25">
      <c r="B374" s="24">
        <v>2018</v>
      </c>
      <c r="C374" s="24">
        <v>8</v>
      </c>
      <c r="E374" s="2">
        <f>IF($F$350="n/a",0,IF(E$352&lt;=$C374,0,IF(E$352&gt;($F$350+$C374),INDEX($D$364:$W$364,,$C374)-SUM($D374:D374),INDEX($D$364:$W$364,,$C374)/$F$350)))</f>
        <v>0</v>
      </c>
      <c r="F374" s="2">
        <f>IF($F$350="n/a",0,IF(F$352&lt;=$C374,0,IF(F$352&gt;($F$350+$C374),INDEX($D$364:$W$364,,$C374)-SUM($D374:E374),INDEX($D$364:$W$364,,$C374)/$F$350)))</f>
        <v>0</v>
      </c>
      <c r="G374" s="2">
        <f>IF($F$350="n/a",0,IF(G$352&lt;=$C374,0,IF(G$352&gt;($F$350+$C374),INDEX($D$364:$W$364,,$C374)-SUM($D374:F374),INDEX($D$364:$W$364,,$C374)/$F$350)))</f>
        <v>0</v>
      </c>
      <c r="H374" s="2">
        <f>IF($F$350="n/a",0,IF(H$352&lt;=$C374,0,IF(H$352&gt;($F$350+$C374),INDEX($D$364:$W$364,,$C374)-SUM($D374:G374),INDEX($D$364:$W$364,,$C374)/$F$350)))</f>
        <v>0</v>
      </c>
      <c r="I374" s="2">
        <f>IF($F$350="n/a",0,IF(I$352&lt;=$C374,0,IF(I$352&gt;($F$350+$C374),INDEX($D$364:$W$364,,$C374)-SUM($D374:H374),INDEX($D$364:$W$364,,$C374)/$F$350)))</f>
        <v>0</v>
      </c>
      <c r="J374" s="2">
        <f>IF($F$350="n/a",0,IF(J$352&lt;=$C374,0,IF(J$352&gt;($F$350+$C374),INDEX($D$364:$W$364,,$C374)-SUM($D374:I374),INDEX($D$364:$W$364,,$C374)/$F$350)))</f>
        <v>0</v>
      </c>
      <c r="K374" s="2">
        <f>IF($F$350="n/a",0,IF(K$352&lt;=$C374,0,IF(K$352&gt;($F$350+$C374),INDEX($D$364:$W$364,,$C374)-SUM($D374:J374),INDEX($D$364:$W$364,,$C374)/$F$350)))</f>
        <v>0</v>
      </c>
      <c r="L374" s="2">
        <f>IF($F$350="n/a",0,IF(L$352&lt;=$C374,0,IF(L$352&gt;($F$350+$C374),INDEX($D$364:$W$364,,$C374)-SUM($D374:K374),INDEX($D$364:$W$364,,$C374)/$F$350)))</f>
        <v>0</v>
      </c>
      <c r="M374" s="2">
        <f>IF($F$350="n/a",0,IF(M$352&lt;=$C374,0,IF(M$352&gt;($F$350+$C374),INDEX($D$364:$W$364,,$C374)-SUM($D374:L374),INDEX($D$364:$W$364,,$C374)/$F$350)))</f>
        <v>0</v>
      </c>
      <c r="N374" s="2">
        <f>IF($F$350="n/a",0,IF(N$352&lt;=$C374,0,IF(N$352&gt;($F$350+$C374),INDEX($D$364:$W$364,,$C374)-SUM($D374:M374),INDEX($D$364:$W$364,,$C374)/$F$350)))</f>
        <v>0</v>
      </c>
      <c r="O374" s="2">
        <f>IF($F$350="n/a",0,IF(O$352&lt;=$C374,0,IF(O$352&gt;($F$350+$C374),INDEX($D$364:$W$364,,$C374)-SUM($D374:N374),INDEX($D$364:$W$364,,$C374)/$F$350)))</f>
        <v>0</v>
      </c>
      <c r="P374" s="2">
        <f>IF($F$350="n/a",0,IF(P$352&lt;=$C374,0,IF(P$352&gt;($F$350+$C374),INDEX($D$364:$W$364,,$C374)-SUM($D374:O374),INDEX($D$364:$W$364,,$C374)/$F$350)))</f>
        <v>0</v>
      </c>
      <c r="Q374" s="2">
        <f>IF($F$350="n/a",0,IF(Q$352&lt;=$C374,0,IF(Q$352&gt;($F$350+$C374),INDEX($D$364:$W$364,,$C374)-SUM($D374:P374),INDEX($D$364:$W$364,,$C374)/$F$350)))</f>
        <v>0</v>
      </c>
      <c r="R374" s="2">
        <f>IF($F$350="n/a",0,IF(R$352&lt;=$C374,0,IF(R$352&gt;($F$350+$C374),INDEX($D$364:$W$364,,$C374)-SUM($D374:Q374),INDEX($D$364:$W$364,,$C374)/$F$350)))</f>
        <v>0</v>
      </c>
      <c r="S374" s="2">
        <f>IF($F$350="n/a",0,IF(S$352&lt;=$C374,0,IF(S$352&gt;($F$350+$C374),INDEX($D$364:$W$364,,$C374)-SUM($D374:R374),INDEX($D$364:$W$364,,$C374)/$F$350)))</f>
        <v>0</v>
      </c>
      <c r="T374" s="2">
        <f>IF($F$350="n/a",0,IF(T$352&lt;=$C374,0,IF(T$352&gt;($F$350+$C374),INDEX($D$364:$W$364,,$C374)-SUM($D374:S374),INDEX($D$364:$W$364,,$C374)/$F$350)))</f>
        <v>0</v>
      </c>
      <c r="U374" s="2">
        <f>IF($F$350="n/a",0,IF(U$352&lt;=$C374,0,IF(U$352&gt;($F$350+$C374),INDEX($D$364:$W$364,,$C374)-SUM($D374:T374),INDEX($D$364:$W$364,,$C374)/$F$350)))</f>
        <v>0</v>
      </c>
      <c r="V374" s="2">
        <f>IF($F$350="n/a",0,IF(V$352&lt;=$C374,0,IF(V$352&gt;($F$350+$C374),INDEX($D$364:$W$364,,$C374)-SUM($D374:U374),INDEX($D$364:$W$364,,$C374)/$F$350)))</f>
        <v>0</v>
      </c>
      <c r="W374" s="2">
        <f>IF($F$350="n/a",0,IF(W$352&lt;=$C374,0,IF(W$352&gt;($F$350+$C374),INDEX($D$364:$W$364,,$C374)-SUM($D374:V374),INDEX($D$364:$W$364,,$C374)/$F$350)))</f>
        <v>0</v>
      </c>
      <c r="X374" s="2">
        <f>IF($F$350="n/a",0,IF(X$352&lt;=$C374,0,IF(X$352&gt;($F$350+$C374),INDEX($D$364:$W$364,,$C374)-SUM($D374:W374),INDEX($D$364:$W$364,,$C374)/$F$350)))</f>
        <v>0</v>
      </c>
      <c r="Y374" s="2">
        <f>IF($F$350="n/a",0,IF(Y$352&lt;=$C374,0,IF(Y$352&gt;($F$350+$C374),INDEX($D$364:$W$364,,$C374)-SUM($D374:X374),INDEX($D$364:$W$364,,$C374)/$F$350)))</f>
        <v>0</v>
      </c>
      <c r="Z374" s="2">
        <f>IF($F$350="n/a",0,IF(Z$352&lt;=$C374,0,IF(Z$352&gt;($F$350+$C374),INDEX($D$364:$W$364,,$C374)-SUM($D374:Y374),INDEX($D$364:$W$364,,$C374)/$F$350)))</f>
        <v>0</v>
      </c>
      <c r="AA374" s="2">
        <f>IF($F$350="n/a",0,IF(AA$352&lt;=$C374,0,IF(AA$352&gt;($F$350+$C374),INDEX($D$364:$W$364,,$C374)-SUM($D374:Z374),INDEX($D$364:$W$364,,$C374)/$F$350)))</f>
        <v>0</v>
      </c>
      <c r="AB374" s="2">
        <f>IF($F$350="n/a",0,IF(AB$352&lt;=$C374,0,IF(AB$352&gt;($F$350+$C374),INDEX($D$364:$W$364,,$C374)-SUM($D374:AA374),INDEX($D$364:$W$364,,$C374)/$F$350)))</f>
        <v>0</v>
      </c>
      <c r="AC374" s="2">
        <f>IF($F$350="n/a",0,IF(AC$352&lt;=$C374,0,IF(AC$352&gt;($F$350+$C374),INDEX($D$364:$W$364,,$C374)-SUM($D374:AB374),INDEX($D$364:$W$364,,$C374)/$F$350)))</f>
        <v>0</v>
      </c>
      <c r="AD374" s="2">
        <f>IF($F$350="n/a",0,IF(AD$352&lt;=$C374,0,IF(AD$352&gt;($F$350+$C374),INDEX($D$364:$W$364,,$C374)-SUM($D374:AC374),INDEX($D$364:$W$364,,$C374)/$F$350)))</f>
        <v>0</v>
      </c>
      <c r="AE374" s="2">
        <f>IF($F$350="n/a",0,IF(AE$352&lt;=$C374,0,IF(AE$352&gt;($F$350+$C374),INDEX($D$364:$W$364,,$C374)-SUM($D374:AD374),INDEX($D$364:$W$364,,$C374)/$F$350)))</f>
        <v>0</v>
      </c>
      <c r="AF374" s="2">
        <f>IF($F$350="n/a",0,IF(AF$352&lt;=$C374,0,IF(AF$352&gt;($F$350+$C374),INDEX($D$364:$W$364,,$C374)-SUM($D374:AE374),INDEX($D$364:$W$364,,$C374)/$F$350)))</f>
        <v>0</v>
      </c>
      <c r="AG374" s="2">
        <f>IF($F$350="n/a",0,IF(AG$352&lt;=$C374,0,IF(AG$352&gt;($F$350+$C374),INDEX($D$364:$W$364,,$C374)-SUM($D374:AF374),INDEX($D$364:$W$364,,$C374)/$F$350)))</f>
        <v>0</v>
      </c>
      <c r="AH374" s="2">
        <f>IF($F$350="n/a",0,IF(AH$352&lt;=$C374,0,IF(AH$352&gt;($F$350+$C374),INDEX($D$364:$W$364,,$C374)-SUM($D374:AG374),INDEX($D$364:$W$364,,$C374)/$F$350)))</f>
        <v>0</v>
      </c>
      <c r="AI374" s="2">
        <f>IF($F$350="n/a",0,IF(AI$352&lt;=$C374,0,IF(AI$352&gt;($F$350+$C374),INDEX($D$364:$W$364,,$C374)-SUM($D374:AH374),INDEX($D$364:$W$364,,$C374)/$F$350)))</f>
        <v>0</v>
      </c>
      <c r="AJ374" s="2">
        <f>IF($F$350="n/a",0,IF(AJ$352&lt;=$C374,0,IF(AJ$352&gt;($F$350+$C374),INDEX($D$364:$W$364,,$C374)-SUM($D374:AI374),INDEX($D$364:$W$364,,$C374)/$F$350)))</f>
        <v>0</v>
      </c>
      <c r="AK374" s="2">
        <f>IF($F$350="n/a",0,IF(AK$352&lt;=$C374,0,IF(AK$352&gt;($F$350+$C374),INDEX($D$364:$W$364,,$C374)-SUM($D374:AJ374),INDEX($D$364:$W$364,,$C374)/$F$350)))</f>
        <v>0</v>
      </c>
      <c r="AL374" s="2">
        <f>IF($F$350="n/a",0,IF(AL$352&lt;=$C374,0,IF(AL$352&gt;($F$350+$C374),INDEX($D$364:$W$364,,$C374)-SUM($D374:AK374),INDEX($D$364:$W$364,,$C374)/$F$350)))</f>
        <v>0</v>
      </c>
      <c r="AM374" s="2">
        <f>IF($F$350="n/a",0,IF(AM$352&lt;=$C374,0,IF(AM$352&gt;($F$350+$C374),INDEX($D$364:$W$364,,$C374)-SUM($D374:AL374),INDEX($D$364:$W$364,,$C374)/$F$350)))</f>
        <v>0</v>
      </c>
      <c r="AN374" s="2">
        <f>IF($F$350="n/a",0,IF(AN$352&lt;=$C374,0,IF(AN$352&gt;($F$350+$C374),INDEX($D$364:$W$364,,$C374)-SUM($D374:AM374),INDEX($D$364:$W$364,,$C374)/$F$350)))</f>
        <v>0</v>
      </c>
      <c r="AO374" s="2">
        <f>IF($F$350="n/a",0,IF(AO$352&lt;=$C374,0,IF(AO$352&gt;($F$350+$C374),INDEX($D$364:$W$364,,$C374)-SUM($D374:AN374),INDEX($D$364:$W$364,,$C374)/$F$350)))</f>
        <v>0</v>
      </c>
      <c r="AP374" s="2">
        <f>IF($F$350="n/a",0,IF(AP$352&lt;=$C374,0,IF(AP$352&gt;($F$350+$C374),INDEX($D$364:$W$364,,$C374)-SUM($D374:AO374),INDEX($D$364:$W$364,,$C374)/$F$350)))</f>
        <v>0</v>
      </c>
      <c r="AQ374" s="2">
        <f>IF($F$350="n/a",0,IF(AQ$352&lt;=$C374,0,IF(AQ$352&gt;($F$350+$C374),INDEX($D$364:$W$364,,$C374)-SUM($D374:AP374),INDEX($D$364:$W$364,,$C374)/$F$350)))</f>
        <v>0</v>
      </c>
      <c r="AR374" s="2">
        <f>IF($F$350="n/a",0,IF(AR$352&lt;=$C374,0,IF(AR$352&gt;($F$350+$C374),INDEX($D$364:$W$364,,$C374)-SUM($D374:AQ374),INDEX($D$364:$W$364,,$C374)/$F$350)))</f>
        <v>0</v>
      </c>
      <c r="AS374" s="2">
        <f>IF($F$350="n/a",0,IF(AS$352&lt;=$C374,0,IF(AS$352&gt;($F$350+$C374),INDEX($D$364:$W$364,,$C374)-SUM($D374:AR374),INDEX($D$364:$W$364,,$C374)/$F$350)))</f>
        <v>0</v>
      </c>
      <c r="AT374" s="2">
        <f>IF($F$350="n/a",0,IF(AT$352&lt;=$C374,0,IF(AT$352&gt;($F$350+$C374),INDEX($D$364:$W$364,,$C374)-SUM($D374:AS374),INDEX($D$364:$W$364,,$C374)/$F$350)))</f>
        <v>0</v>
      </c>
      <c r="AU374" s="2">
        <f>IF($F$350="n/a",0,IF(AU$352&lt;=$C374,0,IF(AU$352&gt;($F$350+$C374),INDEX($D$364:$W$364,,$C374)-SUM($D374:AT374),INDEX($D$364:$W$364,,$C374)/$F$350)))</f>
        <v>0</v>
      </c>
      <c r="AV374" s="2">
        <f>IF($F$350="n/a",0,IF(AV$352&lt;=$C374,0,IF(AV$352&gt;($F$350+$C374),INDEX($D$364:$W$364,,$C374)-SUM($D374:AU374),INDEX($D$364:$W$364,,$C374)/$F$350)))</f>
        <v>0</v>
      </c>
      <c r="AW374" s="2">
        <f>IF($F$350="n/a",0,IF(AW$352&lt;=$C374,0,IF(AW$352&gt;($F$350+$C374),INDEX($D$364:$W$364,,$C374)-SUM($D374:AV374),INDEX($D$364:$W$364,,$C374)/$F$350)))</f>
        <v>0</v>
      </c>
      <c r="AX374" s="2">
        <f>IF($F$350="n/a",0,IF(AX$352&lt;=$C374,0,IF(AX$352&gt;($F$350+$C374),INDEX($D$364:$W$364,,$C374)-SUM($D374:AW374),INDEX($D$364:$W$364,,$C374)/$F$350)))</f>
        <v>0</v>
      </c>
      <c r="AY374" s="2">
        <f>IF($F$350="n/a",0,IF(AY$352&lt;=$C374,0,IF(AY$352&gt;($F$350+$C374),INDEX($D$364:$W$364,,$C374)-SUM($D374:AX374),INDEX($D$364:$W$364,,$C374)/$F$350)))</f>
        <v>0</v>
      </c>
      <c r="AZ374" s="2">
        <f>IF($F$350="n/a",0,IF(AZ$352&lt;=$C374,0,IF(AZ$352&gt;($F$350+$C374),INDEX($D$364:$W$364,,$C374)-SUM($D374:AY374),INDEX($D$364:$W$364,,$C374)/$F$350)))</f>
        <v>0</v>
      </c>
      <c r="BA374" s="2">
        <f>IF($F$350="n/a",0,IF(BA$352&lt;=$C374,0,IF(BA$352&gt;($F$350+$C374),INDEX($D$364:$W$364,,$C374)-SUM($D374:AZ374),INDEX($D$364:$W$364,,$C374)/$F$350)))</f>
        <v>0</v>
      </c>
      <c r="BB374" s="2">
        <f>IF($F$350="n/a",0,IF(BB$352&lt;=$C374,0,IF(BB$352&gt;($F$350+$C374),INDEX($D$364:$W$364,,$C374)-SUM($D374:BA374),INDEX($D$364:$W$364,,$C374)/$F$350)))</f>
        <v>0</v>
      </c>
      <c r="BC374" s="2">
        <f>IF($F$350="n/a",0,IF(BC$352&lt;=$C374,0,IF(BC$352&gt;($F$350+$C374),INDEX($D$364:$W$364,,$C374)-SUM($D374:BB374),INDEX($D$364:$W$364,,$C374)/$F$350)))</f>
        <v>0</v>
      </c>
      <c r="BD374" s="2">
        <f>IF($F$350="n/a",0,IF(BD$352&lt;=$C374,0,IF(BD$352&gt;($F$350+$C374),INDEX($D$364:$W$364,,$C374)-SUM($D374:BC374),INDEX($D$364:$W$364,,$C374)/$F$350)))</f>
        <v>0</v>
      </c>
      <c r="BE374" s="2">
        <f>IF($F$350="n/a",0,IF(BE$352&lt;=$C374,0,IF(BE$352&gt;($F$350+$C374),INDEX($D$364:$W$364,,$C374)-SUM($D374:BD374),INDEX($D$364:$W$364,,$C374)/$F$350)))</f>
        <v>0</v>
      </c>
      <c r="BF374" s="2">
        <f>IF($F$350="n/a",0,IF(BF$352&lt;=$C374,0,IF(BF$352&gt;($F$350+$C374),INDEX($D$364:$W$364,,$C374)-SUM($D374:BE374),INDEX($D$364:$W$364,,$C374)/$F$350)))</f>
        <v>0</v>
      </c>
      <c r="BG374" s="2">
        <f>IF($F$350="n/a",0,IF(BG$352&lt;=$C374,0,IF(BG$352&gt;($F$350+$C374),INDEX($D$364:$W$364,,$C374)-SUM($D374:BF374),INDEX($D$364:$W$364,,$C374)/$F$350)))</f>
        <v>0</v>
      </c>
      <c r="BH374" s="2">
        <f>IF($F$350="n/a",0,IF(BH$352&lt;=$C374,0,IF(BH$352&gt;($F$350+$C374),INDEX($D$364:$W$364,,$C374)-SUM($D374:BG374),INDEX($D$364:$W$364,,$C374)/$F$350)))</f>
        <v>0</v>
      </c>
      <c r="BI374" s="2">
        <f>IF($F$350="n/a",0,IF(BI$352&lt;=$C374,0,IF(BI$352&gt;($F$350+$C374),INDEX($D$364:$W$364,,$C374)-SUM($D374:BH374),INDEX($D$364:$W$364,,$C374)/$F$350)))</f>
        <v>0</v>
      </c>
      <c r="BJ374" s="2">
        <f>IF($F$350="n/a",0,IF(BJ$352&lt;=$C374,0,IF(BJ$352&gt;($F$350+$C374),INDEX($D$364:$W$364,,$C374)-SUM($D374:BI374),INDEX($D$364:$W$364,,$C374)/$F$350)))</f>
        <v>0</v>
      </c>
      <c r="BK374" s="2">
        <f>IF($F$350="n/a",0,IF(BK$352&lt;=$C374,0,IF(BK$352&gt;($F$350+$C374),INDEX($D$364:$W$364,,$C374)-SUM($D374:BJ374),INDEX($D$364:$W$364,,$C374)/$F$350)))</f>
        <v>0</v>
      </c>
    </row>
    <row r="375" spans="2:63" x14ac:dyDescent="0.25">
      <c r="B375" s="24">
        <v>2019</v>
      </c>
      <c r="C375" s="24">
        <v>9</v>
      </c>
      <c r="E375" s="2">
        <f>IF($F$350="n/a",0,IF(E$352&lt;=$C375,0,IF(E$352&gt;($F$350+$C375),INDEX($D$364:$W$364,,$C375)-SUM($D375:D375),INDEX($D$364:$W$364,,$C375)/$F$350)))</f>
        <v>0</v>
      </c>
      <c r="F375" s="2">
        <f>IF($F$350="n/a",0,IF(F$352&lt;=$C375,0,IF(F$352&gt;($F$350+$C375),INDEX($D$364:$W$364,,$C375)-SUM($D375:E375),INDEX($D$364:$W$364,,$C375)/$F$350)))</f>
        <v>0</v>
      </c>
      <c r="G375" s="2">
        <f>IF($F$350="n/a",0,IF(G$352&lt;=$C375,0,IF(G$352&gt;($F$350+$C375),INDEX($D$364:$W$364,,$C375)-SUM($D375:F375),INDEX($D$364:$W$364,,$C375)/$F$350)))</f>
        <v>0</v>
      </c>
      <c r="H375" s="2">
        <f>IF($F$350="n/a",0,IF(H$352&lt;=$C375,0,IF(H$352&gt;($F$350+$C375),INDEX($D$364:$W$364,,$C375)-SUM($D375:G375),INDEX($D$364:$W$364,,$C375)/$F$350)))</f>
        <v>0</v>
      </c>
      <c r="I375" s="2">
        <f>IF($F$350="n/a",0,IF(I$352&lt;=$C375,0,IF(I$352&gt;($F$350+$C375),INDEX($D$364:$W$364,,$C375)-SUM($D375:H375),INDEX($D$364:$W$364,,$C375)/$F$350)))</f>
        <v>0</v>
      </c>
      <c r="J375" s="2">
        <f>IF($F$350="n/a",0,IF(J$352&lt;=$C375,0,IF(J$352&gt;($F$350+$C375),INDEX($D$364:$W$364,,$C375)-SUM($D375:I375),INDEX($D$364:$W$364,,$C375)/$F$350)))</f>
        <v>0</v>
      </c>
      <c r="K375" s="2">
        <f>IF($F$350="n/a",0,IF(K$352&lt;=$C375,0,IF(K$352&gt;($F$350+$C375),INDEX($D$364:$W$364,,$C375)-SUM($D375:J375),INDEX($D$364:$W$364,,$C375)/$F$350)))</f>
        <v>0</v>
      </c>
      <c r="L375" s="2">
        <f>IF($F$350="n/a",0,IF(L$352&lt;=$C375,0,IF(L$352&gt;($F$350+$C375),INDEX($D$364:$W$364,,$C375)-SUM($D375:K375),INDEX($D$364:$W$364,,$C375)/$F$350)))</f>
        <v>0</v>
      </c>
      <c r="M375" s="2">
        <f>IF($F$350="n/a",0,IF(M$352&lt;=$C375,0,IF(M$352&gt;($F$350+$C375),INDEX($D$364:$W$364,,$C375)-SUM($D375:L375),INDEX($D$364:$W$364,,$C375)/$F$350)))</f>
        <v>0</v>
      </c>
      <c r="N375" s="2">
        <f>IF($F$350="n/a",0,IF(N$352&lt;=$C375,0,IF(N$352&gt;($F$350+$C375),INDEX($D$364:$W$364,,$C375)-SUM($D375:M375),INDEX($D$364:$W$364,,$C375)/$F$350)))</f>
        <v>0</v>
      </c>
      <c r="O375" s="2">
        <f>IF($F$350="n/a",0,IF(O$352&lt;=$C375,0,IF(O$352&gt;($F$350+$C375),INDEX($D$364:$W$364,,$C375)-SUM($D375:N375),INDEX($D$364:$W$364,,$C375)/$F$350)))</f>
        <v>0</v>
      </c>
      <c r="P375" s="2">
        <f>IF($F$350="n/a",0,IF(P$352&lt;=$C375,0,IF(P$352&gt;($F$350+$C375),INDEX($D$364:$W$364,,$C375)-SUM($D375:O375),INDEX($D$364:$W$364,,$C375)/$F$350)))</f>
        <v>0</v>
      </c>
      <c r="Q375" s="2">
        <f>IF($F$350="n/a",0,IF(Q$352&lt;=$C375,0,IF(Q$352&gt;($F$350+$C375),INDEX($D$364:$W$364,,$C375)-SUM($D375:P375),INDEX($D$364:$W$364,,$C375)/$F$350)))</f>
        <v>0</v>
      </c>
      <c r="R375" s="2">
        <f>IF($F$350="n/a",0,IF(R$352&lt;=$C375,0,IF(R$352&gt;($F$350+$C375),INDEX($D$364:$W$364,,$C375)-SUM($D375:Q375),INDEX($D$364:$W$364,,$C375)/$F$350)))</f>
        <v>0</v>
      </c>
      <c r="S375" s="2">
        <f>IF($F$350="n/a",0,IF(S$352&lt;=$C375,0,IF(S$352&gt;($F$350+$C375),INDEX($D$364:$W$364,,$C375)-SUM($D375:R375),INDEX($D$364:$W$364,,$C375)/$F$350)))</f>
        <v>0</v>
      </c>
      <c r="T375" s="2">
        <f>IF($F$350="n/a",0,IF(T$352&lt;=$C375,0,IF(T$352&gt;($F$350+$C375),INDEX($D$364:$W$364,,$C375)-SUM($D375:S375),INDEX($D$364:$W$364,,$C375)/$F$350)))</f>
        <v>0</v>
      </c>
      <c r="U375" s="2">
        <f>IF($F$350="n/a",0,IF(U$352&lt;=$C375,0,IF(U$352&gt;($F$350+$C375),INDEX($D$364:$W$364,,$C375)-SUM($D375:T375),INDEX($D$364:$W$364,,$C375)/$F$350)))</f>
        <v>0</v>
      </c>
      <c r="V375" s="2">
        <f>IF($F$350="n/a",0,IF(V$352&lt;=$C375,0,IF(V$352&gt;($F$350+$C375),INDEX($D$364:$W$364,,$C375)-SUM($D375:U375),INDEX($D$364:$W$364,,$C375)/$F$350)))</f>
        <v>0</v>
      </c>
      <c r="W375" s="2">
        <f>IF($F$350="n/a",0,IF(W$352&lt;=$C375,0,IF(W$352&gt;($F$350+$C375),INDEX($D$364:$W$364,,$C375)-SUM($D375:V375),INDEX($D$364:$W$364,,$C375)/$F$350)))</f>
        <v>0</v>
      </c>
      <c r="X375" s="2">
        <f>IF($F$350="n/a",0,IF(X$352&lt;=$C375,0,IF(X$352&gt;($F$350+$C375),INDEX($D$364:$W$364,,$C375)-SUM($D375:W375),INDEX($D$364:$W$364,,$C375)/$F$350)))</f>
        <v>0</v>
      </c>
      <c r="Y375" s="2">
        <f>IF($F$350="n/a",0,IF(Y$352&lt;=$C375,0,IF(Y$352&gt;($F$350+$C375),INDEX($D$364:$W$364,,$C375)-SUM($D375:X375),INDEX($D$364:$W$364,,$C375)/$F$350)))</f>
        <v>0</v>
      </c>
      <c r="Z375" s="2">
        <f>IF($F$350="n/a",0,IF(Z$352&lt;=$C375,0,IF(Z$352&gt;($F$350+$C375),INDEX($D$364:$W$364,,$C375)-SUM($D375:Y375),INDEX($D$364:$W$364,,$C375)/$F$350)))</f>
        <v>0</v>
      </c>
      <c r="AA375" s="2">
        <f>IF($F$350="n/a",0,IF(AA$352&lt;=$C375,0,IF(AA$352&gt;($F$350+$C375),INDEX($D$364:$W$364,,$C375)-SUM($D375:Z375),INDEX($D$364:$W$364,,$C375)/$F$350)))</f>
        <v>0</v>
      </c>
      <c r="AB375" s="2">
        <f>IF($F$350="n/a",0,IF(AB$352&lt;=$C375,0,IF(AB$352&gt;($F$350+$C375),INDEX($D$364:$W$364,,$C375)-SUM($D375:AA375),INDEX($D$364:$W$364,,$C375)/$F$350)))</f>
        <v>0</v>
      </c>
      <c r="AC375" s="2">
        <f>IF($F$350="n/a",0,IF(AC$352&lt;=$C375,0,IF(AC$352&gt;($F$350+$C375),INDEX($D$364:$W$364,,$C375)-SUM($D375:AB375),INDEX($D$364:$W$364,,$C375)/$F$350)))</f>
        <v>0</v>
      </c>
      <c r="AD375" s="2">
        <f>IF($F$350="n/a",0,IF(AD$352&lt;=$C375,0,IF(AD$352&gt;($F$350+$C375),INDEX($D$364:$W$364,,$C375)-SUM($D375:AC375),INDEX($D$364:$W$364,,$C375)/$F$350)))</f>
        <v>0</v>
      </c>
      <c r="AE375" s="2">
        <f>IF($F$350="n/a",0,IF(AE$352&lt;=$C375,0,IF(AE$352&gt;($F$350+$C375),INDEX($D$364:$W$364,,$C375)-SUM($D375:AD375),INDEX($D$364:$W$364,,$C375)/$F$350)))</f>
        <v>0</v>
      </c>
      <c r="AF375" s="2">
        <f>IF($F$350="n/a",0,IF(AF$352&lt;=$C375,0,IF(AF$352&gt;($F$350+$C375),INDEX($D$364:$W$364,,$C375)-SUM($D375:AE375),INDEX($D$364:$W$364,,$C375)/$F$350)))</f>
        <v>0</v>
      </c>
      <c r="AG375" s="2">
        <f>IF($F$350="n/a",0,IF(AG$352&lt;=$C375,0,IF(AG$352&gt;($F$350+$C375),INDEX($D$364:$W$364,,$C375)-SUM($D375:AF375),INDEX($D$364:$W$364,,$C375)/$F$350)))</f>
        <v>0</v>
      </c>
      <c r="AH375" s="2">
        <f>IF($F$350="n/a",0,IF(AH$352&lt;=$C375,0,IF(AH$352&gt;($F$350+$C375),INDEX($D$364:$W$364,,$C375)-SUM($D375:AG375),INDEX($D$364:$W$364,,$C375)/$F$350)))</f>
        <v>0</v>
      </c>
      <c r="AI375" s="2">
        <f>IF($F$350="n/a",0,IF(AI$352&lt;=$C375,0,IF(AI$352&gt;($F$350+$C375),INDEX($D$364:$W$364,,$C375)-SUM($D375:AH375),INDEX($D$364:$W$364,,$C375)/$F$350)))</f>
        <v>0</v>
      </c>
      <c r="AJ375" s="2">
        <f>IF($F$350="n/a",0,IF(AJ$352&lt;=$C375,0,IF(AJ$352&gt;($F$350+$C375),INDEX($D$364:$W$364,,$C375)-SUM($D375:AI375),INDEX($D$364:$W$364,,$C375)/$F$350)))</f>
        <v>0</v>
      </c>
      <c r="AK375" s="2">
        <f>IF($F$350="n/a",0,IF(AK$352&lt;=$C375,0,IF(AK$352&gt;($F$350+$C375),INDEX($D$364:$W$364,,$C375)-SUM($D375:AJ375),INDEX($D$364:$W$364,,$C375)/$F$350)))</f>
        <v>0</v>
      </c>
      <c r="AL375" s="2">
        <f>IF($F$350="n/a",0,IF(AL$352&lt;=$C375,0,IF(AL$352&gt;($F$350+$C375),INDEX($D$364:$W$364,,$C375)-SUM($D375:AK375),INDEX($D$364:$W$364,,$C375)/$F$350)))</f>
        <v>0</v>
      </c>
      <c r="AM375" s="2">
        <f>IF($F$350="n/a",0,IF(AM$352&lt;=$C375,0,IF(AM$352&gt;($F$350+$C375),INDEX($D$364:$W$364,,$C375)-SUM($D375:AL375),INDEX($D$364:$W$364,,$C375)/$F$350)))</f>
        <v>0</v>
      </c>
      <c r="AN375" s="2">
        <f>IF($F$350="n/a",0,IF(AN$352&lt;=$C375,0,IF(AN$352&gt;($F$350+$C375),INDEX($D$364:$W$364,,$C375)-SUM($D375:AM375),INDEX($D$364:$W$364,,$C375)/$F$350)))</f>
        <v>0</v>
      </c>
      <c r="AO375" s="2">
        <f>IF($F$350="n/a",0,IF(AO$352&lt;=$C375,0,IF(AO$352&gt;($F$350+$C375),INDEX($D$364:$W$364,,$C375)-SUM($D375:AN375),INDEX($D$364:$W$364,,$C375)/$F$350)))</f>
        <v>0</v>
      </c>
      <c r="AP375" s="2">
        <f>IF($F$350="n/a",0,IF(AP$352&lt;=$C375,0,IF(AP$352&gt;($F$350+$C375),INDEX($D$364:$W$364,,$C375)-SUM($D375:AO375),INDEX($D$364:$W$364,,$C375)/$F$350)))</f>
        <v>0</v>
      </c>
      <c r="AQ375" s="2">
        <f>IF($F$350="n/a",0,IF(AQ$352&lt;=$C375,0,IF(AQ$352&gt;($F$350+$C375),INDEX($D$364:$W$364,,$C375)-SUM($D375:AP375),INDEX($D$364:$W$364,,$C375)/$F$350)))</f>
        <v>0</v>
      </c>
      <c r="AR375" s="2">
        <f>IF($F$350="n/a",0,IF(AR$352&lt;=$C375,0,IF(AR$352&gt;($F$350+$C375),INDEX($D$364:$W$364,,$C375)-SUM($D375:AQ375),INDEX($D$364:$W$364,,$C375)/$F$350)))</f>
        <v>0</v>
      </c>
      <c r="AS375" s="2">
        <f>IF($F$350="n/a",0,IF(AS$352&lt;=$C375,0,IF(AS$352&gt;($F$350+$C375),INDEX($D$364:$W$364,,$C375)-SUM($D375:AR375),INDEX($D$364:$W$364,,$C375)/$F$350)))</f>
        <v>0</v>
      </c>
      <c r="AT375" s="2">
        <f>IF($F$350="n/a",0,IF(AT$352&lt;=$C375,0,IF(AT$352&gt;($F$350+$C375),INDEX($D$364:$W$364,,$C375)-SUM($D375:AS375),INDEX($D$364:$W$364,,$C375)/$F$350)))</f>
        <v>0</v>
      </c>
      <c r="AU375" s="2">
        <f>IF($F$350="n/a",0,IF(AU$352&lt;=$C375,0,IF(AU$352&gt;($F$350+$C375),INDEX($D$364:$W$364,,$C375)-SUM($D375:AT375),INDEX($D$364:$W$364,,$C375)/$F$350)))</f>
        <v>0</v>
      </c>
      <c r="AV375" s="2">
        <f>IF($F$350="n/a",0,IF(AV$352&lt;=$C375,0,IF(AV$352&gt;($F$350+$C375),INDEX($D$364:$W$364,,$C375)-SUM($D375:AU375),INDEX($D$364:$W$364,,$C375)/$F$350)))</f>
        <v>0</v>
      </c>
      <c r="AW375" s="2">
        <f>IF($F$350="n/a",0,IF(AW$352&lt;=$C375,0,IF(AW$352&gt;($F$350+$C375),INDEX($D$364:$W$364,,$C375)-SUM($D375:AV375),INDEX($D$364:$W$364,,$C375)/$F$350)))</f>
        <v>0</v>
      </c>
      <c r="AX375" s="2">
        <f>IF($F$350="n/a",0,IF(AX$352&lt;=$C375,0,IF(AX$352&gt;($F$350+$C375),INDEX($D$364:$W$364,,$C375)-SUM($D375:AW375),INDEX($D$364:$W$364,,$C375)/$F$350)))</f>
        <v>0</v>
      </c>
      <c r="AY375" s="2">
        <f>IF($F$350="n/a",0,IF(AY$352&lt;=$C375,0,IF(AY$352&gt;($F$350+$C375),INDEX($D$364:$W$364,,$C375)-SUM($D375:AX375),INDEX($D$364:$W$364,,$C375)/$F$350)))</f>
        <v>0</v>
      </c>
      <c r="AZ375" s="2">
        <f>IF($F$350="n/a",0,IF(AZ$352&lt;=$C375,0,IF(AZ$352&gt;($F$350+$C375),INDEX($D$364:$W$364,,$C375)-SUM($D375:AY375),INDEX($D$364:$W$364,,$C375)/$F$350)))</f>
        <v>0</v>
      </c>
      <c r="BA375" s="2">
        <f>IF($F$350="n/a",0,IF(BA$352&lt;=$C375,0,IF(BA$352&gt;($F$350+$C375),INDEX($D$364:$W$364,,$C375)-SUM($D375:AZ375),INDEX($D$364:$W$364,,$C375)/$F$350)))</f>
        <v>0</v>
      </c>
      <c r="BB375" s="2">
        <f>IF($F$350="n/a",0,IF(BB$352&lt;=$C375,0,IF(BB$352&gt;($F$350+$C375),INDEX($D$364:$W$364,,$C375)-SUM($D375:BA375),INDEX($D$364:$W$364,,$C375)/$F$350)))</f>
        <v>0</v>
      </c>
      <c r="BC375" s="2">
        <f>IF($F$350="n/a",0,IF(BC$352&lt;=$C375,0,IF(BC$352&gt;($F$350+$C375),INDEX($D$364:$W$364,,$C375)-SUM($D375:BB375),INDEX($D$364:$W$364,,$C375)/$F$350)))</f>
        <v>0</v>
      </c>
      <c r="BD375" s="2">
        <f>IF($F$350="n/a",0,IF(BD$352&lt;=$C375,0,IF(BD$352&gt;($F$350+$C375),INDEX($D$364:$W$364,,$C375)-SUM($D375:BC375),INDEX($D$364:$W$364,,$C375)/$F$350)))</f>
        <v>0</v>
      </c>
      <c r="BE375" s="2">
        <f>IF($F$350="n/a",0,IF(BE$352&lt;=$C375,0,IF(BE$352&gt;($F$350+$C375),INDEX($D$364:$W$364,,$C375)-SUM($D375:BD375),INDEX($D$364:$W$364,,$C375)/$F$350)))</f>
        <v>0</v>
      </c>
      <c r="BF375" s="2">
        <f>IF($F$350="n/a",0,IF(BF$352&lt;=$C375,0,IF(BF$352&gt;($F$350+$C375),INDEX($D$364:$W$364,,$C375)-SUM($D375:BE375),INDEX($D$364:$W$364,,$C375)/$F$350)))</f>
        <v>0</v>
      </c>
      <c r="BG375" s="2">
        <f>IF($F$350="n/a",0,IF(BG$352&lt;=$C375,0,IF(BG$352&gt;($F$350+$C375),INDEX($D$364:$W$364,,$C375)-SUM($D375:BF375),INDEX($D$364:$W$364,,$C375)/$F$350)))</f>
        <v>0</v>
      </c>
      <c r="BH375" s="2">
        <f>IF($F$350="n/a",0,IF(BH$352&lt;=$C375,0,IF(BH$352&gt;($F$350+$C375),INDEX($D$364:$W$364,,$C375)-SUM($D375:BG375),INDEX($D$364:$W$364,,$C375)/$F$350)))</f>
        <v>0</v>
      </c>
      <c r="BI375" s="2">
        <f>IF($F$350="n/a",0,IF(BI$352&lt;=$C375,0,IF(BI$352&gt;($F$350+$C375),INDEX($D$364:$W$364,,$C375)-SUM($D375:BH375),INDEX($D$364:$W$364,,$C375)/$F$350)))</f>
        <v>0</v>
      </c>
      <c r="BJ375" s="2">
        <f>IF($F$350="n/a",0,IF(BJ$352&lt;=$C375,0,IF(BJ$352&gt;($F$350+$C375),INDEX($D$364:$W$364,,$C375)-SUM($D375:BI375),INDEX($D$364:$W$364,,$C375)/$F$350)))</f>
        <v>0</v>
      </c>
      <c r="BK375" s="2">
        <f>IF($F$350="n/a",0,IF(BK$352&lt;=$C375,0,IF(BK$352&gt;($F$350+$C375),INDEX($D$364:$W$364,,$C375)-SUM($D375:BJ375),INDEX($D$364:$W$364,,$C375)/$F$350)))</f>
        <v>0</v>
      </c>
    </row>
    <row r="376" spans="2:63" x14ac:dyDescent="0.25">
      <c r="B376" s="24">
        <v>2020</v>
      </c>
      <c r="C376" s="24">
        <v>10</v>
      </c>
      <c r="E376" s="2">
        <f>IF($F$350="n/a",0,IF(E$352&lt;=$C376,0,IF(E$352&gt;($F$350+$C376),INDEX($D$364:$W$364,,$C376)-SUM($D376:D376),INDEX($D$364:$W$364,,$C376)/$F$350)))</f>
        <v>0</v>
      </c>
      <c r="F376" s="2">
        <f>IF($F$350="n/a",0,IF(F$352&lt;=$C376,0,IF(F$352&gt;($F$350+$C376),INDEX($D$364:$W$364,,$C376)-SUM($D376:E376),INDEX($D$364:$W$364,,$C376)/$F$350)))</f>
        <v>0</v>
      </c>
      <c r="G376" s="2">
        <f>IF($F$350="n/a",0,IF(G$352&lt;=$C376,0,IF(G$352&gt;($F$350+$C376),INDEX($D$364:$W$364,,$C376)-SUM($D376:F376),INDEX($D$364:$W$364,,$C376)/$F$350)))</f>
        <v>0</v>
      </c>
      <c r="H376" s="2">
        <f>IF($F$350="n/a",0,IF(H$352&lt;=$C376,0,IF(H$352&gt;($F$350+$C376),INDEX($D$364:$W$364,,$C376)-SUM($D376:G376),INDEX($D$364:$W$364,,$C376)/$F$350)))</f>
        <v>0</v>
      </c>
      <c r="I376" s="2">
        <f>IF($F$350="n/a",0,IF(I$352&lt;=$C376,0,IF(I$352&gt;($F$350+$C376),INDEX($D$364:$W$364,,$C376)-SUM($D376:H376),INDEX($D$364:$W$364,,$C376)/$F$350)))</f>
        <v>0</v>
      </c>
      <c r="J376" s="2">
        <f>IF($F$350="n/a",0,IF(J$352&lt;=$C376,0,IF(J$352&gt;($F$350+$C376),INDEX($D$364:$W$364,,$C376)-SUM($D376:I376),INDEX($D$364:$W$364,,$C376)/$F$350)))</f>
        <v>0</v>
      </c>
      <c r="K376" s="2">
        <f>IF($F$350="n/a",0,IF(K$352&lt;=$C376,0,IF(K$352&gt;($F$350+$C376),INDEX($D$364:$W$364,,$C376)-SUM($D376:J376),INDEX($D$364:$W$364,,$C376)/$F$350)))</f>
        <v>0</v>
      </c>
      <c r="L376" s="2">
        <f>IF($F$350="n/a",0,IF(L$352&lt;=$C376,0,IF(L$352&gt;($F$350+$C376),INDEX($D$364:$W$364,,$C376)-SUM($D376:K376),INDEX($D$364:$W$364,,$C376)/$F$350)))</f>
        <v>0</v>
      </c>
      <c r="M376" s="2">
        <f>IF($F$350="n/a",0,IF(M$352&lt;=$C376,0,IF(M$352&gt;($F$350+$C376),INDEX($D$364:$W$364,,$C376)-SUM($D376:L376),INDEX($D$364:$W$364,,$C376)/$F$350)))</f>
        <v>0</v>
      </c>
      <c r="N376" s="2">
        <f>IF($F$350="n/a",0,IF(N$352&lt;=$C376,0,IF(N$352&gt;($F$350+$C376),INDEX($D$364:$W$364,,$C376)-SUM($D376:M376),INDEX($D$364:$W$364,,$C376)/$F$350)))</f>
        <v>0</v>
      </c>
      <c r="O376" s="2">
        <f>IF($F$350="n/a",0,IF(O$352&lt;=$C376,0,IF(O$352&gt;($F$350+$C376),INDEX($D$364:$W$364,,$C376)-SUM($D376:N376),INDEX($D$364:$W$364,,$C376)/$F$350)))</f>
        <v>0</v>
      </c>
      <c r="P376" s="2">
        <f>IF($F$350="n/a",0,IF(P$352&lt;=$C376,0,IF(P$352&gt;($F$350+$C376),INDEX($D$364:$W$364,,$C376)-SUM($D376:O376),INDEX($D$364:$W$364,,$C376)/$F$350)))</f>
        <v>0</v>
      </c>
      <c r="Q376" s="2">
        <f>IF($F$350="n/a",0,IF(Q$352&lt;=$C376,0,IF(Q$352&gt;($F$350+$C376),INDEX($D$364:$W$364,,$C376)-SUM($D376:P376),INDEX($D$364:$W$364,,$C376)/$F$350)))</f>
        <v>0</v>
      </c>
      <c r="R376" s="2">
        <f>IF($F$350="n/a",0,IF(R$352&lt;=$C376,0,IF(R$352&gt;($F$350+$C376),INDEX($D$364:$W$364,,$C376)-SUM($D376:Q376),INDEX($D$364:$W$364,,$C376)/$F$350)))</f>
        <v>0</v>
      </c>
      <c r="S376" s="2">
        <f>IF($F$350="n/a",0,IF(S$352&lt;=$C376,0,IF(S$352&gt;($F$350+$C376),INDEX($D$364:$W$364,,$C376)-SUM($D376:R376),INDEX($D$364:$W$364,,$C376)/$F$350)))</f>
        <v>0</v>
      </c>
      <c r="T376" s="2">
        <f>IF($F$350="n/a",0,IF(T$352&lt;=$C376,0,IF(T$352&gt;($F$350+$C376),INDEX($D$364:$W$364,,$C376)-SUM($D376:S376),INDEX($D$364:$W$364,,$C376)/$F$350)))</f>
        <v>0</v>
      </c>
      <c r="U376" s="2">
        <f>IF($F$350="n/a",0,IF(U$352&lt;=$C376,0,IF(U$352&gt;($F$350+$C376),INDEX($D$364:$W$364,,$C376)-SUM($D376:T376),INDEX($D$364:$W$364,,$C376)/$F$350)))</f>
        <v>0</v>
      </c>
      <c r="V376" s="2">
        <f>IF($F$350="n/a",0,IF(V$352&lt;=$C376,0,IF(V$352&gt;($F$350+$C376),INDEX($D$364:$W$364,,$C376)-SUM($D376:U376),INDEX($D$364:$W$364,,$C376)/$F$350)))</f>
        <v>0</v>
      </c>
      <c r="W376" s="2">
        <f>IF($F$350="n/a",0,IF(W$352&lt;=$C376,0,IF(W$352&gt;($F$350+$C376),INDEX($D$364:$W$364,,$C376)-SUM($D376:V376),INDEX($D$364:$W$364,,$C376)/$F$350)))</f>
        <v>0</v>
      </c>
      <c r="X376" s="2">
        <f>IF($F$350="n/a",0,IF(X$352&lt;=$C376,0,IF(X$352&gt;($F$350+$C376),INDEX($D$364:$W$364,,$C376)-SUM($D376:W376),INDEX($D$364:$W$364,,$C376)/$F$350)))</f>
        <v>0</v>
      </c>
      <c r="Y376" s="2">
        <f>IF($F$350="n/a",0,IF(Y$352&lt;=$C376,0,IF(Y$352&gt;($F$350+$C376),INDEX($D$364:$W$364,,$C376)-SUM($D376:X376),INDEX($D$364:$W$364,,$C376)/$F$350)))</f>
        <v>0</v>
      </c>
      <c r="Z376" s="2">
        <f>IF($F$350="n/a",0,IF(Z$352&lt;=$C376,0,IF(Z$352&gt;($F$350+$C376),INDEX($D$364:$W$364,,$C376)-SUM($D376:Y376),INDEX($D$364:$W$364,,$C376)/$F$350)))</f>
        <v>0</v>
      </c>
      <c r="AA376" s="2">
        <f>IF($F$350="n/a",0,IF(AA$352&lt;=$C376,0,IF(AA$352&gt;($F$350+$C376),INDEX($D$364:$W$364,,$C376)-SUM($D376:Z376),INDEX($D$364:$W$364,,$C376)/$F$350)))</f>
        <v>0</v>
      </c>
      <c r="AB376" s="2">
        <f>IF($F$350="n/a",0,IF(AB$352&lt;=$C376,0,IF(AB$352&gt;($F$350+$C376),INDEX($D$364:$W$364,,$C376)-SUM($D376:AA376),INDEX($D$364:$W$364,,$C376)/$F$350)))</f>
        <v>0</v>
      </c>
      <c r="AC376" s="2">
        <f>IF($F$350="n/a",0,IF(AC$352&lt;=$C376,0,IF(AC$352&gt;($F$350+$C376),INDEX($D$364:$W$364,,$C376)-SUM($D376:AB376),INDEX($D$364:$W$364,,$C376)/$F$350)))</f>
        <v>0</v>
      </c>
      <c r="AD376" s="2">
        <f>IF($F$350="n/a",0,IF(AD$352&lt;=$C376,0,IF(AD$352&gt;($F$350+$C376),INDEX($D$364:$W$364,,$C376)-SUM($D376:AC376),INDEX($D$364:$W$364,,$C376)/$F$350)))</f>
        <v>0</v>
      </c>
      <c r="AE376" s="2">
        <f>IF($F$350="n/a",0,IF(AE$352&lt;=$C376,0,IF(AE$352&gt;($F$350+$C376),INDEX($D$364:$W$364,,$C376)-SUM($D376:AD376),INDEX($D$364:$W$364,,$C376)/$F$350)))</f>
        <v>0</v>
      </c>
      <c r="AF376" s="2">
        <f>IF($F$350="n/a",0,IF(AF$352&lt;=$C376,0,IF(AF$352&gt;($F$350+$C376),INDEX($D$364:$W$364,,$C376)-SUM($D376:AE376),INDEX($D$364:$W$364,,$C376)/$F$350)))</f>
        <v>0</v>
      </c>
      <c r="AG376" s="2">
        <f>IF($F$350="n/a",0,IF(AG$352&lt;=$C376,0,IF(AG$352&gt;($F$350+$C376),INDEX($D$364:$W$364,,$C376)-SUM($D376:AF376),INDEX($D$364:$W$364,,$C376)/$F$350)))</f>
        <v>0</v>
      </c>
      <c r="AH376" s="2">
        <f>IF($F$350="n/a",0,IF(AH$352&lt;=$C376,0,IF(AH$352&gt;($F$350+$C376),INDEX($D$364:$W$364,,$C376)-SUM($D376:AG376),INDEX($D$364:$W$364,,$C376)/$F$350)))</f>
        <v>0</v>
      </c>
      <c r="AI376" s="2">
        <f>IF($F$350="n/a",0,IF(AI$352&lt;=$C376,0,IF(AI$352&gt;($F$350+$C376),INDEX($D$364:$W$364,,$C376)-SUM($D376:AH376),INDEX($D$364:$W$364,,$C376)/$F$350)))</f>
        <v>0</v>
      </c>
      <c r="AJ376" s="2">
        <f>IF($F$350="n/a",0,IF(AJ$352&lt;=$C376,0,IF(AJ$352&gt;($F$350+$C376),INDEX($D$364:$W$364,,$C376)-SUM($D376:AI376),INDEX($D$364:$W$364,,$C376)/$F$350)))</f>
        <v>0</v>
      </c>
      <c r="AK376" s="2">
        <f>IF($F$350="n/a",0,IF(AK$352&lt;=$C376,0,IF(AK$352&gt;($F$350+$C376),INDEX($D$364:$W$364,,$C376)-SUM($D376:AJ376),INDEX($D$364:$W$364,,$C376)/$F$350)))</f>
        <v>0</v>
      </c>
      <c r="AL376" s="2">
        <f>IF($F$350="n/a",0,IF(AL$352&lt;=$C376,0,IF(AL$352&gt;($F$350+$C376),INDEX($D$364:$W$364,,$C376)-SUM($D376:AK376),INDEX($D$364:$W$364,,$C376)/$F$350)))</f>
        <v>0</v>
      </c>
      <c r="AM376" s="2">
        <f>IF($F$350="n/a",0,IF(AM$352&lt;=$C376,0,IF(AM$352&gt;($F$350+$C376),INDEX($D$364:$W$364,,$C376)-SUM($D376:AL376),INDEX($D$364:$W$364,,$C376)/$F$350)))</f>
        <v>0</v>
      </c>
      <c r="AN376" s="2">
        <f>IF($F$350="n/a",0,IF(AN$352&lt;=$C376,0,IF(AN$352&gt;($F$350+$C376),INDEX($D$364:$W$364,,$C376)-SUM($D376:AM376),INDEX($D$364:$W$364,,$C376)/$F$350)))</f>
        <v>0</v>
      </c>
      <c r="AO376" s="2">
        <f>IF($F$350="n/a",0,IF(AO$352&lt;=$C376,0,IF(AO$352&gt;($F$350+$C376),INDEX($D$364:$W$364,,$C376)-SUM($D376:AN376),INDEX($D$364:$W$364,,$C376)/$F$350)))</f>
        <v>0</v>
      </c>
      <c r="AP376" s="2">
        <f>IF($F$350="n/a",0,IF(AP$352&lt;=$C376,0,IF(AP$352&gt;($F$350+$C376),INDEX($D$364:$W$364,,$C376)-SUM($D376:AO376),INDEX($D$364:$W$364,,$C376)/$F$350)))</f>
        <v>0</v>
      </c>
      <c r="AQ376" s="2">
        <f>IF($F$350="n/a",0,IF(AQ$352&lt;=$C376,0,IF(AQ$352&gt;($F$350+$C376),INDEX($D$364:$W$364,,$C376)-SUM($D376:AP376),INDEX($D$364:$W$364,,$C376)/$F$350)))</f>
        <v>0</v>
      </c>
      <c r="AR376" s="2">
        <f>IF($F$350="n/a",0,IF(AR$352&lt;=$C376,0,IF(AR$352&gt;($F$350+$C376),INDEX($D$364:$W$364,,$C376)-SUM($D376:AQ376),INDEX($D$364:$W$364,,$C376)/$F$350)))</f>
        <v>0</v>
      </c>
      <c r="AS376" s="2">
        <f>IF($F$350="n/a",0,IF(AS$352&lt;=$C376,0,IF(AS$352&gt;($F$350+$C376),INDEX($D$364:$W$364,,$C376)-SUM($D376:AR376),INDEX($D$364:$W$364,,$C376)/$F$350)))</f>
        <v>0</v>
      </c>
      <c r="AT376" s="2">
        <f>IF($F$350="n/a",0,IF(AT$352&lt;=$C376,0,IF(AT$352&gt;($F$350+$C376),INDEX($D$364:$W$364,,$C376)-SUM($D376:AS376),INDEX($D$364:$W$364,,$C376)/$F$350)))</f>
        <v>0</v>
      </c>
      <c r="AU376" s="2">
        <f>IF($F$350="n/a",0,IF(AU$352&lt;=$C376,0,IF(AU$352&gt;($F$350+$C376),INDEX($D$364:$W$364,,$C376)-SUM($D376:AT376),INDEX($D$364:$W$364,,$C376)/$F$350)))</f>
        <v>0</v>
      </c>
      <c r="AV376" s="2">
        <f>IF($F$350="n/a",0,IF(AV$352&lt;=$C376,0,IF(AV$352&gt;($F$350+$C376),INDEX($D$364:$W$364,,$C376)-SUM($D376:AU376),INDEX($D$364:$W$364,,$C376)/$F$350)))</f>
        <v>0</v>
      </c>
      <c r="AW376" s="2">
        <f>IF($F$350="n/a",0,IF(AW$352&lt;=$C376,0,IF(AW$352&gt;($F$350+$C376),INDEX($D$364:$W$364,,$C376)-SUM($D376:AV376),INDEX($D$364:$W$364,,$C376)/$F$350)))</f>
        <v>0</v>
      </c>
      <c r="AX376" s="2">
        <f>IF($F$350="n/a",0,IF(AX$352&lt;=$C376,0,IF(AX$352&gt;($F$350+$C376),INDEX($D$364:$W$364,,$C376)-SUM($D376:AW376),INDEX($D$364:$W$364,,$C376)/$F$350)))</f>
        <v>0</v>
      </c>
      <c r="AY376" s="2">
        <f>IF($F$350="n/a",0,IF(AY$352&lt;=$C376,0,IF(AY$352&gt;($F$350+$C376),INDEX($D$364:$W$364,,$C376)-SUM($D376:AX376),INDEX($D$364:$W$364,,$C376)/$F$350)))</f>
        <v>0</v>
      </c>
      <c r="AZ376" s="2">
        <f>IF($F$350="n/a",0,IF(AZ$352&lt;=$C376,0,IF(AZ$352&gt;($F$350+$C376),INDEX($D$364:$W$364,,$C376)-SUM($D376:AY376),INDEX($D$364:$W$364,,$C376)/$F$350)))</f>
        <v>0</v>
      </c>
      <c r="BA376" s="2">
        <f>IF($F$350="n/a",0,IF(BA$352&lt;=$C376,0,IF(BA$352&gt;($F$350+$C376),INDEX($D$364:$W$364,,$C376)-SUM($D376:AZ376),INDEX($D$364:$W$364,,$C376)/$F$350)))</f>
        <v>0</v>
      </c>
      <c r="BB376" s="2">
        <f>IF($F$350="n/a",0,IF(BB$352&lt;=$C376,0,IF(BB$352&gt;($F$350+$C376),INDEX($D$364:$W$364,,$C376)-SUM($D376:BA376),INDEX($D$364:$W$364,,$C376)/$F$350)))</f>
        <v>0</v>
      </c>
      <c r="BC376" s="2">
        <f>IF($F$350="n/a",0,IF(BC$352&lt;=$C376,0,IF(BC$352&gt;($F$350+$C376),INDEX($D$364:$W$364,,$C376)-SUM($D376:BB376),INDEX($D$364:$W$364,,$C376)/$F$350)))</f>
        <v>0</v>
      </c>
      <c r="BD376" s="2">
        <f>IF($F$350="n/a",0,IF(BD$352&lt;=$C376,0,IF(BD$352&gt;($F$350+$C376),INDEX($D$364:$W$364,,$C376)-SUM($D376:BC376),INDEX($D$364:$W$364,,$C376)/$F$350)))</f>
        <v>0</v>
      </c>
      <c r="BE376" s="2">
        <f>IF($F$350="n/a",0,IF(BE$352&lt;=$C376,0,IF(BE$352&gt;($F$350+$C376),INDEX($D$364:$W$364,,$C376)-SUM($D376:BD376),INDEX($D$364:$W$364,,$C376)/$F$350)))</f>
        <v>0</v>
      </c>
      <c r="BF376" s="2">
        <f>IF($F$350="n/a",0,IF(BF$352&lt;=$C376,0,IF(BF$352&gt;($F$350+$C376),INDEX($D$364:$W$364,,$C376)-SUM($D376:BE376),INDEX($D$364:$W$364,,$C376)/$F$350)))</f>
        <v>0</v>
      </c>
      <c r="BG376" s="2">
        <f>IF($F$350="n/a",0,IF(BG$352&lt;=$C376,0,IF(BG$352&gt;($F$350+$C376),INDEX($D$364:$W$364,,$C376)-SUM($D376:BF376),INDEX($D$364:$W$364,,$C376)/$F$350)))</f>
        <v>0</v>
      </c>
      <c r="BH376" s="2">
        <f>IF($F$350="n/a",0,IF(BH$352&lt;=$C376,0,IF(BH$352&gt;($F$350+$C376),INDEX($D$364:$W$364,,$C376)-SUM($D376:BG376),INDEX($D$364:$W$364,,$C376)/$F$350)))</f>
        <v>0</v>
      </c>
      <c r="BI376" s="2">
        <f>IF($F$350="n/a",0,IF(BI$352&lt;=$C376,0,IF(BI$352&gt;($F$350+$C376),INDEX($D$364:$W$364,,$C376)-SUM($D376:BH376),INDEX($D$364:$W$364,,$C376)/$F$350)))</f>
        <v>0</v>
      </c>
      <c r="BJ376" s="2">
        <f>IF($F$350="n/a",0,IF(BJ$352&lt;=$C376,0,IF(BJ$352&gt;($F$350+$C376),INDEX($D$364:$W$364,,$C376)-SUM($D376:BI376),INDEX($D$364:$W$364,,$C376)/$F$350)))</f>
        <v>0</v>
      </c>
      <c r="BK376" s="2">
        <f>IF($F$350="n/a",0,IF(BK$352&lt;=$C376,0,IF(BK$352&gt;($F$350+$C376),INDEX($D$364:$W$364,,$C376)-SUM($D376:BJ376),INDEX($D$364:$W$364,,$C376)/$F$350)))</f>
        <v>0</v>
      </c>
    </row>
    <row r="377" spans="2:63" hidden="1" outlineLevel="1" x14ac:dyDescent="0.25">
      <c r="B377" s="24">
        <v>2021</v>
      </c>
      <c r="C377" s="24">
        <v>11</v>
      </c>
      <c r="E377" s="2">
        <f>IF($F$350="n/a",0,IF(E$352&lt;=$C377,0,IF(E$352&gt;($F$350+$C377),INDEX($D$364:$W$364,,$C377)-SUM($D377:D377),INDEX($D$364:$W$364,,$C377)/$F$350)))</f>
        <v>0</v>
      </c>
      <c r="F377" s="2">
        <f>IF($F$350="n/a",0,IF(F$352&lt;=$C377,0,IF(F$352&gt;($F$350+$C377),INDEX($D$364:$W$364,,$C377)-SUM($D377:E377),INDEX($D$364:$W$364,,$C377)/$F$350)))</f>
        <v>0</v>
      </c>
      <c r="G377" s="2">
        <f>IF($F$350="n/a",0,IF(G$352&lt;=$C377,0,IF(G$352&gt;($F$350+$C377),INDEX($D$364:$W$364,,$C377)-SUM($D377:F377),INDEX($D$364:$W$364,,$C377)/$F$350)))</f>
        <v>0</v>
      </c>
      <c r="H377" s="2">
        <f>IF($F$350="n/a",0,IF(H$352&lt;=$C377,0,IF(H$352&gt;($F$350+$C377),INDEX($D$364:$W$364,,$C377)-SUM($D377:G377),INDEX($D$364:$W$364,,$C377)/$F$350)))</f>
        <v>0</v>
      </c>
      <c r="I377" s="2">
        <f>IF($F$350="n/a",0,IF(I$352&lt;=$C377,0,IF(I$352&gt;($F$350+$C377),INDEX($D$364:$W$364,,$C377)-SUM($D377:H377),INDEX($D$364:$W$364,,$C377)/$F$350)))</f>
        <v>0</v>
      </c>
      <c r="J377" s="2">
        <f>IF($F$350="n/a",0,IF(J$352&lt;=$C377,0,IF(J$352&gt;($F$350+$C377),INDEX($D$364:$W$364,,$C377)-SUM($D377:I377),INDEX($D$364:$W$364,,$C377)/$F$350)))</f>
        <v>0</v>
      </c>
      <c r="K377" s="2">
        <f>IF($F$350="n/a",0,IF(K$352&lt;=$C377,0,IF(K$352&gt;($F$350+$C377),INDEX($D$364:$W$364,,$C377)-SUM($D377:J377),INDEX($D$364:$W$364,,$C377)/$F$350)))</f>
        <v>0</v>
      </c>
      <c r="L377" s="2">
        <f>IF($F$350="n/a",0,IF(L$352&lt;=$C377,0,IF(L$352&gt;($F$350+$C377),INDEX($D$364:$W$364,,$C377)-SUM($D377:K377),INDEX($D$364:$W$364,,$C377)/$F$350)))</f>
        <v>0</v>
      </c>
      <c r="M377" s="2">
        <f>IF($F$350="n/a",0,IF(M$352&lt;=$C377,0,IF(M$352&gt;($F$350+$C377),INDEX($D$364:$W$364,,$C377)-SUM($D377:L377),INDEX($D$364:$W$364,,$C377)/$F$350)))</f>
        <v>0</v>
      </c>
      <c r="N377" s="2">
        <f>IF($F$350="n/a",0,IF(N$352&lt;=$C377,0,IF(N$352&gt;($F$350+$C377),INDEX($D$364:$W$364,,$C377)-SUM($D377:M377),INDEX($D$364:$W$364,,$C377)/$F$350)))</f>
        <v>0</v>
      </c>
      <c r="O377" s="2">
        <f>IF($F$350="n/a",0,IF(O$352&lt;=$C377,0,IF(O$352&gt;($F$350+$C377),INDEX($D$364:$W$364,,$C377)-SUM($D377:N377),INDEX($D$364:$W$364,,$C377)/$F$350)))</f>
        <v>0</v>
      </c>
      <c r="P377" s="2">
        <f>IF($F$350="n/a",0,IF(P$352&lt;=$C377,0,IF(P$352&gt;($F$350+$C377),INDEX($D$364:$W$364,,$C377)-SUM($D377:O377),INDEX($D$364:$W$364,,$C377)/$F$350)))</f>
        <v>0</v>
      </c>
      <c r="Q377" s="2">
        <f>IF($F$350="n/a",0,IF(Q$352&lt;=$C377,0,IF(Q$352&gt;($F$350+$C377),INDEX($D$364:$W$364,,$C377)-SUM($D377:P377),INDEX($D$364:$W$364,,$C377)/$F$350)))</f>
        <v>0</v>
      </c>
      <c r="R377" s="2">
        <f>IF($F$350="n/a",0,IF(R$352&lt;=$C377,0,IF(R$352&gt;($F$350+$C377),INDEX($D$364:$W$364,,$C377)-SUM($D377:Q377),INDEX($D$364:$W$364,,$C377)/$F$350)))</f>
        <v>0</v>
      </c>
      <c r="S377" s="2">
        <f>IF($F$350="n/a",0,IF(S$352&lt;=$C377,0,IF(S$352&gt;($F$350+$C377),INDEX($D$364:$W$364,,$C377)-SUM($D377:R377),INDEX($D$364:$W$364,,$C377)/$F$350)))</f>
        <v>0</v>
      </c>
      <c r="T377" s="2">
        <f>IF($F$350="n/a",0,IF(T$352&lt;=$C377,0,IF(T$352&gt;($F$350+$C377),INDEX($D$364:$W$364,,$C377)-SUM($D377:S377),INDEX($D$364:$W$364,,$C377)/$F$350)))</f>
        <v>0</v>
      </c>
      <c r="U377" s="2">
        <f>IF($F$350="n/a",0,IF(U$352&lt;=$C377,0,IF(U$352&gt;($F$350+$C377),INDEX($D$364:$W$364,,$C377)-SUM($D377:T377),INDEX($D$364:$W$364,,$C377)/$F$350)))</f>
        <v>0</v>
      </c>
      <c r="V377" s="2">
        <f>IF($F$350="n/a",0,IF(V$352&lt;=$C377,0,IF(V$352&gt;($F$350+$C377),INDEX($D$364:$W$364,,$C377)-SUM($D377:U377),INDEX($D$364:$W$364,,$C377)/$F$350)))</f>
        <v>0</v>
      </c>
      <c r="W377" s="2">
        <f>IF($F$350="n/a",0,IF(W$352&lt;=$C377,0,IF(W$352&gt;($F$350+$C377),INDEX($D$364:$W$364,,$C377)-SUM($D377:V377),INDEX($D$364:$W$364,,$C377)/$F$350)))</f>
        <v>0</v>
      </c>
      <c r="X377" s="2">
        <f>IF($F$350="n/a",0,IF(X$352&lt;=$C377,0,IF(X$352&gt;($F$350+$C377),INDEX($D$364:$W$364,,$C377)-SUM($D377:W377),INDEX($D$364:$W$364,,$C377)/$F$350)))</f>
        <v>0</v>
      </c>
      <c r="Y377" s="2">
        <f>IF($F$350="n/a",0,IF(Y$352&lt;=$C377,0,IF(Y$352&gt;($F$350+$C377),INDEX($D$364:$W$364,,$C377)-SUM($D377:X377),INDEX($D$364:$W$364,,$C377)/$F$350)))</f>
        <v>0</v>
      </c>
      <c r="Z377" s="2">
        <f>IF($F$350="n/a",0,IF(Z$352&lt;=$C377,0,IF(Z$352&gt;($F$350+$C377),INDEX($D$364:$W$364,,$C377)-SUM($D377:Y377),INDEX($D$364:$W$364,,$C377)/$F$350)))</f>
        <v>0</v>
      </c>
      <c r="AA377" s="2">
        <f>IF($F$350="n/a",0,IF(AA$352&lt;=$C377,0,IF(AA$352&gt;($F$350+$C377),INDEX($D$364:$W$364,,$C377)-SUM($D377:Z377),INDEX($D$364:$W$364,,$C377)/$F$350)))</f>
        <v>0</v>
      </c>
      <c r="AB377" s="2">
        <f>IF($F$350="n/a",0,IF(AB$352&lt;=$C377,0,IF(AB$352&gt;($F$350+$C377),INDEX($D$364:$W$364,,$C377)-SUM($D377:AA377),INDEX($D$364:$W$364,,$C377)/$F$350)))</f>
        <v>0</v>
      </c>
      <c r="AC377" s="2">
        <f>IF($F$350="n/a",0,IF(AC$352&lt;=$C377,0,IF(AC$352&gt;($F$350+$C377),INDEX($D$364:$W$364,,$C377)-SUM($D377:AB377),INDEX($D$364:$W$364,,$C377)/$F$350)))</f>
        <v>0</v>
      </c>
      <c r="AD377" s="2">
        <f>IF($F$350="n/a",0,IF(AD$352&lt;=$C377,0,IF(AD$352&gt;($F$350+$C377),INDEX($D$364:$W$364,,$C377)-SUM($D377:AC377),INDEX($D$364:$W$364,,$C377)/$F$350)))</f>
        <v>0</v>
      </c>
      <c r="AE377" s="2">
        <f>IF($F$350="n/a",0,IF(AE$352&lt;=$C377,0,IF(AE$352&gt;($F$350+$C377),INDEX($D$364:$W$364,,$C377)-SUM($D377:AD377),INDEX($D$364:$W$364,,$C377)/$F$350)))</f>
        <v>0</v>
      </c>
      <c r="AF377" s="2">
        <f>IF($F$350="n/a",0,IF(AF$352&lt;=$C377,0,IF(AF$352&gt;($F$350+$C377),INDEX($D$364:$W$364,,$C377)-SUM($D377:AE377),INDEX($D$364:$W$364,,$C377)/$F$350)))</f>
        <v>0</v>
      </c>
      <c r="AG377" s="2">
        <f>IF($F$350="n/a",0,IF(AG$352&lt;=$C377,0,IF(AG$352&gt;($F$350+$C377),INDEX($D$364:$W$364,,$C377)-SUM($D377:AF377),INDEX($D$364:$W$364,,$C377)/$F$350)))</f>
        <v>0</v>
      </c>
      <c r="AH377" s="2">
        <f>IF($F$350="n/a",0,IF(AH$352&lt;=$C377,0,IF(AH$352&gt;($F$350+$C377),INDEX($D$364:$W$364,,$C377)-SUM($D377:AG377),INDEX($D$364:$W$364,,$C377)/$F$350)))</f>
        <v>0</v>
      </c>
      <c r="AI377" s="2">
        <f>IF($F$350="n/a",0,IF(AI$352&lt;=$C377,0,IF(AI$352&gt;($F$350+$C377),INDEX($D$364:$W$364,,$C377)-SUM($D377:AH377),INDEX($D$364:$W$364,,$C377)/$F$350)))</f>
        <v>0</v>
      </c>
      <c r="AJ377" s="2">
        <f>IF($F$350="n/a",0,IF(AJ$352&lt;=$C377,0,IF(AJ$352&gt;($F$350+$C377),INDEX($D$364:$W$364,,$C377)-SUM($D377:AI377),INDEX($D$364:$W$364,,$C377)/$F$350)))</f>
        <v>0</v>
      </c>
      <c r="AK377" s="2">
        <f>IF($F$350="n/a",0,IF(AK$352&lt;=$C377,0,IF(AK$352&gt;($F$350+$C377),INDEX($D$364:$W$364,,$C377)-SUM($D377:AJ377),INDEX($D$364:$W$364,,$C377)/$F$350)))</f>
        <v>0</v>
      </c>
      <c r="AL377" s="2">
        <f>IF($F$350="n/a",0,IF(AL$352&lt;=$C377,0,IF(AL$352&gt;($F$350+$C377),INDEX($D$364:$W$364,,$C377)-SUM($D377:AK377),INDEX($D$364:$W$364,,$C377)/$F$350)))</f>
        <v>0</v>
      </c>
      <c r="AM377" s="2">
        <f>IF($F$350="n/a",0,IF(AM$352&lt;=$C377,0,IF(AM$352&gt;($F$350+$C377),INDEX($D$364:$W$364,,$C377)-SUM($D377:AL377),INDEX($D$364:$W$364,,$C377)/$F$350)))</f>
        <v>0</v>
      </c>
      <c r="AN377" s="2">
        <f>IF($F$350="n/a",0,IF(AN$352&lt;=$C377,0,IF(AN$352&gt;($F$350+$C377),INDEX($D$364:$W$364,,$C377)-SUM($D377:AM377),INDEX($D$364:$W$364,,$C377)/$F$350)))</f>
        <v>0</v>
      </c>
      <c r="AO377" s="2">
        <f>IF($F$350="n/a",0,IF(AO$352&lt;=$C377,0,IF(AO$352&gt;($F$350+$C377),INDEX($D$364:$W$364,,$C377)-SUM($D377:AN377),INDEX($D$364:$W$364,,$C377)/$F$350)))</f>
        <v>0</v>
      </c>
      <c r="AP377" s="2">
        <f>IF($F$350="n/a",0,IF(AP$352&lt;=$C377,0,IF(AP$352&gt;($F$350+$C377),INDEX($D$364:$W$364,,$C377)-SUM($D377:AO377),INDEX($D$364:$W$364,,$C377)/$F$350)))</f>
        <v>0</v>
      </c>
      <c r="AQ377" s="2">
        <f>IF($F$350="n/a",0,IF(AQ$352&lt;=$C377,0,IF(AQ$352&gt;($F$350+$C377),INDEX($D$364:$W$364,,$C377)-SUM($D377:AP377),INDEX($D$364:$W$364,,$C377)/$F$350)))</f>
        <v>0</v>
      </c>
      <c r="AR377" s="2">
        <f>IF($F$350="n/a",0,IF(AR$352&lt;=$C377,0,IF(AR$352&gt;($F$350+$C377),INDEX($D$364:$W$364,,$C377)-SUM($D377:AQ377),INDEX($D$364:$W$364,,$C377)/$F$350)))</f>
        <v>0</v>
      </c>
      <c r="AS377" s="2">
        <f>IF($F$350="n/a",0,IF(AS$352&lt;=$C377,0,IF(AS$352&gt;($F$350+$C377),INDEX($D$364:$W$364,,$C377)-SUM($D377:AR377),INDEX($D$364:$W$364,,$C377)/$F$350)))</f>
        <v>0</v>
      </c>
      <c r="AT377" s="2">
        <f>IF($F$350="n/a",0,IF(AT$352&lt;=$C377,0,IF(AT$352&gt;($F$350+$C377),INDEX($D$364:$W$364,,$C377)-SUM($D377:AS377),INDEX($D$364:$W$364,,$C377)/$F$350)))</f>
        <v>0</v>
      </c>
      <c r="AU377" s="2">
        <f>IF($F$350="n/a",0,IF(AU$352&lt;=$C377,0,IF(AU$352&gt;($F$350+$C377),INDEX($D$364:$W$364,,$C377)-SUM($D377:AT377),INDEX($D$364:$W$364,,$C377)/$F$350)))</f>
        <v>0</v>
      </c>
      <c r="AV377" s="2">
        <f>IF($F$350="n/a",0,IF(AV$352&lt;=$C377,0,IF(AV$352&gt;($F$350+$C377),INDEX($D$364:$W$364,,$C377)-SUM($D377:AU377),INDEX($D$364:$W$364,,$C377)/$F$350)))</f>
        <v>0</v>
      </c>
      <c r="AW377" s="2">
        <f>IF($F$350="n/a",0,IF(AW$352&lt;=$C377,0,IF(AW$352&gt;($F$350+$C377),INDEX($D$364:$W$364,,$C377)-SUM($D377:AV377),INDEX($D$364:$W$364,,$C377)/$F$350)))</f>
        <v>0</v>
      </c>
      <c r="AX377" s="2">
        <f>IF($F$350="n/a",0,IF(AX$352&lt;=$C377,0,IF(AX$352&gt;($F$350+$C377),INDEX($D$364:$W$364,,$C377)-SUM($D377:AW377),INDEX($D$364:$W$364,,$C377)/$F$350)))</f>
        <v>0</v>
      </c>
      <c r="AY377" s="2">
        <f>IF($F$350="n/a",0,IF(AY$352&lt;=$C377,0,IF(AY$352&gt;($F$350+$C377),INDEX($D$364:$W$364,,$C377)-SUM($D377:AX377),INDEX($D$364:$W$364,,$C377)/$F$350)))</f>
        <v>0</v>
      </c>
      <c r="AZ377" s="2">
        <f>IF($F$350="n/a",0,IF(AZ$352&lt;=$C377,0,IF(AZ$352&gt;($F$350+$C377),INDEX($D$364:$W$364,,$C377)-SUM($D377:AY377),INDEX($D$364:$W$364,,$C377)/$F$350)))</f>
        <v>0</v>
      </c>
      <c r="BA377" s="2">
        <f>IF($F$350="n/a",0,IF(BA$352&lt;=$C377,0,IF(BA$352&gt;($F$350+$C377),INDEX($D$364:$W$364,,$C377)-SUM($D377:AZ377),INDEX($D$364:$W$364,,$C377)/$F$350)))</f>
        <v>0</v>
      </c>
      <c r="BB377" s="2">
        <f>IF($F$350="n/a",0,IF(BB$352&lt;=$C377,0,IF(BB$352&gt;($F$350+$C377),INDEX($D$364:$W$364,,$C377)-SUM($D377:BA377),INDEX($D$364:$W$364,,$C377)/$F$350)))</f>
        <v>0</v>
      </c>
      <c r="BC377" s="2">
        <f>IF($F$350="n/a",0,IF(BC$352&lt;=$C377,0,IF(BC$352&gt;($F$350+$C377),INDEX($D$364:$W$364,,$C377)-SUM($D377:BB377),INDEX($D$364:$W$364,,$C377)/$F$350)))</f>
        <v>0</v>
      </c>
      <c r="BD377" s="2">
        <f>IF($F$350="n/a",0,IF(BD$352&lt;=$C377,0,IF(BD$352&gt;($F$350+$C377),INDEX($D$364:$W$364,,$C377)-SUM($D377:BC377),INDEX($D$364:$W$364,,$C377)/$F$350)))</f>
        <v>0</v>
      </c>
      <c r="BE377" s="2">
        <f>IF($F$350="n/a",0,IF(BE$352&lt;=$C377,0,IF(BE$352&gt;($F$350+$C377),INDEX($D$364:$W$364,,$C377)-SUM($D377:BD377),INDEX($D$364:$W$364,,$C377)/$F$350)))</f>
        <v>0</v>
      </c>
      <c r="BF377" s="2">
        <f>IF($F$350="n/a",0,IF(BF$352&lt;=$C377,0,IF(BF$352&gt;($F$350+$C377),INDEX($D$364:$W$364,,$C377)-SUM($D377:BE377),INDEX($D$364:$W$364,,$C377)/$F$350)))</f>
        <v>0</v>
      </c>
      <c r="BG377" s="2">
        <f>IF($F$350="n/a",0,IF(BG$352&lt;=$C377,0,IF(BG$352&gt;($F$350+$C377),INDEX($D$364:$W$364,,$C377)-SUM($D377:BF377),INDEX($D$364:$W$364,,$C377)/$F$350)))</f>
        <v>0</v>
      </c>
      <c r="BH377" s="2">
        <f>IF($F$350="n/a",0,IF(BH$352&lt;=$C377,0,IF(BH$352&gt;($F$350+$C377),INDEX($D$364:$W$364,,$C377)-SUM($D377:BG377),INDEX($D$364:$W$364,,$C377)/$F$350)))</f>
        <v>0</v>
      </c>
      <c r="BI377" s="2">
        <f>IF($F$350="n/a",0,IF(BI$352&lt;=$C377,0,IF(BI$352&gt;($F$350+$C377),INDEX($D$364:$W$364,,$C377)-SUM($D377:BH377),INDEX($D$364:$W$364,,$C377)/$F$350)))</f>
        <v>0</v>
      </c>
      <c r="BJ377" s="2">
        <f>IF($F$350="n/a",0,IF(BJ$352&lt;=$C377,0,IF(BJ$352&gt;($F$350+$C377),INDEX($D$364:$W$364,,$C377)-SUM($D377:BI377),INDEX($D$364:$W$364,,$C377)/$F$350)))</f>
        <v>0</v>
      </c>
      <c r="BK377" s="2">
        <f>IF($F$350="n/a",0,IF(BK$352&lt;=$C377,0,IF(BK$352&gt;($F$350+$C377),INDEX($D$364:$W$364,,$C377)-SUM($D377:BJ377),INDEX($D$364:$W$364,,$C377)/$F$350)))</f>
        <v>0</v>
      </c>
    </row>
    <row r="378" spans="2:63" hidden="1" outlineLevel="1" x14ac:dyDescent="0.25">
      <c r="B378" s="24">
        <v>2022</v>
      </c>
      <c r="C378" s="24">
        <v>12</v>
      </c>
      <c r="E378" s="2">
        <f>IF($F$350="n/a",0,IF(E$352&lt;=$C378,0,IF(E$352&gt;($F$350+$C378),INDEX($D$364:$W$364,,$C378)-SUM($D378:D378),INDEX($D$364:$W$364,,$C378)/$F$350)))</f>
        <v>0</v>
      </c>
      <c r="F378" s="2">
        <f>IF($F$350="n/a",0,IF(F$352&lt;=$C378,0,IF(F$352&gt;($F$350+$C378),INDEX($D$364:$W$364,,$C378)-SUM($D378:E378),INDEX($D$364:$W$364,,$C378)/$F$350)))</f>
        <v>0</v>
      </c>
      <c r="G378" s="2">
        <f>IF($F$350="n/a",0,IF(G$352&lt;=$C378,0,IF(G$352&gt;($F$350+$C378),INDEX($D$364:$W$364,,$C378)-SUM($D378:F378),INDEX($D$364:$W$364,,$C378)/$F$350)))</f>
        <v>0</v>
      </c>
      <c r="H378" s="2">
        <f>IF($F$350="n/a",0,IF(H$352&lt;=$C378,0,IF(H$352&gt;($F$350+$C378),INDEX($D$364:$W$364,,$C378)-SUM($D378:G378),INDEX($D$364:$W$364,,$C378)/$F$350)))</f>
        <v>0</v>
      </c>
      <c r="I378" s="2">
        <f>IF($F$350="n/a",0,IF(I$352&lt;=$C378,0,IF(I$352&gt;($F$350+$C378),INDEX($D$364:$W$364,,$C378)-SUM($D378:H378),INDEX($D$364:$W$364,,$C378)/$F$350)))</f>
        <v>0</v>
      </c>
      <c r="J378" s="2">
        <f>IF($F$350="n/a",0,IF(J$352&lt;=$C378,0,IF(J$352&gt;($F$350+$C378),INDEX($D$364:$W$364,,$C378)-SUM($D378:I378),INDEX($D$364:$W$364,,$C378)/$F$350)))</f>
        <v>0</v>
      </c>
      <c r="K378" s="2">
        <f>IF($F$350="n/a",0,IF(K$352&lt;=$C378,0,IF(K$352&gt;($F$350+$C378),INDEX($D$364:$W$364,,$C378)-SUM($D378:J378),INDEX($D$364:$W$364,,$C378)/$F$350)))</f>
        <v>0</v>
      </c>
      <c r="L378" s="2">
        <f>IF($F$350="n/a",0,IF(L$352&lt;=$C378,0,IF(L$352&gt;($F$350+$C378),INDEX($D$364:$W$364,,$C378)-SUM($D378:K378),INDEX($D$364:$W$364,,$C378)/$F$350)))</f>
        <v>0</v>
      </c>
      <c r="M378" s="2">
        <f>IF($F$350="n/a",0,IF(M$352&lt;=$C378,0,IF(M$352&gt;($F$350+$C378),INDEX($D$364:$W$364,,$C378)-SUM($D378:L378),INDEX($D$364:$W$364,,$C378)/$F$350)))</f>
        <v>0</v>
      </c>
      <c r="N378" s="2">
        <f>IF($F$350="n/a",0,IF(N$352&lt;=$C378,0,IF(N$352&gt;($F$350+$C378),INDEX($D$364:$W$364,,$C378)-SUM($D378:M378),INDEX($D$364:$W$364,,$C378)/$F$350)))</f>
        <v>0</v>
      </c>
      <c r="O378" s="2">
        <f>IF($F$350="n/a",0,IF(O$352&lt;=$C378,0,IF(O$352&gt;($F$350+$C378),INDEX($D$364:$W$364,,$C378)-SUM($D378:N378),INDEX($D$364:$W$364,,$C378)/$F$350)))</f>
        <v>0</v>
      </c>
      <c r="P378" s="2">
        <f>IF($F$350="n/a",0,IF(P$352&lt;=$C378,0,IF(P$352&gt;($F$350+$C378),INDEX($D$364:$W$364,,$C378)-SUM($D378:O378),INDEX($D$364:$W$364,,$C378)/$F$350)))</f>
        <v>0</v>
      </c>
      <c r="Q378" s="2">
        <f>IF($F$350="n/a",0,IF(Q$352&lt;=$C378,0,IF(Q$352&gt;($F$350+$C378),INDEX($D$364:$W$364,,$C378)-SUM($D378:P378),INDEX($D$364:$W$364,,$C378)/$F$350)))</f>
        <v>0</v>
      </c>
      <c r="R378" s="2">
        <f>IF($F$350="n/a",0,IF(R$352&lt;=$C378,0,IF(R$352&gt;($F$350+$C378),INDEX($D$364:$W$364,,$C378)-SUM($D378:Q378),INDEX($D$364:$W$364,,$C378)/$F$350)))</f>
        <v>0</v>
      </c>
      <c r="S378" s="2">
        <f>IF($F$350="n/a",0,IF(S$352&lt;=$C378,0,IF(S$352&gt;($F$350+$C378),INDEX($D$364:$W$364,,$C378)-SUM($D378:R378),INDEX($D$364:$W$364,,$C378)/$F$350)))</f>
        <v>0</v>
      </c>
      <c r="T378" s="2">
        <f>IF($F$350="n/a",0,IF(T$352&lt;=$C378,0,IF(T$352&gt;($F$350+$C378),INDEX($D$364:$W$364,,$C378)-SUM($D378:S378),INDEX($D$364:$W$364,,$C378)/$F$350)))</f>
        <v>0</v>
      </c>
      <c r="U378" s="2">
        <f>IF($F$350="n/a",0,IF(U$352&lt;=$C378,0,IF(U$352&gt;($F$350+$C378),INDEX($D$364:$W$364,,$C378)-SUM($D378:T378),INDEX($D$364:$W$364,,$C378)/$F$350)))</f>
        <v>0</v>
      </c>
      <c r="V378" s="2">
        <f>IF($F$350="n/a",0,IF(V$352&lt;=$C378,0,IF(V$352&gt;($F$350+$C378),INDEX($D$364:$W$364,,$C378)-SUM($D378:U378),INDEX($D$364:$W$364,,$C378)/$F$350)))</f>
        <v>0</v>
      </c>
      <c r="W378" s="2">
        <f>IF($F$350="n/a",0,IF(W$352&lt;=$C378,0,IF(W$352&gt;($F$350+$C378),INDEX($D$364:$W$364,,$C378)-SUM($D378:V378),INDEX($D$364:$W$364,,$C378)/$F$350)))</f>
        <v>0</v>
      </c>
      <c r="X378" s="2">
        <f>IF($F$350="n/a",0,IF(X$352&lt;=$C378,0,IF(X$352&gt;($F$350+$C378),INDEX($D$364:$W$364,,$C378)-SUM($D378:W378),INDEX($D$364:$W$364,,$C378)/$F$350)))</f>
        <v>0</v>
      </c>
      <c r="Y378" s="2">
        <f>IF($F$350="n/a",0,IF(Y$352&lt;=$C378,0,IF(Y$352&gt;($F$350+$C378),INDEX($D$364:$W$364,,$C378)-SUM($D378:X378),INDEX($D$364:$W$364,,$C378)/$F$350)))</f>
        <v>0</v>
      </c>
      <c r="Z378" s="2">
        <f>IF($F$350="n/a",0,IF(Z$352&lt;=$C378,0,IF(Z$352&gt;($F$350+$C378),INDEX($D$364:$W$364,,$C378)-SUM($D378:Y378),INDEX($D$364:$W$364,,$C378)/$F$350)))</f>
        <v>0</v>
      </c>
      <c r="AA378" s="2">
        <f>IF($F$350="n/a",0,IF(AA$352&lt;=$C378,0,IF(AA$352&gt;($F$350+$C378),INDEX($D$364:$W$364,,$C378)-SUM($D378:Z378),INDEX($D$364:$W$364,,$C378)/$F$350)))</f>
        <v>0</v>
      </c>
      <c r="AB378" s="2">
        <f>IF($F$350="n/a",0,IF(AB$352&lt;=$C378,0,IF(AB$352&gt;($F$350+$C378),INDEX($D$364:$W$364,,$C378)-SUM($D378:AA378),INDEX($D$364:$W$364,,$C378)/$F$350)))</f>
        <v>0</v>
      </c>
      <c r="AC378" s="2">
        <f>IF($F$350="n/a",0,IF(AC$352&lt;=$C378,0,IF(AC$352&gt;($F$350+$C378),INDEX($D$364:$W$364,,$C378)-SUM($D378:AB378),INDEX($D$364:$W$364,,$C378)/$F$350)))</f>
        <v>0</v>
      </c>
      <c r="AD378" s="2">
        <f>IF($F$350="n/a",0,IF(AD$352&lt;=$C378,0,IF(AD$352&gt;($F$350+$C378),INDEX($D$364:$W$364,,$C378)-SUM($D378:AC378),INDEX($D$364:$W$364,,$C378)/$F$350)))</f>
        <v>0</v>
      </c>
      <c r="AE378" s="2">
        <f>IF($F$350="n/a",0,IF(AE$352&lt;=$C378,0,IF(AE$352&gt;($F$350+$C378),INDEX($D$364:$W$364,,$C378)-SUM($D378:AD378),INDEX($D$364:$W$364,,$C378)/$F$350)))</f>
        <v>0</v>
      </c>
      <c r="AF378" s="2">
        <f>IF($F$350="n/a",0,IF(AF$352&lt;=$C378,0,IF(AF$352&gt;($F$350+$C378),INDEX($D$364:$W$364,,$C378)-SUM($D378:AE378),INDEX($D$364:$W$364,,$C378)/$F$350)))</f>
        <v>0</v>
      </c>
      <c r="AG378" s="2">
        <f>IF($F$350="n/a",0,IF(AG$352&lt;=$C378,0,IF(AG$352&gt;($F$350+$C378),INDEX($D$364:$W$364,,$C378)-SUM($D378:AF378),INDEX($D$364:$W$364,,$C378)/$F$350)))</f>
        <v>0</v>
      </c>
      <c r="AH378" s="2">
        <f>IF($F$350="n/a",0,IF(AH$352&lt;=$C378,0,IF(AH$352&gt;($F$350+$C378),INDEX($D$364:$W$364,,$C378)-SUM($D378:AG378),INDEX($D$364:$W$364,,$C378)/$F$350)))</f>
        <v>0</v>
      </c>
      <c r="AI378" s="2">
        <f>IF($F$350="n/a",0,IF(AI$352&lt;=$C378,0,IF(AI$352&gt;($F$350+$C378),INDEX($D$364:$W$364,,$C378)-SUM($D378:AH378),INDEX($D$364:$W$364,,$C378)/$F$350)))</f>
        <v>0</v>
      </c>
      <c r="AJ378" s="2">
        <f>IF($F$350="n/a",0,IF(AJ$352&lt;=$C378,0,IF(AJ$352&gt;($F$350+$C378),INDEX($D$364:$W$364,,$C378)-SUM($D378:AI378),INDEX($D$364:$W$364,,$C378)/$F$350)))</f>
        <v>0</v>
      </c>
      <c r="AK378" s="2">
        <f>IF($F$350="n/a",0,IF(AK$352&lt;=$C378,0,IF(AK$352&gt;($F$350+$C378),INDEX($D$364:$W$364,,$C378)-SUM($D378:AJ378),INDEX($D$364:$W$364,,$C378)/$F$350)))</f>
        <v>0</v>
      </c>
      <c r="AL378" s="2">
        <f>IF($F$350="n/a",0,IF(AL$352&lt;=$C378,0,IF(AL$352&gt;($F$350+$C378),INDEX($D$364:$W$364,,$C378)-SUM($D378:AK378),INDEX($D$364:$W$364,,$C378)/$F$350)))</f>
        <v>0</v>
      </c>
      <c r="AM378" s="2">
        <f>IF($F$350="n/a",0,IF(AM$352&lt;=$C378,0,IF(AM$352&gt;($F$350+$C378),INDEX($D$364:$W$364,,$C378)-SUM($D378:AL378),INDEX($D$364:$W$364,,$C378)/$F$350)))</f>
        <v>0</v>
      </c>
      <c r="AN378" s="2">
        <f>IF($F$350="n/a",0,IF(AN$352&lt;=$C378,0,IF(AN$352&gt;($F$350+$C378),INDEX($D$364:$W$364,,$C378)-SUM($D378:AM378),INDEX($D$364:$W$364,,$C378)/$F$350)))</f>
        <v>0</v>
      </c>
      <c r="AO378" s="2">
        <f>IF($F$350="n/a",0,IF(AO$352&lt;=$C378,0,IF(AO$352&gt;($F$350+$C378),INDEX($D$364:$W$364,,$C378)-SUM($D378:AN378),INDEX($D$364:$W$364,,$C378)/$F$350)))</f>
        <v>0</v>
      </c>
      <c r="AP378" s="2">
        <f>IF($F$350="n/a",0,IF(AP$352&lt;=$C378,0,IF(AP$352&gt;($F$350+$C378),INDEX($D$364:$W$364,,$C378)-SUM($D378:AO378),INDEX($D$364:$W$364,,$C378)/$F$350)))</f>
        <v>0</v>
      </c>
      <c r="AQ378" s="2">
        <f>IF($F$350="n/a",0,IF(AQ$352&lt;=$C378,0,IF(AQ$352&gt;($F$350+$C378),INDEX($D$364:$W$364,,$C378)-SUM($D378:AP378),INDEX($D$364:$W$364,,$C378)/$F$350)))</f>
        <v>0</v>
      </c>
      <c r="AR378" s="2">
        <f>IF($F$350="n/a",0,IF(AR$352&lt;=$C378,0,IF(AR$352&gt;($F$350+$C378),INDEX($D$364:$W$364,,$C378)-SUM($D378:AQ378),INDEX($D$364:$W$364,,$C378)/$F$350)))</f>
        <v>0</v>
      </c>
      <c r="AS378" s="2">
        <f>IF($F$350="n/a",0,IF(AS$352&lt;=$C378,0,IF(AS$352&gt;($F$350+$C378),INDEX($D$364:$W$364,,$C378)-SUM($D378:AR378),INDEX($D$364:$W$364,,$C378)/$F$350)))</f>
        <v>0</v>
      </c>
      <c r="AT378" s="2">
        <f>IF($F$350="n/a",0,IF(AT$352&lt;=$C378,0,IF(AT$352&gt;($F$350+$C378),INDEX($D$364:$W$364,,$C378)-SUM($D378:AS378),INDEX($D$364:$W$364,,$C378)/$F$350)))</f>
        <v>0</v>
      </c>
      <c r="AU378" s="2">
        <f>IF($F$350="n/a",0,IF(AU$352&lt;=$C378,0,IF(AU$352&gt;($F$350+$C378),INDEX($D$364:$W$364,,$C378)-SUM($D378:AT378),INDEX($D$364:$W$364,,$C378)/$F$350)))</f>
        <v>0</v>
      </c>
      <c r="AV378" s="2">
        <f>IF($F$350="n/a",0,IF(AV$352&lt;=$C378,0,IF(AV$352&gt;($F$350+$C378),INDEX($D$364:$W$364,,$C378)-SUM($D378:AU378),INDEX($D$364:$W$364,,$C378)/$F$350)))</f>
        <v>0</v>
      </c>
      <c r="AW378" s="2">
        <f>IF($F$350="n/a",0,IF(AW$352&lt;=$C378,0,IF(AW$352&gt;($F$350+$C378),INDEX($D$364:$W$364,,$C378)-SUM($D378:AV378),INDEX($D$364:$W$364,,$C378)/$F$350)))</f>
        <v>0</v>
      </c>
      <c r="AX378" s="2">
        <f>IF($F$350="n/a",0,IF(AX$352&lt;=$C378,0,IF(AX$352&gt;($F$350+$C378),INDEX($D$364:$W$364,,$C378)-SUM($D378:AW378),INDEX($D$364:$W$364,,$C378)/$F$350)))</f>
        <v>0</v>
      </c>
      <c r="AY378" s="2">
        <f>IF($F$350="n/a",0,IF(AY$352&lt;=$C378,0,IF(AY$352&gt;($F$350+$C378),INDEX($D$364:$W$364,,$C378)-SUM($D378:AX378),INDEX($D$364:$W$364,,$C378)/$F$350)))</f>
        <v>0</v>
      </c>
      <c r="AZ378" s="2">
        <f>IF($F$350="n/a",0,IF(AZ$352&lt;=$C378,0,IF(AZ$352&gt;($F$350+$C378),INDEX($D$364:$W$364,,$C378)-SUM($D378:AY378),INDEX($D$364:$W$364,,$C378)/$F$350)))</f>
        <v>0</v>
      </c>
      <c r="BA378" s="2">
        <f>IF($F$350="n/a",0,IF(BA$352&lt;=$C378,0,IF(BA$352&gt;($F$350+$C378),INDEX($D$364:$W$364,,$C378)-SUM($D378:AZ378),INDEX($D$364:$W$364,,$C378)/$F$350)))</f>
        <v>0</v>
      </c>
      <c r="BB378" s="2">
        <f>IF($F$350="n/a",0,IF(BB$352&lt;=$C378,0,IF(BB$352&gt;($F$350+$C378),INDEX($D$364:$W$364,,$C378)-SUM($D378:BA378),INDEX($D$364:$W$364,,$C378)/$F$350)))</f>
        <v>0</v>
      </c>
      <c r="BC378" s="2">
        <f>IF($F$350="n/a",0,IF(BC$352&lt;=$C378,0,IF(BC$352&gt;($F$350+$C378),INDEX($D$364:$W$364,,$C378)-SUM($D378:BB378),INDEX($D$364:$W$364,,$C378)/$F$350)))</f>
        <v>0</v>
      </c>
      <c r="BD378" s="2">
        <f>IF($F$350="n/a",0,IF(BD$352&lt;=$C378,0,IF(BD$352&gt;($F$350+$C378),INDEX($D$364:$W$364,,$C378)-SUM($D378:BC378),INDEX($D$364:$W$364,,$C378)/$F$350)))</f>
        <v>0</v>
      </c>
      <c r="BE378" s="2">
        <f>IF($F$350="n/a",0,IF(BE$352&lt;=$C378,0,IF(BE$352&gt;($F$350+$C378),INDEX($D$364:$W$364,,$C378)-SUM($D378:BD378),INDEX($D$364:$W$364,,$C378)/$F$350)))</f>
        <v>0</v>
      </c>
      <c r="BF378" s="2">
        <f>IF($F$350="n/a",0,IF(BF$352&lt;=$C378,0,IF(BF$352&gt;($F$350+$C378),INDEX($D$364:$W$364,,$C378)-SUM($D378:BE378),INDEX($D$364:$W$364,,$C378)/$F$350)))</f>
        <v>0</v>
      </c>
      <c r="BG378" s="2">
        <f>IF($F$350="n/a",0,IF(BG$352&lt;=$C378,0,IF(BG$352&gt;($F$350+$C378),INDEX($D$364:$W$364,,$C378)-SUM($D378:BF378),INDEX($D$364:$W$364,,$C378)/$F$350)))</f>
        <v>0</v>
      </c>
      <c r="BH378" s="2">
        <f>IF($F$350="n/a",0,IF(BH$352&lt;=$C378,0,IF(BH$352&gt;($F$350+$C378),INDEX($D$364:$W$364,,$C378)-SUM($D378:BG378),INDEX($D$364:$W$364,,$C378)/$F$350)))</f>
        <v>0</v>
      </c>
      <c r="BI378" s="2">
        <f>IF($F$350="n/a",0,IF(BI$352&lt;=$C378,0,IF(BI$352&gt;($F$350+$C378),INDEX($D$364:$W$364,,$C378)-SUM($D378:BH378),INDEX($D$364:$W$364,,$C378)/$F$350)))</f>
        <v>0</v>
      </c>
      <c r="BJ378" s="2">
        <f>IF($F$350="n/a",0,IF(BJ$352&lt;=$C378,0,IF(BJ$352&gt;($F$350+$C378),INDEX($D$364:$W$364,,$C378)-SUM($D378:BI378),INDEX($D$364:$W$364,,$C378)/$F$350)))</f>
        <v>0</v>
      </c>
      <c r="BK378" s="2">
        <f>IF($F$350="n/a",0,IF(BK$352&lt;=$C378,0,IF(BK$352&gt;($F$350+$C378),INDEX($D$364:$W$364,,$C378)-SUM($D378:BJ378),INDEX($D$364:$W$364,,$C378)/$F$350)))</f>
        <v>0</v>
      </c>
    </row>
    <row r="379" spans="2:63" hidden="1" outlineLevel="1" x14ac:dyDescent="0.25">
      <c r="B379" s="24">
        <v>2023</v>
      </c>
      <c r="C379" s="24">
        <v>13</v>
      </c>
      <c r="E379" s="2">
        <f>IF($F$350="n/a",0,IF(E$352&lt;=$C379,0,IF(E$352&gt;($F$350+$C379),INDEX($D$364:$W$364,,$C379)-SUM($D379:D379),INDEX($D$364:$W$364,,$C379)/$F$350)))</f>
        <v>0</v>
      </c>
      <c r="F379" s="2">
        <f>IF($F$350="n/a",0,IF(F$352&lt;=$C379,0,IF(F$352&gt;($F$350+$C379),INDEX($D$364:$W$364,,$C379)-SUM($D379:E379),INDEX($D$364:$W$364,,$C379)/$F$350)))</f>
        <v>0</v>
      </c>
      <c r="G379" s="2">
        <f>IF($F$350="n/a",0,IF(G$352&lt;=$C379,0,IF(G$352&gt;($F$350+$C379),INDEX($D$364:$W$364,,$C379)-SUM($D379:F379),INDEX($D$364:$W$364,,$C379)/$F$350)))</f>
        <v>0</v>
      </c>
      <c r="H379" s="2">
        <f>IF($F$350="n/a",0,IF(H$352&lt;=$C379,0,IF(H$352&gt;($F$350+$C379),INDEX($D$364:$W$364,,$C379)-SUM($D379:G379),INDEX($D$364:$W$364,,$C379)/$F$350)))</f>
        <v>0</v>
      </c>
      <c r="I379" s="2">
        <f>IF($F$350="n/a",0,IF(I$352&lt;=$C379,0,IF(I$352&gt;($F$350+$C379),INDEX($D$364:$W$364,,$C379)-SUM($D379:H379),INDEX($D$364:$W$364,,$C379)/$F$350)))</f>
        <v>0</v>
      </c>
      <c r="J379" s="2">
        <f>IF($F$350="n/a",0,IF(J$352&lt;=$C379,0,IF(J$352&gt;($F$350+$C379),INDEX($D$364:$W$364,,$C379)-SUM($D379:I379),INDEX($D$364:$W$364,,$C379)/$F$350)))</f>
        <v>0</v>
      </c>
      <c r="K379" s="2">
        <f>IF($F$350="n/a",0,IF(K$352&lt;=$C379,0,IF(K$352&gt;($F$350+$C379),INDEX($D$364:$W$364,,$C379)-SUM($D379:J379),INDEX($D$364:$W$364,,$C379)/$F$350)))</f>
        <v>0</v>
      </c>
      <c r="L379" s="2">
        <f>IF($F$350="n/a",0,IF(L$352&lt;=$C379,0,IF(L$352&gt;($F$350+$C379),INDEX($D$364:$W$364,,$C379)-SUM($D379:K379),INDEX($D$364:$W$364,,$C379)/$F$350)))</f>
        <v>0</v>
      </c>
      <c r="M379" s="2">
        <f>IF($F$350="n/a",0,IF(M$352&lt;=$C379,0,IF(M$352&gt;($F$350+$C379),INDEX($D$364:$W$364,,$C379)-SUM($D379:L379),INDEX($D$364:$W$364,,$C379)/$F$350)))</f>
        <v>0</v>
      </c>
      <c r="N379" s="2">
        <f>IF($F$350="n/a",0,IF(N$352&lt;=$C379,0,IF(N$352&gt;($F$350+$C379),INDEX($D$364:$W$364,,$C379)-SUM($D379:M379),INDEX($D$364:$W$364,,$C379)/$F$350)))</f>
        <v>0</v>
      </c>
      <c r="O379" s="2">
        <f>IF($F$350="n/a",0,IF(O$352&lt;=$C379,0,IF(O$352&gt;($F$350+$C379),INDEX($D$364:$W$364,,$C379)-SUM($D379:N379),INDEX($D$364:$W$364,,$C379)/$F$350)))</f>
        <v>0</v>
      </c>
      <c r="P379" s="2">
        <f>IF($F$350="n/a",0,IF(P$352&lt;=$C379,0,IF(P$352&gt;($F$350+$C379),INDEX($D$364:$W$364,,$C379)-SUM($D379:O379),INDEX($D$364:$W$364,,$C379)/$F$350)))</f>
        <v>0</v>
      </c>
      <c r="Q379" s="2">
        <f>IF($F$350="n/a",0,IF(Q$352&lt;=$C379,0,IF(Q$352&gt;($F$350+$C379),INDEX($D$364:$W$364,,$C379)-SUM($D379:P379),INDEX($D$364:$W$364,,$C379)/$F$350)))</f>
        <v>0</v>
      </c>
      <c r="R379" s="2">
        <f>IF($F$350="n/a",0,IF(R$352&lt;=$C379,0,IF(R$352&gt;($F$350+$C379),INDEX($D$364:$W$364,,$C379)-SUM($D379:Q379),INDEX($D$364:$W$364,,$C379)/$F$350)))</f>
        <v>0</v>
      </c>
      <c r="S379" s="2">
        <f>IF($F$350="n/a",0,IF(S$352&lt;=$C379,0,IF(S$352&gt;($F$350+$C379),INDEX($D$364:$W$364,,$C379)-SUM($D379:R379),INDEX($D$364:$W$364,,$C379)/$F$350)))</f>
        <v>0</v>
      </c>
      <c r="T379" s="2">
        <f>IF($F$350="n/a",0,IF(T$352&lt;=$C379,0,IF(T$352&gt;($F$350+$C379),INDEX($D$364:$W$364,,$C379)-SUM($D379:S379),INDEX($D$364:$W$364,,$C379)/$F$350)))</f>
        <v>0</v>
      </c>
      <c r="U379" s="2">
        <f>IF($F$350="n/a",0,IF(U$352&lt;=$C379,0,IF(U$352&gt;($F$350+$C379),INDEX($D$364:$W$364,,$C379)-SUM($D379:T379),INDEX($D$364:$W$364,,$C379)/$F$350)))</f>
        <v>0</v>
      </c>
      <c r="V379" s="2">
        <f>IF($F$350="n/a",0,IF(V$352&lt;=$C379,0,IF(V$352&gt;($F$350+$C379),INDEX($D$364:$W$364,,$C379)-SUM($D379:U379),INDEX($D$364:$W$364,,$C379)/$F$350)))</f>
        <v>0</v>
      </c>
      <c r="W379" s="2">
        <f>IF($F$350="n/a",0,IF(W$352&lt;=$C379,0,IF(W$352&gt;($F$350+$C379),INDEX($D$364:$W$364,,$C379)-SUM($D379:V379),INDEX($D$364:$W$364,,$C379)/$F$350)))</f>
        <v>0</v>
      </c>
      <c r="X379" s="2">
        <f>IF($F$350="n/a",0,IF(X$352&lt;=$C379,0,IF(X$352&gt;($F$350+$C379),INDEX($D$364:$W$364,,$C379)-SUM($D379:W379),INDEX($D$364:$W$364,,$C379)/$F$350)))</f>
        <v>0</v>
      </c>
      <c r="Y379" s="2">
        <f>IF($F$350="n/a",0,IF(Y$352&lt;=$C379,0,IF(Y$352&gt;($F$350+$C379),INDEX($D$364:$W$364,,$C379)-SUM($D379:X379),INDEX($D$364:$W$364,,$C379)/$F$350)))</f>
        <v>0</v>
      </c>
      <c r="Z379" s="2">
        <f>IF($F$350="n/a",0,IF(Z$352&lt;=$C379,0,IF(Z$352&gt;($F$350+$C379),INDEX($D$364:$W$364,,$C379)-SUM($D379:Y379),INDEX($D$364:$W$364,,$C379)/$F$350)))</f>
        <v>0</v>
      </c>
      <c r="AA379" s="2">
        <f>IF($F$350="n/a",0,IF(AA$352&lt;=$C379,0,IF(AA$352&gt;($F$350+$C379),INDEX($D$364:$W$364,,$C379)-SUM($D379:Z379),INDEX($D$364:$W$364,,$C379)/$F$350)))</f>
        <v>0</v>
      </c>
      <c r="AB379" s="2">
        <f>IF($F$350="n/a",0,IF(AB$352&lt;=$C379,0,IF(AB$352&gt;($F$350+$C379),INDEX($D$364:$W$364,,$C379)-SUM($D379:AA379),INDEX($D$364:$W$364,,$C379)/$F$350)))</f>
        <v>0</v>
      </c>
      <c r="AC379" s="2">
        <f>IF($F$350="n/a",0,IF(AC$352&lt;=$C379,0,IF(AC$352&gt;($F$350+$C379),INDEX($D$364:$W$364,,$C379)-SUM($D379:AB379),INDEX($D$364:$W$364,,$C379)/$F$350)))</f>
        <v>0</v>
      </c>
      <c r="AD379" s="2">
        <f>IF($F$350="n/a",0,IF(AD$352&lt;=$C379,0,IF(AD$352&gt;($F$350+$C379),INDEX($D$364:$W$364,,$C379)-SUM($D379:AC379),INDEX($D$364:$W$364,,$C379)/$F$350)))</f>
        <v>0</v>
      </c>
      <c r="AE379" s="2">
        <f>IF($F$350="n/a",0,IF(AE$352&lt;=$C379,0,IF(AE$352&gt;($F$350+$C379),INDEX($D$364:$W$364,,$C379)-SUM($D379:AD379),INDEX($D$364:$W$364,,$C379)/$F$350)))</f>
        <v>0</v>
      </c>
      <c r="AF379" s="2">
        <f>IF($F$350="n/a",0,IF(AF$352&lt;=$C379,0,IF(AF$352&gt;($F$350+$C379),INDEX($D$364:$W$364,,$C379)-SUM($D379:AE379),INDEX($D$364:$W$364,,$C379)/$F$350)))</f>
        <v>0</v>
      </c>
      <c r="AG379" s="2">
        <f>IF($F$350="n/a",0,IF(AG$352&lt;=$C379,0,IF(AG$352&gt;($F$350+$C379),INDEX($D$364:$W$364,,$C379)-SUM($D379:AF379),INDEX($D$364:$W$364,,$C379)/$F$350)))</f>
        <v>0</v>
      </c>
      <c r="AH379" s="2">
        <f>IF($F$350="n/a",0,IF(AH$352&lt;=$C379,0,IF(AH$352&gt;($F$350+$C379),INDEX($D$364:$W$364,,$C379)-SUM($D379:AG379),INDEX($D$364:$W$364,,$C379)/$F$350)))</f>
        <v>0</v>
      </c>
      <c r="AI379" s="2">
        <f>IF($F$350="n/a",0,IF(AI$352&lt;=$C379,0,IF(AI$352&gt;($F$350+$C379),INDEX($D$364:$W$364,,$C379)-SUM($D379:AH379),INDEX($D$364:$W$364,,$C379)/$F$350)))</f>
        <v>0</v>
      </c>
      <c r="AJ379" s="2">
        <f>IF($F$350="n/a",0,IF(AJ$352&lt;=$C379,0,IF(AJ$352&gt;($F$350+$C379),INDEX($D$364:$W$364,,$C379)-SUM($D379:AI379),INDEX($D$364:$W$364,,$C379)/$F$350)))</f>
        <v>0</v>
      </c>
      <c r="AK379" s="2">
        <f>IF($F$350="n/a",0,IF(AK$352&lt;=$C379,0,IF(AK$352&gt;($F$350+$C379),INDEX($D$364:$W$364,,$C379)-SUM($D379:AJ379),INDEX($D$364:$W$364,,$C379)/$F$350)))</f>
        <v>0</v>
      </c>
      <c r="AL379" s="2">
        <f>IF($F$350="n/a",0,IF(AL$352&lt;=$C379,0,IF(AL$352&gt;($F$350+$C379),INDEX($D$364:$W$364,,$C379)-SUM($D379:AK379),INDEX($D$364:$W$364,,$C379)/$F$350)))</f>
        <v>0</v>
      </c>
      <c r="AM379" s="2">
        <f>IF($F$350="n/a",0,IF(AM$352&lt;=$C379,0,IF(AM$352&gt;($F$350+$C379),INDEX($D$364:$W$364,,$C379)-SUM($D379:AL379),INDEX($D$364:$W$364,,$C379)/$F$350)))</f>
        <v>0</v>
      </c>
      <c r="AN379" s="2">
        <f>IF($F$350="n/a",0,IF(AN$352&lt;=$C379,0,IF(AN$352&gt;($F$350+$C379),INDEX($D$364:$W$364,,$C379)-SUM($D379:AM379),INDEX($D$364:$W$364,,$C379)/$F$350)))</f>
        <v>0</v>
      </c>
      <c r="AO379" s="2">
        <f>IF($F$350="n/a",0,IF(AO$352&lt;=$C379,0,IF(AO$352&gt;($F$350+$C379),INDEX($D$364:$W$364,,$C379)-SUM($D379:AN379),INDEX($D$364:$W$364,,$C379)/$F$350)))</f>
        <v>0</v>
      </c>
      <c r="AP379" s="2">
        <f>IF($F$350="n/a",0,IF(AP$352&lt;=$C379,0,IF(AP$352&gt;($F$350+$C379),INDEX($D$364:$W$364,,$C379)-SUM($D379:AO379),INDEX($D$364:$W$364,,$C379)/$F$350)))</f>
        <v>0</v>
      </c>
      <c r="AQ379" s="2">
        <f>IF($F$350="n/a",0,IF(AQ$352&lt;=$C379,0,IF(AQ$352&gt;($F$350+$C379),INDEX($D$364:$W$364,,$C379)-SUM($D379:AP379),INDEX($D$364:$W$364,,$C379)/$F$350)))</f>
        <v>0</v>
      </c>
      <c r="AR379" s="2">
        <f>IF($F$350="n/a",0,IF(AR$352&lt;=$C379,0,IF(AR$352&gt;($F$350+$C379),INDEX($D$364:$W$364,,$C379)-SUM($D379:AQ379),INDEX($D$364:$W$364,,$C379)/$F$350)))</f>
        <v>0</v>
      </c>
      <c r="AS379" s="2">
        <f>IF($F$350="n/a",0,IF(AS$352&lt;=$C379,0,IF(AS$352&gt;($F$350+$C379),INDEX($D$364:$W$364,,$C379)-SUM($D379:AR379),INDEX($D$364:$W$364,,$C379)/$F$350)))</f>
        <v>0</v>
      </c>
      <c r="AT379" s="2">
        <f>IF($F$350="n/a",0,IF(AT$352&lt;=$C379,0,IF(AT$352&gt;($F$350+$C379),INDEX($D$364:$W$364,,$C379)-SUM($D379:AS379),INDEX($D$364:$W$364,,$C379)/$F$350)))</f>
        <v>0</v>
      </c>
      <c r="AU379" s="2">
        <f>IF($F$350="n/a",0,IF(AU$352&lt;=$C379,0,IF(AU$352&gt;($F$350+$C379),INDEX($D$364:$W$364,,$C379)-SUM($D379:AT379),INDEX($D$364:$W$364,,$C379)/$F$350)))</f>
        <v>0</v>
      </c>
      <c r="AV379" s="2">
        <f>IF($F$350="n/a",0,IF(AV$352&lt;=$C379,0,IF(AV$352&gt;($F$350+$C379),INDEX($D$364:$W$364,,$C379)-SUM($D379:AU379),INDEX($D$364:$W$364,,$C379)/$F$350)))</f>
        <v>0</v>
      </c>
      <c r="AW379" s="2">
        <f>IF($F$350="n/a",0,IF(AW$352&lt;=$C379,0,IF(AW$352&gt;($F$350+$C379),INDEX($D$364:$W$364,,$C379)-SUM($D379:AV379),INDEX($D$364:$W$364,,$C379)/$F$350)))</f>
        <v>0</v>
      </c>
      <c r="AX379" s="2">
        <f>IF($F$350="n/a",0,IF(AX$352&lt;=$C379,0,IF(AX$352&gt;($F$350+$C379),INDEX($D$364:$W$364,,$C379)-SUM($D379:AW379),INDEX($D$364:$W$364,,$C379)/$F$350)))</f>
        <v>0</v>
      </c>
      <c r="AY379" s="2">
        <f>IF($F$350="n/a",0,IF(AY$352&lt;=$C379,0,IF(AY$352&gt;($F$350+$C379),INDEX($D$364:$W$364,,$C379)-SUM($D379:AX379),INDEX($D$364:$W$364,,$C379)/$F$350)))</f>
        <v>0</v>
      </c>
      <c r="AZ379" s="2">
        <f>IF($F$350="n/a",0,IF(AZ$352&lt;=$C379,0,IF(AZ$352&gt;($F$350+$C379),INDEX($D$364:$W$364,,$C379)-SUM($D379:AY379),INDEX($D$364:$W$364,,$C379)/$F$350)))</f>
        <v>0</v>
      </c>
      <c r="BA379" s="2">
        <f>IF($F$350="n/a",0,IF(BA$352&lt;=$C379,0,IF(BA$352&gt;($F$350+$C379),INDEX($D$364:$W$364,,$C379)-SUM($D379:AZ379),INDEX($D$364:$W$364,,$C379)/$F$350)))</f>
        <v>0</v>
      </c>
      <c r="BB379" s="2">
        <f>IF($F$350="n/a",0,IF(BB$352&lt;=$C379,0,IF(BB$352&gt;($F$350+$C379),INDEX($D$364:$W$364,,$C379)-SUM($D379:BA379),INDEX($D$364:$W$364,,$C379)/$F$350)))</f>
        <v>0</v>
      </c>
      <c r="BC379" s="2">
        <f>IF($F$350="n/a",0,IF(BC$352&lt;=$C379,0,IF(BC$352&gt;($F$350+$C379),INDEX($D$364:$W$364,,$C379)-SUM($D379:BB379),INDEX($D$364:$W$364,,$C379)/$F$350)))</f>
        <v>0</v>
      </c>
      <c r="BD379" s="2">
        <f>IF($F$350="n/a",0,IF(BD$352&lt;=$C379,0,IF(BD$352&gt;($F$350+$C379),INDEX($D$364:$W$364,,$C379)-SUM($D379:BC379),INDEX($D$364:$W$364,,$C379)/$F$350)))</f>
        <v>0</v>
      </c>
      <c r="BE379" s="2">
        <f>IF($F$350="n/a",0,IF(BE$352&lt;=$C379,0,IF(BE$352&gt;($F$350+$C379),INDEX($D$364:$W$364,,$C379)-SUM($D379:BD379),INDEX($D$364:$W$364,,$C379)/$F$350)))</f>
        <v>0</v>
      </c>
      <c r="BF379" s="2">
        <f>IF($F$350="n/a",0,IF(BF$352&lt;=$C379,0,IF(BF$352&gt;($F$350+$C379),INDEX($D$364:$W$364,,$C379)-SUM($D379:BE379),INDEX($D$364:$W$364,,$C379)/$F$350)))</f>
        <v>0</v>
      </c>
      <c r="BG379" s="2">
        <f>IF($F$350="n/a",0,IF(BG$352&lt;=$C379,0,IF(BG$352&gt;($F$350+$C379),INDEX($D$364:$W$364,,$C379)-SUM($D379:BF379),INDEX($D$364:$W$364,,$C379)/$F$350)))</f>
        <v>0</v>
      </c>
      <c r="BH379" s="2">
        <f>IF($F$350="n/a",0,IF(BH$352&lt;=$C379,0,IF(BH$352&gt;($F$350+$C379),INDEX($D$364:$W$364,,$C379)-SUM($D379:BG379),INDEX($D$364:$W$364,,$C379)/$F$350)))</f>
        <v>0</v>
      </c>
      <c r="BI379" s="2">
        <f>IF($F$350="n/a",0,IF(BI$352&lt;=$C379,0,IF(BI$352&gt;($F$350+$C379),INDEX($D$364:$W$364,,$C379)-SUM($D379:BH379),INDEX($D$364:$W$364,,$C379)/$F$350)))</f>
        <v>0</v>
      </c>
      <c r="BJ379" s="2">
        <f>IF($F$350="n/a",0,IF(BJ$352&lt;=$C379,0,IF(BJ$352&gt;($F$350+$C379),INDEX($D$364:$W$364,,$C379)-SUM($D379:BI379),INDEX($D$364:$W$364,,$C379)/$F$350)))</f>
        <v>0</v>
      </c>
      <c r="BK379" s="2">
        <f>IF($F$350="n/a",0,IF(BK$352&lt;=$C379,0,IF(BK$352&gt;($F$350+$C379),INDEX($D$364:$W$364,,$C379)-SUM($D379:BJ379),INDEX($D$364:$W$364,,$C379)/$F$350)))</f>
        <v>0</v>
      </c>
    </row>
    <row r="380" spans="2:63" hidden="1" outlineLevel="1" x14ac:dyDescent="0.25">
      <c r="B380" s="24">
        <v>2024</v>
      </c>
      <c r="C380" s="24">
        <v>14</v>
      </c>
      <c r="E380" s="2">
        <f>IF($F$350="n/a",0,IF(E$352&lt;=$C380,0,IF(E$352&gt;($F$350+$C380),INDEX($D$364:$W$364,,$C380)-SUM($D380:D380),INDEX($D$364:$W$364,,$C380)/$F$350)))</f>
        <v>0</v>
      </c>
      <c r="F380" s="2">
        <f>IF($F$350="n/a",0,IF(F$352&lt;=$C380,0,IF(F$352&gt;($F$350+$C380),INDEX($D$364:$W$364,,$C380)-SUM($D380:E380),INDEX($D$364:$W$364,,$C380)/$F$350)))</f>
        <v>0</v>
      </c>
      <c r="G380" s="2">
        <f>IF($F$350="n/a",0,IF(G$352&lt;=$C380,0,IF(G$352&gt;($F$350+$C380),INDEX($D$364:$W$364,,$C380)-SUM($D380:F380),INDEX($D$364:$W$364,,$C380)/$F$350)))</f>
        <v>0</v>
      </c>
      <c r="H380" s="2">
        <f>IF($F$350="n/a",0,IF(H$352&lt;=$C380,0,IF(H$352&gt;($F$350+$C380),INDEX($D$364:$W$364,,$C380)-SUM($D380:G380),INDEX($D$364:$W$364,,$C380)/$F$350)))</f>
        <v>0</v>
      </c>
      <c r="I380" s="2">
        <f>IF($F$350="n/a",0,IF(I$352&lt;=$C380,0,IF(I$352&gt;($F$350+$C380),INDEX($D$364:$W$364,,$C380)-SUM($D380:H380),INDEX($D$364:$W$364,,$C380)/$F$350)))</f>
        <v>0</v>
      </c>
      <c r="J380" s="2">
        <f>IF($F$350="n/a",0,IF(J$352&lt;=$C380,0,IF(J$352&gt;($F$350+$C380),INDEX($D$364:$W$364,,$C380)-SUM($D380:I380),INDEX($D$364:$W$364,,$C380)/$F$350)))</f>
        <v>0</v>
      </c>
      <c r="K380" s="2">
        <f>IF($F$350="n/a",0,IF(K$352&lt;=$C380,0,IF(K$352&gt;($F$350+$C380),INDEX($D$364:$W$364,,$C380)-SUM($D380:J380),INDEX($D$364:$W$364,,$C380)/$F$350)))</f>
        <v>0</v>
      </c>
      <c r="L380" s="2">
        <f>IF($F$350="n/a",0,IF(L$352&lt;=$C380,0,IF(L$352&gt;($F$350+$C380),INDEX($D$364:$W$364,,$C380)-SUM($D380:K380),INDEX($D$364:$W$364,,$C380)/$F$350)))</f>
        <v>0</v>
      </c>
      <c r="M380" s="2">
        <f>IF($F$350="n/a",0,IF(M$352&lt;=$C380,0,IF(M$352&gt;($F$350+$C380),INDEX($D$364:$W$364,,$C380)-SUM($D380:L380),INDEX($D$364:$W$364,,$C380)/$F$350)))</f>
        <v>0</v>
      </c>
      <c r="N380" s="2">
        <f>IF($F$350="n/a",0,IF(N$352&lt;=$C380,0,IF(N$352&gt;($F$350+$C380),INDEX($D$364:$W$364,,$C380)-SUM($D380:M380),INDEX($D$364:$W$364,,$C380)/$F$350)))</f>
        <v>0</v>
      </c>
      <c r="O380" s="2">
        <f>IF($F$350="n/a",0,IF(O$352&lt;=$C380,0,IF(O$352&gt;($F$350+$C380),INDEX($D$364:$W$364,,$C380)-SUM($D380:N380),INDEX($D$364:$W$364,,$C380)/$F$350)))</f>
        <v>0</v>
      </c>
      <c r="P380" s="2">
        <f>IF($F$350="n/a",0,IF(P$352&lt;=$C380,0,IF(P$352&gt;($F$350+$C380),INDEX($D$364:$W$364,,$C380)-SUM($D380:O380),INDEX($D$364:$W$364,,$C380)/$F$350)))</f>
        <v>0</v>
      </c>
      <c r="Q380" s="2">
        <f>IF($F$350="n/a",0,IF(Q$352&lt;=$C380,0,IF(Q$352&gt;($F$350+$C380),INDEX($D$364:$W$364,,$C380)-SUM($D380:P380),INDEX($D$364:$W$364,,$C380)/$F$350)))</f>
        <v>0</v>
      </c>
      <c r="R380" s="2">
        <f>IF($F$350="n/a",0,IF(R$352&lt;=$C380,0,IF(R$352&gt;($F$350+$C380),INDEX($D$364:$W$364,,$C380)-SUM($D380:Q380),INDEX($D$364:$W$364,,$C380)/$F$350)))</f>
        <v>0</v>
      </c>
      <c r="S380" s="2">
        <f>IF($F$350="n/a",0,IF(S$352&lt;=$C380,0,IF(S$352&gt;($F$350+$C380),INDEX($D$364:$W$364,,$C380)-SUM($D380:R380),INDEX($D$364:$W$364,,$C380)/$F$350)))</f>
        <v>0</v>
      </c>
      <c r="T380" s="2">
        <f>IF($F$350="n/a",0,IF(T$352&lt;=$C380,0,IF(T$352&gt;($F$350+$C380),INDEX($D$364:$W$364,,$C380)-SUM($D380:S380),INDEX($D$364:$W$364,,$C380)/$F$350)))</f>
        <v>0</v>
      </c>
      <c r="U380" s="2">
        <f>IF($F$350="n/a",0,IF(U$352&lt;=$C380,0,IF(U$352&gt;($F$350+$C380),INDEX($D$364:$W$364,,$C380)-SUM($D380:T380),INDEX($D$364:$W$364,,$C380)/$F$350)))</f>
        <v>0</v>
      </c>
      <c r="V380" s="2">
        <f>IF($F$350="n/a",0,IF(V$352&lt;=$C380,0,IF(V$352&gt;($F$350+$C380),INDEX($D$364:$W$364,,$C380)-SUM($D380:U380),INDEX($D$364:$W$364,,$C380)/$F$350)))</f>
        <v>0</v>
      </c>
      <c r="W380" s="2">
        <f>IF($F$350="n/a",0,IF(W$352&lt;=$C380,0,IF(W$352&gt;($F$350+$C380),INDEX($D$364:$W$364,,$C380)-SUM($D380:V380),INDEX($D$364:$W$364,,$C380)/$F$350)))</f>
        <v>0</v>
      </c>
      <c r="X380" s="2">
        <f>IF($F$350="n/a",0,IF(X$352&lt;=$C380,0,IF(X$352&gt;($F$350+$C380),INDEX($D$364:$W$364,,$C380)-SUM($D380:W380),INDEX($D$364:$W$364,,$C380)/$F$350)))</f>
        <v>0</v>
      </c>
      <c r="Y380" s="2">
        <f>IF($F$350="n/a",0,IF(Y$352&lt;=$C380,0,IF(Y$352&gt;($F$350+$C380),INDEX($D$364:$W$364,,$C380)-SUM($D380:X380),INDEX($D$364:$W$364,,$C380)/$F$350)))</f>
        <v>0</v>
      </c>
      <c r="Z380" s="2">
        <f>IF($F$350="n/a",0,IF(Z$352&lt;=$C380,0,IF(Z$352&gt;($F$350+$C380),INDEX($D$364:$W$364,,$C380)-SUM($D380:Y380),INDEX($D$364:$W$364,,$C380)/$F$350)))</f>
        <v>0</v>
      </c>
      <c r="AA380" s="2">
        <f>IF($F$350="n/a",0,IF(AA$352&lt;=$C380,0,IF(AA$352&gt;($F$350+$C380),INDEX($D$364:$W$364,,$C380)-SUM($D380:Z380),INDEX($D$364:$W$364,,$C380)/$F$350)))</f>
        <v>0</v>
      </c>
      <c r="AB380" s="2">
        <f>IF($F$350="n/a",0,IF(AB$352&lt;=$C380,0,IF(AB$352&gt;($F$350+$C380),INDEX($D$364:$W$364,,$C380)-SUM($D380:AA380),INDEX($D$364:$W$364,,$C380)/$F$350)))</f>
        <v>0</v>
      </c>
      <c r="AC380" s="2">
        <f>IF($F$350="n/a",0,IF(AC$352&lt;=$C380,0,IF(AC$352&gt;($F$350+$C380),INDEX($D$364:$W$364,,$C380)-SUM($D380:AB380),INDEX($D$364:$W$364,,$C380)/$F$350)))</f>
        <v>0</v>
      </c>
      <c r="AD380" s="2">
        <f>IF($F$350="n/a",0,IF(AD$352&lt;=$C380,0,IF(AD$352&gt;($F$350+$C380),INDEX($D$364:$W$364,,$C380)-SUM($D380:AC380),INDEX($D$364:$W$364,,$C380)/$F$350)))</f>
        <v>0</v>
      </c>
      <c r="AE380" s="2">
        <f>IF($F$350="n/a",0,IF(AE$352&lt;=$C380,0,IF(AE$352&gt;($F$350+$C380),INDEX($D$364:$W$364,,$C380)-SUM($D380:AD380),INDEX($D$364:$W$364,,$C380)/$F$350)))</f>
        <v>0</v>
      </c>
      <c r="AF380" s="2">
        <f>IF($F$350="n/a",0,IF(AF$352&lt;=$C380,0,IF(AF$352&gt;($F$350+$C380),INDEX($D$364:$W$364,,$C380)-SUM($D380:AE380),INDEX($D$364:$W$364,,$C380)/$F$350)))</f>
        <v>0</v>
      </c>
      <c r="AG380" s="2">
        <f>IF($F$350="n/a",0,IF(AG$352&lt;=$C380,0,IF(AG$352&gt;($F$350+$C380),INDEX($D$364:$W$364,,$C380)-SUM($D380:AF380),INDEX($D$364:$W$364,,$C380)/$F$350)))</f>
        <v>0</v>
      </c>
      <c r="AH380" s="2">
        <f>IF($F$350="n/a",0,IF(AH$352&lt;=$C380,0,IF(AH$352&gt;($F$350+$C380),INDEX($D$364:$W$364,,$C380)-SUM($D380:AG380),INDEX($D$364:$W$364,,$C380)/$F$350)))</f>
        <v>0</v>
      </c>
      <c r="AI380" s="2">
        <f>IF($F$350="n/a",0,IF(AI$352&lt;=$C380,0,IF(AI$352&gt;($F$350+$C380),INDEX($D$364:$W$364,,$C380)-SUM($D380:AH380),INDEX($D$364:$W$364,,$C380)/$F$350)))</f>
        <v>0</v>
      </c>
      <c r="AJ380" s="2">
        <f>IF($F$350="n/a",0,IF(AJ$352&lt;=$C380,0,IF(AJ$352&gt;($F$350+$C380),INDEX($D$364:$W$364,,$C380)-SUM($D380:AI380),INDEX($D$364:$W$364,,$C380)/$F$350)))</f>
        <v>0</v>
      </c>
      <c r="AK380" s="2">
        <f>IF($F$350="n/a",0,IF(AK$352&lt;=$C380,0,IF(AK$352&gt;($F$350+$C380),INDEX($D$364:$W$364,,$C380)-SUM($D380:AJ380),INDEX($D$364:$W$364,,$C380)/$F$350)))</f>
        <v>0</v>
      </c>
      <c r="AL380" s="2">
        <f>IF($F$350="n/a",0,IF(AL$352&lt;=$C380,0,IF(AL$352&gt;($F$350+$C380),INDEX($D$364:$W$364,,$C380)-SUM($D380:AK380),INDEX($D$364:$W$364,,$C380)/$F$350)))</f>
        <v>0</v>
      </c>
      <c r="AM380" s="2">
        <f>IF($F$350="n/a",0,IF(AM$352&lt;=$C380,0,IF(AM$352&gt;($F$350+$C380),INDEX($D$364:$W$364,,$C380)-SUM($D380:AL380),INDEX($D$364:$W$364,,$C380)/$F$350)))</f>
        <v>0</v>
      </c>
      <c r="AN380" s="2">
        <f>IF($F$350="n/a",0,IF(AN$352&lt;=$C380,0,IF(AN$352&gt;($F$350+$C380),INDEX($D$364:$W$364,,$C380)-SUM($D380:AM380),INDEX($D$364:$W$364,,$C380)/$F$350)))</f>
        <v>0</v>
      </c>
      <c r="AO380" s="2">
        <f>IF($F$350="n/a",0,IF(AO$352&lt;=$C380,0,IF(AO$352&gt;($F$350+$C380),INDEX($D$364:$W$364,,$C380)-SUM($D380:AN380),INDEX($D$364:$W$364,,$C380)/$F$350)))</f>
        <v>0</v>
      </c>
      <c r="AP380" s="2">
        <f>IF($F$350="n/a",0,IF(AP$352&lt;=$C380,0,IF(AP$352&gt;($F$350+$C380),INDEX($D$364:$W$364,,$C380)-SUM($D380:AO380),INDEX($D$364:$W$364,,$C380)/$F$350)))</f>
        <v>0</v>
      </c>
      <c r="AQ380" s="2">
        <f>IF($F$350="n/a",0,IF(AQ$352&lt;=$C380,0,IF(AQ$352&gt;($F$350+$C380),INDEX($D$364:$W$364,,$C380)-SUM($D380:AP380),INDEX($D$364:$W$364,,$C380)/$F$350)))</f>
        <v>0</v>
      </c>
      <c r="AR380" s="2">
        <f>IF($F$350="n/a",0,IF(AR$352&lt;=$C380,0,IF(AR$352&gt;($F$350+$C380),INDEX($D$364:$W$364,,$C380)-SUM($D380:AQ380),INDEX($D$364:$W$364,,$C380)/$F$350)))</f>
        <v>0</v>
      </c>
      <c r="AS380" s="2">
        <f>IF($F$350="n/a",0,IF(AS$352&lt;=$C380,0,IF(AS$352&gt;($F$350+$C380),INDEX($D$364:$W$364,,$C380)-SUM($D380:AR380),INDEX($D$364:$W$364,,$C380)/$F$350)))</f>
        <v>0</v>
      </c>
      <c r="AT380" s="2">
        <f>IF($F$350="n/a",0,IF(AT$352&lt;=$C380,0,IF(AT$352&gt;($F$350+$C380),INDEX($D$364:$W$364,,$C380)-SUM($D380:AS380),INDEX($D$364:$W$364,,$C380)/$F$350)))</f>
        <v>0</v>
      </c>
      <c r="AU380" s="2">
        <f>IF($F$350="n/a",0,IF(AU$352&lt;=$C380,0,IF(AU$352&gt;($F$350+$C380),INDEX($D$364:$W$364,,$C380)-SUM($D380:AT380),INDEX($D$364:$W$364,,$C380)/$F$350)))</f>
        <v>0</v>
      </c>
      <c r="AV380" s="2">
        <f>IF($F$350="n/a",0,IF(AV$352&lt;=$C380,0,IF(AV$352&gt;($F$350+$C380),INDEX($D$364:$W$364,,$C380)-SUM($D380:AU380),INDEX($D$364:$W$364,,$C380)/$F$350)))</f>
        <v>0</v>
      </c>
      <c r="AW380" s="2">
        <f>IF($F$350="n/a",0,IF(AW$352&lt;=$C380,0,IF(AW$352&gt;($F$350+$C380),INDEX($D$364:$W$364,,$C380)-SUM($D380:AV380),INDEX($D$364:$W$364,,$C380)/$F$350)))</f>
        <v>0</v>
      </c>
      <c r="AX380" s="2">
        <f>IF($F$350="n/a",0,IF(AX$352&lt;=$C380,0,IF(AX$352&gt;($F$350+$C380),INDEX($D$364:$W$364,,$C380)-SUM($D380:AW380),INDEX($D$364:$W$364,,$C380)/$F$350)))</f>
        <v>0</v>
      </c>
      <c r="AY380" s="2">
        <f>IF($F$350="n/a",0,IF(AY$352&lt;=$C380,0,IF(AY$352&gt;($F$350+$C380),INDEX($D$364:$W$364,,$C380)-SUM($D380:AX380),INDEX($D$364:$W$364,,$C380)/$F$350)))</f>
        <v>0</v>
      </c>
      <c r="AZ380" s="2">
        <f>IF($F$350="n/a",0,IF(AZ$352&lt;=$C380,0,IF(AZ$352&gt;($F$350+$C380),INDEX($D$364:$W$364,,$C380)-SUM($D380:AY380),INDEX($D$364:$W$364,,$C380)/$F$350)))</f>
        <v>0</v>
      </c>
      <c r="BA380" s="2">
        <f>IF($F$350="n/a",0,IF(BA$352&lt;=$C380,0,IF(BA$352&gt;($F$350+$C380),INDEX($D$364:$W$364,,$C380)-SUM($D380:AZ380),INDEX($D$364:$W$364,,$C380)/$F$350)))</f>
        <v>0</v>
      </c>
      <c r="BB380" s="2">
        <f>IF($F$350="n/a",0,IF(BB$352&lt;=$C380,0,IF(BB$352&gt;($F$350+$C380),INDEX($D$364:$W$364,,$C380)-SUM($D380:BA380),INDEX($D$364:$W$364,,$C380)/$F$350)))</f>
        <v>0</v>
      </c>
      <c r="BC380" s="2">
        <f>IF($F$350="n/a",0,IF(BC$352&lt;=$C380,0,IF(BC$352&gt;($F$350+$C380),INDEX($D$364:$W$364,,$C380)-SUM($D380:BB380),INDEX($D$364:$W$364,,$C380)/$F$350)))</f>
        <v>0</v>
      </c>
      <c r="BD380" s="2">
        <f>IF($F$350="n/a",0,IF(BD$352&lt;=$C380,0,IF(BD$352&gt;($F$350+$C380),INDEX($D$364:$W$364,,$C380)-SUM($D380:BC380),INDEX($D$364:$W$364,,$C380)/$F$350)))</f>
        <v>0</v>
      </c>
      <c r="BE380" s="2">
        <f>IF($F$350="n/a",0,IF(BE$352&lt;=$C380,0,IF(BE$352&gt;($F$350+$C380),INDEX($D$364:$W$364,,$C380)-SUM($D380:BD380),INDEX($D$364:$W$364,,$C380)/$F$350)))</f>
        <v>0</v>
      </c>
      <c r="BF380" s="2">
        <f>IF($F$350="n/a",0,IF(BF$352&lt;=$C380,0,IF(BF$352&gt;($F$350+$C380),INDEX($D$364:$W$364,,$C380)-SUM($D380:BE380),INDEX($D$364:$W$364,,$C380)/$F$350)))</f>
        <v>0</v>
      </c>
      <c r="BG380" s="2">
        <f>IF($F$350="n/a",0,IF(BG$352&lt;=$C380,0,IF(BG$352&gt;($F$350+$C380),INDEX($D$364:$W$364,,$C380)-SUM($D380:BF380),INDEX($D$364:$W$364,,$C380)/$F$350)))</f>
        <v>0</v>
      </c>
      <c r="BH380" s="2">
        <f>IF($F$350="n/a",0,IF(BH$352&lt;=$C380,0,IF(BH$352&gt;($F$350+$C380),INDEX($D$364:$W$364,,$C380)-SUM($D380:BG380),INDEX($D$364:$W$364,,$C380)/$F$350)))</f>
        <v>0</v>
      </c>
      <c r="BI380" s="2">
        <f>IF($F$350="n/a",0,IF(BI$352&lt;=$C380,0,IF(BI$352&gt;($F$350+$C380),INDEX($D$364:$W$364,,$C380)-SUM($D380:BH380),INDEX($D$364:$W$364,,$C380)/$F$350)))</f>
        <v>0</v>
      </c>
      <c r="BJ380" s="2">
        <f>IF($F$350="n/a",0,IF(BJ$352&lt;=$C380,0,IF(BJ$352&gt;($F$350+$C380),INDEX($D$364:$W$364,,$C380)-SUM($D380:BI380),INDEX($D$364:$W$364,,$C380)/$F$350)))</f>
        <v>0</v>
      </c>
      <c r="BK380" s="2">
        <f>IF($F$350="n/a",0,IF(BK$352&lt;=$C380,0,IF(BK$352&gt;($F$350+$C380),INDEX($D$364:$W$364,,$C380)-SUM($D380:BJ380),INDEX($D$364:$W$364,,$C380)/$F$350)))</f>
        <v>0</v>
      </c>
    </row>
    <row r="381" spans="2:63" hidden="1" outlineLevel="1" x14ac:dyDescent="0.25">
      <c r="B381" s="24">
        <v>2025</v>
      </c>
      <c r="C381" s="24">
        <v>15</v>
      </c>
      <c r="E381" s="2">
        <f>IF($F$350="n/a",0,IF(E$352&lt;=$C381,0,IF(E$352&gt;($F$350+$C381),INDEX($D$364:$W$364,,$C381)-SUM($D381:D381),INDEX($D$364:$W$364,,$C381)/$F$350)))</f>
        <v>0</v>
      </c>
      <c r="F381" s="2">
        <f>IF($F$350="n/a",0,IF(F$352&lt;=$C381,0,IF(F$352&gt;($F$350+$C381),INDEX($D$364:$W$364,,$C381)-SUM($D381:E381),INDEX($D$364:$W$364,,$C381)/$F$350)))</f>
        <v>0</v>
      </c>
      <c r="G381" s="2">
        <f>IF($F$350="n/a",0,IF(G$352&lt;=$C381,0,IF(G$352&gt;($F$350+$C381),INDEX($D$364:$W$364,,$C381)-SUM($D381:F381),INDEX($D$364:$W$364,,$C381)/$F$350)))</f>
        <v>0</v>
      </c>
      <c r="H381" s="2">
        <f>IF($F$350="n/a",0,IF(H$352&lt;=$C381,0,IF(H$352&gt;($F$350+$C381),INDEX($D$364:$W$364,,$C381)-SUM($D381:G381),INDEX($D$364:$W$364,,$C381)/$F$350)))</f>
        <v>0</v>
      </c>
      <c r="I381" s="2">
        <f>IF($F$350="n/a",0,IF(I$352&lt;=$C381,0,IF(I$352&gt;($F$350+$C381),INDEX($D$364:$W$364,,$C381)-SUM($D381:H381),INDEX($D$364:$W$364,,$C381)/$F$350)))</f>
        <v>0</v>
      </c>
      <c r="J381" s="2">
        <f>IF($F$350="n/a",0,IF(J$352&lt;=$C381,0,IF(J$352&gt;($F$350+$C381),INDEX($D$364:$W$364,,$C381)-SUM($D381:I381),INDEX($D$364:$W$364,,$C381)/$F$350)))</f>
        <v>0</v>
      </c>
      <c r="K381" s="2">
        <f>IF($F$350="n/a",0,IF(K$352&lt;=$C381,0,IF(K$352&gt;($F$350+$C381),INDEX($D$364:$W$364,,$C381)-SUM($D381:J381),INDEX($D$364:$W$364,,$C381)/$F$350)))</f>
        <v>0</v>
      </c>
      <c r="L381" s="2">
        <f>IF($F$350="n/a",0,IF(L$352&lt;=$C381,0,IF(L$352&gt;($F$350+$C381),INDEX($D$364:$W$364,,$C381)-SUM($D381:K381),INDEX($D$364:$W$364,,$C381)/$F$350)))</f>
        <v>0</v>
      </c>
      <c r="M381" s="2">
        <f>IF($F$350="n/a",0,IF(M$352&lt;=$C381,0,IF(M$352&gt;($F$350+$C381),INDEX($D$364:$W$364,,$C381)-SUM($D381:L381),INDEX($D$364:$W$364,,$C381)/$F$350)))</f>
        <v>0</v>
      </c>
      <c r="N381" s="2">
        <f>IF($F$350="n/a",0,IF(N$352&lt;=$C381,0,IF(N$352&gt;($F$350+$C381),INDEX($D$364:$W$364,,$C381)-SUM($D381:M381),INDEX($D$364:$W$364,,$C381)/$F$350)))</f>
        <v>0</v>
      </c>
      <c r="O381" s="2">
        <f>IF($F$350="n/a",0,IF(O$352&lt;=$C381,0,IF(O$352&gt;($F$350+$C381),INDEX($D$364:$W$364,,$C381)-SUM($D381:N381),INDEX($D$364:$W$364,,$C381)/$F$350)))</f>
        <v>0</v>
      </c>
      <c r="P381" s="2">
        <f>IF($F$350="n/a",0,IF(P$352&lt;=$C381,0,IF(P$352&gt;($F$350+$C381),INDEX($D$364:$W$364,,$C381)-SUM($D381:O381),INDEX($D$364:$W$364,,$C381)/$F$350)))</f>
        <v>0</v>
      </c>
      <c r="Q381" s="2">
        <f>IF($F$350="n/a",0,IF(Q$352&lt;=$C381,0,IF(Q$352&gt;($F$350+$C381),INDEX($D$364:$W$364,,$C381)-SUM($D381:P381),INDEX($D$364:$W$364,,$C381)/$F$350)))</f>
        <v>0</v>
      </c>
      <c r="R381" s="2">
        <f>IF($F$350="n/a",0,IF(R$352&lt;=$C381,0,IF(R$352&gt;($F$350+$C381),INDEX($D$364:$W$364,,$C381)-SUM($D381:Q381),INDEX($D$364:$W$364,,$C381)/$F$350)))</f>
        <v>0</v>
      </c>
      <c r="S381" s="2">
        <f>IF($F$350="n/a",0,IF(S$352&lt;=$C381,0,IF(S$352&gt;($F$350+$C381),INDEX($D$364:$W$364,,$C381)-SUM($D381:R381),INDEX($D$364:$W$364,,$C381)/$F$350)))</f>
        <v>0</v>
      </c>
      <c r="T381" s="2">
        <f>IF($F$350="n/a",0,IF(T$352&lt;=$C381,0,IF(T$352&gt;($F$350+$C381),INDEX($D$364:$W$364,,$C381)-SUM($D381:S381),INDEX($D$364:$W$364,,$C381)/$F$350)))</f>
        <v>0</v>
      </c>
      <c r="U381" s="2">
        <f>IF($F$350="n/a",0,IF(U$352&lt;=$C381,0,IF(U$352&gt;($F$350+$C381),INDEX($D$364:$W$364,,$C381)-SUM($D381:T381),INDEX($D$364:$W$364,,$C381)/$F$350)))</f>
        <v>0</v>
      </c>
      <c r="V381" s="2">
        <f>IF($F$350="n/a",0,IF(V$352&lt;=$C381,0,IF(V$352&gt;($F$350+$C381),INDEX($D$364:$W$364,,$C381)-SUM($D381:U381),INDEX($D$364:$W$364,,$C381)/$F$350)))</f>
        <v>0</v>
      </c>
      <c r="W381" s="2">
        <f>IF($F$350="n/a",0,IF(W$352&lt;=$C381,0,IF(W$352&gt;($F$350+$C381),INDEX($D$364:$W$364,,$C381)-SUM($D381:V381),INDEX($D$364:$W$364,,$C381)/$F$350)))</f>
        <v>0</v>
      </c>
      <c r="X381" s="2">
        <f>IF($F$350="n/a",0,IF(X$352&lt;=$C381,0,IF(X$352&gt;($F$350+$C381),INDEX($D$364:$W$364,,$C381)-SUM($D381:W381),INDEX($D$364:$W$364,,$C381)/$F$350)))</f>
        <v>0</v>
      </c>
      <c r="Y381" s="2">
        <f>IF($F$350="n/a",0,IF(Y$352&lt;=$C381,0,IF(Y$352&gt;($F$350+$C381),INDEX($D$364:$W$364,,$C381)-SUM($D381:X381),INDEX($D$364:$W$364,,$C381)/$F$350)))</f>
        <v>0</v>
      </c>
      <c r="Z381" s="2">
        <f>IF($F$350="n/a",0,IF(Z$352&lt;=$C381,0,IF(Z$352&gt;($F$350+$C381),INDEX($D$364:$W$364,,$C381)-SUM($D381:Y381),INDEX($D$364:$W$364,,$C381)/$F$350)))</f>
        <v>0</v>
      </c>
      <c r="AA381" s="2">
        <f>IF($F$350="n/a",0,IF(AA$352&lt;=$C381,0,IF(AA$352&gt;($F$350+$C381),INDEX($D$364:$W$364,,$C381)-SUM($D381:Z381),INDEX($D$364:$W$364,,$C381)/$F$350)))</f>
        <v>0</v>
      </c>
      <c r="AB381" s="2">
        <f>IF($F$350="n/a",0,IF(AB$352&lt;=$C381,0,IF(AB$352&gt;($F$350+$C381),INDEX($D$364:$W$364,,$C381)-SUM($D381:AA381),INDEX($D$364:$W$364,,$C381)/$F$350)))</f>
        <v>0</v>
      </c>
      <c r="AC381" s="2">
        <f>IF($F$350="n/a",0,IF(AC$352&lt;=$C381,0,IF(AC$352&gt;($F$350+$C381),INDEX($D$364:$W$364,,$C381)-SUM($D381:AB381),INDEX($D$364:$W$364,,$C381)/$F$350)))</f>
        <v>0</v>
      </c>
      <c r="AD381" s="2">
        <f>IF($F$350="n/a",0,IF(AD$352&lt;=$C381,0,IF(AD$352&gt;($F$350+$C381),INDEX($D$364:$W$364,,$C381)-SUM($D381:AC381),INDEX($D$364:$W$364,,$C381)/$F$350)))</f>
        <v>0</v>
      </c>
      <c r="AE381" s="2">
        <f>IF($F$350="n/a",0,IF(AE$352&lt;=$C381,0,IF(AE$352&gt;($F$350+$C381),INDEX($D$364:$W$364,,$C381)-SUM($D381:AD381),INDEX($D$364:$W$364,,$C381)/$F$350)))</f>
        <v>0</v>
      </c>
      <c r="AF381" s="2">
        <f>IF($F$350="n/a",0,IF(AF$352&lt;=$C381,0,IF(AF$352&gt;($F$350+$C381),INDEX($D$364:$W$364,,$C381)-SUM($D381:AE381),INDEX($D$364:$W$364,,$C381)/$F$350)))</f>
        <v>0</v>
      </c>
      <c r="AG381" s="2">
        <f>IF($F$350="n/a",0,IF(AG$352&lt;=$C381,0,IF(AG$352&gt;($F$350+$C381),INDEX($D$364:$W$364,,$C381)-SUM($D381:AF381),INDEX($D$364:$W$364,,$C381)/$F$350)))</f>
        <v>0</v>
      </c>
      <c r="AH381" s="2">
        <f>IF($F$350="n/a",0,IF(AH$352&lt;=$C381,0,IF(AH$352&gt;($F$350+$C381),INDEX($D$364:$W$364,,$C381)-SUM($D381:AG381),INDEX($D$364:$W$364,,$C381)/$F$350)))</f>
        <v>0</v>
      </c>
      <c r="AI381" s="2">
        <f>IF($F$350="n/a",0,IF(AI$352&lt;=$C381,0,IF(AI$352&gt;($F$350+$C381),INDEX($D$364:$W$364,,$C381)-SUM($D381:AH381),INDEX($D$364:$W$364,,$C381)/$F$350)))</f>
        <v>0</v>
      </c>
      <c r="AJ381" s="2">
        <f>IF($F$350="n/a",0,IF(AJ$352&lt;=$C381,0,IF(AJ$352&gt;($F$350+$C381),INDEX($D$364:$W$364,,$C381)-SUM($D381:AI381),INDEX($D$364:$W$364,,$C381)/$F$350)))</f>
        <v>0</v>
      </c>
      <c r="AK381" s="2">
        <f>IF($F$350="n/a",0,IF(AK$352&lt;=$C381,0,IF(AK$352&gt;($F$350+$C381),INDEX($D$364:$W$364,,$C381)-SUM($D381:AJ381),INDEX($D$364:$W$364,,$C381)/$F$350)))</f>
        <v>0</v>
      </c>
      <c r="AL381" s="2">
        <f>IF($F$350="n/a",0,IF(AL$352&lt;=$C381,0,IF(AL$352&gt;($F$350+$C381),INDEX($D$364:$W$364,,$C381)-SUM($D381:AK381),INDEX($D$364:$W$364,,$C381)/$F$350)))</f>
        <v>0</v>
      </c>
      <c r="AM381" s="2">
        <f>IF($F$350="n/a",0,IF(AM$352&lt;=$C381,0,IF(AM$352&gt;($F$350+$C381),INDEX($D$364:$W$364,,$C381)-SUM($D381:AL381),INDEX($D$364:$W$364,,$C381)/$F$350)))</f>
        <v>0</v>
      </c>
      <c r="AN381" s="2">
        <f>IF($F$350="n/a",0,IF(AN$352&lt;=$C381,0,IF(AN$352&gt;($F$350+$C381),INDEX($D$364:$W$364,,$C381)-SUM($D381:AM381),INDEX($D$364:$W$364,,$C381)/$F$350)))</f>
        <v>0</v>
      </c>
      <c r="AO381" s="2">
        <f>IF($F$350="n/a",0,IF(AO$352&lt;=$C381,0,IF(AO$352&gt;($F$350+$C381),INDEX($D$364:$W$364,,$C381)-SUM($D381:AN381),INDEX($D$364:$W$364,,$C381)/$F$350)))</f>
        <v>0</v>
      </c>
      <c r="AP381" s="2">
        <f>IF($F$350="n/a",0,IF(AP$352&lt;=$C381,0,IF(AP$352&gt;($F$350+$C381),INDEX($D$364:$W$364,,$C381)-SUM($D381:AO381),INDEX($D$364:$W$364,,$C381)/$F$350)))</f>
        <v>0</v>
      </c>
      <c r="AQ381" s="2">
        <f>IF($F$350="n/a",0,IF(AQ$352&lt;=$C381,0,IF(AQ$352&gt;($F$350+$C381),INDEX($D$364:$W$364,,$C381)-SUM($D381:AP381),INDEX($D$364:$W$364,,$C381)/$F$350)))</f>
        <v>0</v>
      </c>
      <c r="AR381" s="2">
        <f>IF($F$350="n/a",0,IF(AR$352&lt;=$C381,0,IF(AR$352&gt;($F$350+$C381),INDEX($D$364:$W$364,,$C381)-SUM($D381:AQ381),INDEX($D$364:$W$364,,$C381)/$F$350)))</f>
        <v>0</v>
      </c>
      <c r="AS381" s="2">
        <f>IF($F$350="n/a",0,IF(AS$352&lt;=$C381,0,IF(AS$352&gt;($F$350+$C381),INDEX($D$364:$W$364,,$C381)-SUM($D381:AR381),INDEX($D$364:$W$364,,$C381)/$F$350)))</f>
        <v>0</v>
      </c>
      <c r="AT381" s="2">
        <f>IF($F$350="n/a",0,IF(AT$352&lt;=$C381,0,IF(AT$352&gt;($F$350+$C381),INDEX($D$364:$W$364,,$C381)-SUM($D381:AS381),INDEX($D$364:$W$364,,$C381)/$F$350)))</f>
        <v>0</v>
      </c>
      <c r="AU381" s="2">
        <f>IF($F$350="n/a",0,IF(AU$352&lt;=$C381,0,IF(AU$352&gt;($F$350+$C381),INDEX($D$364:$W$364,,$C381)-SUM($D381:AT381),INDEX($D$364:$W$364,,$C381)/$F$350)))</f>
        <v>0</v>
      </c>
      <c r="AV381" s="2">
        <f>IF($F$350="n/a",0,IF(AV$352&lt;=$C381,0,IF(AV$352&gt;($F$350+$C381),INDEX($D$364:$W$364,,$C381)-SUM($D381:AU381),INDEX($D$364:$W$364,,$C381)/$F$350)))</f>
        <v>0</v>
      </c>
      <c r="AW381" s="2">
        <f>IF($F$350="n/a",0,IF(AW$352&lt;=$C381,0,IF(AW$352&gt;($F$350+$C381),INDEX($D$364:$W$364,,$C381)-SUM($D381:AV381),INDEX($D$364:$W$364,,$C381)/$F$350)))</f>
        <v>0</v>
      </c>
      <c r="AX381" s="2">
        <f>IF($F$350="n/a",0,IF(AX$352&lt;=$C381,0,IF(AX$352&gt;($F$350+$C381),INDEX($D$364:$W$364,,$C381)-SUM($D381:AW381),INDEX($D$364:$W$364,,$C381)/$F$350)))</f>
        <v>0</v>
      </c>
      <c r="AY381" s="2">
        <f>IF($F$350="n/a",0,IF(AY$352&lt;=$C381,0,IF(AY$352&gt;($F$350+$C381),INDEX($D$364:$W$364,,$C381)-SUM($D381:AX381),INDEX($D$364:$W$364,,$C381)/$F$350)))</f>
        <v>0</v>
      </c>
      <c r="AZ381" s="2">
        <f>IF($F$350="n/a",0,IF(AZ$352&lt;=$C381,0,IF(AZ$352&gt;($F$350+$C381),INDEX($D$364:$W$364,,$C381)-SUM($D381:AY381),INDEX($D$364:$W$364,,$C381)/$F$350)))</f>
        <v>0</v>
      </c>
      <c r="BA381" s="2">
        <f>IF($F$350="n/a",0,IF(BA$352&lt;=$C381,0,IF(BA$352&gt;($F$350+$C381),INDEX($D$364:$W$364,,$C381)-SUM($D381:AZ381),INDEX($D$364:$W$364,,$C381)/$F$350)))</f>
        <v>0</v>
      </c>
      <c r="BB381" s="2">
        <f>IF($F$350="n/a",0,IF(BB$352&lt;=$C381,0,IF(BB$352&gt;($F$350+$C381),INDEX($D$364:$W$364,,$C381)-SUM($D381:BA381),INDEX($D$364:$W$364,,$C381)/$F$350)))</f>
        <v>0</v>
      </c>
      <c r="BC381" s="2">
        <f>IF($F$350="n/a",0,IF(BC$352&lt;=$C381,0,IF(BC$352&gt;($F$350+$C381),INDEX($D$364:$W$364,,$C381)-SUM($D381:BB381),INDEX($D$364:$W$364,,$C381)/$F$350)))</f>
        <v>0</v>
      </c>
      <c r="BD381" s="2">
        <f>IF($F$350="n/a",0,IF(BD$352&lt;=$C381,0,IF(BD$352&gt;($F$350+$C381),INDEX($D$364:$W$364,,$C381)-SUM($D381:BC381),INDEX($D$364:$W$364,,$C381)/$F$350)))</f>
        <v>0</v>
      </c>
      <c r="BE381" s="2">
        <f>IF($F$350="n/a",0,IF(BE$352&lt;=$C381,0,IF(BE$352&gt;($F$350+$C381),INDEX($D$364:$W$364,,$C381)-SUM($D381:BD381),INDEX($D$364:$W$364,,$C381)/$F$350)))</f>
        <v>0</v>
      </c>
      <c r="BF381" s="2">
        <f>IF($F$350="n/a",0,IF(BF$352&lt;=$C381,0,IF(BF$352&gt;($F$350+$C381),INDEX($D$364:$W$364,,$C381)-SUM($D381:BE381),INDEX($D$364:$W$364,,$C381)/$F$350)))</f>
        <v>0</v>
      </c>
      <c r="BG381" s="2">
        <f>IF($F$350="n/a",0,IF(BG$352&lt;=$C381,0,IF(BG$352&gt;($F$350+$C381),INDEX($D$364:$W$364,,$C381)-SUM($D381:BF381),INDEX($D$364:$W$364,,$C381)/$F$350)))</f>
        <v>0</v>
      </c>
      <c r="BH381" s="2">
        <f>IF($F$350="n/a",0,IF(BH$352&lt;=$C381,0,IF(BH$352&gt;($F$350+$C381),INDEX($D$364:$W$364,,$C381)-SUM($D381:BG381),INDEX($D$364:$W$364,,$C381)/$F$350)))</f>
        <v>0</v>
      </c>
      <c r="BI381" s="2">
        <f>IF($F$350="n/a",0,IF(BI$352&lt;=$C381,0,IF(BI$352&gt;($F$350+$C381),INDEX($D$364:$W$364,,$C381)-SUM($D381:BH381),INDEX($D$364:$W$364,,$C381)/$F$350)))</f>
        <v>0</v>
      </c>
      <c r="BJ381" s="2">
        <f>IF($F$350="n/a",0,IF(BJ$352&lt;=$C381,0,IF(BJ$352&gt;($F$350+$C381),INDEX($D$364:$W$364,,$C381)-SUM($D381:BI381),INDEX($D$364:$W$364,,$C381)/$F$350)))</f>
        <v>0</v>
      </c>
      <c r="BK381" s="2">
        <f>IF($F$350="n/a",0,IF(BK$352&lt;=$C381,0,IF(BK$352&gt;($F$350+$C381),INDEX($D$364:$W$364,,$C381)-SUM($D381:BJ381),INDEX($D$364:$W$364,,$C381)/$F$350)))</f>
        <v>0</v>
      </c>
    </row>
    <row r="382" spans="2:63" hidden="1" outlineLevel="1" x14ac:dyDescent="0.25">
      <c r="B382" s="24">
        <v>2026</v>
      </c>
      <c r="C382" s="24">
        <v>16</v>
      </c>
      <c r="E382" s="2">
        <f>IF($F$350="n/a",0,IF(E$352&lt;=$C382,0,IF(E$352&gt;($F$350+$C382),INDEX($D$364:$W$364,,$C382)-SUM($D382:D382),INDEX($D$364:$W$364,,$C382)/$F$350)))</f>
        <v>0</v>
      </c>
      <c r="F382" s="2">
        <f>IF($F$350="n/a",0,IF(F$352&lt;=$C382,0,IF(F$352&gt;($F$350+$C382),INDEX($D$364:$W$364,,$C382)-SUM($D382:E382),INDEX($D$364:$W$364,,$C382)/$F$350)))</f>
        <v>0</v>
      </c>
      <c r="G382" s="2">
        <f>IF($F$350="n/a",0,IF(G$352&lt;=$C382,0,IF(G$352&gt;($F$350+$C382),INDEX($D$364:$W$364,,$C382)-SUM($D382:F382),INDEX($D$364:$W$364,,$C382)/$F$350)))</f>
        <v>0</v>
      </c>
      <c r="H382" s="2">
        <f>IF($F$350="n/a",0,IF(H$352&lt;=$C382,0,IF(H$352&gt;($F$350+$C382),INDEX($D$364:$W$364,,$C382)-SUM($D382:G382),INDEX($D$364:$W$364,,$C382)/$F$350)))</f>
        <v>0</v>
      </c>
      <c r="I382" s="2">
        <f>IF($F$350="n/a",0,IF(I$352&lt;=$C382,0,IF(I$352&gt;($F$350+$C382),INDEX($D$364:$W$364,,$C382)-SUM($D382:H382),INDEX($D$364:$W$364,,$C382)/$F$350)))</f>
        <v>0</v>
      </c>
      <c r="J382" s="2">
        <f>IF($F$350="n/a",0,IF(J$352&lt;=$C382,0,IF(J$352&gt;($F$350+$C382),INDEX($D$364:$W$364,,$C382)-SUM($D382:I382),INDEX($D$364:$W$364,,$C382)/$F$350)))</f>
        <v>0</v>
      </c>
      <c r="K382" s="2">
        <f>IF($F$350="n/a",0,IF(K$352&lt;=$C382,0,IF(K$352&gt;($F$350+$C382),INDEX($D$364:$W$364,,$C382)-SUM($D382:J382),INDEX($D$364:$W$364,,$C382)/$F$350)))</f>
        <v>0</v>
      </c>
      <c r="L382" s="2">
        <f>IF($F$350="n/a",0,IF(L$352&lt;=$C382,0,IF(L$352&gt;($F$350+$C382),INDEX($D$364:$W$364,,$C382)-SUM($D382:K382),INDEX($D$364:$W$364,,$C382)/$F$350)))</f>
        <v>0</v>
      </c>
      <c r="M382" s="2">
        <f>IF($F$350="n/a",0,IF(M$352&lt;=$C382,0,IF(M$352&gt;($F$350+$C382),INDEX($D$364:$W$364,,$C382)-SUM($D382:L382),INDEX($D$364:$W$364,,$C382)/$F$350)))</f>
        <v>0</v>
      </c>
      <c r="N382" s="2">
        <f>IF($F$350="n/a",0,IF(N$352&lt;=$C382,0,IF(N$352&gt;($F$350+$C382),INDEX($D$364:$W$364,,$C382)-SUM($D382:M382),INDEX($D$364:$W$364,,$C382)/$F$350)))</f>
        <v>0</v>
      </c>
      <c r="O382" s="2">
        <f>IF($F$350="n/a",0,IF(O$352&lt;=$C382,0,IF(O$352&gt;($F$350+$C382),INDEX($D$364:$W$364,,$C382)-SUM($D382:N382),INDEX($D$364:$W$364,,$C382)/$F$350)))</f>
        <v>0</v>
      </c>
      <c r="P382" s="2">
        <f>IF($F$350="n/a",0,IF(P$352&lt;=$C382,0,IF(P$352&gt;($F$350+$C382),INDEX($D$364:$W$364,,$C382)-SUM($D382:O382),INDEX($D$364:$W$364,,$C382)/$F$350)))</f>
        <v>0</v>
      </c>
      <c r="Q382" s="2">
        <f>IF($F$350="n/a",0,IF(Q$352&lt;=$C382,0,IF(Q$352&gt;($F$350+$C382),INDEX($D$364:$W$364,,$C382)-SUM($D382:P382),INDEX($D$364:$W$364,,$C382)/$F$350)))</f>
        <v>0</v>
      </c>
      <c r="R382" s="2">
        <f>IF($F$350="n/a",0,IF(R$352&lt;=$C382,0,IF(R$352&gt;($F$350+$C382),INDEX($D$364:$W$364,,$C382)-SUM($D382:Q382),INDEX($D$364:$W$364,,$C382)/$F$350)))</f>
        <v>0</v>
      </c>
      <c r="S382" s="2">
        <f>IF($F$350="n/a",0,IF(S$352&lt;=$C382,0,IF(S$352&gt;($F$350+$C382),INDEX($D$364:$W$364,,$C382)-SUM($D382:R382),INDEX($D$364:$W$364,,$C382)/$F$350)))</f>
        <v>0</v>
      </c>
      <c r="T382" s="2">
        <f>IF($F$350="n/a",0,IF(T$352&lt;=$C382,0,IF(T$352&gt;($F$350+$C382),INDEX($D$364:$W$364,,$C382)-SUM($D382:S382),INDEX($D$364:$W$364,,$C382)/$F$350)))</f>
        <v>0</v>
      </c>
      <c r="U382" s="2">
        <f>IF($F$350="n/a",0,IF(U$352&lt;=$C382,0,IF(U$352&gt;($F$350+$C382),INDEX($D$364:$W$364,,$C382)-SUM($D382:T382),INDEX($D$364:$W$364,,$C382)/$F$350)))</f>
        <v>0</v>
      </c>
      <c r="V382" s="2">
        <f>IF($F$350="n/a",0,IF(V$352&lt;=$C382,0,IF(V$352&gt;($F$350+$C382),INDEX($D$364:$W$364,,$C382)-SUM($D382:U382),INDEX($D$364:$W$364,,$C382)/$F$350)))</f>
        <v>0</v>
      </c>
      <c r="W382" s="2">
        <f>IF($F$350="n/a",0,IF(W$352&lt;=$C382,0,IF(W$352&gt;($F$350+$C382),INDEX($D$364:$W$364,,$C382)-SUM($D382:V382),INDEX($D$364:$W$364,,$C382)/$F$350)))</f>
        <v>0</v>
      </c>
      <c r="X382" s="2">
        <f>IF($F$350="n/a",0,IF(X$352&lt;=$C382,0,IF(X$352&gt;($F$350+$C382),INDEX($D$364:$W$364,,$C382)-SUM($D382:W382),INDEX($D$364:$W$364,,$C382)/$F$350)))</f>
        <v>0</v>
      </c>
      <c r="Y382" s="2">
        <f>IF($F$350="n/a",0,IF(Y$352&lt;=$C382,0,IF(Y$352&gt;($F$350+$C382),INDEX($D$364:$W$364,,$C382)-SUM($D382:X382),INDEX($D$364:$W$364,,$C382)/$F$350)))</f>
        <v>0</v>
      </c>
      <c r="Z382" s="2">
        <f>IF($F$350="n/a",0,IF(Z$352&lt;=$C382,0,IF(Z$352&gt;($F$350+$C382),INDEX($D$364:$W$364,,$C382)-SUM($D382:Y382),INDEX($D$364:$W$364,,$C382)/$F$350)))</f>
        <v>0</v>
      </c>
      <c r="AA382" s="2">
        <f>IF($F$350="n/a",0,IF(AA$352&lt;=$C382,0,IF(AA$352&gt;($F$350+$C382),INDEX($D$364:$W$364,,$C382)-SUM($D382:Z382),INDEX($D$364:$W$364,,$C382)/$F$350)))</f>
        <v>0</v>
      </c>
      <c r="AB382" s="2">
        <f>IF($F$350="n/a",0,IF(AB$352&lt;=$C382,0,IF(AB$352&gt;($F$350+$C382),INDEX($D$364:$W$364,,$C382)-SUM($D382:AA382),INDEX($D$364:$W$364,,$C382)/$F$350)))</f>
        <v>0</v>
      </c>
      <c r="AC382" s="2">
        <f>IF($F$350="n/a",0,IF(AC$352&lt;=$C382,0,IF(AC$352&gt;($F$350+$C382),INDEX($D$364:$W$364,,$C382)-SUM($D382:AB382),INDEX($D$364:$W$364,,$C382)/$F$350)))</f>
        <v>0</v>
      </c>
      <c r="AD382" s="2">
        <f>IF($F$350="n/a",0,IF(AD$352&lt;=$C382,0,IF(AD$352&gt;($F$350+$C382),INDEX($D$364:$W$364,,$C382)-SUM($D382:AC382),INDEX($D$364:$W$364,,$C382)/$F$350)))</f>
        <v>0</v>
      </c>
      <c r="AE382" s="2">
        <f>IF($F$350="n/a",0,IF(AE$352&lt;=$C382,0,IF(AE$352&gt;($F$350+$C382),INDEX($D$364:$W$364,,$C382)-SUM($D382:AD382),INDEX($D$364:$W$364,,$C382)/$F$350)))</f>
        <v>0</v>
      </c>
      <c r="AF382" s="2">
        <f>IF($F$350="n/a",0,IF(AF$352&lt;=$C382,0,IF(AF$352&gt;($F$350+$C382),INDEX($D$364:$W$364,,$C382)-SUM($D382:AE382),INDEX($D$364:$W$364,,$C382)/$F$350)))</f>
        <v>0</v>
      </c>
      <c r="AG382" s="2">
        <f>IF($F$350="n/a",0,IF(AG$352&lt;=$C382,0,IF(AG$352&gt;($F$350+$C382),INDEX($D$364:$W$364,,$C382)-SUM($D382:AF382),INDEX($D$364:$W$364,,$C382)/$F$350)))</f>
        <v>0</v>
      </c>
      <c r="AH382" s="2">
        <f>IF($F$350="n/a",0,IF(AH$352&lt;=$C382,0,IF(AH$352&gt;($F$350+$C382),INDEX($D$364:$W$364,,$C382)-SUM($D382:AG382),INDEX($D$364:$W$364,,$C382)/$F$350)))</f>
        <v>0</v>
      </c>
      <c r="AI382" s="2">
        <f>IF($F$350="n/a",0,IF(AI$352&lt;=$C382,0,IF(AI$352&gt;($F$350+$C382),INDEX($D$364:$W$364,,$C382)-SUM($D382:AH382),INDEX($D$364:$W$364,,$C382)/$F$350)))</f>
        <v>0</v>
      </c>
      <c r="AJ382" s="2">
        <f>IF($F$350="n/a",0,IF(AJ$352&lt;=$C382,0,IF(AJ$352&gt;($F$350+$C382),INDEX($D$364:$W$364,,$C382)-SUM($D382:AI382),INDEX($D$364:$W$364,,$C382)/$F$350)))</f>
        <v>0</v>
      </c>
      <c r="AK382" s="2">
        <f>IF($F$350="n/a",0,IF(AK$352&lt;=$C382,0,IF(AK$352&gt;($F$350+$C382),INDEX($D$364:$W$364,,$C382)-SUM($D382:AJ382),INDEX($D$364:$W$364,,$C382)/$F$350)))</f>
        <v>0</v>
      </c>
      <c r="AL382" s="2">
        <f>IF($F$350="n/a",0,IF(AL$352&lt;=$C382,0,IF(AL$352&gt;($F$350+$C382),INDEX($D$364:$W$364,,$C382)-SUM($D382:AK382),INDEX($D$364:$W$364,,$C382)/$F$350)))</f>
        <v>0</v>
      </c>
      <c r="AM382" s="2">
        <f>IF($F$350="n/a",0,IF(AM$352&lt;=$C382,0,IF(AM$352&gt;($F$350+$C382),INDEX($D$364:$W$364,,$C382)-SUM($D382:AL382),INDEX($D$364:$W$364,,$C382)/$F$350)))</f>
        <v>0</v>
      </c>
      <c r="AN382" s="2">
        <f>IF($F$350="n/a",0,IF(AN$352&lt;=$C382,0,IF(AN$352&gt;($F$350+$C382),INDEX($D$364:$W$364,,$C382)-SUM($D382:AM382),INDEX($D$364:$W$364,,$C382)/$F$350)))</f>
        <v>0</v>
      </c>
      <c r="AO382" s="2">
        <f>IF($F$350="n/a",0,IF(AO$352&lt;=$C382,0,IF(AO$352&gt;($F$350+$C382),INDEX($D$364:$W$364,,$C382)-SUM($D382:AN382),INDEX($D$364:$W$364,,$C382)/$F$350)))</f>
        <v>0</v>
      </c>
      <c r="AP382" s="2">
        <f>IF($F$350="n/a",0,IF(AP$352&lt;=$C382,0,IF(AP$352&gt;($F$350+$C382),INDEX($D$364:$W$364,,$C382)-SUM($D382:AO382),INDEX($D$364:$W$364,,$C382)/$F$350)))</f>
        <v>0</v>
      </c>
      <c r="AQ382" s="2">
        <f>IF($F$350="n/a",0,IF(AQ$352&lt;=$C382,0,IF(AQ$352&gt;($F$350+$C382),INDEX($D$364:$W$364,,$C382)-SUM($D382:AP382),INDEX($D$364:$W$364,,$C382)/$F$350)))</f>
        <v>0</v>
      </c>
      <c r="AR382" s="2">
        <f>IF($F$350="n/a",0,IF(AR$352&lt;=$C382,0,IF(AR$352&gt;($F$350+$C382),INDEX($D$364:$W$364,,$C382)-SUM($D382:AQ382),INDEX($D$364:$W$364,,$C382)/$F$350)))</f>
        <v>0</v>
      </c>
      <c r="AS382" s="2">
        <f>IF($F$350="n/a",0,IF(AS$352&lt;=$C382,0,IF(AS$352&gt;($F$350+$C382),INDEX($D$364:$W$364,,$C382)-SUM($D382:AR382),INDEX($D$364:$W$364,,$C382)/$F$350)))</f>
        <v>0</v>
      </c>
      <c r="AT382" s="2">
        <f>IF($F$350="n/a",0,IF(AT$352&lt;=$C382,0,IF(AT$352&gt;($F$350+$C382),INDEX($D$364:$W$364,,$C382)-SUM($D382:AS382),INDEX($D$364:$W$364,,$C382)/$F$350)))</f>
        <v>0</v>
      </c>
      <c r="AU382" s="2">
        <f>IF($F$350="n/a",0,IF(AU$352&lt;=$C382,0,IF(AU$352&gt;($F$350+$C382),INDEX($D$364:$W$364,,$C382)-SUM($D382:AT382),INDEX($D$364:$W$364,,$C382)/$F$350)))</f>
        <v>0</v>
      </c>
      <c r="AV382" s="2">
        <f>IF($F$350="n/a",0,IF(AV$352&lt;=$C382,0,IF(AV$352&gt;($F$350+$C382),INDEX($D$364:$W$364,,$C382)-SUM($D382:AU382),INDEX($D$364:$W$364,,$C382)/$F$350)))</f>
        <v>0</v>
      </c>
      <c r="AW382" s="2">
        <f>IF($F$350="n/a",0,IF(AW$352&lt;=$C382,0,IF(AW$352&gt;($F$350+$C382),INDEX($D$364:$W$364,,$C382)-SUM($D382:AV382),INDEX($D$364:$W$364,,$C382)/$F$350)))</f>
        <v>0</v>
      </c>
      <c r="AX382" s="2">
        <f>IF($F$350="n/a",0,IF(AX$352&lt;=$C382,0,IF(AX$352&gt;($F$350+$C382),INDEX($D$364:$W$364,,$C382)-SUM($D382:AW382),INDEX($D$364:$W$364,,$C382)/$F$350)))</f>
        <v>0</v>
      </c>
      <c r="AY382" s="2">
        <f>IF($F$350="n/a",0,IF(AY$352&lt;=$C382,0,IF(AY$352&gt;($F$350+$C382),INDEX($D$364:$W$364,,$C382)-SUM($D382:AX382),INDEX($D$364:$W$364,,$C382)/$F$350)))</f>
        <v>0</v>
      </c>
      <c r="AZ382" s="2">
        <f>IF($F$350="n/a",0,IF(AZ$352&lt;=$C382,0,IF(AZ$352&gt;($F$350+$C382),INDEX($D$364:$W$364,,$C382)-SUM($D382:AY382),INDEX($D$364:$W$364,,$C382)/$F$350)))</f>
        <v>0</v>
      </c>
      <c r="BA382" s="2">
        <f>IF($F$350="n/a",0,IF(BA$352&lt;=$C382,0,IF(BA$352&gt;($F$350+$C382),INDEX($D$364:$W$364,,$C382)-SUM($D382:AZ382),INDEX($D$364:$W$364,,$C382)/$F$350)))</f>
        <v>0</v>
      </c>
      <c r="BB382" s="2">
        <f>IF($F$350="n/a",0,IF(BB$352&lt;=$C382,0,IF(BB$352&gt;($F$350+$C382),INDEX($D$364:$W$364,,$C382)-SUM($D382:BA382),INDEX($D$364:$W$364,,$C382)/$F$350)))</f>
        <v>0</v>
      </c>
      <c r="BC382" s="2">
        <f>IF($F$350="n/a",0,IF(BC$352&lt;=$C382,0,IF(BC$352&gt;($F$350+$C382),INDEX($D$364:$W$364,,$C382)-SUM($D382:BB382),INDEX($D$364:$W$364,,$C382)/$F$350)))</f>
        <v>0</v>
      </c>
      <c r="BD382" s="2">
        <f>IF($F$350="n/a",0,IF(BD$352&lt;=$C382,0,IF(BD$352&gt;($F$350+$C382),INDEX($D$364:$W$364,,$C382)-SUM($D382:BC382),INDEX($D$364:$W$364,,$C382)/$F$350)))</f>
        <v>0</v>
      </c>
      <c r="BE382" s="2">
        <f>IF($F$350="n/a",0,IF(BE$352&lt;=$C382,0,IF(BE$352&gt;($F$350+$C382),INDEX($D$364:$W$364,,$C382)-SUM($D382:BD382),INDEX($D$364:$W$364,,$C382)/$F$350)))</f>
        <v>0</v>
      </c>
      <c r="BF382" s="2">
        <f>IF($F$350="n/a",0,IF(BF$352&lt;=$C382,0,IF(BF$352&gt;($F$350+$C382),INDEX($D$364:$W$364,,$C382)-SUM($D382:BE382),INDEX($D$364:$W$364,,$C382)/$F$350)))</f>
        <v>0</v>
      </c>
      <c r="BG382" s="2">
        <f>IF($F$350="n/a",0,IF(BG$352&lt;=$C382,0,IF(BG$352&gt;($F$350+$C382),INDEX($D$364:$W$364,,$C382)-SUM($D382:BF382),INDEX($D$364:$W$364,,$C382)/$F$350)))</f>
        <v>0</v>
      </c>
      <c r="BH382" s="2">
        <f>IF($F$350="n/a",0,IF(BH$352&lt;=$C382,0,IF(BH$352&gt;($F$350+$C382),INDEX($D$364:$W$364,,$C382)-SUM($D382:BG382),INDEX($D$364:$W$364,,$C382)/$F$350)))</f>
        <v>0</v>
      </c>
      <c r="BI382" s="2">
        <f>IF($F$350="n/a",0,IF(BI$352&lt;=$C382,0,IF(BI$352&gt;($F$350+$C382),INDEX($D$364:$W$364,,$C382)-SUM($D382:BH382),INDEX($D$364:$W$364,,$C382)/$F$350)))</f>
        <v>0</v>
      </c>
      <c r="BJ382" s="2">
        <f>IF($F$350="n/a",0,IF(BJ$352&lt;=$C382,0,IF(BJ$352&gt;($F$350+$C382),INDEX($D$364:$W$364,,$C382)-SUM($D382:BI382),INDEX($D$364:$W$364,,$C382)/$F$350)))</f>
        <v>0</v>
      </c>
      <c r="BK382" s="2">
        <f>IF($F$350="n/a",0,IF(BK$352&lt;=$C382,0,IF(BK$352&gt;($F$350+$C382),INDEX($D$364:$W$364,,$C382)-SUM($D382:BJ382),INDEX($D$364:$W$364,,$C382)/$F$350)))</f>
        <v>0</v>
      </c>
    </row>
    <row r="383" spans="2:63" hidden="1" outlineLevel="1" x14ac:dyDescent="0.25">
      <c r="B383" s="24">
        <v>2027</v>
      </c>
      <c r="C383" s="24">
        <v>17</v>
      </c>
      <c r="E383" s="2">
        <f>IF($F$350="n/a",0,IF(E$352&lt;=$C383,0,IF(E$352&gt;($F$350+$C383),INDEX($D$364:$W$364,,$C383)-SUM($D383:D383),INDEX($D$364:$W$364,,$C383)/$F$350)))</f>
        <v>0</v>
      </c>
      <c r="F383" s="2">
        <f>IF($F$350="n/a",0,IF(F$352&lt;=$C383,0,IF(F$352&gt;($F$350+$C383),INDEX($D$364:$W$364,,$C383)-SUM($D383:E383),INDEX($D$364:$W$364,,$C383)/$F$350)))</f>
        <v>0</v>
      </c>
      <c r="G383" s="2">
        <f>IF($F$350="n/a",0,IF(G$352&lt;=$C383,0,IF(G$352&gt;($F$350+$C383),INDEX($D$364:$W$364,,$C383)-SUM($D383:F383),INDEX($D$364:$W$364,,$C383)/$F$350)))</f>
        <v>0</v>
      </c>
      <c r="H383" s="2">
        <f>IF($F$350="n/a",0,IF(H$352&lt;=$C383,0,IF(H$352&gt;($F$350+$C383),INDEX($D$364:$W$364,,$C383)-SUM($D383:G383),INDEX($D$364:$W$364,,$C383)/$F$350)))</f>
        <v>0</v>
      </c>
      <c r="I383" s="2">
        <f>IF($F$350="n/a",0,IF(I$352&lt;=$C383,0,IF(I$352&gt;($F$350+$C383),INDEX($D$364:$W$364,,$C383)-SUM($D383:H383),INDEX($D$364:$W$364,,$C383)/$F$350)))</f>
        <v>0</v>
      </c>
      <c r="J383" s="2">
        <f>IF($F$350="n/a",0,IF(J$352&lt;=$C383,0,IF(J$352&gt;($F$350+$C383),INDEX($D$364:$W$364,,$C383)-SUM($D383:I383),INDEX($D$364:$W$364,,$C383)/$F$350)))</f>
        <v>0</v>
      </c>
      <c r="K383" s="2">
        <f>IF($F$350="n/a",0,IF(K$352&lt;=$C383,0,IF(K$352&gt;($F$350+$C383),INDEX($D$364:$W$364,,$C383)-SUM($D383:J383),INDEX($D$364:$W$364,,$C383)/$F$350)))</f>
        <v>0</v>
      </c>
      <c r="L383" s="2">
        <f>IF($F$350="n/a",0,IF(L$352&lt;=$C383,0,IF(L$352&gt;($F$350+$C383),INDEX($D$364:$W$364,,$C383)-SUM($D383:K383),INDEX($D$364:$W$364,,$C383)/$F$350)))</f>
        <v>0</v>
      </c>
      <c r="M383" s="2">
        <f>IF($F$350="n/a",0,IF(M$352&lt;=$C383,0,IF(M$352&gt;($F$350+$C383),INDEX($D$364:$W$364,,$C383)-SUM($D383:L383),INDEX($D$364:$W$364,,$C383)/$F$350)))</f>
        <v>0</v>
      </c>
      <c r="N383" s="2">
        <f>IF($F$350="n/a",0,IF(N$352&lt;=$C383,0,IF(N$352&gt;($F$350+$C383),INDEX($D$364:$W$364,,$C383)-SUM($D383:M383),INDEX($D$364:$W$364,,$C383)/$F$350)))</f>
        <v>0</v>
      </c>
      <c r="O383" s="2">
        <f>IF($F$350="n/a",0,IF(O$352&lt;=$C383,0,IF(O$352&gt;($F$350+$C383),INDEX($D$364:$W$364,,$C383)-SUM($D383:N383),INDEX($D$364:$W$364,,$C383)/$F$350)))</f>
        <v>0</v>
      </c>
      <c r="P383" s="2">
        <f>IF($F$350="n/a",0,IF(P$352&lt;=$C383,0,IF(P$352&gt;($F$350+$C383),INDEX($D$364:$W$364,,$C383)-SUM($D383:O383),INDEX($D$364:$W$364,,$C383)/$F$350)))</f>
        <v>0</v>
      </c>
      <c r="Q383" s="2">
        <f>IF($F$350="n/a",0,IF(Q$352&lt;=$C383,0,IF(Q$352&gt;($F$350+$C383),INDEX($D$364:$W$364,,$C383)-SUM($D383:P383),INDEX($D$364:$W$364,,$C383)/$F$350)))</f>
        <v>0</v>
      </c>
      <c r="R383" s="2">
        <f>IF($F$350="n/a",0,IF(R$352&lt;=$C383,0,IF(R$352&gt;($F$350+$C383),INDEX($D$364:$W$364,,$C383)-SUM($D383:Q383),INDEX($D$364:$W$364,,$C383)/$F$350)))</f>
        <v>0</v>
      </c>
      <c r="S383" s="2">
        <f>IF($F$350="n/a",0,IF(S$352&lt;=$C383,0,IF(S$352&gt;($F$350+$C383),INDEX($D$364:$W$364,,$C383)-SUM($D383:R383),INDEX($D$364:$W$364,,$C383)/$F$350)))</f>
        <v>0</v>
      </c>
      <c r="T383" s="2">
        <f>IF($F$350="n/a",0,IF(T$352&lt;=$C383,0,IF(T$352&gt;($F$350+$C383),INDEX($D$364:$W$364,,$C383)-SUM($D383:S383),INDEX($D$364:$W$364,,$C383)/$F$350)))</f>
        <v>0</v>
      </c>
      <c r="U383" s="2">
        <f>IF($F$350="n/a",0,IF(U$352&lt;=$C383,0,IF(U$352&gt;($F$350+$C383),INDEX($D$364:$W$364,,$C383)-SUM($D383:T383),INDEX($D$364:$W$364,,$C383)/$F$350)))</f>
        <v>0</v>
      </c>
      <c r="V383" s="2">
        <f>IF($F$350="n/a",0,IF(V$352&lt;=$C383,0,IF(V$352&gt;($F$350+$C383),INDEX($D$364:$W$364,,$C383)-SUM($D383:U383),INDEX($D$364:$W$364,,$C383)/$F$350)))</f>
        <v>0</v>
      </c>
      <c r="W383" s="2">
        <f>IF($F$350="n/a",0,IF(W$352&lt;=$C383,0,IF(W$352&gt;($F$350+$C383),INDEX($D$364:$W$364,,$C383)-SUM($D383:V383),INDEX($D$364:$W$364,,$C383)/$F$350)))</f>
        <v>0</v>
      </c>
      <c r="X383" s="2">
        <f>IF($F$350="n/a",0,IF(X$352&lt;=$C383,0,IF(X$352&gt;($F$350+$C383),INDEX($D$364:$W$364,,$C383)-SUM($D383:W383),INDEX($D$364:$W$364,,$C383)/$F$350)))</f>
        <v>0</v>
      </c>
      <c r="Y383" s="2">
        <f>IF($F$350="n/a",0,IF(Y$352&lt;=$C383,0,IF(Y$352&gt;($F$350+$C383),INDEX($D$364:$W$364,,$C383)-SUM($D383:X383),INDEX($D$364:$W$364,,$C383)/$F$350)))</f>
        <v>0</v>
      </c>
      <c r="Z383" s="2">
        <f>IF($F$350="n/a",0,IF(Z$352&lt;=$C383,0,IF(Z$352&gt;($F$350+$C383),INDEX($D$364:$W$364,,$C383)-SUM($D383:Y383),INDEX($D$364:$W$364,,$C383)/$F$350)))</f>
        <v>0</v>
      </c>
      <c r="AA383" s="2">
        <f>IF($F$350="n/a",0,IF(AA$352&lt;=$C383,0,IF(AA$352&gt;($F$350+$C383),INDEX($D$364:$W$364,,$C383)-SUM($D383:Z383),INDEX($D$364:$W$364,,$C383)/$F$350)))</f>
        <v>0</v>
      </c>
      <c r="AB383" s="2">
        <f>IF($F$350="n/a",0,IF(AB$352&lt;=$C383,0,IF(AB$352&gt;($F$350+$C383),INDEX($D$364:$W$364,,$C383)-SUM($D383:AA383),INDEX($D$364:$W$364,,$C383)/$F$350)))</f>
        <v>0</v>
      </c>
      <c r="AC383" s="2">
        <f>IF($F$350="n/a",0,IF(AC$352&lt;=$C383,0,IF(AC$352&gt;($F$350+$C383),INDEX($D$364:$W$364,,$C383)-SUM($D383:AB383),INDEX($D$364:$W$364,,$C383)/$F$350)))</f>
        <v>0</v>
      </c>
      <c r="AD383" s="2">
        <f>IF($F$350="n/a",0,IF(AD$352&lt;=$C383,0,IF(AD$352&gt;($F$350+$C383),INDEX($D$364:$W$364,,$C383)-SUM($D383:AC383),INDEX($D$364:$W$364,,$C383)/$F$350)))</f>
        <v>0</v>
      </c>
      <c r="AE383" s="2">
        <f>IF($F$350="n/a",0,IF(AE$352&lt;=$C383,0,IF(AE$352&gt;($F$350+$C383),INDEX($D$364:$W$364,,$C383)-SUM($D383:AD383),INDEX($D$364:$W$364,,$C383)/$F$350)))</f>
        <v>0</v>
      </c>
      <c r="AF383" s="2">
        <f>IF($F$350="n/a",0,IF(AF$352&lt;=$C383,0,IF(AF$352&gt;($F$350+$C383),INDEX($D$364:$W$364,,$C383)-SUM($D383:AE383),INDEX($D$364:$W$364,,$C383)/$F$350)))</f>
        <v>0</v>
      </c>
      <c r="AG383" s="2">
        <f>IF($F$350="n/a",0,IF(AG$352&lt;=$C383,0,IF(AG$352&gt;($F$350+$C383),INDEX($D$364:$W$364,,$C383)-SUM($D383:AF383),INDEX($D$364:$W$364,,$C383)/$F$350)))</f>
        <v>0</v>
      </c>
      <c r="AH383" s="2">
        <f>IF($F$350="n/a",0,IF(AH$352&lt;=$C383,0,IF(AH$352&gt;($F$350+$C383),INDEX($D$364:$W$364,,$C383)-SUM($D383:AG383),INDEX($D$364:$W$364,,$C383)/$F$350)))</f>
        <v>0</v>
      </c>
      <c r="AI383" s="2">
        <f>IF($F$350="n/a",0,IF(AI$352&lt;=$C383,0,IF(AI$352&gt;($F$350+$C383),INDEX($D$364:$W$364,,$C383)-SUM($D383:AH383),INDEX($D$364:$W$364,,$C383)/$F$350)))</f>
        <v>0</v>
      </c>
      <c r="AJ383" s="2">
        <f>IF($F$350="n/a",0,IF(AJ$352&lt;=$C383,0,IF(AJ$352&gt;($F$350+$C383),INDEX($D$364:$W$364,,$C383)-SUM($D383:AI383),INDEX($D$364:$W$364,,$C383)/$F$350)))</f>
        <v>0</v>
      </c>
      <c r="AK383" s="2">
        <f>IF($F$350="n/a",0,IF(AK$352&lt;=$C383,0,IF(AK$352&gt;($F$350+$C383),INDEX($D$364:$W$364,,$C383)-SUM($D383:AJ383),INDEX($D$364:$W$364,,$C383)/$F$350)))</f>
        <v>0</v>
      </c>
      <c r="AL383" s="2">
        <f>IF($F$350="n/a",0,IF(AL$352&lt;=$C383,0,IF(AL$352&gt;($F$350+$C383),INDEX($D$364:$W$364,,$C383)-SUM($D383:AK383),INDEX($D$364:$W$364,,$C383)/$F$350)))</f>
        <v>0</v>
      </c>
      <c r="AM383" s="2">
        <f>IF($F$350="n/a",0,IF(AM$352&lt;=$C383,0,IF(AM$352&gt;($F$350+$C383),INDEX($D$364:$W$364,,$C383)-SUM($D383:AL383),INDEX($D$364:$W$364,,$C383)/$F$350)))</f>
        <v>0</v>
      </c>
      <c r="AN383" s="2">
        <f>IF($F$350="n/a",0,IF(AN$352&lt;=$C383,0,IF(AN$352&gt;($F$350+$C383),INDEX($D$364:$W$364,,$C383)-SUM($D383:AM383),INDEX($D$364:$W$364,,$C383)/$F$350)))</f>
        <v>0</v>
      </c>
      <c r="AO383" s="2">
        <f>IF($F$350="n/a",0,IF(AO$352&lt;=$C383,0,IF(AO$352&gt;($F$350+$C383),INDEX($D$364:$W$364,,$C383)-SUM($D383:AN383),INDEX($D$364:$W$364,,$C383)/$F$350)))</f>
        <v>0</v>
      </c>
      <c r="AP383" s="2">
        <f>IF($F$350="n/a",0,IF(AP$352&lt;=$C383,0,IF(AP$352&gt;($F$350+$C383),INDEX($D$364:$W$364,,$C383)-SUM($D383:AO383),INDEX($D$364:$W$364,,$C383)/$F$350)))</f>
        <v>0</v>
      </c>
      <c r="AQ383" s="2">
        <f>IF($F$350="n/a",0,IF(AQ$352&lt;=$C383,0,IF(AQ$352&gt;($F$350+$C383),INDEX($D$364:$W$364,,$C383)-SUM($D383:AP383),INDEX($D$364:$W$364,,$C383)/$F$350)))</f>
        <v>0</v>
      </c>
      <c r="AR383" s="2">
        <f>IF($F$350="n/a",0,IF(AR$352&lt;=$C383,0,IF(AR$352&gt;($F$350+$C383),INDEX($D$364:$W$364,,$C383)-SUM($D383:AQ383),INDEX($D$364:$W$364,,$C383)/$F$350)))</f>
        <v>0</v>
      </c>
      <c r="AS383" s="2">
        <f>IF($F$350="n/a",0,IF(AS$352&lt;=$C383,0,IF(AS$352&gt;($F$350+$C383),INDEX($D$364:$W$364,,$C383)-SUM($D383:AR383),INDEX($D$364:$W$364,,$C383)/$F$350)))</f>
        <v>0</v>
      </c>
      <c r="AT383" s="2">
        <f>IF($F$350="n/a",0,IF(AT$352&lt;=$C383,0,IF(AT$352&gt;($F$350+$C383),INDEX($D$364:$W$364,,$C383)-SUM($D383:AS383),INDEX($D$364:$W$364,,$C383)/$F$350)))</f>
        <v>0</v>
      </c>
      <c r="AU383" s="2">
        <f>IF($F$350="n/a",0,IF(AU$352&lt;=$C383,0,IF(AU$352&gt;($F$350+$C383),INDEX($D$364:$W$364,,$C383)-SUM($D383:AT383),INDEX($D$364:$W$364,,$C383)/$F$350)))</f>
        <v>0</v>
      </c>
      <c r="AV383" s="2">
        <f>IF($F$350="n/a",0,IF(AV$352&lt;=$C383,0,IF(AV$352&gt;($F$350+$C383),INDEX($D$364:$W$364,,$C383)-SUM($D383:AU383),INDEX($D$364:$W$364,,$C383)/$F$350)))</f>
        <v>0</v>
      </c>
      <c r="AW383" s="2">
        <f>IF($F$350="n/a",0,IF(AW$352&lt;=$C383,0,IF(AW$352&gt;($F$350+$C383),INDEX($D$364:$W$364,,$C383)-SUM($D383:AV383),INDEX($D$364:$W$364,,$C383)/$F$350)))</f>
        <v>0</v>
      </c>
      <c r="AX383" s="2">
        <f>IF($F$350="n/a",0,IF(AX$352&lt;=$C383,0,IF(AX$352&gt;($F$350+$C383),INDEX($D$364:$W$364,,$C383)-SUM($D383:AW383),INDEX($D$364:$W$364,,$C383)/$F$350)))</f>
        <v>0</v>
      </c>
      <c r="AY383" s="2">
        <f>IF($F$350="n/a",0,IF(AY$352&lt;=$C383,0,IF(AY$352&gt;($F$350+$C383),INDEX($D$364:$W$364,,$C383)-SUM($D383:AX383),INDEX($D$364:$W$364,,$C383)/$F$350)))</f>
        <v>0</v>
      </c>
      <c r="AZ383" s="2">
        <f>IF($F$350="n/a",0,IF(AZ$352&lt;=$C383,0,IF(AZ$352&gt;($F$350+$C383),INDEX($D$364:$W$364,,$C383)-SUM($D383:AY383),INDEX($D$364:$W$364,,$C383)/$F$350)))</f>
        <v>0</v>
      </c>
      <c r="BA383" s="2">
        <f>IF($F$350="n/a",0,IF(BA$352&lt;=$C383,0,IF(BA$352&gt;($F$350+$C383),INDEX($D$364:$W$364,,$C383)-SUM($D383:AZ383),INDEX($D$364:$W$364,,$C383)/$F$350)))</f>
        <v>0</v>
      </c>
      <c r="BB383" s="2">
        <f>IF($F$350="n/a",0,IF(BB$352&lt;=$C383,0,IF(BB$352&gt;($F$350+$C383),INDEX($D$364:$W$364,,$C383)-SUM($D383:BA383),INDEX($D$364:$W$364,,$C383)/$F$350)))</f>
        <v>0</v>
      </c>
      <c r="BC383" s="2">
        <f>IF($F$350="n/a",0,IF(BC$352&lt;=$C383,0,IF(BC$352&gt;($F$350+$C383),INDEX($D$364:$W$364,,$C383)-SUM($D383:BB383),INDEX($D$364:$W$364,,$C383)/$F$350)))</f>
        <v>0</v>
      </c>
      <c r="BD383" s="2">
        <f>IF($F$350="n/a",0,IF(BD$352&lt;=$C383,0,IF(BD$352&gt;($F$350+$C383),INDEX($D$364:$W$364,,$C383)-SUM($D383:BC383),INDEX($D$364:$W$364,,$C383)/$F$350)))</f>
        <v>0</v>
      </c>
      <c r="BE383" s="2">
        <f>IF($F$350="n/a",0,IF(BE$352&lt;=$C383,0,IF(BE$352&gt;($F$350+$C383),INDEX($D$364:$W$364,,$C383)-SUM($D383:BD383),INDEX($D$364:$W$364,,$C383)/$F$350)))</f>
        <v>0</v>
      </c>
      <c r="BF383" s="2">
        <f>IF($F$350="n/a",0,IF(BF$352&lt;=$C383,0,IF(BF$352&gt;($F$350+$C383),INDEX($D$364:$W$364,,$C383)-SUM($D383:BE383),INDEX($D$364:$W$364,,$C383)/$F$350)))</f>
        <v>0</v>
      </c>
      <c r="BG383" s="2">
        <f>IF($F$350="n/a",0,IF(BG$352&lt;=$C383,0,IF(BG$352&gt;($F$350+$C383),INDEX($D$364:$W$364,,$C383)-SUM($D383:BF383),INDEX($D$364:$W$364,,$C383)/$F$350)))</f>
        <v>0</v>
      </c>
      <c r="BH383" s="2">
        <f>IF($F$350="n/a",0,IF(BH$352&lt;=$C383,0,IF(BH$352&gt;($F$350+$C383),INDEX($D$364:$W$364,,$C383)-SUM($D383:BG383),INDEX($D$364:$W$364,,$C383)/$F$350)))</f>
        <v>0</v>
      </c>
      <c r="BI383" s="2">
        <f>IF($F$350="n/a",0,IF(BI$352&lt;=$C383,0,IF(BI$352&gt;($F$350+$C383),INDEX($D$364:$W$364,,$C383)-SUM($D383:BH383),INDEX($D$364:$W$364,,$C383)/$F$350)))</f>
        <v>0</v>
      </c>
      <c r="BJ383" s="2">
        <f>IF($F$350="n/a",0,IF(BJ$352&lt;=$C383,0,IF(BJ$352&gt;($F$350+$C383),INDEX($D$364:$W$364,,$C383)-SUM($D383:BI383),INDEX($D$364:$W$364,,$C383)/$F$350)))</f>
        <v>0</v>
      </c>
      <c r="BK383" s="2">
        <f>IF($F$350="n/a",0,IF(BK$352&lt;=$C383,0,IF(BK$352&gt;($F$350+$C383),INDEX($D$364:$W$364,,$C383)-SUM($D383:BJ383),INDEX($D$364:$W$364,,$C383)/$F$350)))</f>
        <v>0</v>
      </c>
    </row>
    <row r="384" spans="2:63" hidden="1" outlineLevel="1" x14ac:dyDescent="0.25">
      <c r="B384" s="24">
        <v>2028</v>
      </c>
      <c r="C384" s="24">
        <v>18</v>
      </c>
      <c r="E384" s="2">
        <f>IF($F$350="n/a",0,IF(E$352&lt;=$C384,0,IF(E$352&gt;($F$350+$C384),INDEX($D$364:$W$364,,$C384)-SUM($D384:D384),INDEX($D$364:$W$364,,$C384)/$F$350)))</f>
        <v>0</v>
      </c>
      <c r="F384" s="2">
        <f>IF($F$350="n/a",0,IF(F$352&lt;=$C384,0,IF(F$352&gt;($F$350+$C384),INDEX($D$364:$W$364,,$C384)-SUM($D384:E384),INDEX($D$364:$W$364,,$C384)/$F$350)))</f>
        <v>0</v>
      </c>
      <c r="G384" s="2">
        <f>IF($F$350="n/a",0,IF(G$352&lt;=$C384,0,IF(G$352&gt;($F$350+$C384),INDEX($D$364:$W$364,,$C384)-SUM($D384:F384),INDEX($D$364:$W$364,,$C384)/$F$350)))</f>
        <v>0</v>
      </c>
      <c r="H384" s="2">
        <f>IF($F$350="n/a",0,IF(H$352&lt;=$C384,0,IF(H$352&gt;($F$350+$C384),INDEX($D$364:$W$364,,$C384)-SUM($D384:G384),INDEX($D$364:$W$364,,$C384)/$F$350)))</f>
        <v>0</v>
      </c>
      <c r="I384" s="2">
        <f>IF($F$350="n/a",0,IF(I$352&lt;=$C384,0,IF(I$352&gt;($F$350+$C384),INDEX($D$364:$W$364,,$C384)-SUM($D384:H384),INDEX($D$364:$W$364,,$C384)/$F$350)))</f>
        <v>0</v>
      </c>
      <c r="J384" s="2">
        <f>IF($F$350="n/a",0,IF(J$352&lt;=$C384,0,IF(J$352&gt;($F$350+$C384),INDEX($D$364:$W$364,,$C384)-SUM($D384:I384),INDEX($D$364:$W$364,,$C384)/$F$350)))</f>
        <v>0</v>
      </c>
      <c r="K384" s="2">
        <f>IF($F$350="n/a",0,IF(K$352&lt;=$C384,0,IF(K$352&gt;($F$350+$C384),INDEX($D$364:$W$364,,$C384)-SUM($D384:J384),INDEX($D$364:$W$364,,$C384)/$F$350)))</f>
        <v>0</v>
      </c>
      <c r="L384" s="2">
        <f>IF($F$350="n/a",0,IF(L$352&lt;=$C384,0,IF(L$352&gt;($F$350+$C384),INDEX($D$364:$W$364,,$C384)-SUM($D384:K384),INDEX($D$364:$W$364,,$C384)/$F$350)))</f>
        <v>0</v>
      </c>
      <c r="M384" s="2">
        <f>IF($F$350="n/a",0,IF(M$352&lt;=$C384,0,IF(M$352&gt;($F$350+$C384),INDEX($D$364:$W$364,,$C384)-SUM($D384:L384),INDEX($D$364:$W$364,,$C384)/$F$350)))</f>
        <v>0</v>
      </c>
      <c r="N384" s="2">
        <f>IF($F$350="n/a",0,IF(N$352&lt;=$C384,0,IF(N$352&gt;($F$350+$C384),INDEX($D$364:$W$364,,$C384)-SUM($D384:M384),INDEX($D$364:$W$364,,$C384)/$F$350)))</f>
        <v>0</v>
      </c>
      <c r="O384" s="2">
        <f>IF($F$350="n/a",0,IF(O$352&lt;=$C384,0,IF(O$352&gt;($F$350+$C384),INDEX($D$364:$W$364,,$C384)-SUM($D384:N384),INDEX($D$364:$W$364,,$C384)/$F$350)))</f>
        <v>0</v>
      </c>
      <c r="P384" s="2">
        <f>IF($F$350="n/a",0,IF(P$352&lt;=$C384,0,IF(P$352&gt;($F$350+$C384),INDEX($D$364:$W$364,,$C384)-SUM($D384:O384),INDEX($D$364:$W$364,,$C384)/$F$350)))</f>
        <v>0</v>
      </c>
      <c r="Q384" s="2">
        <f>IF($F$350="n/a",0,IF(Q$352&lt;=$C384,0,IF(Q$352&gt;($F$350+$C384),INDEX($D$364:$W$364,,$C384)-SUM($D384:P384),INDEX($D$364:$W$364,,$C384)/$F$350)))</f>
        <v>0</v>
      </c>
      <c r="R384" s="2">
        <f>IF($F$350="n/a",0,IF(R$352&lt;=$C384,0,IF(R$352&gt;($F$350+$C384),INDEX($D$364:$W$364,,$C384)-SUM($D384:Q384),INDEX($D$364:$W$364,,$C384)/$F$350)))</f>
        <v>0</v>
      </c>
      <c r="S384" s="2">
        <f>IF($F$350="n/a",0,IF(S$352&lt;=$C384,0,IF(S$352&gt;($F$350+$C384),INDEX($D$364:$W$364,,$C384)-SUM($D384:R384),INDEX($D$364:$W$364,,$C384)/$F$350)))</f>
        <v>0</v>
      </c>
      <c r="T384" s="2">
        <f>IF($F$350="n/a",0,IF(T$352&lt;=$C384,0,IF(T$352&gt;($F$350+$C384),INDEX($D$364:$W$364,,$C384)-SUM($D384:S384),INDEX($D$364:$W$364,,$C384)/$F$350)))</f>
        <v>0</v>
      </c>
      <c r="U384" s="2">
        <f>IF($F$350="n/a",0,IF(U$352&lt;=$C384,0,IF(U$352&gt;($F$350+$C384),INDEX($D$364:$W$364,,$C384)-SUM($D384:T384),INDEX($D$364:$W$364,,$C384)/$F$350)))</f>
        <v>0</v>
      </c>
      <c r="V384" s="2">
        <f>IF($F$350="n/a",0,IF(V$352&lt;=$C384,0,IF(V$352&gt;($F$350+$C384),INDEX($D$364:$W$364,,$C384)-SUM($D384:U384),INDEX($D$364:$W$364,,$C384)/$F$350)))</f>
        <v>0</v>
      </c>
      <c r="W384" s="2">
        <f>IF($F$350="n/a",0,IF(W$352&lt;=$C384,0,IF(W$352&gt;($F$350+$C384),INDEX($D$364:$W$364,,$C384)-SUM($D384:V384),INDEX($D$364:$W$364,,$C384)/$F$350)))</f>
        <v>0</v>
      </c>
      <c r="X384" s="2">
        <f>IF($F$350="n/a",0,IF(X$352&lt;=$C384,0,IF(X$352&gt;($F$350+$C384),INDEX($D$364:$W$364,,$C384)-SUM($D384:W384),INDEX($D$364:$W$364,,$C384)/$F$350)))</f>
        <v>0</v>
      </c>
      <c r="Y384" s="2">
        <f>IF($F$350="n/a",0,IF(Y$352&lt;=$C384,0,IF(Y$352&gt;($F$350+$C384),INDEX($D$364:$W$364,,$C384)-SUM($D384:X384),INDEX($D$364:$W$364,,$C384)/$F$350)))</f>
        <v>0</v>
      </c>
      <c r="Z384" s="2">
        <f>IF($F$350="n/a",0,IF(Z$352&lt;=$C384,0,IF(Z$352&gt;($F$350+$C384),INDEX($D$364:$W$364,,$C384)-SUM($D384:Y384),INDEX($D$364:$W$364,,$C384)/$F$350)))</f>
        <v>0</v>
      </c>
      <c r="AA384" s="2">
        <f>IF($F$350="n/a",0,IF(AA$352&lt;=$C384,0,IF(AA$352&gt;($F$350+$C384),INDEX($D$364:$W$364,,$C384)-SUM($D384:Z384),INDEX($D$364:$W$364,,$C384)/$F$350)))</f>
        <v>0</v>
      </c>
      <c r="AB384" s="2">
        <f>IF($F$350="n/a",0,IF(AB$352&lt;=$C384,0,IF(AB$352&gt;($F$350+$C384),INDEX($D$364:$W$364,,$C384)-SUM($D384:AA384),INDEX($D$364:$W$364,,$C384)/$F$350)))</f>
        <v>0</v>
      </c>
      <c r="AC384" s="2">
        <f>IF($F$350="n/a",0,IF(AC$352&lt;=$C384,0,IF(AC$352&gt;($F$350+$C384),INDEX($D$364:$W$364,,$C384)-SUM($D384:AB384),INDEX($D$364:$W$364,,$C384)/$F$350)))</f>
        <v>0</v>
      </c>
      <c r="AD384" s="2">
        <f>IF($F$350="n/a",0,IF(AD$352&lt;=$C384,0,IF(AD$352&gt;($F$350+$C384),INDEX($D$364:$W$364,,$C384)-SUM($D384:AC384),INDEX($D$364:$W$364,,$C384)/$F$350)))</f>
        <v>0</v>
      </c>
      <c r="AE384" s="2">
        <f>IF($F$350="n/a",0,IF(AE$352&lt;=$C384,0,IF(AE$352&gt;($F$350+$C384),INDEX($D$364:$W$364,,$C384)-SUM($D384:AD384),INDEX($D$364:$W$364,,$C384)/$F$350)))</f>
        <v>0</v>
      </c>
      <c r="AF384" s="2">
        <f>IF($F$350="n/a",0,IF(AF$352&lt;=$C384,0,IF(AF$352&gt;($F$350+$C384),INDEX($D$364:$W$364,,$C384)-SUM($D384:AE384),INDEX($D$364:$W$364,,$C384)/$F$350)))</f>
        <v>0</v>
      </c>
      <c r="AG384" s="2">
        <f>IF($F$350="n/a",0,IF(AG$352&lt;=$C384,0,IF(AG$352&gt;($F$350+$C384),INDEX($D$364:$W$364,,$C384)-SUM($D384:AF384),INDEX($D$364:$W$364,,$C384)/$F$350)))</f>
        <v>0</v>
      </c>
      <c r="AH384" s="2">
        <f>IF($F$350="n/a",0,IF(AH$352&lt;=$C384,0,IF(AH$352&gt;($F$350+$C384),INDEX($D$364:$W$364,,$C384)-SUM($D384:AG384),INDEX($D$364:$W$364,,$C384)/$F$350)))</f>
        <v>0</v>
      </c>
      <c r="AI384" s="2">
        <f>IF($F$350="n/a",0,IF(AI$352&lt;=$C384,0,IF(AI$352&gt;($F$350+$C384),INDEX($D$364:$W$364,,$C384)-SUM($D384:AH384),INDEX($D$364:$W$364,,$C384)/$F$350)))</f>
        <v>0</v>
      </c>
      <c r="AJ384" s="2">
        <f>IF($F$350="n/a",0,IF(AJ$352&lt;=$C384,0,IF(AJ$352&gt;($F$350+$C384),INDEX($D$364:$W$364,,$C384)-SUM($D384:AI384),INDEX($D$364:$W$364,,$C384)/$F$350)))</f>
        <v>0</v>
      </c>
      <c r="AK384" s="2">
        <f>IF($F$350="n/a",0,IF(AK$352&lt;=$C384,0,IF(AK$352&gt;($F$350+$C384),INDEX($D$364:$W$364,,$C384)-SUM($D384:AJ384),INDEX($D$364:$W$364,,$C384)/$F$350)))</f>
        <v>0</v>
      </c>
      <c r="AL384" s="2">
        <f>IF($F$350="n/a",0,IF(AL$352&lt;=$C384,0,IF(AL$352&gt;($F$350+$C384),INDEX($D$364:$W$364,,$C384)-SUM($D384:AK384),INDEX($D$364:$W$364,,$C384)/$F$350)))</f>
        <v>0</v>
      </c>
      <c r="AM384" s="2">
        <f>IF($F$350="n/a",0,IF(AM$352&lt;=$C384,0,IF(AM$352&gt;($F$350+$C384),INDEX($D$364:$W$364,,$C384)-SUM($D384:AL384),INDEX($D$364:$W$364,,$C384)/$F$350)))</f>
        <v>0</v>
      </c>
      <c r="AN384" s="2">
        <f>IF($F$350="n/a",0,IF(AN$352&lt;=$C384,0,IF(AN$352&gt;($F$350+$C384),INDEX($D$364:$W$364,,$C384)-SUM($D384:AM384),INDEX($D$364:$W$364,,$C384)/$F$350)))</f>
        <v>0</v>
      </c>
      <c r="AO384" s="2">
        <f>IF($F$350="n/a",0,IF(AO$352&lt;=$C384,0,IF(AO$352&gt;($F$350+$C384),INDEX($D$364:$W$364,,$C384)-SUM($D384:AN384),INDEX($D$364:$W$364,,$C384)/$F$350)))</f>
        <v>0</v>
      </c>
      <c r="AP384" s="2">
        <f>IF($F$350="n/a",0,IF(AP$352&lt;=$C384,0,IF(AP$352&gt;($F$350+$C384),INDEX($D$364:$W$364,,$C384)-SUM($D384:AO384),INDEX($D$364:$W$364,,$C384)/$F$350)))</f>
        <v>0</v>
      </c>
      <c r="AQ384" s="2">
        <f>IF($F$350="n/a",0,IF(AQ$352&lt;=$C384,0,IF(AQ$352&gt;($F$350+$C384),INDEX($D$364:$W$364,,$C384)-SUM($D384:AP384),INDEX($D$364:$W$364,,$C384)/$F$350)))</f>
        <v>0</v>
      </c>
      <c r="AR384" s="2">
        <f>IF($F$350="n/a",0,IF(AR$352&lt;=$C384,0,IF(AR$352&gt;($F$350+$C384),INDEX($D$364:$W$364,,$C384)-SUM($D384:AQ384),INDEX($D$364:$W$364,,$C384)/$F$350)))</f>
        <v>0</v>
      </c>
      <c r="AS384" s="2">
        <f>IF($F$350="n/a",0,IF(AS$352&lt;=$C384,0,IF(AS$352&gt;($F$350+$C384),INDEX($D$364:$W$364,,$C384)-SUM($D384:AR384),INDEX($D$364:$W$364,,$C384)/$F$350)))</f>
        <v>0</v>
      </c>
      <c r="AT384" s="2">
        <f>IF($F$350="n/a",0,IF(AT$352&lt;=$C384,0,IF(AT$352&gt;($F$350+$C384),INDEX($D$364:$W$364,,$C384)-SUM($D384:AS384),INDEX($D$364:$W$364,,$C384)/$F$350)))</f>
        <v>0</v>
      </c>
      <c r="AU384" s="2">
        <f>IF($F$350="n/a",0,IF(AU$352&lt;=$C384,0,IF(AU$352&gt;($F$350+$C384),INDEX($D$364:$W$364,,$C384)-SUM($D384:AT384),INDEX($D$364:$W$364,,$C384)/$F$350)))</f>
        <v>0</v>
      </c>
      <c r="AV384" s="2">
        <f>IF($F$350="n/a",0,IF(AV$352&lt;=$C384,0,IF(AV$352&gt;($F$350+$C384),INDEX($D$364:$W$364,,$C384)-SUM($D384:AU384),INDEX($D$364:$W$364,,$C384)/$F$350)))</f>
        <v>0</v>
      </c>
      <c r="AW384" s="2">
        <f>IF($F$350="n/a",0,IF(AW$352&lt;=$C384,0,IF(AW$352&gt;($F$350+$C384),INDEX($D$364:$W$364,,$C384)-SUM($D384:AV384),INDEX($D$364:$W$364,,$C384)/$F$350)))</f>
        <v>0</v>
      </c>
      <c r="AX384" s="2">
        <f>IF($F$350="n/a",0,IF(AX$352&lt;=$C384,0,IF(AX$352&gt;($F$350+$C384),INDEX($D$364:$W$364,,$C384)-SUM($D384:AW384),INDEX($D$364:$W$364,,$C384)/$F$350)))</f>
        <v>0</v>
      </c>
      <c r="AY384" s="2">
        <f>IF($F$350="n/a",0,IF(AY$352&lt;=$C384,0,IF(AY$352&gt;($F$350+$C384),INDEX($D$364:$W$364,,$C384)-SUM($D384:AX384),INDEX($D$364:$W$364,,$C384)/$F$350)))</f>
        <v>0</v>
      </c>
      <c r="AZ384" s="2">
        <f>IF($F$350="n/a",0,IF(AZ$352&lt;=$C384,0,IF(AZ$352&gt;($F$350+$C384),INDEX($D$364:$W$364,,$C384)-SUM($D384:AY384),INDEX($D$364:$W$364,,$C384)/$F$350)))</f>
        <v>0</v>
      </c>
      <c r="BA384" s="2">
        <f>IF($F$350="n/a",0,IF(BA$352&lt;=$C384,0,IF(BA$352&gt;($F$350+$C384),INDEX($D$364:$W$364,,$C384)-SUM($D384:AZ384),INDEX($D$364:$W$364,,$C384)/$F$350)))</f>
        <v>0</v>
      </c>
      <c r="BB384" s="2">
        <f>IF($F$350="n/a",0,IF(BB$352&lt;=$C384,0,IF(BB$352&gt;($F$350+$C384),INDEX($D$364:$W$364,,$C384)-SUM($D384:BA384),INDEX($D$364:$W$364,,$C384)/$F$350)))</f>
        <v>0</v>
      </c>
      <c r="BC384" s="2">
        <f>IF($F$350="n/a",0,IF(BC$352&lt;=$C384,0,IF(BC$352&gt;($F$350+$C384),INDEX($D$364:$W$364,,$C384)-SUM($D384:BB384),INDEX($D$364:$W$364,,$C384)/$F$350)))</f>
        <v>0</v>
      </c>
      <c r="BD384" s="2">
        <f>IF($F$350="n/a",0,IF(BD$352&lt;=$C384,0,IF(BD$352&gt;($F$350+$C384),INDEX($D$364:$W$364,,$C384)-SUM($D384:BC384),INDEX($D$364:$W$364,,$C384)/$F$350)))</f>
        <v>0</v>
      </c>
      <c r="BE384" s="2">
        <f>IF($F$350="n/a",0,IF(BE$352&lt;=$C384,0,IF(BE$352&gt;($F$350+$C384),INDEX($D$364:$W$364,,$C384)-SUM($D384:BD384),INDEX($D$364:$W$364,,$C384)/$F$350)))</f>
        <v>0</v>
      </c>
      <c r="BF384" s="2">
        <f>IF($F$350="n/a",0,IF(BF$352&lt;=$C384,0,IF(BF$352&gt;($F$350+$C384),INDEX($D$364:$W$364,,$C384)-SUM($D384:BE384),INDEX($D$364:$W$364,,$C384)/$F$350)))</f>
        <v>0</v>
      </c>
      <c r="BG384" s="2">
        <f>IF($F$350="n/a",0,IF(BG$352&lt;=$C384,0,IF(BG$352&gt;($F$350+$C384),INDEX($D$364:$W$364,,$C384)-SUM($D384:BF384),INDEX($D$364:$W$364,,$C384)/$F$350)))</f>
        <v>0</v>
      </c>
      <c r="BH384" s="2">
        <f>IF($F$350="n/a",0,IF(BH$352&lt;=$C384,0,IF(BH$352&gt;($F$350+$C384),INDEX($D$364:$W$364,,$C384)-SUM($D384:BG384),INDEX($D$364:$W$364,,$C384)/$F$350)))</f>
        <v>0</v>
      </c>
      <c r="BI384" s="2">
        <f>IF($F$350="n/a",0,IF(BI$352&lt;=$C384,0,IF(BI$352&gt;($F$350+$C384),INDEX($D$364:$W$364,,$C384)-SUM($D384:BH384),INDEX($D$364:$W$364,,$C384)/$F$350)))</f>
        <v>0</v>
      </c>
      <c r="BJ384" s="2">
        <f>IF($F$350="n/a",0,IF(BJ$352&lt;=$C384,0,IF(BJ$352&gt;($F$350+$C384),INDEX($D$364:$W$364,,$C384)-SUM($D384:BI384),INDEX($D$364:$W$364,,$C384)/$F$350)))</f>
        <v>0</v>
      </c>
      <c r="BK384" s="2">
        <f>IF($F$350="n/a",0,IF(BK$352&lt;=$C384,0,IF(BK$352&gt;($F$350+$C384),INDEX($D$364:$W$364,,$C384)-SUM($D384:BJ384),INDEX($D$364:$W$364,,$C384)/$F$350)))</f>
        <v>0</v>
      </c>
    </row>
    <row r="385" spans="2:63" hidden="1" outlineLevel="1" x14ac:dyDescent="0.25">
      <c r="B385" s="24">
        <v>2029</v>
      </c>
      <c r="C385" s="24">
        <v>19</v>
      </c>
      <c r="E385" s="2">
        <f>IF($F$350="n/a",0,IF(E$352&lt;=$C385,0,IF(E$352&gt;($F$350+$C385),INDEX($D$364:$W$364,,$C385)-SUM($D385:D385),INDEX($D$364:$W$364,,$C385)/$F$350)))</f>
        <v>0</v>
      </c>
      <c r="F385" s="2">
        <f>IF($F$350="n/a",0,IF(F$352&lt;=$C385,0,IF(F$352&gt;($F$350+$C385),INDEX($D$364:$W$364,,$C385)-SUM($D385:E385),INDEX($D$364:$W$364,,$C385)/$F$350)))</f>
        <v>0</v>
      </c>
      <c r="G385" s="2">
        <f>IF($F$350="n/a",0,IF(G$352&lt;=$C385,0,IF(G$352&gt;($F$350+$C385),INDEX($D$364:$W$364,,$C385)-SUM($D385:F385),INDEX($D$364:$W$364,,$C385)/$F$350)))</f>
        <v>0</v>
      </c>
      <c r="H385" s="2">
        <f>IF($F$350="n/a",0,IF(H$352&lt;=$C385,0,IF(H$352&gt;($F$350+$C385),INDEX($D$364:$W$364,,$C385)-SUM($D385:G385),INDEX($D$364:$W$364,,$C385)/$F$350)))</f>
        <v>0</v>
      </c>
      <c r="I385" s="2">
        <f>IF($F$350="n/a",0,IF(I$352&lt;=$C385,0,IF(I$352&gt;($F$350+$C385),INDEX($D$364:$W$364,,$C385)-SUM($D385:H385),INDEX($D$364:$W$364,,$C385)/$F$350)))</f>
        <v>0</v>
      </c>
      <c r="J385" s="2">
        <f>IF($F$350="n/a",0,IF(J$352&lt;=$C385,0,IF(J$352&gt;($F$350+$C385),INDEX($D$364:$W$364,,$C385)-SUM($D385:I385),INDEX($D$364:$W$364,,$C385)/$F$350)))</f>
        <v>0</v>
      </c>
      <c r="K385" s="2">
        <f>IF($F$350="n/a",0,IF(K$352&lt;=$C385,0,IF(K$352&gt;($F$350+$C385),INDEX($D$364:$W$364,,$C385)-SUM($D385:J385),INDEX($D$364:$W$364,,$C385)/$F$350)))</f>
        <v>0</v>
      </c>
      <c r="L385" s="2">
        <f>IF($F$350="n/a",0,IF(L$352&lt;=$C385,0,IF(L$352&gt;($F$350+$C385),INDEX($D$364:$W$364,,$C385)-SUM($D385:K385),INDEX($D$364:$W$364,,$C385)/$F$350)))</f>
        <v>0</v>
      </c>
      <c r="M385" s="2">
        <f>IF($F$350="n/a",0,IF(M$352&lt;=$C385,0,IF(M$352&gt;($F$350+$C385),INDEX($D$364:$W$364,,$C385)-SUM($D385:L385),INDEX($D$364:$W$364,,$C385)/$F$350)))</f>
        <v>0</v>
      </c>
      <c r="N385" s="2">
        <f>IF($F$350="n/a",0,IF(N$352&lt;=$C385,0,IF(N$352&gt;($F$350+$C385),INDEX($D$364:$W$364,,$C385)-SUM($D385:M385),INDEX($D$364:$W$364,,$C385)/$F$350)))</f>
        <v>0</v>
      </c>
      <c r="O385" s="2">
        <f>IF($F$350="n/a",0,IF(O$352&lt;=$C385,0,IF(O$352&gt;($F$350+$C385),INDEX($D$364:$W$364,,$C385)-SUM($D385:N385),INDEX($D$364:$W$364,,$C385)/$F$350)))</f>
        <v>0</v>
      </c>
      <c r="P385" s="2">
        <f>IF($F$350="n/a",0,IF(P$352&lt;=$C385,0,IF(P$352&gt;($F$350+$C385),INDEX($D$364:$W$364,,$C385)-SUM($D385:O385),INDEX($D$364:$W$364,,$C385)/$F$350)))</f>
        <v>0</v>
      </c>
      <c r="Q385" s="2">
        <f>IF($F$350="n/a",0,IF(Q$352&lt;=$C385,0,IF(Q$352&gt;($F$350+$C385),INDEX($D$364:$W$364,,$C385)-SUM($D385:P385),INDEX($D$364:$W$364,,$C385)/$F$350)))</f>
        <v>0</v>
      </c>
      <c r="R385" s="2">
        <f>IF($F$350="n/a",0,IF(R$352&lt;=$C385,0,IF(R$352&gt;($F$350+$C385),INDEX($D$364:$W$364,,$C385)-SUM($D385:Q385),INDEX($D$364:$W$364,,$C385)/$F$350)))</f>
        <v>0</v>
      </c>
      <c r="S385" s="2">
        <f>IF($F$350="n/a",0,IF(S$352&lt;=$C385,0,IF(S$352&gt;($F$350+$C385),INDEX($D$364:$W$364,,$C385)-SUM($D385:R385),INDEX($D$364:$W$364,,$C385)/$F$350)))</f>
        <v>0</v>
      </c>
      <c r="T385" s="2">
        <f>IF($F$350="n/a",0,IF(T$352&lt;=$C385,0,IF(T$352&gt;($F$350+$C385),INDEX($D$364:$W$364,,$C385)-SUM($D385:S385),INDEX($D$364:$W$364,,$C385)/$F$350)))</f>
        <v>0</v>
      </c>
      <c r="U385" s="2">
        <f>IF($F$350="n/a",0,IF(U$352&lt;=$C385,0,IF(U$352&gt;($F$350+$C385),INDEX($D$364:$W$364,,$C385)-SUM($D385:T385),INDEX($D$364:$W$364,,$C385)/$F$350)))</f>
        <v>0</v>
      </c>
      <c r="V385" s="2">
        <f>IF($F$350="n/a",0,IF(V$352&lt;=$C385,0,IF(V$352&gt;($F$350+$C385),INDEX($D$364:$W$364,,$C385)-SUM($D385:U385),INDEX($D$364:$W$364,,$C385)/$F$350)))</f>
        <v>0</v>
      </c>
      <c r="W385" s="2">
        <f>IF($F$350="n/a",0,IF(W$352&lt;=$C385,0,IF(W$352&gt;($F$350+$C385),INDEX($D$364:$W$364,,$C385)-SUM($D385:V385),INDEX($D$364:$W$364,,$C385)/$F$350)))</f>
        <v>0</v>
      </c>
      <c r="X385" s="2">
        <f>IF($F$350="n/a",0,IF(X$352&lt;=$C385,0,IF(X$352&gt;($F$350+$C385),INDEX($D$364:$W$364,,$C385)-SUM($D385:W385),INDEX($D$364:$W$364,,$C385)/$F$350)))</f>
        <v>0</v>
      </c>
      <c r="Y385" s="2">
        <f>IF($F$350="n/a",0,IF(Y$352&lt;=$C385,0,IF(Y$352&gt;($F$350+$C385),INDEX($D$364:$W$364,,$C385)-SUM($D385:X385),INDEX($D$364:$W$364,,$C385)/$F$350)))</f>
        <v>0</v>
      </c>
      <c r="Z385" s="2">
        <f>IF($F$350="n/a",0,IF(Z$352&lt;=$C385,0,IF(Z$352&gt;($F$350+$C385),INDEX($D$364:$W$364,,$C385)-SUM($D385:Y385),INDEX($D$364:$W$364,,$C385)/$F$350)))</f>
        <v>0</v>
      </c>
      <c r="AA385" s="2">
        <f>IF($F$350="n/a",0,IF(AA$352&lt;=$C385,0,IF(AA$352&gt;($F$350+$C385),INDEX($D$364:$W$364,,$C385)-SUM($D385:Z385),INDEX($D$364:$W$364,,$C385)/$F$350)))</f>
        <v>0</v>
      </c>
      <c r="AB385" s="2">
        <f>IF($F$350="n/a",0,IF(AB$352&lt;=$C385,0,IF(AB$352&gt;($F$350+$C385),INDEX($D$364:$W$364,,$C385)-SUM($D385:AA385),INDEX($D$364:$W$364,,$C385)/$F$350)))</f>
        <v>0</v>
      </c>
      <c r="AC385" s="2">
        <f>IF($F$350="n/a",0,IF(AC$352&lt;=$C385,0,IF(AC$352&gt;($F$350+$C385),INDEX($D$364:$W$364,,$C385)-SUM($D385:AB385),INDEX($D$364:$W$364,,$C385)/$F$350)))</f>
        <v>0</v>
      </c>
      <c r="AD385" s="2">
        <f>IF($F$350="n/a",0,IF(AD$352&lt;=$C385,0,IF(AD$352&gt;($F$350+$C385),INDEX($D$364:$W$364,,$C385)-SUM($D385:AC385),INDEX($D$364:$W$364,,$C385)/$F$350)))</f>
        <v>0</v>
      </c>
      <c r="AE385" s="2">
        <f>IF($F$350="n/a",0,IF(AE$352&lt;=$C385,0,IF(AE$352&gt;($F$350+$C385),INDEX($D$364:$W$364,,$C385)-SUM($D385:AD385),INDEX($D$364:$W$364,,$C385)/$F$350)))</f>
        <v>0</v>
      </c>
      <c r="AF385" s="2">
        <f>IF($F$350="n/a",0,IF(AF$352&lt;=$C385,0,IF(AF$352&gt;($F$350+$C385),INDEX($D$364:$W$364,,$C385)-SUM($D385:AE385),INDEX($D$364:$W$364,,$C385)/$F$350)))</f>
        <v>0</v>
      </c>
      <c r="AG385" s="2">
        <f>IF($F$350="n/a",0,IF(AG$352&lt;=$C385,0,IF(AG$352&gt;($F$350+$C385),INDEX($D$364:$W$364,,$C385)-SUM($D385:AF385),INDEX($D$364:$W$364,,$C385)/$F$350)))</f>
        <v>0</v>
      </c>
      <c r="AH385" s="2">
        <f>IF($F$350="n/a",0,IF(AH$352&lt;=$C385,0,IF(AH$352&gt;($F$350+$C385),INDEX($D$364:$W$364,,$C385)-SUM($D385:AG385),INDEX($D$364:$W$364,,$C385)/$F$350)))</f>
        <v>0</v>
      </c>
      <c r="AI385" s="2">
        <f>IF($F$350="n/a",0,IF(AI$352&lt;=$C385,0,IF(AI$352&gt;($F$350+$C385),INDEX($D$364:$W$364,,$C385)-SUM($D385:AH385),INDEX($D$364:$W$364,,$C385)/$F$350)))</f>
        <v>0</v>
      </c>
      <c r="AJ385" s="2">
        <f>IF($F$350="n/a",0,IF(AJ$352&lt;=$C385,0,IF(AJ$352&gt;($F$350+$C385),INDEX($D$364:$W$364,,$C385)-SUM($D385:AI385),INDEX($D$364:$W$364,,$C385)/$F$350)))</f>
        <v>0</v>
      </c>
      <c r="AK385" s="2">
        <f>IF($F$350="n/a",0,IF(AK$352&lt;=$C385,0,IF(AK$352&gt;($F$350+$C385),INDEX($D$364:$W$364,,$C385)-SUM($D385:AJ385),INDEX($D$364:$W$364,,$C385)/$F$350)))</f>
        <v>0</v>
      </c>
      <c r="AL385" s="2">
        <f>IF($F$350="n/a",0,IF(AL$352&lt;=$C385,0,IF(AL$352&gt;($F$350+$C385),INDEX($D$364:$W$364,,$C385)-SUM($D385:AK385),INDEX($D$364:$W$364,,$C385)/$F$350)))</f>
        <v>0</v>
      </c>
      <c r="AM385" s="2">
        <f>IF($F$350="n/a",0,IF(AM$352&lt;=$C385,0,IF(AM$352&gt;($F$350+$C385),INDEX($D$364:$W$364,,$C385)-SUM($D385:AL385),INDEX($D$364:$W$364,,$C385)/$F$350)))</f>
        <v>0</v>
      </c>
      <c r="AN385" s="2">
        <f>IF($F$350="n/a",0,IF(AN$352&lt;=$C385,0,IF(AN$352&gt;($F$350+$C385),INDEX($D$364:$W$364,,$C385)-SUM($D385:AM385),INDEX($D$364:$W$364,,$C385)/$F$350)))</f>
        <v>0</v>
      </c>
      <c r="AO385" s="2">
        <f>IF($F$350="n/a",0,IF(AO$352&lt;=$C385,0,IF(AO$352&gt;($F$350+$C385),INDEX($D$364:$W$364,,$C385)-SUM($D385:AN385),INDEX($D$364:$W$364,,$C385)/$F$350)))</f>
        <v>0</v>
      </c>
      <c r="AP385" s="2">
        <f>IF($F$350="n/a",0,IF(AP$352&lt;=$C385,0,IF(AP$352&gt;($F$350+$C385),INDEX($D$364:$W$364,,$C385)-SUM($D385:AO385),INDEX($D$364:$W$364,,$C385)/$F$350)))</f>
        <v>0</v>
      </c>
      <c r="AQ385" s="2">
        <f>IF($F$350="n/a",0,IF(AQ$352&lt;=$C385,0,IF(AQ$352&gt;($F$350+$C385),INDEX($D$364:$W$364,,$C385)-SUM($D385:AP385),INDEX($D$364:$W$364,,$C385)/$F$350)))</f>
        <v>0</v>
      </c>
      <c r="AR385" s="2">
        <f>IF($F$350="n/a",0,IF(AR$352&lt;=$C385,0,IF(AR$352&gt;($F$350+$C385),INDEX($D$364:$W$364,,$C385)-SUM($D385:AQ385),INDEX($D$364:$W$364,,$C385)/$F$350)))</f>
        <v>0</v>
      </c>
      <c r="AS385" s="2">
        <f>IF($F$350="n/a",0,IF(AS$352&lt;=$C385,0,IF(AS$352&gt;($F$350+$C385),INDEX($D$364:$W$364,,$C385)-SUM($D385:AR385),INDEX($D$364:$W$364,,$C385)/$F$350)))</f>
        <v>0</v>
      </c>
      <c r="AT385" s="2">
        <f>IF($F$350="n/a",0,IF(AT$352&lt;=$C385,0,IF(AT$352&gt;($F$350+$C385),INDEX($D$364:$W$364,,$C385)-SUM($D385:AS385),INDEX($D$364:$W$364,,$C385)/$F$350)))</f>
        <v>0</v>
      </c>
      <c r="AU385" s="2">
        <f>IF($F$350="n/a",0,IF(AU$352&lt;=$C385,0,IF(AU$352&gt;($F$350+$C385),INDEX($D$364:$W$364,,$C385)-SUM($D385:AT385),INDEX($D$364:$W$364,,$C385)/$F$350)))</f>
        <v>0</v>
      </c>
      <c r="AV385" s="2">
        <f>IF($F$350="n/a",0,IF(AV$352&lt;=$C385,0,IF(AV$352&gt;($F$350+$C385),INDEX($D$364:$W$364,,$C385)-SUM($D385:AU385),INDEX($D$364:$W$364,,$C385)/$F$350)))</f>
        <v>0</v>
      </c>
      <c r="AW385" s="2">
        <f>IF($F$350="n/a",0,IF(AW$352&lt;=$C385,0,IF(AW$352&gt;($F$350+$C385),INDEX($D$364:$W$364,,$C385)-SUM($D385:AV385),INDEX($D$364:$W$364,,$C385)/$F$350)))</f>
        <v>0</v>
      </c>
      <c r="AX385" s="2">
        <f>IF($F$350="n/a",0,IF(AX$352&lt;=$C385,0,IF(AX$352&gt;($F$350+$C385),INDEX($D$364:$W$364,,$C385)-SUM($D385:AW385),INDEX($D$364:$W$364,,$C385)/$F$350)))</f>
        <v>0</v>
      </c>
      <c r="AY385" s="2">
        <f>IF($F$350="n/a",0,IF(AY$352&lt;=$C385,0,IF(AY$352&gt;($F$350+$C385),INDEX($D$364:$W$364,,$C385)-SUM($D385:AX385),INDEX($D$364:$W$364,,$C385)/$F$350)))</f>
        <v>0</v>
      </c>
      <c r="AZ385" s="2">
        <f>IF($F$350="n/a",0,IF(AZ$352&lt;=$C385,0,IF(AZ$352&gt;($F$350+$C385),INDEX($D$364:$W$364,,$C385)-SUM($D385:AY385),INDEX($D$364:$W$364,,$C385)/$F$350)))</f>
        <v>0</v>
      </c>
      <c r="BA385" s="2">
        <f>IF($F$350="n/a",0,IF(BA$352&lt;=$C385,0,IF(BA$352&gt;($F$350+$C385),INDEX($D$364:$W$364,,$C385)-SUM($D385:AZ385),INDEX($D$364:$W$364,,$C385)/$F$350)))</f>
        <v>0</v>
      </c>
      <c r="BB385" s="2">
        <f>IF($F$350="n/a",0,IF(BB$352&lt;=$C385,0,IF(BB$352&gt;($F$350+$C385),INDEX($D$364:$W$364,,$C385)-SUM($D385:BA385),INDEX($D$364:$W$364,,$C385)/$F$350)))</f>
        <v>0</v>
      </c>
      <c r="BC385" s="2">
        <f>IF($F$350="n/a",0,IF(BC$352&lt;=$C385,0,IF(BC$352&gt;($F$350+$C385),INDEX($D$364:$W$364,,$C385)-SUM($D385:BB385),INDEX($D$364:$W$364,,$C385)/$F$350)))</f>
        <v>0</v>
      </c>
      <c r="BD385" s="2">
        <f>IF($F$350="n/a",0,IF(BD$352&lt;=$C385,0,IF(BD$352&gt;($F$350+$C385),INDEX($D$364:$W$364,,$C385)-SUM($D385:BC385),INDEX($D$364:$W$364,,$C385)/$F$350)))</f>
        <v>0</v>
      </c>
      <c r="BE385" s="2">
        <f>IF($F$350="n/a",0,IF(BE$352&lt;=$C385,0,IF(BE$352&gt;($F$350+$C385),INDEX($D$364:$W$364,,$C385)-SUM($D385:BD385),INDEX($D$364:$W$364,,$C385)/$F$350)))</f>
        <v>0</v>
      </c>
      <c r="BF385" s="2">
        <f>IF($F$350="n/a",0,IF(BF$352&lt;=$C385,0,IF(BF$352&gt;($F$350+$C385),INDEX($D$364:$W$364,,$C385)-SUM($D385:BE385),INDEX($D$364:$W$364,,$C385)/$F$350)))</f>
        <v>0</v>
      </c>
      <c r="BG385" s="2">
        <f>IF($F$350="n/a",0,IF(BG$352&lt;=$C385,0,IF(BG$352&gt;($F$350+$C385),INDEX($D$364:$W$364,,$C385)-SUM($D385:BF385),INDEX($D$364:$W$364,,$C385)/$F$350)))</f>
        <v>0</v>
      </c>
      <c r="BH385" s="2">
        <f>IF($F$350="n/a",0,IF(BH$352&lt;=$C385,0,IF(BH$352&gt;($F$350+$C385),INDEX($D$364:$W$364,,$C385)-SUM($D385:BG385),INDEX($D$364:$W$364,,$C385)/$F$350)))</f>
        <v>0</v>
      </c>
      <c r="BI385" s="2">
        <f>IF($F$350="n/a",0,IF(BI$352&lt;=$C385,0,IF(BI$352&gt;($F$350+$C385),INDEX($D$364:$W$364,,$C385)-SUM($D385:BH385),INDEX($D$364:$W$364,,$C385)/$F$350)))</f>
        <v>0</v>
      </c>
      <c r="BJ385" s="2">
        <f>IF($F$350="n/a",0,IF(BJ$352&lt;=$C385,0,IF(BJ$352&gt;($F$350+$C385),INDEX($D$364:$W$364,,$C385)-SUM($D385:BI385),INDEX($D$364:$W$364,,$C385)/$F$350)))</f>
        <v>0</v>
      </c>
      <c r="BK385" s="2">
        <f>IF($F$350="n/a",0,IF(BK$352&lt;=$C385,0,IF(BK$352&gt;($F$350+$C385),INDEX($D$364:$W$364,,$C385)-SUM($D385:BJ385),INDEX($D$364:$W$364,,$C385)/$F$350)))</f>
        <v>0</v>
      </c>
    </row>
    <row r="386" spans="2:63" hidden="1" outlineLevel="1" x14ac:dyDescent="0.25">
      <c r="B386" s="24">
        <v>2030</v>
      </c>
      <c r="C386" s="24">
        <v>20</v>
      </c>
      <c r="E386" s="2">
        <f>IF($F$350="n/a",0,IF(E$352&lt;=$C386,0,IF(E$352&gt;($F$350+$C386),INDEX($D$364:$W$364,,$C386)-SUM($D386:D386),INDEX($D$364:$W$364,,$C386)/$F$350)))</f>
        <v>0</v>
      </c>
      <c r="F386" s="2">
        <f>IF($F$350="n/a",0,IF(F$352&lt;=$C386,0,IF(F$352&gt;($F$350+$C386),INDEX($D$364:$W$364,,$C386)-SUM($D386:E386),INDEX($D$364:$W$364,,$C386)/$F$350)))</f>
        <v>0</v>
      </c>
      <c r="G386" s="2">
        <f>IF($F$350="n/a",0,IF(G$352&lt;=$C386,0,IF(G$352&gt;($F$350+$C386),INDEX($D$364:$W$364,,$C386)-SUM($D386:F386),INDEX($D$364:$W$364,,$C386)/$F$350)))</f>
        <v>0</v>
      </c>
      <c r="H386" s="2">
        <f>IF($F$350="n/a",0,IF(H$352&lt;=$C386,0,IF(H$352&gt;($F$350+$C386),INDEX($D$364:$W$364,,$C386)-SUM($D386:G386),INDEX($D$364:$W$364,,$C386)/$F$350)))</f>
        <v>0</v>
      </c>
      <c r="I386" s="2">
        <f>IF($F$350="n/a",0,IF(I$352&lt;=$C386,0,IF(I$352&gt;($F$350+$C386),INDEX($D$364:$W$364,,$C386)-SUM($D386:H386),INDEX($D$364:$W$364,,$C386)/$F$350)))</f>
        <v>0</v>
      </c>
      <c r="J386" s="2">
        <f>IF($F$350="n/a",0,IF(J$352&lt;=$C386,0,IF(J$352&gt;($F$350+$C386),INDEX($D$364:$W$364,,$C386)-SUM($D386:I386),INDEX($D$364:$W$364,,$C386)/$F$350)))</f>
        <v>0</v>
      </c>
      <c r="K386" s="2">
        <f>IF($F$350="n/a",0,IF(K$352&lt;=$C386,0,IF(K$352&gt;($F$350+$C386),INDEX($D$364:$W$364,,$C386)-SUM($D386:J386),INDEX($D$364:$W$364,,$C386)/$F$350)))</f>
        <v>0</v>
      </c>
      <c r="L386" s="2">
        <f>IF($F$350="n/a",0,IF(L$352&lt;=$C386,0,IF(L$352&gt;($F$350+$C386),INDEX($D$364:$W$364,,$C386)-SUM($D386:K386),INDEX($D$364:$W$364,,$C386)/$F$350)))</f>
        <v>0</v>
      </c>
      <c r="M386" s="2">
        <f>IF($F$350="n/a",0,IF(M$352&lt;=$C386,0,IF(M$352&gt;($F$350+$C386),INDEX($D$364:$W$364,,$C386)-SUM($D386:L386),INDEX($D$364:$W$364,,$C386)/$F$350)))</f>
        <v>0</v>
      </c>
      <c r="N386" s="2">
        <f>IF($F$350="n/a",0,IF(N$352&lt;=$C386,0,IF(N$352&gt;($F$350+$C386),INDEX($D$364:$W$364,,$C386)-SUM($D386:M386),INDEX($D$364:$W$364,,$C386)/$F$350)))</f>
        <v>0</v>
      </c>
      <c r="O386" s="2">
        <f>IF($F$350="n/a",0,IF(O$352&lt;=$C386,0,IF(O$352&gt;($F$350+$C386),INDEX($D$364:$W$364,,$C386)-SUM($D386:N386),INDEX($D$364:$W$364,,$C386)/$F$350)))</f>
        <v>0</v>
      </c>
      <c r="P386" s="2">
        <f>IF($F$350="n/a",0,IF(P$352&lt;=$C386,0,IF(P$352&gt;($F$350+$C386),INDEX($D$364:$W$364,,$C386)-SUM($D386:O386),INDEX($D$364:$W$364,,$C386)/$F$350)))</f>
        <v>0</v>
      </c>
      <c r="Q386" s="2">
        <f>IF($F$350="n/a",0,IF(Q$352&lt;=$C386,0,IF(Q$352&gt;($F$350+$C386),INDEX($D$364:$W$364,,$C386)-SUM($D386:P386),INDEX($D$364:$W$364,,$C386)/$F$350)))</f>
        <v>0</v>
      </c>
      <c r="R386" s="2">
        <f>IF($F$350="n/a",0,IF(R$352&lt;=$C386,0,IF(R$352&gt;($F$350+$C386),INDEX($D$364:$W$364,,$C386)-SUM($D386:Q386),INDEX($D$364:$W$364,,$C386)/$F$350)))</f>
        <v>0</v>
      </c>
      <c r="S386" s="2">
        <f>IF($F$350="n/a",0,IF(S$352&lt;=$C386,0,IF(S$352&gt;($F$350+$C386),INDEX($D$364:$W$364,,$C386)-SUM($D386:R386),INDEX($D$364:$W$364,,$C386)/$F$350)))</f>
        <v>0</v>
      </c>
      <c r="T386" s="2">
        <f>IF($F$350="n/a",0,IF(T$352&lt;=$C386,0,IF(T$352&gt;($F$350+$C386),INDEX($D$364:$W$364,,$C386)-SUM($D386:S386),INDEX($D$364:$W$364,,$C386)/$F$350)))</f>
        <v>0</v>
      </c>
      <c r="U386" s="2">
        <f>IF($F$350="n/a",0,IF(U$352&lt;=$C386,0,IF(U$352&gt;($F$350+$C386),INDEX($D$364:$W$364,,$C386)-SUM($D386:T386),INDEX($D$364:$W$364,,$C386)/$F$350)))</f>
        <v>0</v>
      </c>
      <c r="V386" s="2">
        <f>IF($F$350="n/a",0,IF(V$352&lt;=$C386,0,IF(V$352&gt;($F$350+$C386),INDEX($D$364:$W$364,,$C386)-SUM($D386:U386),INDEX($D$364:$W$364,,$C386)/$F$350)))</f>
        <v>0</v>
      </c>
      <c r="W386" s="2">
        <f>IF($F$350="n/a",0,IF(W$352&lt;=$C386,0,IF(W$352&gt;($F$350+$C386),INDEX($D$364:$W$364,,$C386)-SUM($D386:V386),INDEX($D$364:$W$364,,$C386)/$F$350)))</f>
        <v>0</v>
      </c>
      <c r="X386" s="2">
        <f>IF($F$350="n/a",0,IF(X$352&lt;=$C386,0,IF(X$352&gt;($F$350+$C386),INDEX($D$364:$W$364,,$C386)-SUM($D386:W386),INDEX($D$364:$W$364,,$C386)/$F$350)))</f>
        <v>0</v>
      </c>
      <c r="Y386" s="2">
        <f>IF($F$350="n/a",0,IF(Y$352&lt;=$C386,0,IF(Y$352&gt;($F$350+$C386),INDEX($D$364:$W$364,,$C386)-SUM($D386:X386),INDEX($D$364:$W$364,,$C386)/$F$350)))</f>
        <v>0</v>
      </c>
      <c r="Z386" s="2">
        <f>IF($F$350="n/a",0,IF(Z$352&lt;=$C386,0,IF(Z$352&gt;($F$350+$C386),INDEX($D$364:$W$364,,$C386)-SUM($D386:Y386),INDEX($D$364:$W$364,,$C386)/$F$350)))</f>
        <v>0</v>
      </c>
      <c r="AA386" s="2">
        <f>IF($F$350="n/a",0,IF(AA$352&lt;=$C386,0,IF(AA$352&gt;($F$350+$C386),INDEX($D$364:$W$364,,$C386)-SUM($D386:Z386),INDEX($D$364:$W$364,,$C386)/$F$350)))</f>
        <v>0</v>
      </c>
      <c r="AB386" s="2">
        <f>IF($F$350="n/a",0,IF(AB$352&lt;=$C386,0,IF(AB$352&gt;($F$350+$C386),INDEX($D$364:$W$364,,$C386)-SUM($D386:AA386),INDEX($D$364:$W$364,,$C386)/$F$350)))</f>
        <v>0</v>
      </c>
      <c r="AC386" s="2">
        <f>IF($F$350="n/a",0,IF(AC$352&lt;=$C386,0,IF(AC$352&gt;($F$350+$C386),INDEX($D$364:$W$364,,$C386)-SUM($D386:AB386),INDEX($D$364:$W$364,,$C386)/$F$350)))</f>
        <v>0</v>
      </c>
      <c r="AD386" s="2">
        <f>IF($F$350="n/a",0,IF(AD$352&lt;=$C386,0,IF(AD$352&gt;($F$350+$C386),INDEX($D$364:$W$364,,$C386)-SUM($D386:AC386),INDEX($D$364:$W$364,,$C386)/$F$350)))</f>
        <v>0</v>
      </c>
      <c r="AE386" s="2">
        <f>IF($F$350="n/a",0,IF(AE$352&lt;=$C386,0,IF(AE$352&gt;($F$350+$C386),INDEX($D$364:$W$364,,$C386)-SUM($D386:AD386),INDEX($D$364:$W$364,,$C386)/$F$350)))</f>
        <v>0</v>
      </c>
      <c r="AF386" s="2">
        <f>IF($F$350="n/a",0,IF(AF$352&lt;=$C386,0,IF(AF$352&gt;($F$350+$C386),INDEX($D$364:$W$364,,$C386)-SUM($D386:AE386),INDEX($D$364:$W$364,,$C386)/$F$350)))</f>
        <v>0</v>
      </c>
      <c r="AG386" s="2">
        <f>IF($F$350="n/a",0,IF(AG$352&lt;=$C386,0,IF(AG$352&gt;($F$350+$C386),INDEX($D$364:$W$364,,$C386)-SUM($D386:AF386),INDEX($D$364:$W$364,,$C386)/$F$350)))</f>
        <v>0</v>
      </c>
      <c r="AH386" s="2">
        <f>IF($F$350="n/a",0,IF(AH$352&lt;=$C386,0,IF(AH$352&gt;($F$350+$C386),INDEX($D$364:$W$364,,$C386)-SUM($D386:AG386),INDEX($D$364:$W$364,,$C386)/$F$350)))</f>
        <v>0</v>
      </c>
      <c r="AI386" s="2">
        <f>IF($F$350="n/a",0,IF(AI$352&lt;=$C386,0,IF(AI$352&gt;($F$350+$C386),INDEX($D$364:$W$364,,$C386)-SUM($D386:AH386),INDEX($D$364:$W$364,,$C386)/$F$350)))</f>
        <v>0</v>
      </c>
      <c r="AJ386" s="2">
        <f>IF($F$350="n/a",0,IF(AJ$352&lt;=$C386,0,IF(AJ$352&gt;($F$350+$C386),INDEX($D$364:$W$364,,$C386)-SUM($D386:AI386),INDEX($D$364:$W$364,,$C386)/$F$350)))</f>
        <v>0</v>
      </c>
      <c r="AK386" s="2">
        <f>IF($F$350="n/a",0,IF(AK$352&lt;=$C386,0,IF(AK$352&gt;($F$350+$C386),INDEX($D$364:$W$364,,$C386)-SUM($D386:AJ386),INDEX($D$364:$W$364,,$C386)/$F$350)))</f>
        <v>0</v>
      </c>
      <c r="AL386" s="2">
        <f>IF($F$350="n/a",0,IF(AL$352&lt;=$C386,0,IF(AL$352&gt;($F$350+$C386),INDEX($D$364:$W$364,,$C386)-SUM($D386:AK386),INDEX($D$364:$W$364,,$C386)/$F$350)))</f>
        <v>0</v>
      </c>
      <c r="AM386" s="2">
        <f>IF($F$350="n/a",0,IF(AM$352&lt;=$C386,0,IF(AM$352&gt;($F$350+$C386),INDEX($D$364:$W$364,,$C386)-SUM($D386:AL386),INDEX($D$364:$W$364,,$C386)/$F$350)))</f>
        <v>0</v>
      </c>
      <c r="AN386" s="2">
        <f>IF($F$350="n/a",0,IF(AN$352&lt;=$C386,0,IF(AN$352&gt;($F$350+$C386),INDEX($D$364:$W$364,,$C386)-SUM($D386:AM386),INDEX($D$364:$W$364,,$C386)/$F$350)))</f>
        <v>0</v>
      </c>
      <c r="AO386" s="2">
        <f>IF($F$350="n/a",0,IF(AO$352&lt;=$C386,0,IF(AO$352&gt;($F$350+$C386),INDEX($D$364:$W$364,,$C386)-SUM($D386:AN386),INDEX($D$364:$W$364,,$C386)/$F$350)))</f>
        <v>0</v>
      </c>
      <c r="AP386" s="2">
        <f>IF($F$350="n/a",0,IF(AP$352&lt;=$C386,0,IF(AP$352&gt;($F$350+$C386),INDEX($D$364:$W$364,,$C386)-SUM($D386:AO386),INDEX($D$364:$W$364,,$C386)/$F$350)))</f>
        <v>0</v>
      </c>
      <c r="AQ386" s="2">
        <f>IF($F$350="n/a",0,IF(AQ$352&lt;=$C386,0,IF(AQ$352&gt;($F$350+$C386),INDEX($D$364:$W$364,,$C386)-SUM($D386:AP386),INDEX($D$364:$W$364,,$C386)/$F$350)))</f>
        <v>0</v>
      </c>
      <c r="AR386" s="2">
        <f>IF($F$350="n/a",0,IF(AR$352&lt;=$C386,0,IF(AR$352&gt;($F$350+$C386),INDEX($D$364:$W$364,,$C386)-SUM($D386:AQ386),INDEX($D$364:$W$364,,$C386)/$F$350)))</f>
        <v>0</v>
      </c>
      <c r="AS386" s="2">
        <f>IF($F$350="n/a",0,IF(AS$352&lt;=$C386,0,IF(AS$352&gt;($F$350+$C386),INDEX($D$364:$W$364,,$C386)-SUM($D386:AR386),INDEX($D$364:$W$364,,$C386)/$F$350)))</f>
        <v>0</v>
      </c>
      <c r="AT386" s="2">
        <f>IF($F$350="n/a",0,IF(AT$352&lt;=$C386,0,IF(AT$352&gt;($F$350+$C386),INDEX($D$364:$W$364,,$C386)-SUM($D386:AS386),INDEX($D$364:$W$364,,$C386)/$F$350)))</f>
        <v>0</v>
      </c>
      <c r="AU386" s="2">
        <f>IF($F$350="n/a",0,IF(AU$352&lt;=$C386,0,IF(AU$352&gt;($F$350+$C386),INDEX($D$364:$W$364,,$C386)-SUM($D386:AT386),INDEX($D$364:$W$364,,$C386)/$F$350)))</f>
        <v>0</v>
      </c>
      <c r="AV386" s="2">
        <f>IF($F$350="n/a",0,IF(AV$352&lt;=$C386,0,IF(AV$352&gt;($F$350+$C386),INDEX($D$364:$W$364,,$C386)-SUM($D386:AU386),INDEX($D$364:$W$364,,$C386)/$F$350)))</f>
        <v>0</v>
      </c>
      <c r="AW386" s="2">
        <f>IF($F$350="n/a",0,IF(AW$352&lt;=$C386,0,IF(AW$352&gt;($F$350+$C386),INDEX($D$364:$W$364,,$C386)-SUM($D386:AV386),INDEX($D$364:$W$364,,$C386)/$F$350)))</f>
        <v>0</v>
      </c>
      <c r="AX386" s="2">
        <f>IF($F$350="n/a",0,IF(AX$352&lt;=$C386,0,IF(AX$352&gt;($F$350+$C386),INDEX($D$364:$W$364,,$C386)-SUM($D386:AW386),INDEX($D$364:$W$364,,$C386)/$F$350)))</f>
        <v>0</v>
      </c>
      <c r="AY386" s="2">
        <f>IF($F$350="n/a",0,IF(AY$352&lt;=$C386,0,IF(AY$352&gt;($F$350+$C386),INDEX($D$364:$W$364,,$C386)-SUM($D386:AX386),INDEX($D$364:$W$364,,$C386)/$F$350)))</f>
        <v>0</v>
      </c>
      <c r="AZ386" s="2">
        <f>IF($F$350="n/a",0,IF(AZ$352&lt;=$C386,0,IF(AZ$352&gt;($F$350+$C386),INDEX($D$364:$W$364,,$C386)-SUM($D386:AY386),INDEX($D$364:$W$364,,$C386)/$F$350)))</f>
        <v>0</v>
      </c>
      <c r="BA386" s="2">
        <f>IF($F$350="n/a",0,IF(BA$352&lt;=$C386,0,IF(BA$352&gt;($F$350+$C386),INDEX($D$364:$W$364,,$C386)-SUM($D386:AZ386),INDEX($D$364:$W$364,,$C386)/$F$350)))</f>
        <v>0</v>
      </c>
      <c r="BB386" s="2">
        <f>IF($F$350="n/a",0,IF(BB$352&lt;=$C386,0,IF(BB$352&gt;($F$350+$C386),INDEX($D$364:$W$364,,$C386)-SUM($D386:BA386),INDEX($D$364:$W$364,,$C386)/$F$350)))</f>
        <v>0</v>
      </c>
      <c r="BC386" s="2">
        <f>IF($F$350="n/a",0,IF(BC$352&lt;=$C386,0,IF(BC$352&gt;($F$350+$C386),INDEX($D$364:$W$364,,$C386)-SUM($D386:BB386),INDEX($D$364:$W$364,,$C386)/$F$350)))</f>
        <v>0</v>
      </c>
      <c r="BD386" s="2">
        <f>IF($F$350="n/a",0,IF(BD$352&lt;=$C386,0,IF(BD$352&gt;($F$350+$C386),INDEX($D$364:$W$364,,$C386)-SUM($D386:BC386),INDEX($D$364:$W$364,,$C386)/$F$350)))</f>
        <v>0</v>
      </c>
      <c r="BE386" s="2">
        <f>IF($F$350="n/a",0,IF(BE$352&lt;=$C386,0,IF(BE$352&gt;($F$350+$C386),INDEX($D$364:$W$364,,$C386)-SUM($D386:BD386),INDEX($D$364:$W$364,,$C386)/$F$350)))</f>
        <v>0</v>
      </c>
      <c r="BF386" s="2">
        <f>IF($F$350="n/a",0,IF(BF$352&lt;=$C386,0,IF(BF$352&gt;($F$350+$C386),INDEX($D$364:$W$364,,$C386)-SUM($D386:BE386),INDEX($D$364:$W$364,,$C386)/$F$350)))</f>
        <v>0</v>
      </c>
      <c r="BG386" s="2">
        <f>IF($F$350="n/a",0,IF(BG$352&lt;=$C386,0,IF(BG$352&gt;($F$350+$C386),INDEX($D$364:$W$364,,$C386)-SUM($D386:BF386),INDEX($D$364:$W$364,,$C386)/$F$350)))</f>
        <v>0</v>
      </c>
      <c r="BH386" s="2">
        <f>IF($F$350="n/a",0,IF(BH$352&lt;=$C386,0,IF(BH$352&gt;($F$350+$C386),INDEX($D$364:$W$364,,$C386)-SUM($D386:BG386),INDEX($D$364:$W$364,,$C386)/$F$350)))</f>
        <v>0</v>
      </c>
      <c r="BI386" s="2">
        <f>IF($F$350="n/a",0,IF(BI$352&lt;=$C386,0,IF(BI$352&gt;($F$350+$C386),INDEX($D$364:$W$364,,$C386)-SUM($D386:BH386),INDEX($D$364:$W$364,,$C386)/$F$350)))</f>
        <v>0</v>
      </c>
      <c r="BJ386" s="2">
        <f>IF($F$350="n/a",0,IF(BJ$352&lt;=$C386,0,IF(BJ$352&gt;($F$350+$C386),INDEX($D$364:$W$364,,$C386)-SUM($D386:BI386),INDEX($D$364:$W$364,,$C386)/$F$350)))</f>
        <v>0</v>
      </c>
      <c r="BK386" s="2">
        <f>IF($F$350="n/a",0,IF(BK$352&lt;=$C386,0,IF(BK$352&gt;($F$350+$C386),INDEX($D$364:$W$364,,$C386)-SUM($D386:BJ386),INDEX($D$364:$W$364,,$C386)/$F$350)))</f>
        <v>0</v>
      </c>
    </row>
    <row r="387" spans="2:63" collapsed="1" x14ac:dyDescent="0.25">
      <c r="B387" s="24"/>
      <c r="C387" s="24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</row>
    <row r="388" spans="2:63" x14ac:dyDescent="0.25">
      <c r="B388" t="s">
        <v>30</v>
      </c>
      <c r="D388" s="2">
        <f>SUM(D367:D386)</f>
        <v>0</v>
      </c>
      <c r="E388" s="2">
        <f t="shared" ref="E388:BK388" si="1161">SUM(E367:E386)</f>
        <v>0</v>
      </c>
      <c r="F388" s="2">
        <f t="shared" si="1161"/>
        <v>0</v>
      </c>
      <c r="G388" s="2">
        <f t="shared" si="1161"/>
        <v>0</v>
      </c>
      <c r="H388" s="2">
        <f t="shared" si="1161"/>
        <v>0</v>
      </c>
      <c r="I388" s="2">
        <f t="shared" si="1161"/>
        <v>0</v>
      </c>
      <c r="J388" s="2">
        <f t="shared" si="1161"/>
        <v>0</v>
      </c>
      <c r="K388" s="2">
        <f t="shared" si="1161"/>
        <v>0</v>
      </c>
      <c r="L388" s="2">
        <f t="shared" si="1161"/>
        <v>0</v>
      </c>
      <c r="M388" s="2">
        <f t="shared" si="1161"/>
        <v>0</v>
      </c>
      <c r="N388" s="2">
        <f t="shared" si="1161"/>
        <v>0</v>
      </c>
      <c r="O388" s="2">
        <f t="shared" si="1161"/>
        <v>0</v>
      </c>
      <c r="P388" s="2">
        <f t="shared" si="1161"/>
        <v>0</v>
      </c>
      <c r="Q388" s="2">
        <f t="shared" si="1161"/>
        <v>0</v>
      </c>
      <c r="R388" s="2">
        <f t="shared" si="1161"/>
        <v>0</v>
      </c>
      <c r="S388" s="2">
        <f t="shared" si="1161"/>
        <v>0</v>
      </c>
      <c r="T388" s="2">
        <f t="shared" si="1161"/>
        <v>0</v>
      </c>
      <c r="U388" s="2">
        <f t="shared" si="1161"/>
        <v>0</v>
      </c>
      <c r="V388" s="2">
        <f t="shared" si="1161"/>
        <v>0</v>
      </c>
      <c r="W388" s="2">
        <f t="shared" si="1161"/>
        <v>0</v>
      </c>
      <c r="X388" s="2">
        <f t="shared" si="1161"/>
        <v>0</v>
      </c>
      <c r="Y388" s="2">
        <f t="shared" si="1161"/>
        <v>0</v>
      </c>
      <c r="Z388" s="2">
        <f t="shared" si="1161"/>
        <v>0</v>
      </c>
      <c r="AA388" s="2">
        <f t="shared" si="1161"/>
        <v>0</v>
      </c>
      <c r="AB388" s="2">
        <f t="shared" si="1161"/>
        <v>0</v>
      </c>
      <c r="AC388" s="2">
        <f t="shared" si="1161"/>
        <v>0</v>
      </c>
      <c r="AD388" s="2">
        <f t="shared" si="1161"/>
        <v>0</v>
      </c>
      <c r="AE388" s="2">
        <f t="shared" si="1161"/>
        <v>0</v>
      </c>
      <c r="AF388" s="2">
        <f t="shared" si="1161"/>
        <v>0</v>
      </c>
      <c r="AG388" s="2">
        <f t="shared" si="1161"/>
        <v>0</v>
      </c>
      <c r="AH388" s="2">
        <f t="shared" si="1161"/>
        <v>0</v>
      </c>
      <c r="AI388" s="2">
        <f t="shared" si="1161"/>
        <v>0</v>
      </c>
      <c r="AJ388" s="2">
        <f t="shared" si="1161"/>
        <v>0</v>
      </c>
      <c r="AK388" s="2">
        <f t="shared" si="1161"/>
        <v>0</v>
      </c>
      <c r="AL388" s="2">
        <f t="shared" si="1161"/>
        <v>0</v>
      </c>
      <c r="AM388" s="2">
        <f t="shared" si="1161"/>
        <v>0</v>
      </c>
      <c r="AN388" s="2">
        <f t="shared" si="1161"/>
        <v>0</v>
      </c>
      <c r="AO388" s="2">
        <f t="shared" si="1161"/>
        <v>0</v>
      </c>
      <c r="AP388" s="2">
        <f t="shared" si="1161"/>
        <v>0</v>
      </c>
      <c r="AQ388" s="2">
        <f t="shared" si="1161"/>
        <v>0</v>
      </c>
      <c r="AR388" s="2">
        <f t="shared" si="1161"/>
        <v>0</v>
      </c>
      <c r="AS388" s="2">
        <f t="shared" si="1161"/>
        <v>0</v>
      </c>
      <c r="AT388" s="2">
        <f t="shared" si="1161"/>
        <v>0</v>
      </c>
      <c r="AU388" s="2">
        <f t="shared" si="1161"/>
        <v>0</v>
      </c>
      <c r="AV388" s="2">
        <f t="shared" si="1161"/>
        <v>0</v>
      </c>
      <c r="AW388" s="2">
        <f t="shared" si="1161"/>
        <v>0</v>
      </c>
      <c r="AX388" s="2">
        <f t="shared" si="1161"/>
        <v>0</v>
      </c>
      <c r="AY388" s="2">
        <f t="shared" si="1161"/>
        <v>0</v>
      </c>
      <c r="AZ388" s="2">
        <f t="shared" si="1161"/>
        <v>0</v>
      </c>
      <c r="BA388" s="2">
        <f t="shared" si="1161"/>
        <v>0</v>
      </c>
      <c r="BB388" s="2">
        <f t="shared" si="1161"/>
        <v>0</v>
      </c>
      <c r="BC388" s="2">
        <f t="shared" si="1161"/>
        <v>0</v>
      </c>
      <c r="BD388" s="2">
        <f t="shared" si="1161"/>
        <v>0</v>
      </c>
      <c r="BE388" s="2">
        <f t="shared" si="1161"/>
        <v>0</v>
      </c>
      <c r="BF388" s="2">
        <f t="shared" si="1161"/>
        <v>0</v>
      </c>
      <c r="BG388" s="2">
        <f t="shared" si="1161"/>
        <v>0</v>
      </c>
      <c r="BH388" s="2">
        <f t="shared" si="1161"/>
        <v>0</v>
      </c>
      <c r="BI388" s="2">
        <f t="shared" si="1161"/>
        <v>0</v>
      </c>
      <c r="BJ388" s="2">
        <f t="shared" si="1161"/>
        <v>0</v>
      </c>
      <c r="BK388" s="2">
        <f t="shared" si="1161"/>
        <v>0</v>
      </c>
    </row>
    <row r="389" spans="2:63" x14ac:dyDescent="0.25"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</row>
    <row r="390" spans="2:63" x14ac:dyDescent="0.25">
      <c r="B390" t="s">
        <v>28</v>
      </c>
      <c r="D390" s="2">
        <f>D355+D388</f>
        <v>0</v>
      </c>
      <c r="E390" s="2">
        <f t="shared" ref="E390:BK390" si="1162">E355+E388</f>
        <v>0</v>
      </c>
      <c r="F390" s="2">
        <f t="shared" si="1162"/>
        <v>0</v>
      </c>
      <c r="G390" s="2">
        <f t="shared" si="1162"/>
        <v>0</v>
      </c>
      <c r="H390" s="2">
        <f t="shared" si="1162"/>
        <v>0</v>
      </c>
      <c r="I390" s="2">
        <f t="shared" si="1162"/>
        <v>0</v>
      </c>
      <c r="J390" s="2">
        <f t="shared" si="1162"/>
        <v>0</v>
      </c>
      <c r="K390" s="2">
        <f t="shared" si="1162"/>
        <v>0</v>
      </c>
      <c r="L390" s="2">
        <f t="shared" si="1162"/>
        <v>0</v>
      </c>
      <c r="M390" s="2">
        <f t="shared" si="1162"/>
        <v>0</v>
      </c>
      <c r="N390" s="2">
        <f t="shared" si="1162"/>
        <v>0</v>
      </c>
      <c r="O390" s="2">
        <f t="shared" si="1162"/>
        <v>0</v>
      </c>
      <c r="P390" s="2">
        <f t="shared" si="1162"/>
        <v>0</v>
      </c>
      <c r="Q390" s="2">
        <f t="shared" si="1162"/>
        <v>0</v>
      </c>
      <c r="R390" s="2">
        <f t="shared" si="1162"/>
        <v>0</v>
      </c>
      <c r="S390" s="2">
        <f t="shared" si="1162"/>
        <v>0</v>
      </c>
      <c r="T390" s="2">
        <f t="shared" si="1162"/>
        <v>0</v>
      </c>
      <c r="U390" s="2">
        <f t="shared" si="1162"/>
        <v>0</v>
      </c>
      <c r="V390" s="2">
        <f t="shared" si="1162"/>
        <v>0</v>
      </c>
      <c r="W390" s="2">
        <f t="shared" si="1162"/>
        <v>0</v>
      </c>
      <c r="X390" s="2">
        <f t="shared" si="1162"/>
        <v>0</v>
      </c>
      <c r="Y390" s="2">
        <f t="shared" si="1162"/>
        <v>0</v>
      </c>
      <c r="Z390" s="2">
        <f t="shared" si="1162"/>
        <v>0</v>
      </c>
      <c r="AA390" s="2">
        <f t="shared" si="1162"/>
        <v>0</v>
      </c>
      <c r="AB390" s="2">
        <f t="shared" si="1162"/>
        <v>0</v>
      </c>
      <c r="AC390" s="2">
        <f t="shared" si="1162"/>
        <v>0</v>
      </c>
      <c r="AD390" s="2">
        <f t="shared" si="1162"/>
        <v>0</v>
      </c>
      <c r="AE390" s="2">
        <f t="shared" si="1162"/>
        <v>0</v>
      </c>
      <c r="AF390" s="2">
        <f t="shared" si="1162"/>
        <v>0</v>
      </c>
      <c r="AG390" s="2">
        <f t="shared" si="1162"/>
        <v>0</v>
      </c>
      <c r="AH390" s="2">
        <f t="shared" si="1162"/>
        <v>0</v>
      </c>
      <c r="AI390" s="2">
        <f t="shared" si="1162"/>
        <v>0</v>
      </c>
      <c r="AJ390" s="2">
        <f t="shared" si="1162"/>
        <v>0</v>
      </c>
      <c r="AK390" s="2">
        <f t="shared" si="1162"/>
        <v>0</v>
      </c>
      <c r="AL390" s="2">
        <f t="shared" si="1162"/>
        <v>0</v>
      </c>
      <c r="AM390" s="2">
        <f t="shared" si="1162"/>
        <v>0</v>
      </c>
      <c r="AN390" s="2">
        <f t="shared" si="1162"/>
        <v>0</v>
      </c>
      <c r="AO390" s="2">
        <f t="shared" si="1162"/>
        <v>0</v>
      </c>
      <c r="AP390" s="2">
        <f t="shared" si="1162"/>
        <v>0</v>
      </c>
      <c r="AQ390" s="2">
        <f t="shared" si="1162"/>
        <v>0</v>
      </c>
      <c r="AR390" s="2">
        <f t="shared" si="1162"/>
        <v>0</v>
      </c>
      <c r="AS390" s="2">
        <f t="shared" si="1162"/>
        <v>0</v>
      </c>
      <c r="AT390" s="2">
        <f t="shared" si="1162"/>
        <v>0</v>
      </c>
      <c r="AU390" s="2">
        <f t="shared" si="1162"/>
        <v>0</v>
      </c>
      <c r="AV390" s="2">
        <f t="shared" si="1162"/>
        <v>0</v>
      </c>
      <c r="AW390" s="2">
        <f t="shared" si="1162"/>
        <v>0</v>
      </c>
      <c r="AX390" s="2">
        <f t="shared" si="1162"/>
        <v>0</v>
      </c>
      <c r="AY390" s="2">
        <f t="shared" si="1162"/>
        <v>0</v>
      </c>
      <c r="AZ390" s="2">
        <f t="shared" si="1162"/>
        <v>0</v>
      </c>
      <c r="BA390" s="2">
        <f t="shared" si="1162"/>
        <v>0</v>
      </c>
      <c r="BB390" s="2">
        <f t="shared" si="1162"/>
        <v>0</v>
      </c>
      <c r="BC390" s="2">
        <f t="shared" si="1162"/>
        <v>0</v>
      </c>
      <c r="BD390" s="2">
        <f t="shared" si="1162"/>
        <v>0</v>
      </c>
      <c r="BE390" s="2">
        <f t="shared" si="1162"/>
        <v>0</v>
      </c>
      <c r="BF390" s="2">
        <f t="shared" si="1162"/>
        <v>0</v>
      </c>
      <c r="BG390" s="2">
        <f t="shared" si="1162"/>
        <v>0</v>
      </c>
      <c r="BH390" s="2">
        <f t="shared" si="1162"/>
        <v>0</v>
      </c>
      <c r="BI390" s="2">
        <f t="shared" si="1162"/>
        <v>0</v>
      </c>
      <c r="BJ390" s="2">
        <f t="shared" si="1162"/>
        <v>0</v>
      </c>
      <c r="BK390" s="2">
        <f t="shared" si="1162"/>
        <v>0</v>
      </c>
    </row>
    <row r="391" spans="2:63" x14ac:dyDescent="0.25">
      <c r="B391" t="s">
        <v>29</v>
      </c>
      <c r="D391" s="2">
        <f>D364-D388</f>
        <v>0</v>
      </c>
      <c r="E391" s="2">
        <f>E364-E388+D391</f>
        <v>0</v>
      </c>
      <c r="F391" s="2">
        <f t="shared" ref="F391" si="1163">F364-F388+E391</f>
        <v>0</v>
      </c>
      <c r="G391" s="2">
        <f t="shared" ref="G391" si="1164">G364-G388+F391</f>
        <v>0</v>
      </c>
      <c r="H391" s="2">
        <f t="shared" ref="H391" si="1165">H364-H388+G391</f>
        <v>0</v>
      </c>
      <c r="I391" s="2">
        <f t="shared" ref="I391" si="1166">I364-I388+H391</f>
        <v>5.4803038284606412E-4</v>
      </c>
      <c r="J391" s="2">
        <f t="shared" ref="J391" si="1167">J364-J388+I391</f>
        <v>3.3521959024946771E-2</v>
      </c>
      <c r="K391" s="2">
        <f t="shared" ref="K391" si="1168">K364-K388+J391</f>
        <v>4.9291079224144073E-2</v>
      </c>
      <c r="L391" s="2">
        <f t="shared" ref="L391" si="1169">L364-L388+K391</f>
        <v>8.3240431792773351E-2</v>
      </c>
      <c r="M391" s="2">
        <f t="shared" ref="M391" si="1170">M364-M388+L391</f>
        <v>3.2659604250218739</v>
      </c>
      <c r="N391" s="2">
        <f t="shared" ref="N391" si="1171">N364-N388+M391</f>
        <v>3.2659604250218739</v>
      </c>
      <c r="O391" s="2">
        <f t="shared" ref="O391" si="1172">O364-O388+N391</f>
        <v>3.2659604250218739</v>
      </c>
      <c r="P391" s="2">
        <f t="shared" ref="P391" si="1173">P364-P388+O391</f>
        <v>3.2659604250218739</v>
      </c>
      <c r="Q391" s="2">
        <f t="shared" ref="Q391" si="1174">Q364-Q388+P391</f>
        <v>3.2659604250218739</v>
      </c>
      <c r="R391" s="2">
        <f t="shared" ref="R391" si="1175">R364-R388+Q391</f>
        <v>3.2659604250218739</v>
      </c>
      <c r="S391" s="2">
        <f t="shared" ref="S391" si="1176">S364-S388+R391</f>
        <v>3.2659604250218739</v>
      </c>
      <c r="T391" s="2">
        <f t="shared" ref="T391" si="1177">T364-T388+S391</f>
        <v>3.2659604250218739</v>
      </c>
      <c r="U391" s="2">
        <f t="shared" ref="U391" si="1178">U364-U388+T391</f>
        <v>3.2659604250218739</v>
      </c>
      <c r="V391" s="2">
        <f t="shared" ref="V391" si="1179">V364-V388+U391</f>
        <v>3.2659604250218739</v>
      </c>
      <c r="W391" s="2">
        <f t="shared" ref="W391" si="1180">W364-W388+V391</f>
        <v>3.2659604250218739</v>
      </c>
      <c r="X391" s="2">
        <f t="shared" ref="X391" si="1181">X364-X388+W391</f>
        <v>3.2659604250218739</v>
      </c>
      <c r="Y391" s="2">
        <f t="shared" ref="Y391" si="1182">Y364-Y388+X391</f>
        <v>3.2659604250218739</v>
      </c>
      <c r="Z391" s="2">
        <f t="shared" ref="Z391" si="1183">Z364-Z388+Y391</f>
        <v>3.2659604250218739</v>
      </c>
      <c r="AA391" s="2">
        <f t="shared" ref="AA391" si="1184">AA364-AA388+Z391</f>
        <v>3.2659604250218739</v>
      </c>
      <c r="AB391" s="2">
        <f t="shared" ref="AB391" si="1185">AB364-AB388+AA391</f>
        <v>3.2659604250218739</v>
      </c>
      <c r="AC391" s="2">
        <f t="shared" ref="AC391" si="1186">AC364-AC388+AB391</f>
        <v>3.2659604250218739</v>
      </c>
      <c r="AD391" s="2">
        <f t="shared" ref="AD391" si="1187">AD364-AD388+AC391</f>
        <v>3.2659604250218739</v>
      </c>
      <c r="AE391" s="2">
        <f t="shared" ref="AE391" si="1188">AE364-AE388+AD391</f>
        <v>3.2659604250218739</v>
      </c>
      <c r="AF391" s="2">
        <f t="shared" ref="AF391" si="1189">AF364-AF388+AE391</f>
        <v>3.2659604250218739</v>
      </c>
      <c r="AG391" s="2">
        <f t="shared" ref="AG391" si="1190">AG364-AG388+AF391</f>
        <v>3.2659604250218739</v>
      </c>
      <c r="AH391" s="2">
        <f t="shared" ref="AH391" si="1191">AH364-AH388+AG391</f>
        <v>3.2659604250218739</v>
      </c>
      <c r="AI391" s="2">
        <f t="shared" ref="AI391" si="1192">AI364-AI388+AH391</f>
        <v>3.2659604250218739</v>
      </c>
      <c r="AJ391" s="2">
        <f t="shared" ref="AJ391" si="1193">AJ364-AJ388+AI391</f>
        <v>3.2659604250218739</v>
      </c>
      <c r="AK391" s="2">
        <f t="shared" ref="AK391" si="1194">AK364-AK388+AJ391</f>
        <v>3.2659604250218739</v>
      </c>
      <c r="AL391" s="2">
        <f t="shared" ref="AL391" si="1195">AL364-AL388+AK391</f>
        <v>3.2659604250218739</v>
      </c>
      <c r="AM391" s="2">
        <f t="shared" ref="AM391" si="1196">AM364-AM388+AL391</f>
        <v>3.2659604250218739</v>
      </c>
      <c r="AN391" s="2">
        <f t="shared" ref="AN391" si="1197">AN364-AN388+AM391</f>
        <v>3.2659604250218739</v>
      </c>
      <c r="AO391" s="2">
        <f t="shared" ref="AO391" si="1198">AO364-AO388+AN391</f>
        <v>3.2659604250218739</v>
      </c>
      <c r="AP391" s="2">
        <f t="shared" ref="AP391" si="1199">AP364-AP388+AO391</f>
        <v>3.2659604250218739</v>
      </c>
      <c r="AQ391" s="2">
        <f t="shared" ref="AQ391" si="1200">AQ364-AQ388+AP391</f>
        <v>3.2659604250218739</v>
      </c>
      <c r="AR391" s="2">
        <f t="shared" ref="AR391" si="1201">AR364-AR388+AQ391</f>
        <v>3.2659604250218739</v>
      </c>
      <c r="AS391" s="2">
        <f t="shared" ref="AS391" si="1202">AS364-AS388+AR391</f>
        <v>3.2659604250218739</v>
      </c>
      <c r="AT391" s="2">
        <f t="shared" ref="AT391" si="1203">AT364-AT388+AS391</f>
        <v>3.2659604250218739</v>
      </c>
      <c r="AU391" s="2">
        <f t="shared" ref="AU391" si="1204">AU364-AU388+AT391</f>
        <v>3.2659604250218739</v>
      </c>
      <c r="AV391" s="2">
        <f t="shared" ref="AV391" si="1205">AV364-AV388+AU391</f>
        <v>3.2659604250218739</v>
      </c>
      <c r="AW391" s="2">
        <f t="shared" ref="AW391" si="1206">AW364-AW388+AV391</f>
        <v>3.2659604250218739</v>
      </c>
      <c r="AX391" s="2">
        <f t="shared" ref="AX391" si="1207">AX364-AX388+AW391</f>
        <v>3.2659604250218739</v>
      </c>
      <c r="AY391" s="2">
        <f t="shared" ref="AY391" si="1208">AY364-AY388+AX391</f>
        <v>3.2659604250218739</v>
      </c>
      <c r="AZ391" s="2">
        <f t="shared" ref="AZ391" si="1209">AZ364-AZ388+AY391</f>
        <v>3.2659604250218739</v>
      </c>
      <c r="BA391" s="2">
        <f t="shared" ref="BA391" si="1210">BA364-BA388+AZ391</f>
        <v>3.2659604250218739</v>
      </c>
      <c r="BB391" s="2">
        <f t="shared" ref="BB391" si="1211">BB364-BB388+BA391</f>
        <v>3.2659604250218739</v>
      </c>
      <c r="BC391" s="2">
        <f t="shared" ref="BC391" si="1212">BC364-BC388+BB391</f>
        <v>3.2659604250218739</v>
      </c>
      <c r="BD391" s="2">
        <f t="shared" ref="BD391" si="1213">BD364-BD388+BC391</f>
        <v>3.2659604250218739</v>
      </c>
      <c r="BE391" s="2">
        <f t="shared" ref="BE391" si="1214">BE364-BE388+BD391</f>
        <v>3.2659604250218739</v>
      </c>
      <c r="BF391" s="2">
        <f t="shared" ref="BF391" si="1215">BF364-BF388+BE391</f>
        <v>3.2659604250218739</v>
      </c>
      <c r="BG391" s="2">
        <f t="shared" ref="BG391" si="1216">BG364-BG388+BF391</f>
        <v>3.2659604250218739</v>
      </c>
      <c r="BH391" s="2">
        <f t="shared" ref="BH391" si="1217">BH364-BH388+BG391</f>
        <v>3.2659604250218739</v>
      </c>
      <c r="BI391" s="2">
        <f t="shared" ref="BI391" si="1218">BI364-BI388+BH391</f>
        <v>3.2659604250218739</v>
      </c>
      <c r="BJ391" s="2">
        <f t="shared" ref="BJ391" si="1219">BJ364-BJ388+BI391</f>
        <v>3.2659604250218739</v>
      </c>
      <c r="BK391" s="2">
        <f t="shared" ref="BK391" si="1220">BK364-BK388+BJ391</f>
        <v>3.2659604250218739</v>
      </c>
    </row>
    <row r="392" spans="2:63" x14ac:dyDescent="0.25">
      <c r="B392" t="s">
        <v>31</v>
      </c>
      <c r="D392" s="2">
        <f>D361+D391</f>
        <v>0</v>
      </c>
      <c r="E392" s="2">
        <f t="shared" ref="E392:BK392" si="1221">E361+E391</f>
        <v>0</v>
      </c>
      <c r="F392" s="2">
        <f t="shared" si="1221"/>
        <v>0</v>
      </c>
      <c r="G392" s="2">
        <f t="shared" si="1221"/>
        <v>0</v>
      </c>
      <c r="H392" s="2">
        <f t="shared" si="1221"/>
        <v>0</v>
      </c>
      <c r="I392" s="2">
        <f t="shared" si="1221"/>
        <v>5.4803038284606412E-4</v>
      </c>
      <c r="J392" s="2">
        <f t="shared" si="1221"/>
        <v>3.3521959024946771E-2</v>
      </c>
      <c r="K392" s="2">
        <f t="shared" si="1221"/>
        <v>4.9291079224144073E-2</v>
      </c>
      <c r="L392" s="2">
        <f t="shared" si="1221"/>
        <v>8.3240431792773351E-2</v>
      </c>
      <c r="M392" s="2">
        <f t="shared" si="1221"/>
        <v>3.2659604250218739</v>
      </c>
      <c r="N392" s="2">
        <f t="shared" si="1221"/>
        <v>3.2659604250218739</v>
      </c>
      <c r="O392" s="2">
        <f t="shared" si="1221"/>
        <v>3.2659604250218739</v>
      </c>
      <c r="P392" s="2">
        <f t="shared" si="1221"/>
        <v>3.2659604250218739</v>
      </c>
      <c r="Q392" s="2">
        <f t="shared" si="1221"/>
        <v>3.2659604250218739</v>
      </c>
      <c r="R392" s="2">
        <f t="shared" si="1221"/>
        <v>3.2659604250218739</v>
      </c>
      <c r="S392" s="2">
        <f t="shared" si="1221"/>
        <v>3.2659604250218739</v>
      </c>
      <c r="T392" s="2">
        <f t="shared" si="1221"/>
        <v>3.2659604250218739</v>
      </c>
      <c r="U392" s="2">
        <f t="shared" si="1221"/>
        <v>3.2659604250218739</v>
      </c>
      <c r="V392" s="2">
        <f t="shared" si="1221"/>
        <v>3.2659604250218739</v>
      </c>
      <c r="W392" s="2">
        <f t="shared" si="1221"/>
        <v>3.2659604250218739</v>
      </c>
      <c r="X392" s="2">
        <f t="shared" si="1221"/>
        <v>3.2659604250218739</v>
      </c>
      <c r="Y392" s="2">
        <f t="shared" si="1221"/>
        <v>3.2659604250218739</v>
      </c>
      <c r="Z392" s="2">
        <f t="shared" si="1221"/>
        <v>3.2659604250218739</v>
      </c>
      <c r="AA392" s="2">
        <f t="shared" si="1221"/>
        <v>3.2659604250218739</v>
      </c>
      <c r="AB392" s="2">
        <f t="shared" si="1221"/>
        <v>3.2659604250218739</v>
      </c>
      <c r="AC392" s="2">
        <f t="shared" si="1221"/>
        <v>3.2659604250218739</v>
      </c>
      <c r="AD392" s="2">
        <f t="shared" si="1221"/>
        <v>3.2659604250218739</v>
      </c>
      <c r="AE392" s="2">
        <f t="shared" si="1221"/>
        <v>3.2659604250218739</v>
      </c>
      <c r="AF392" s="2">
        <f t="shared" si="1221"/>
        <v>3.2659604250218739</v>
      </c>
      <c r="AG392" s="2">
        <f t="shared" si="1221"/>
        <v>3.2659604250218739</v>
      </c>
      <c r="AH392" s="2">
        <f t="shared" si="1221"/>
        <v>3.2659604250218739</v>
      </c>
      <c r="AI392" s="2">
        <f t="shared" si="1221"/>
        <v>3.2659604250218739</v>
      </c>
      <c r="AJ392" s="2">
        <f t="shared" si="1221"/>
        <v>3.2659604250218739</v>
      </c>
      <c r="AK392" s="2">
        <f t="shared" si="1221"/>
        <v>3.2659604250218739</v>
      </c>
      <c r="AL392" s="2">
        <f t="shared" si="1221"/>
        <v>3.2659604250218739</v>
      </c>
      <c r="AM392" s="2">
        <f t="shared" si="1221"/>
        <v>3.2659604250218739</v>
      </c>
      <c r="AN392" s="2">
        <f t="shared" si="1221"/>
        <v>3.2659604250218739</v>
      </c>
      <c r="AO392" s="2">
        <f t="shared" si="1221"/>
        <v>3.2659604250218739</v>
      </c>
      <c r="AP392" s="2">
        <f t="shared" si="1221"/>
        <v>3.2659604250218739</v>
      </c>
      <c r="AQ392" s="2">
        <f t="shared" si="1221"/>
        <v>3.2659604250218739</v>
      </c>
      <c r="AR392" s="2">
        <f t="shared" si="1221"/>
        <v>3.2659604250218739</v>
      </c>
      <c r="AS392" s="2">
        <f t="shared" si="1221"/>
        <v>3.2659604250218739</v>
      </c>
      <c r="AT392" s="2">
        <f t="shared" si="1221"/>
        <v>3.2659604250218739</v>
      </c>
      <c r="AU392" s="2">
        <f t="shared" si="1221"/>
        <v>3.2659604250218739</v>
      </c>
      <c r="AV392" s="2">
        <f t="shared" si="1221"/>
        <v>3.2659604250218739</v>
      </c>
      <c r="AW392" s="2">
        <f t="shared" si="1221"/>
        <v>3.2659604250218739</v>
      </c>
      <c r="AX392" s="2">
        <f t="shared" si="1221"/>
        <v>3.2659604250218739</v>
      </c>
      <c r="AY392" s="2">
        <f t="shared" si="1221"/>
        <v>3.2659604250218739</v>
      </c>
      <c r="AZ392" s="2">
        <f t="shared" si="1221"/>
        <v>3.2659604250218739</v>
      </c>
      <c r="BA392" s="2">
        <f t="shared" si="1221"/>
        <v>3.2659604250218739</v>
      </c>
      <c r="BB392" s="2">
        <f t="shared" si="1221"/>
        <v>3.2659604250218739</v>
      </c>
      <c r="BC392" s="2">
        <f t="shared" si="1221"/>
        <v>3.2659604250218739</v>
      </c>
      <c r="BD392" s="2">
        <f t="shared" si="1221"/>
        <v>3.2659604250218739</v>
      </c>
      <c r="BE392" s="2">
        <f t="shared" si="1221"/>
        <v>3.2659604250218739</v>
      </c>
      <c r="BF392" s="2">
        <f t="shared" si="1221"/>
        <v>3.2659604250218739</v>
      </c>
      <c r="BG392" s="2">
        <f t="shared" si="1221"/>
        <v>3.2659604250218739</v>
      </c>
      <c r="BH392" s="2">
        <f t="shared" si="1221"/>
        <v>3.2659604250218739</v>
      </c>
      <c r="BI392" s="2">
        <f t="shared" si="1221"/>
        <v>3.2659604250218739</v>
      </c>
      <c r="BJ392" s="2">
        <f t="shared" si="1221"/>
        <v>3.2659604250218739</v>
      </c>
      <c r="BK392" s="2">
        <f t="shared" si="1221"/>
        <v>3.2659604250218739</v>
      </c>
    </row>
    <row r="394" spans="2:63" s="3" customFormat="1" x14ac:dyDescent="0.25">
      <c r="B394" s="3" t="s">
        <v>17</v>
      </c>
    </row>
    <row r="395" spans="2:63" s="4" customFormat="1" x14ac:dyDescent="0.25"/>
    <row r="396" spans="2:63" x14ac:dyDescent="0.25">
      <c r="D396" s="1" t="s">
        <v>2</v>
      </c>
      <c r="E396" s="1" t="s">
        <v>1</v>
      </c>
      <c r="F396" s="1" t="s">
        <v>3</v>
      </c>
      <c r="G396" s="1" t="s">
        <v>3</v>
      </c>
    </row>
    <row r="397" spans="2:63" x14ac:dyDescent="0.25">
      <c r="B397" t="s">
        <v>20</v>
      </c>
      <c r="D397" s="2">
        <f>'OAV 2011'!C12</f>
        <v>0</v>
      </c>
      <c r="E397" s="2" t="str">
        <f>'OAV 2011'!D12</f>
        <v>n/a</v>
      </c>
      <c r="F397" s="35">
        <f>'OAV 2011'!E12</f>
        <v>46.474672142650419</v>
      </c>
      <c r="G397" s="36">
        <v>47.884486925984326</v>
      </c>
      <c r="I397" s="53">
        <f>IF(OR(E397&lt;I399,E397="n/a"),0,(E397-5)*(H408-H406)/H408+(F397-5)*H406/H408)</f>
        <v>0</v>
      </c>
      <c r="J397" s="54" t="s">
        <v>98</v>
      </c>
      <c r="K397" s="41" t="s">
        <v>99</v>
      </c>
      <c r="L397" s="41"/>
      <c r="M397" s="41"/>
      <c r="N397" s="41"/>
    </row>
    <row r="399" spans="2:63" x14ac:dyDescent="0.25">
      <c r="D399" s="1">
        <v>1</v>
      </c>
      <c r="E399" s="1">
        <v>2</v>
      </c>
      <c r="F399" s="1">
        <v>3</v>
      </c>
      <c r="G399" s="1">
        <v>4</v>
      </c>
      <c r="H399" s="1">
        <v>5</v>
      </c>
      <c r="I399" s="1">
        <v>6</v>
      </c>
      <c r="J399" s="1">
        <v>7</v>
      </c>
      <c r="K399" s="1">
        <v>8</v>
      </c>
      <c r="L399" s="1">
        <v>9</v>
      </c>
      <c r="M399" s="1">
        <v>10</v>
      </c>
      <c r="N399" s="1">
        <v>11</v>
      </c>
      <c r="O399" s="1">
        <v>12</v>
      </c>
      <c r="P399" s="1">
        <v>13</v>
      </c>
      <c r="Q399" s="1">
        <v>14</v>
      </c>
      <c r="R399" s="1">
        <v>15</v>
      </c>
      <c r="S399" s="1">
        <v>16</v>
      </c>
      <c r="T399" s="1">
        <v>17</v>
      </c>
      <c r="U399" s="1">
        <v>18</v>
      </c>
      <c r="V399" s="1">
        <v>19</v>
      </c>
      <c r="W399" s="1">
        <v>20</v>
      </c>
      <c r="X399" s="1">
        <v>21</v>
      </c>
      <c r="Y399" s="1">
        <v>22</v>
      </c>
      <c r="Z399" s="1">
        <v>23</v>
      </c>
      <c r="AA399" s="1">
        <v>24</v>
      </c>
      <c r="AB399" s="1">
        <v>25</v>
      </c>
      <c r="AC399" s="1">
        <v>26</v>
      </c>
      <c r="AD399" s="1">
        <v>27</v>
      </c>
      <c r="AE399" s="1">
        <v>28</v>
      </c>
      <c r="AF399" s="1">
        <v>29</v>
      </c>
      <c r="AG399" s="1">
        <v>30</v>
      </c>
      <c r="AH399" s="1">
        <v>31</v>
      </c>
      <c r="AI399" s="1">
        <v>32</v>
      </c>
      <c r="AJ399" s="1">
        <v>33</v>
      </c>
      <c r="AK399" s="1">
        <v>34</v>
      </c>
      <c r="AL399" s="1">
        <v>35</v>
      </c>
      <c r="AM399" s="1">
        <v>36</v>
      </c>
      <c r="AN399" s="1">
        <v>37</v>
      </c>
      <c r="AO399" s="1">
        <v>38</v>
      </c>
      <c r="AP399" s="1">
        <v>39</v>
      </c>
      <c r="AQ399" s="1">
        <v>40</v>
      </c>
      <c r="AR399" s="1">
        <v>41</v>
      </c>
      <c r="AS399" s="1">
        <v>42</v>
      </c>
      <c r="AT399" s="1">
        <v>43</v>
      </c>
      <c r="AU399" s="1">
        <v>44</v>
      </c>
      <c r="AV399" s="1">
        <v>45</v>
      </c>
      <c r="AW399" s="1">
        <v>46</v>
      </c>
      <c r="AX399" s="1">
        <v>47</v>
      </c>
      <c r="AY399" s="1">
        <v>48</v>
      </c>
      <c r="AZ399" s="1">
        <v>49</v>
      </c>
      <c r="BA399" s="1">
        <v>50</v>
      </c>
      <c r="BB399" s="1">
        <v>51</v>
      </c>
      <c r="BC399" s="1">
        <v>52</v>
      </c>
      <c r="BD399" s="1">
        <v>53</v>
      </c>
      <c r="BE399" s="1">
        <v>54</v>
      </c>
      <c r="BF399" s="1">
        <v>55</v>
      </c>
      <c r="BG399" s="1">
        <v>56</v>
      </c>
      <c r="BH399" s="1">
        <v>57</v>
      </c>
      <c r="BI399" s="1">
        <v>58</v>
      </c>
      <c r="BJ399" s="1">
        <v>59</v>
      </c>
      <c r="BK399" s="1">
        <v>60</v>
      </c>
    </row>
    <row r="400" spans="2:63" x14ac:dyDescent="0.25">
      <c r="D400" s="1">
        <v>2011</v>
      </c>
      <c r="E400" s="1">
        <v>2012</v>
      </c>
      <c r="F400" s="1">
        <v>2013</v>
      </c>
      <c r="G400" s="1">
        <v>2014</v>
      </c>
      <c r="H400" s="1">
        <v>2015</v>
      </c>
      <c r="I400" s="1">
        <v>2016</v>
      </c>
      <c r="J400" s="1">
        <v>2017</v>
      </c>
      <c r="K400" s="1">
        <v>2018</v>
      </c>
      <c r="L400" s="1">
        <v>2019</v>
      </c>
      <c r="M400" s="1">
        <v>2020</v>
      </c>
      <c r="N400" s="1">
        <v>2021</v>
      </c>
      <c r="O400" s="1">
        <v>2022</v>
      </c>
      <c r="P400" s="1">
        <v>2023</v>
      </c>
      <c r="Q400" s="1">
        <v>2024</v>
      </c>
      <c r="R400" s="1">
        <v>2025</v>
      </c>
      <c r="S400" s="1">
        <v>2026</v>
      </c>
      <c r="T400" s="1">
        <v>2027</v>
      </c>
      <c r="U400" s="1">
        <v>2028</v>
      </c>
      <c r="V400" s="1">
        <v>2029</v>
      </c>
      <c r="W400" s="1">
        <v>2030</v>
      </c>
      <c r="X400" s="1">
        <v>2031</v>
      </c>
      <c r="Y400" s="1">
        <v>2032</v>
      </c>
      <c r="Z400" s="1">
        <v>2033</v>
      </c>
      <c r="AA400" s="1">
        <v>2034</v>
      </c>
      <c r="AB400" s="1">
        <v>2035</v>
      </c>
      <c r="AC400" s="1">
        <v>2036</v>
      </c>
      <c r="AD400" s="1">
        <v>2037</v>
      </c>
      <c r="AE400" s="1">
        <v>2038</v>
      </c>
      <c r="AF400" s="1">
        <v>2039</v>
      </c>
      <c r="AG400" s="1">
        <v>2040</v>
      </c>
      <c r="AH400" s="1">
        <v>2041</v>
      </c>
      <c r="AI400" s="1">
        <v>2042</v>
      </c>
      <c r="AJ400" s="1">
        <v>2043</v>
      </c>
      <c r="AK400" s="1">
        <v>2044</v>
      </c>
      <c r="AL400" s="1">
        <v>2045</v>
      </c>
      <c r="AM400" s="1">
        <v>2046</v>
      </c>
      <c r="AN400" s="1">
        <v>2047</v>
      </c>
      <c r="AO400" s="1">
        <v>2048</v>
      </c>
      <c r="AP400" s="1">
        <v>2049</v>
      </c>
      <c r="AQ400" s="1">
        <v>2050</v>
      </c>
      <c r="AR400" s="1">
        <v>2051</v>
      </c>
      <c r="AS400" s="1">
        <v>2052</v>
      </c>
      <c r="AT400" s="1">
        <v>2053</v>
      </c>
      <c r="AU400" s="1">
        <v>2054</v>
      </c>
      <c r="AV400" s="1">
        <v>2055</v>
      </c>
      <c r="AW400" s="1">
        <v>2056</v>
      </c>
      <c r="AX400" s="1">
        <v>2057</v>
      </c>
      <c r="AY400" s="1">
        <v>2058</v>
      </c>
      <c r="AZ400" s="1">
        <v>2059</v>
      </c>
      <c r="BA400" s="1">
        <v>2060</v>
      </c>
      <c r="BB400" s="1">
        <v>2061</v>
      </c>
      <c r="BC400" s="1">
        <v>2062</v>
      </c>
      <c r="BD400" s="1">
        <v>2063</v>
      </c>
      <c r="BE400" s="1">
        <v>2064</v>
      </c>
      <c r="BF400" s="1">
        <v>2065</v>
      </c>
      <c r="BG400" s="1">
        <v>2066</v>
      </c>
      <c r="BH400" s="1">
        <v>2067</v>
      </c>
      <c r="BI400" s="1">
        <v>2068</v>
      </c>
      <c r="BJ400" s="1">
        <v>2069</v>
      </c>
      <c r="BK400" s="1">
        <v>2070</v>
      </c>
    </row>
    <row r="402" spans="2:63" x14ac:dyDescent="0.25">
      <c r="B402" t="s">
        <v>25</v>
      </c>
      <c r="D402" s="2">
        <f>IF($D397=0,0,IF(D399&gt;$E397,($D397+SUM(C406:$C406))-SUM(C402:$C402),($D397+SUM(C406:$C406))/$E397))</f>
        <v>0</v>
      </c>
      <c r="E402" s="2">
        <f>IF($D397=0,0,IF(E399&gt;$E397,($D397+SUM($C406:D406))-SUM($C402:D402),($D397+SUM($C406:D406))/$E397))</f>
        <v>0</v>
      </c>
      <c r="F402" s="2">
        <f>IF($D397=0,0,IF(F399&gt;$E397,($D397+SUM($C406:E406))-SUM($C402:E402),($D397+SUM($C406:E406))/$E397))</f>
        <v>0</v>
      </c>
      <c r="G402" s="2">
        <f>IF($D397=0,0,IF(G399&gt;$E397,($D397+SUM($C406:F406))-SUM($C402:F402),($D397+SUM($C406:F406))/$E397))</f>
        <v>0</v>
      </c>
      <c r="H402" s="2">
        <f>IF($D397=0,0,IF(H399&gt;$E397,($D397+SUM($C406:G406))-SUM($C402:G402),($D397+SUM($C406:G406))/$E397))</f>
        <v>0</v>
      </c>
      <c r="I402" s="55">
        <f>IF(I397&gt;0,IF(AND(I399=1,$I397&lt;1),0,IF(I399-5&gt;$I397,$H408,$H408/$I397)),IF(OR(AND(I399=1,$E397&lt;1),$E397="n/a"),0,IF(I399&gt;$E397,($D397+SUM($C406:H407))-SUM($C402:H402),($D397+SUM($C406:H407))/$E397)))</f>
        <v>0</v>
      </c>
      <c r="J402" s="55">
        <f>IF(AND(J399=1,$I397&lt;1),0,IF(J399-5&gt;$I397,$H408-SUM($I402:I402),$H408/$I397))</f>
        <v>0</v>
      </c>
      <c r="K402" s="55">
        <f>IF(AND(K399=1,$I397&lt;1),0,IF(K399-5&gt;$I397,$H408-SUM($I402:J402),$H408/$I397))</f>
        <v>0</v>
      </c>
      <c r="L402" s="55">
        <f>IF(AND(L399=1,$I397&lt;1),0,IF(L399-5&gt;$I397,$H408-SUM($I402:K402),$H408/$I397))</f>
        <v>0</v>
      </c>
      <c r="M402" s="55">
        <f>IF(AND(M399=1,$I397&lt;1),0,IF(M399-5&gt;$I397,$H408-SUM($I402:L402),$H408/$I397))</f>
        <v>0</v>
      </c>
      <c r="N402" s="55">
        <f>IF(AND(N399=1,$I397&lt;1),0,IF(N399-5&gt;$I397,$H408-SUM($I402:M402),$H408/$I397))</f>
        <v>0</v>
      </c>
      <c r="O402" s="55">
        <f>IF(AND(O399=1,$I397&lt;1),0,IF(O399-5&gt;$I397,$H408-SUM($I402:N402),$H408/$I397))</f>
        <v>0</v>
      </c>
      <c r="P402" s="55">
        <f>IF(AND(P399=1,$I397&lt;1),0,IF(P399-5&gt;$I397,$H408-SUM($I402:O402),$H408/$I397))</f>
        <v>0</v>
      </c>
      <c r="Q402" s="55">
        <f>IF(AND(Q399=1,$I397&lt;1),0,IF(Q399-5&gt;$I397,$H408-SUM($I402:P402),$H408/$I397))</f>
        <v>0</v>
      </c>
      <c r="R402" s="55">
        <f>IF(AND(R399=1,$I397&lt;1),0,IF(R399-5&gt;$I397,$H408-SUM($I402:Q402),$H408/$I397))</f>
        <v>0</v>
      </c>
      <c r="S402" s="55">
        <f>IF(AND(S399=1,$I397&lt;1),0,IF(S399-5&gt;$I397,$H408-SUM($I402:R402),$H408/$I397))</f>
        <v>0</v>
      </c>
      <c r="T402" s="55">
        <f>IF(AND(T399=1,$I397&lt;1),0,IF(T399-5&gt;$I397,$H408-SUM($I402:S402),$H408/$I397))</f>
        <v>0</v>
      </c>
      <c r="U402" s="55">
        <f>IF(AND(U399=1,$I397&lt;1),0,IF(U399-5&gt;$I397,$H408-SUM($I402:T402),$H408/$I397))</f>
        <v>0</v>
      </c>
      <c r="V402" s="55">
        <f>IF(AND(V399=1,$I397&lt;1),0,IF(V399-5&gt;$I397,$H408-SUM($I402:U402),$H408/$I397))</f>
        <v>0</v>
      </c>
      <c r="W402" s="55">
        <f>IF(AND(W399=1,$I397&lt;1),0,IF(W399-5&gt;$I397,$H408-SUM($I402:V402),$H408/$I397))</f>
        <v>0</v>
      </c>
      <c r="X402" s="55">
        <f>IF(AND(X399=1,$I397&lt;1),0,IF(X399-5&gt;$I397,$H408-SUM($I402:W402),$H408/$I397))</f>
        <v>0</v>
      </c>
      <c r="Y402" s="55">
        <f>IF(AND(Y399=1,$I397&lt;1),0,IF(Y399-5&gt;$I397,$H408-SUM($I402:X402),$H408/$I397))</f>
        <v>0</v>
      </c>
      <c r="Z402" s="55">
        <f>IF(AND(Z399=1,$I397&lt;1),0,IF(Z399-5&gt;$I397,$H408-SUM($I402:Y402),$H408/$I397))</f>
        <v>0</v>
      </c>
      <c r="AA402" s="55">
        <f>IF(AND(AA399=1,$I397&lt;1),0,IF(AA399-5&gt;$I397,$H408-SUM($I402:Z402),$H408/$I397))</f>
        <v>0</v>
      </c>
      <c r="AB402" s="55">
        <f>IF(AND(AB399=1,$I397&lt;1),0,IF(AB399-5&gt;$I397,$H408-SUM($I402:AA402),$H408/$I397))</f>
        <v>0</v>
      </c>
      <c r="AC402" s="55">
        <f>IF(AND(AC399=1,$I397&lt;1),0,IF(AC399-5&gt;$I397,$H408-SUM($I402:AB402),$H408/$I397))</f>
        <v>0</v>
      </c>
      <c r="AD402" s="55">
        <f>IF(AND(AD399=1,$I397&lt;1),0,IF(AD399-5&gt;$I397,$H408-SUM($I402:AC402),$H408/$I397))</f>
        <v>0</v>
      </c>
      <c r="AE402" s="55">
        <f>IF(AND(AE399=1,$I397&lt;1),0,IF(AE399-5&gt;$I397,$H408-SUM($I402:AD402),$H408/$I397))</f>
        <v>0</v>
      </c>
      <c r="AF402" s="55">
        <f>IF(AND(AF399=1,$I397&lt;1),0,IF(AF399-5&gt;$I397,$H408-SUM($I402:AE402),$H408/$I397))</f>
        <v>0</v>
      </c>
      <c r="AG402" s="55">
        <f>IF(AND(AG399=1,$I397&lt;1),0,IF(AG399-5&gt;$I397,$H408-SUM($I402:AF402),$H408/$I397))</f>
        <v>0</v>
      </c>
      <c r="AH402" s="55">
        <f>IF(AND(AH399=1,$I397&lt;1),0,IF(AH399-5&gt;$I397,$H408-SUM($I402:AG402),$H408/$I397))</f>
        <v>0</v>
      </c>
      <c r="AI402" s="55">
        <f>IF(AND(AI399=1,$I397&lt;1),0,IF(AI399-5&gt;$I397,$H408-SUM($I402:AH402),$H408/$I397))</f>
        <v>0</v>
      </c>
      <c r="AJ402" s="55">
        <f>IF(AND(AJ399=1,$I397&lt;1),0,IF(AJ399-5&gt;$I397,$H408-SUM($I402:AI402),$H408/$I397))</f>
        <v>0</v>
      </c>
      <c r="AK402" s="55">
        <f>IF(AND(AK399=1,$I397&lt;1),0,IF(AK399-5&gt;$I397,$H408-SUM($I402:AJ402),$H408/$I397))</f>
        <v>0</v>
      </c>
      <c r="AL402" s="55">
        <f>IF(AND(AL399=1,$I397&lt;1),0,IF(AL399-5&gt;$I397,$H408-SUM($I402:AK402),$H408/$I397))</f>
        <v>0</v>
      </c>
      <c r="AM402" s="55">
        <f>IF(AND(AM399=1,$I397&lt;1),0,IF(AM399-5&gt;$I397,$H408-SUM($I402:AL402),$H408/$I397))</f>
        <v>0</v>
      </c>
      <c r="AN402" s="55">
        <f>IF(AND(AN399=1,$I397&lt;1),0,IF(AN399-5&gt;$I397,$H408-SUM($I402:AM402),$H408/$I397))</f>
        <v>0</v>
      </c>
      <c r="AO402" s="55">
        <f>IF(AND(AO399=1,$I397&lt;1),0,IF(AO399-5&gt;$I397,$H408-SUM($I402:AN402),$H408/$I397))</f>
        <v>0</v>
      </c>
      <c r="AP402" s="55">
        <f>IF(AND(AP399=1,$I397&lt;1),0,IF(AP399-5&gt;$I397,$H408-SUM($I402:AO402),$H408/$I397))</f>
        <v>0</v>
      </c>
      <c r="AQ402" s="55">
        <f>IF(AND(AQ399=1,$I397&lt;1),0,IF(AQ399-5&gt;$I397,$H408-SUM($I402:AP402),$H408/$I397))</f>
        <v>0</v>
      </c>
      <c r="AR402" s="55">
        <f>IF(AND(AR399=1,$I397&lt;1),0,IF(AR399-5&gt;$I397,$H408-SUM($I402:AQ402),$H408/$I397))</f>
        <v>0</v>
      </c>
      <c r="AS402" s="55">
        <f>IF(AND(AS399=1,$I397&lt;1),0,IF(AS399-5&gt;$I397,$H408-SUM($I402:AR402),$H408/$I397))</f>
        <v>0</v>
      </c>
      <c r="AT402" s="55">
        <f>IF(AND(AT399=1,$I397&lt;1),0,IF(AT399-5&gt;$I397,$H408-SUM($I402:AS402),$H408/$I397))</f>
        <v>0</v>
      </c>
      <c r="AU402" s="55">
        <f>IF(AND(AU399=1,$I397&lt;1),0,IF(AU399-5&gt;$I397,$H408-SUM($I402:AT402),$H408/$I397))</f>
        <v>0</v>
      </c>
      <c r="AV402" s="55">
        <f>IF(AND(AV399=1,$I397&lt;1),0,IF(AV399-5&gt;$I397,$H408-SUM($I402:AU402),$H408/$I397))</f>
        <v>0</v>
      </c>
      <c r="AW402" s="55">
        <f>IF(AND(AW399=1,$I397&lt;1),0,IF(AW399-5&gt;$I397,$H408-SUM($I402:AV402),$H408/$I397))</f>
        <v>0</v>
      </c>
      <c r="AX402" s="55">
        <f>IF(AND(AX399=1,$I397&lt;1),0,IF(AX399-5&gt;$I397,$H408-SUM($I402:AW402),$H408/$I397))</f>
        <v>0</v>
      </c>
      <c r="AY402" s="55">
        <f>IF(AND(AY399=1,$I397&lt;1),0,IF(AY399-5&gt;$I397,$H408-SUM($I402:AX402),$H408/$I397))</f>
        <v>0</v>
      </c>
      <c r="AZ402" s="55">
        <f>IF(AND(AZ399=1,$I397&lt;1),0,IF(AZ399-5&gt;$I397,$H408-SUM($I402:AY402),$H408/$I397))</f>
        <v>0</v>
      </c>
      <c r="BA402" s="55">
        <f>IF(AND(BA399=1,$I397&lt;1),0,IF(BA399-5&gt;$I397,$H408-SUM($I402:AZ402),$H408/$I397))</f>
        <v>0</v>
      </c>
      <c r="BB402" s="55">
        <f>IF(AND(BB399=1,$I397&lt;1),0,IF(BB399-5&gt;$I397,$H408-SUM($I402:BA402),$H408/$I397))</f>
        <v>0</v>
      </c>
      <c r="BC402" s="55">
        <f>IF(AND(BC399=1,$I397&lt;1),0,IF(BC399-5&gt;$I397,$H408-SUM($I402:BB402),$H408/$I397))</f>
        <v>0</v>
      </c>
      <c r="BD402" s="55">
        <f>IF(AND(BD399=1,$I397&lt;1),0,IF(BD399-5&gt;$I397,$H408-SUM($I402:BC402),$H408/$I397))</f>
        <v>0</v>
      </c>
      <c r="BE402" s="55">
        <f>IF(AND(BE399=1,$I397&lt;1),0,IF(BE399-5&gt;$I397,$H408-SUM($I402:BD402),$H408/$I397))</f>
        <v>0</v>
      </c>
      <c r="BF402" s="55">
        <f>IF(AND(BF399=1,$I397&lt;1),0,IF(BF399-5&gt;$I397,$H408-SUM($I402:BE402),$H408/$I397))</f>
        <v>0</v>
      </c>
      <c r="BG402" s="55">
        <f>IF(AND(BG399=1,$I397&lt;1),0,IF(BG399-5&gt;$I397,$H408-SUM($I402:BF402),$H408/$I397))</f>
        <v>0</v>
      </c>
      <c r="BH402" s="55">
        <f>IF(AND(BH399=1,$I397&lt;1),0,IF(BH399-5&gt;$I397,$H408-SUM($I402:BG402),$H408/$I397))</f>
        <v>0</v>
      </c>
      <c r="BI402" s="55">
        <f>IF(AND(BI399=1,$I397&lt;1),0,IF(BI399-5&gt;$I397,$H408-SUM($I402:BH402),$H408/$I397))</f>
        <v>0</v>
      </c>
      <c r="BJ402" s="55">
        <f>IF(AND(BJ399=1,$I397&lt;1),0,IF(BJ399-5&gt;$I397,$H408-SUM($I402:BI402),$H408/$I397))</f>
        <v>0</v>
      </c>
      <c r="BK402" s="55">
        <f>IF(AND(BK399=1,$I397&lt;1),0,IF(BK399-5&gt;$I397,$H408-SUM($I402:BJ402),$H408/$I397))</f>
        <v>0</v>
      </c>
    </row>
    <row r="403" spans="2:63" x14ac:dyDescent="0.25">
      <c r="B403" t="s">
        <v>21</v>
      </c>
    </row>
    <row r="404" spans="2:63" x14ac:dyDescent="0.25">
      <c r="B404" s="10" t="s">
        <v>22</v>
      </c>
      <c r="C404" s="10"/>
      <c r="H404" s="49">
        <f>VLOOKUP($B394,Inputs!$B$54:$I$61,8,FALSE)/Inputs!$I$5</f>
        <v>0</v>
      </c>
    </row>
    <row r="405" spans="2:63" x14ac:dyDescent="0.25">
      <c r="B405" s="10" t="s">
        <v>23</v>
      </c>
      <c r="C405" s="10"/>
      <c r="D405" s="12"/>
      <c r="E405" s="12"/>
      <c r="F405" s="12"/>
      <c r="G405" s="12"/>
      <c r="H405" s="13">
        <f>VLOOKUP($B394,Inputs!$B$65:$I$72,8,FALSE)/Inputs!$I$5</f>
        <v>0</v>
      </c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</row>
    <row r="406" spans="2:63" x14ac:dyDescent="0.25">
      <c r="B406" s="10" t="s">
        <v>81</v>
      </c>
      <c r="C406" s="10"/>
      <c r="D406" s="2">
        <f t="shared" ref="D406" si="1222">SUM(D404:D405)</f>
        <v>0</v>
      </c>
      <c r="E406" s="2">
        <f t="shared" ref="E406" si="1223">SUM(E404:E405)</f>
        <v>0</v>
      </c>
      <c r="F406" s="2">
        <f t="shared" ref="F406" si="1224">SUM(F404:F405)</f>
        <v>0</v>
      </c>
      <c r="G406" s="2">
        <f t="shared" ref="G406" si="1225">SUM(G404:G405)</f>
        <v>0</v>
      </c>
      <c r="H406" s="2">
        <f>SUM(H404:H405)</f>
        <v>0</v>
      </c>
      <c r="I406" s="2">
        <f t="shared" ref="I406" si="1226">SUM(I404:I405)</f>
        <v>0</v>
      </c>
      <c r="J406" s="2">
        <f t="shared" ref="J406" si="1227">SUM(J404:J405)</f>
        <v>0</v>
      </c>
      <c r="K406" s="2">
        <f t="shared" ref="K406" si="1228">SUM(K404:K405)</f>
        <v>0</v>
      </c>
      <c r="L406" s="2">
        <f t="shared" ref="L406" si="1229">SUM(L404:L405)</f>
        <v>0</v>
      </c>
      <c r="M406" s="2">
        <f t="shared" ref="M406" si="1230">SUM(M404:M405)</f>
        <v>0</v>
      </c>
      <c r="N406" s="2">
        <f t="shared" ref="N406" si="1231">SUM(N404:N405)</f>
        <v>0</v>
      </c>
      <c r="O406" s="2">
        <f t="shared" ref="O406" si="1232">SUM(O404:O405)</f>
        <v>0</v>
      </c>
      <c r="P406" s="2">
        <f t="shared" ref="P406" si="1233">SUM(P404:P405)</f>
        <v>0</v>
      </c>
      <c r="Q406" s="2">
        <f t="shared" ref="Q406" si="1234">SUM(Q404:Q405)</f>
        <v>0</v>
      </c>
      <c r="R406" s="2">
        <f t="shared" ref="R406" si="1235">SUM(R404:R405)</f>
        <v>0</v>
      </c>
      <c r="S406" s="2">
        <f t="shared" ref="S406" si="1236">SUM(S404:S405)</f>
        <v>0</v>
      </c>
      <c r="T406" s="2">
        <f t="shared" ref="T406" si="1237">SUM(T404:T405)</f>
        <v>0</v>
      </c>
      <c r="U406" s="2">
        <f t="shared" ref="U406" si="1238">SUM(U404:U405)</f>
        <v>0</v>
      </c>
      <c r="V406" s="2">
        <f t="shared" ref="V406" si="1239">SUM(V404:V405)</f>
        <v>0</v>
      </c>
      <c r="W406" s="2">
        <f t="shared" ref="W406" si="1240">SUM(W404:W405)</f>
        <v>0</v>
      </c>
      <c r="X406" s="2">
        <f t="shared" ref="X406" si="1241">SUM(X404:X405)</f>
        <v>0</v>
      </c>
      <c r="Y406" s="2">
        <f t="shared" ref="Y406" si="1242">SUM(Y404:Y405)</f>
        <v>0</v>
      </c>
      <c r="Z406" s="2">
        <f t="shared" ref="Z406" si="1243">SUM(Z404:Z405)</f>
        <v>0</v>
      </c>
      <c r="AA406" s="2">
        <f t="shared" ref="AA406" si="1244">SUM(AA404:AA405)</f>
        <v>0</v>
      </c>
      <c r="AB406" s="2">
        <f t="shared" ref="AB406" si="1245">SUM(AB404:AB405)</f>
        <v>0</v>
      </c>
      <c r="AC406" s="2">
        <f t="shared" ref="AC406" si="1246">SUM(AC404:AC405)</f>
        <v>0</v>
      </c>
      <c r="AD406" s="2">
        <f t="shared" ref="AD406" si="1247">SUM(AD404:AD405)</f>
        <v>0</v>
      </c>
      <c r="AE406" s="2">
        <f t="shared" ref="AE406" si="1248">SUM(AE404:AE405)</f>
        <v>0</v>
      </c>
      <c r="AF406" s="2">
        <f t="shared" ref="AF406" si="1249">SUM(AF404:AF405)</f>
        <v>0</v>
      </c>
      <c r="AG406" s="2">
        <f t="shared" ref="AG406" si="1250">SUM(AG404:AG405)</f>
        <v>0</v>
      </c>
      <c r="AH406" s="2">
        <f t="shared" ref="AH406" si="1251">SUM(AH404:AH405)</f>
        <v>0</v>
      </c>
      <c r="AI406" s="2">
        <f t="shared" ref="AI406" si="1252">SUM(AI404:AI405)</f>
        <v>0</v>
      </c>
      <c r="AJ406" s="2">
        <f t="shared" ref="AJ406" si="1253">SUM(AJ404:AJ405)</f>
        <v>0</v>
      </c>
      <c r="AK406" s="2">
        <f t="shared" ref="AK406" si="1254">SUM(AK404:AK405)</f>
        <v>0</v>
      </c>
      <c r="AL406" s="2">
        <f t="shared" ref="AL406" si="1255">SUM(AL404:AL405)</f>
        <v>0</v>
      </c>
      <c r="AM406" s="2">
        <f t="shared" ref="AM406" si="1256">SUM(AM404:AM405)</f>
        <v>0</v>
      </c>
      <c r="AN406" s="2">
        <f t="shared" ref="AN406" si="1257">SUM(AN404:AN405)</f>
        <v>0</v>
      </c>
      <c r="AO406" s="2">
        <f t="shared" ref="AO406" si="1258">SUM(AO404:AO405)</f>
        <v>0</v>
      </c>
      <c r="AP406" s="2">
        <f t="shared" ref="AP406" si="1259">SUM(AP404:AP405)</f>
        <v>0</v>
      </c>
      <c r="AQ406" s="2">
        <f t="shared" ref="AQ406" si="1260">SUM(AQ404:AQ405)</f>
        <v>0</v>
      </c>
      <c r="AR406" s="2">
        <f t="shared" ref="AR406" si="1261">SUM(AR404:AR405)</f>
        <v>0</v>
      </c>
      <c r="AS406" s="2">
        <f t="shared" ref="AS406" si="1262">SUM(AS404:AS405)</f>
        <v>0</v>
      </c>
      <c r="AT406" s="2">
        <f t="shared" ref="AT406" si="1263">SUM(AT404:AT405)</f>
        <v>0</v>
      </c>
      <c r="AU406" s="2">
        <f t="shared" ref="AU406" si="1264">SUM(AU404:AU405)</f>
        <v>0</v>
      </c>
      <c r="AV406" s="2">
        <f t="shared" ref="AV406" si="1265">SUM(AV404:AV405)</f>
        <v>0</v>
      </c>
      <c r="AW406" s="2">
        <f t="shared" ref="AW406" si="1266">SUM(AW404:AW405)</f>
        <v>0</v>
      </c>
      <c r="AX406" s="2">
        <f t="shared" ref="AX406" si="1267">SUM(AX404:AX405)</f>
        <v>0</v>
      </c>
      <c r="AY406" s="2">
        <f t="shared" ref="AY406" si="1268">SUM(AY404:AY405)</f>
        <v>0</v>
      </c>
      <c r="AZ406" s="2">
        <f t="shared" ref="AZ406" si="1269">SUM(AZ404:AZ405)</f>
        <v>0</v>
      </c>
      <c r="BA406" s="2">
        <f t="shared" ref="BA406:BK406" si="1270">SUM(BA404:BA405)</f>
        <v>0</v>
      </c>
      <c r="BB406" s="2">
        <f t="shared" si="1270"/>
        <v>0</v>
      </c>
      <c r="BC406" s="2">
        <f t="shared" si="1270"/>
        <v>0</v>
      </c>
      <c r="BD406" s="2">
        <f t="shared" si="1270"/>
        <v>0</v>
      </c>
      <c r="BE406" s="2">
        <f t="shared" si="1270"/>
        <v>0</v>
      </c>
      <c r="BF406" s="2">
        <f t="shared" si="1270"/>
        <v>0</v>
      </c>
      <c r="BG406" s="2">
        <f t="shared" si="1270"/>
        <v>0</v>
      </c>
      <c r="BH406" s="2">
        <f t="shared" si="1270"/>
        <v>0</v>
      </c>
      <c r="BI406" s="2">
        <f t="shared" si="1270"/>
        <v>0</v>
      </c>
      <c r="BJ406" s="2">
        <f t="shared" si="1270"/>
        <v>0</v>
      </c>
      <c r="BK406" s="2">
        <f t="shared" si="1270"/>
        <v>0</v>
      </c>
    </row>
    <row r="407" spans="2:63" x14ac:dyDescent="0.25">
      <c r="B407" s="10"/>
      <c r="C407" s="10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</row>
    <row r="408" spans="2:63" x14ac:dyDescent="0.25">
      <c r="B408" t="s">
        <v>26</v>
      </c>
      <c r="C408" s="53">
        <f>D397</f>
        <v>0</v>
      </c>
      <c r="D408" s="49">
        <f t="shared" ref="D408" si="1271">C408-D402+D406+D407</f>
        <v>0</v>
      </c>
      <c r="E408" s="2">
        <f>D408-E402+E406</f>
        <v>0</v>
      </c>
      <c r="F408" s="2">
        <f t="shared" ref="F408" si="1272">E408-F402+F406</f>
        <v>0</v>
      </c>
      <c r="G408" s="2">
        <f t="shared" ref="G408" si="1273">F408-G402+G406</f>
        <v>0</v>
      </c>
      <c r="H408" s="2">
        <f t="shared" ref="H408" si="1274">G408-H402+H406</f>
        <v>0</v>
      </c>
      <c r="I408" s="2">
        <f t="shared" ref="I408" si="1275">H408-I402+I406</f>
        <v>0</v>
      </c>
      <c r="J408" s="2">
        <f t="shared" ref="J408" si="1276">I408-J402+J406</f>
        <v>0</v>
      </c>
      <c r="K408" s="2">
        <f t="shared" ref="K408" si="1277">J408-K402+K406</f>
        <v>0</v>
      </c>
      <c r="L408" s="2">
        <f t="shared" ref="L408" si="1278">K408-L402+L406</f>
        <v>0</v>
      </c>
      <c r="M408" s="2">
        <f t="shared" ref="M408" si="1279">L408-M402+M406</f>
        <v>0</v>
      </c>
      <c r="N408" s="2">
        <f t="shared" ref="N408" si="1280">M408-N402+N406</f>
        <v>0</v>
      </c>
      <c r="O408" s="2">
        <f t="shared" ref="O408" si="1281">N408-O402+O406</f>
        <v>0</v>
      </c>
      <c r="P408" s="2">
        <f t="shared" ref="P408" si="1282">O408-P402+P406</f>
        <v>0</v>
      </c>
      <c r="Q408" s="2">
        <f t="shared" ref="Q408" si="1283">P408-Q402+Q406</f>
        <v>0</v>
      </c>
      <c r="R408" s="2">
        <f t="shared" ref="R408" si="1284">Q408-R402+R406</f>
        <v>0</v>
      </c>
      <c r="S408" s="2">
        <f t="shared" ref="S408" si="1285">R408-S402+S406</f>
        <v>0</v>
      </c>
      <c r="T408" s="2">
        <f t="shared" ref="T408" si="1286">S408-T402+T406</f>
        <v>0</v>
      </c>
      <c r="U408" s="2">
        <f t="shared" ref="U408" si="1287">T408-U402+U406</f>
        <v>0</v>
      </c>
      <c r="V408" s="2">
        <f t="shared" ref="V408" si="1288">U408-V402+V406</f>
        <v>0</v>
      </c>
      <c r="W408" s="2">
        <f t="shared" ref="W408" si="1289">V408-W402+W406</f>
        <v>0</v>
      </c>
      <c r="X408" s="2">
        <f t="shared" ref="X408" si="1290">W408-X402+X406</f>
        <v>0</v>
      </c>
      <c r="Y408" s="2">
        <f t="shared" ref="Y408" si="1291">X408-Y402+Y406</f>
        <v>0</v>
      </c>
      <c r="Z408" s="2">
        <f t="shared" ref="Z408" si="1292">Y408-Z402+Z406</f>
        <v>0</v>
      </c>
      <c r="AA408" s="2">
        <f t="shared" ref="AA408" si="1293">Z408-AA402+AA406</f>
        <v>0</v>
      </c>
      <c r="AB408" s="2">
        <f t="shared" ref="AB408" si="1294">AA408-AB402+AB406</f>
        <v>0</v>
      </c>
      <c r="AC408" s="2">
        <f t="shared" ref="AC408" si="1295">AB408-AC402+AC406</f>
        <v>0</v>
      </c>
      <c r="AD408" s="2">
        <f t="shared" ref="AD408" si="1296">AC408-AD402+AD406</f>
        <v>0</v>
      </c>
      <c r="AE408" s="2">
        <f t="shared" ref="AE408" si="1297">AD408-AE402+AE406</f>
        <v>0</v>
      </c>
      <c r="AF408" s="2">
        <f t="shared" ref="AF408" si="1298">AE408-AF402+AF406</f>
        <v>0</v>
      </c>
      <c r="AG408" s="2">
        <f t="shared" ref="AG408" si="1299">AF408-AG402+AG406</f>
        <v>0</v>
      </c>
      <c r="AH408" s="2">
        <f t="shared" ref="AH408" si="1300">AG408-AH402+AH406</f>
        <v>0</v>
      </c>
      <c r="AI408" s="2">
        <f t="shared" ref="AI408" si="1301">AH408-AI402+AI406</f>
        <v>0</v>
      </c>
      <c r="AJ408" s="2">
        <f t="shared" ref="AJ408" si="1302">AI408-AJ402+AJ406</f>
        <v>0</v>
      </c>
      <c r="AK408" s="2">
        <f t="shared" ref="AK408" si="1303">AJ408-AK402+AK406</f>
        <v>0</v>
      </c>
      <c r="AL408" s="2">
        <f t="shared" ref="AL408" si="1304">AK408-AL402+AL406</f>
        <v>0</v>
      </c>
      <c r="AM408" s="2">
        <f t="shared" ref="AM408" si="1305">AL408-AM402+AM406</f>
        <v>0</v>
      </c>
      <c r="AN408" s="2">
        <f t="shared" ref="AN408" si="1306">AM408-AN402+AN406</f>
        <v>0</v>
      </c>
      <c r="AO408" s="2">
        <f t="shared" ref="AO408" si="1307">AN408-AO402+AO406</f>
        <v>0</v>
      </c>
      <c r="AP408" s="2">
        <f t="shared" ref="AP408" si="1308">AO408-AP402+AP406</f>
        <v>0</v>
      </c>
      <c r="AQ408" s="2">
        <f t="shared" ref="AQ408" si="1309">AP408-AQ402+AQ406</f>
        <v>0</v>
      </c>
      <c r="AR408" s="2">
        <f t="shared" ref="AR408" si="1310">AQ408-AR402+AR406</f>
        <v>0</v>
      </c>
      <c r="AS408" s="2">
        <f t="shared" ref="AS408" si="1311">AR408-AS402+AS406</f>
        <v>0</v>
      </c>
      <c r="AT408" s="2">
        <f t="shared" ref="AT408" si="1312">AS408-AT402+AT406</f>
        <v>0</v>
      </c>
      <c r="AU408" s="2">
        <f t="shared" ref="AU408" si="1313">AT408-AU402+AU406</f>
        <v>0</v>
      </c>
      <c r="AV408" s="2">
        <f t="shared" ref="AV408" si="1314">AU408-AV402+AV406</f>
        <v>0</v>
      </c>
      <c r="AW408" s="2">
        <f t="shared" ref="AW408" si="1315">AV408-AW402+AW406</f>
        <v>0</v>
      </c>
      <c r="AX408" s="2">
        <f t="shared" ref="AX408" si="1316">AW408-AX402+AX406</f>
        <v>0</v>
      </c>
      <c r="AY408" s="2">
        <f t="shared" ref="AY408" si="1317">AX408-AY402+AY406</f>
        <v>0</v>
      </c>
      <c r="AZ408" s="2">
        <f t="shared" ref="AZ408" si="1318">AY408-AZ402+AZ406</f>
        <v>0</v>
      </c>
      <c r="BA408" s="2">
        <f t="shared" ref="BA408" si="1319">AZ408-BA402+BA406</f>
        <v>0</v>
      </c>
      <c r="BB408" s="2">
        <f t="shared" ref="BB408" si="1320">BA408-BB402+BB406</f>
        <v>0</v>
      </c>
      <c r="BC408" s="2">
        <f t="shared" ref="BC408" si="1321">BB408-BC402+BC406</f>
        <v>0</v>
      </c>
      <c r="BD408" s="2">
        <f t="shared" ref="BD408" si="1322">BC408-BD402+BD406</f>
        <v>0</v>
      </c>
      <c r="BE408" s="2">
        <f t="shared" ref="BE408" si="1323">BD408-BE402+BE406</f>
        <v>0</v>
      </c>
      <c r="BF408" s="2">
        <f t="shared" ref="BF408" si="1324">BE408-BF402+BF406</f>
        <v>0</v>
      </c>
      <c r="BG408" s="2">
        <f t="shared" ref="BG408" si="1325">BF408-BG402+BG406</f>
        <v>0</v>
      </c>
      <c r="BH408" s="2">
        <f t="shared" ref="BH408" si="1326">BG408-BH402+BH406</f>
        <v>0</v>
      </c>
      <c r="BI408" s="2">
        <f t="shared" ref="BI408" si="1327">BH408-BI402+BI406</f>
        <v>0</v>
      </c>
      <c r="BJ408" s="2">
        <f t="shared" ref="BJ408" si="1328">BI408-BJ402+BJ406</f>
        <v>0</v>
      </c>
      <c r="BK408" s="2">
        <f t="shared" ref="BK408" si="1329">BJ408-BK402+BK406</f>
        <v>0</v>
      </c>
    </row>
    <row r="411" spans="2:63" x14ac:dyDescent="0.25">
      <c r="B411" t="s">
        <v>74</v>
      </c>
      <c r="D411" s="2">
        <f>INDEX(Inputs!$E$29:$X$37,MATCH('Depr schedule'!$B394,Inputs!$B$29:$B$37,0),MATCH('Depr schedule'!D400,Inputs!$E$15:$X$15,0))*IF(D399&gt;5,(1+D$3)^0.5,(1+D$4)^0.5)</f>
        <v>1.5131622996028458</v>
      </c>
      <c r="E411" s="2">
        <f>INDEX(Inputs!$E$29:$X$37,MATCH('Depr schedule'!$B394,Inputs!$B$29:$B$37,0),MATCH('Depr schedule'!E400,Inputs!$E$15:$X$15,0))*IF(E399&gt;5,(1+E$3)^0.5,(1+E$4)^0.5)</f>
        <v>0</v>
      </c>
      <c r="F411" s="2">
        <f>INDEX(Inputs!$E$29:$X$37,MATCH('Depr schedule'!$B394,Inputs!$B$29:$B$37,0),MATCH('Depr schedule'!F400,Inputs!$E$15:$X$15,0))*IF(F399&gt;5,(1+F$3)^0.5,(1+F$4)^0.5)</f>
        <v>0</v>
      </c>
      <c r="G411" s="2">
        <f>INDEX(Inputs!$E$29:$X$37,MATCH('Depr schedule'!$B394,Inputs!$B$29:$B$37,0),MATCH('Depr schedule'!G400,Inputs!$E$15:$X$15,0))*IF(G399&gt;5,(1+G$3)^0.5,(1+G$4)^0.5)</f>
        <v>0</v>
      </c>
      <c r="H411" s="2">
        <f>INDEX(Inputs!$E$29:$X$37,MATCH('Depr schedule'!$B394,Inputs!$B$29:$B$37,0),MATCH('Depr schedule'!H400,Inputs!$E$15:$X$15,0))*IF(H399&gt;5,(1+H$3)^0.5,(1+H$4)^0.5)</f>
        <v>0</v>
      </c>
      <c r="I411" s="2">
        <f>INDEX(Inputs!$E$29:$X$37,MATCH('Depr schedule'!$B394,Inputs!$B$29:$B$37,0),MATCH('Depr schedule'!I400,Inputs!$E$15:$X$15,0))*IF(I399&gt;5,(1+I$3)^0.5,(1+I$4)^0.5)</f>
        <v>9.4108938647901716</v>
      </c>
      <c r="J411" s="2">
        <f>INDEX(Inputs!$E$29:$X$37,MATCH('Depr schedule'!$B394,Inputs!$B$29:$B$37,0),MATCH('Depr schedule'!J400,Inputs!$E$15:$X$15,0))*IF(J399&gt;5,(1+J$3)^0.5,(1+J$4)^0.5)</f>
        <v>0</v>
      </c>
      <c r="K411" s="2">
        <f>INDEX(Inputs!$E$29:$X$37,MATCH('Depr schedule'!$B394,Inputs!$B$29:$B$37,0),MATCH('Depr schedule'!K400,Inputs!$E$15:$X$15,0))*IF(K399&gt;5,(1+K$3)^0.5,(1+K$4)^0.5)</f>
        <v>0</v>
      </c>
      <c r="L411" s="2">
        <f>INDEX(Inputs!$E$29:$X$37,MATCH('Depr schedule'!$B394,Inputs!$B$29:$B$37,0),MATCH('Depr schedule'!L400,Inputs!$E$15:$X$15,0))*IF(L399&gt;5,(1+L$3)^0.5,(1+L$4)^0.5)</f>
        <v>0</v>
      </c>
      <c r="M411" s="2">
        <f>INDEX(Inputs!$E$29:$X$37,MATCH('Depr schedule'!$B394,Inputs!$B$29:$B$37,0),MATCH('Depr schedule'!M400,Inputs!$E$15:$X$15,0))*IF(M399&gt;5,(1+M$3)^0.5,(1+M$4)^0.5)</f>
        <v>0</v>
      </c>
      <c r="N411" s="2">
        <f>INDEX(Inputs!$E$29:$X$37,MATCH('Depr schedule'!$B394,Inputs!$B$29:$B$37,0),MATCH('Depr schedule'!N400,Inputs!$E$15:$X$15,0))*IF(N399&gt;5,(1+N$3)^0.5,(1+N$4)^0.5)</f>
        <v>0</v>
      </c>
      <c r="O411" s="2">
        <f>INDEX(Inputs!$E$29:$X$37,MATCH('Depr schedule'!$B394,Inputs!$B$29:$B$37,0),MATCH('Depr schedule'!O400,Inputs!$E$15:$X$15,0))*IF(O399&gt;5,(1+O$3)^0.5,(1+O$4)^0.5)</f>
        <v>0</v>
      </c>
      <c r="P411" s="2">
        <f>INDEX(Inputs!$E$29:$X$37,MATCH('Depr schedule'!$B394,Inputs!$B$29:$B$37,0),MATCH('Depr schedule'!P400,Inputs!$E$15:$X$15,0))*IF(P399&gt;5,(1+P$3)^0.5,(1+P$4)^0.5)</f>
        <v>0</v>
      </c>
      <c r="Q411" s="2">
        <f>INDEX(Inputs!$E$29:$X$37,MATCH('Depr schedule'!$B394,Inputs!$B$29:$B$37,0),MATCH('Depr schedule'!Q400,Inputs!$E$15:$X$15,0))*IF(Q399&gt;5,(1+Q$3)^0.5,(1+Q$4)^0.5)</f>
        <v>0</v>
      </c>
      <c r="R411" s="2">
        <f>INDEX(Inputs!$E$29:$X$37,MATCH('Depr schedule'!$B394,Inputs!$B$29:$B$37,0),MATCH('Depr schedule'!R400,Inputs!$E$15:$X$15,0))*IF(R399&gt;5,(1+R$3)^0.5,(1+R$4)^0.5)</f>
        <v>0</v>
      </c>
      <c r="S411" s="2">
        <f>INDEX(Inputs!$E$29:$X$37,MATCH('Depr schedule'!$B394,Inputs!$B$29:$B$37,0),MATCH('Depr schedule'!S400,Inputs!$E$15:$X$15,0))*IF(S399&gt;5,(1+S$3)^0.5,(1+S$4)^0.5)</f>
        <v>0</v>
      </c>
      <c r="T411" s="2">
        <f>INDEX(Inputs!$E$29:$X$37,MATCH('Depr schedule'!$B394,Inputs!$B$29:$B$37,0),MATCH('Depr schedule'!T400,Inputs!$E$15:$X$15,0))*IF(T399&gt;5,(1+T$3)^0.5,(1+T$4)^0.5)</f>
        <v>0</v>
      </c>
      <c r="U411" s="2">
        <f>INDEX(Inputs!$E$29:$X$37,MATCH('Depr schedule'!$B394,Inputs!$B$29:$B$37,0),MATCH('Depr schedule'!U400,Inputs!$E$15:$X$15,0))*IF(U399&gt;5,(1+U$3)^0.5,(1+U$4)^0.5)</f>
        <v>0</v>
      </c>
      <c r="V411" s="2">
        <f>INDEX(Inputs!$E$29:$X$37,MATCH('Depr schedule'!$B394,Inputs!$B$29:$B$37,0),MATCH('Depr schedule'!V400,Inputs!$E$15:$X$15,0))*IF(V399&gt;5,(1+V$3)^0.5,(1+V$4)^0.5)</f>
        <v>0</v>
      </c>
      <c r="W411" s="2">
        <f>INDEX(Inputs!$E$29:$X$37,MATCH('Depr schedule'!$B394,Inputs!$B$29:$B$37,0),MATCH('Depr schedule'!W400,Inputs!$E$15:$X$15,0))*IF(W399&gt;5,(1+W$3)^0.5,(1+W$4)^0.5)</f>
        <v>0</v>
      </c>
    </row>
    <row r="413" spans="2:63" x14ac:dyDescent="0.25">
      <c r="B413" t="s">
        <v>27</v>
      </c>
    </row>
    <row r="414" spans="2:63" x14ac:dyDescent="0.25">
      <c r="B414" s="24">
        <v>2011</v>
      </c>
      <c r="C414" s="24">
        <v>1</v>
      </c>
      <c r="E414" s="2">
        <f>IF($F$397="n/a",0,IF(E$399&lt;=$C414,0,IF(E$399&gt;($F$397+$C414),INDEX($D$411:$W$411,,$C414)-SUM($D414:D414),INDEX($D$411:$W$411,,$C414)/$F$397)))</f>
        <v>3.2558859048178131E-2</v>
      </c>
      <c r="F414" s="2">
        <f>IF($F$397="n/a",0,IF(F$399&lt;=$C414,0,IF(F$399&gt;($F$397+$C414),INDEX($D$411:$W$411,,$C414)-SUM($D414:E414),INDEX($D$411:$W$411,,$C414)/$F$397)))</f>
        <v>3.2558859048178131E-2</v>
      </c>
      <c r="G414" s="2">
        <f>IF($F$397="n/a",0,IF(G$399&lt;=$C414,0,IF(G$399&gt;($F$397+$C414),INDEX($D$411:$W$411,,$C414)-SUM($D414:F414),INDEX($D$411:$W$411,,$C414)/$F$397)))</f>
        <v>3.2558859048178131E-2</v>
      </c>
      <c r="H414" s="2">
        <f>IF($F$397="n/a",0,IF(H$399&lt;=$C414,0,IF(H$399&gt;($F$397+$C414),INDEX($D$411:$W$411,,$C414)-SUM($D414:G414),INDEX($D$411:$W$411,,$C414)/$F$397)))</f>
        <v>3.2558859048178131E-2</v>
      </c>
      <c r="I414" s="2">
        <f>IF($F$397="n/a",0,IF(I$399&lt;=$C414,0,IF(I$399&gt;($F$397+$C414),INDEX($D$411:$W$411,,$C414)-SUM($D414:H414),INDEX($D$411:$W$411,,$C414)/$F$397)))</f>
        <v>3.2558859048178131E-2</v>
      </c>
      <c r="J414" s="2">
        <f>IF($F$397="n/a",0,IF(J$399&lt;=$C414,0,IF(J$399&gt;($F$397+$C414),INDEX($D$411:$W$411,,$C414)-SUM($D414:I414),INDEX($D$411:$W$411,,$C414)/$F$397)))</f>
        <v>3.2558859048178131E-2</v>
      </c>
      <c r="K414" s="2">
        <f>IF($F$397="n/a",0,IF(K$399&lt;=$C414,0,IF(K$399&gt;($F$397+$C414),INDEX($D$411:$W$411,,$C414)-SUM($D414:J414),INDEX($D$411:$W$411,,$C414)/$F$397)))</f>
        <v>3.2558859048178131E-2</v>
      </c>
      <c r="L414" s="2">
        <f>IF($F$397="n/a",0,IF(L$399&lt;=$C414,0,IF(L$399&gt;($F$397+$C414),INDEX($D$411:$W$411,,$C414)-SUM($D414:K414),INDEX($D$411:$W$411,,$C414)/$F$397)))</f>
        <v>3.2558859048178131E-2</v>
      </c>
      <c r="M414" s="2">
        <f>IF($F$397="n/a",0,IF(M$399&lt;=$C414,0,IF(M$399&gt;($F$397+$C414),INDEX($D$411:$W$411,,$C414)-SUM($D414:L414),INDEX($D$411:$W$411,,$C414)/$F$397)))</f>
        <v>3.2558859048178131E-2</v>
      </c>
      <c r="N414" s="2">
        <f>IF($F$397="n/a",0,IF(N$399&lt;=$C414,0,IF(N$399&gt;($F$397+$C414),INDEX($D$411:$W$411,,$C414)-SUM($D414:M414),INDEX($D$411:$W$411,,$C414)/$F$397)))</f>
        <v>3.2558859048178131E-2</v>
      </c>
      <c r="O414" s="2">
        <f>IF($F$397="n/a",0,IF(O$399&lt;=$C414,0,IF(O$399&gt;($F$397+$C414),INDEX($D$411:$W$411,,$C414)-SUM($D414:N414),INDEX($D$411:$W$411,,$C414)/$F$397)))</f>
        <v>3.2558859048178131E-2</v>
      </c>
      <c r="P414" s="2">
        <f>IF($F$397="n/a",0,IF(P$399&lt;=$C414,0,IF(P$399&gt;($F$397+$C414),INDEX($D$411:$W$411,,$C414)-SUM($D414:O414),INDEX($D$411:$W$411,,$C414)/$F$397)))</f>
        <v>3.2558859048178131E-2</v>
      </c>
      <c r="Q414" s="2">
        <f>IF($F$397="n/a",0,IF(Q$399&lt;=$C414,0,IF(Q$399&gt;($F$397+$C414),INDEX($D$411:$W$411,,$C414)-SUM($D414:P414),INDEX($D$411:$W$411,,$C414)/$F$397)))</f>
        <v>3.2558859048178131E-2</v>
      </c>
      <c r="R414" s="2">
        <f>IF($F$397="n/a",0,IF(R$399&lt;=$C414,0,IF(R$399&gt;($F$397+$C414),INDEX($D$411:$W$411,,$C414)-SUM($D414:Q414),INDEX($D$411:$W$411,,$C414)/$F$397)))</f>
        <v>3.2558859048178131E-2</v>
      </c>
      <c r="S414" s="2">
        <f>IF($F$397="n/a",0,IF(S$399&lt;=$C414,0,IF(S$399&gt;($F$397+$C414),INDEX($D$411:$W$411,,$C414)-SUM($D414:R414),INDEX($D$411:$W$411,,$C414)/$F$397)))</f>
        <v>3.2558859048178131E-2</v>
      </c>
      <c r="T414" s="2">
        <f>IF($F$397="n/a",0,IF(T$399&lt;=$C414,0,IF(T$399&gt;($F$397+$C414),INDEX($D$411:$W$411,,$C414)-SUM($D414:S414),INDEX($D$411:$W$411,,$C414)/$F$397)))</f>
        <v>3.2558859048178131E-2</v>
      </c>
      <c r="U414" s="2">
        <f>IF($F$397="n/a",0,IF(U$399&lt;=$C414,0,IF(U$399&gt;($F$397+$C414),INDEX($D$411:$W$411,,$C414)-SUM($D414:T414),INDEX($D$411:$W$411,,$C414)/$F$397)))</f>
        <v>3.2558859048178131E-2</v>
      </c>
      <c r="V414" s="2">
        <f>IF($F$397="n/a",0,IF(V$399&lt;=$C414,0,IF(V$399&gt;($F$397+$C414),INDEX($D$411:$W$411,,$C414)-SUM($D414:U414),INDEX($D$411:$W$411,,$C414)/$F$397)))</f>
        <v>3.2558859048178131E-2</v>
      </c>
      <c r="W414" s="2">
        <f>IF($F$397="n/a",0,IF(W$399&lt;=$C414,0,IF(W$399&gt;($F$397+$C414),INDEX($D$411:$W$411,,$C414)-SUM($D414:V414),INDEX($D$411:$W$411,,$C414)/$F$397)))</f>
        <v>3.2558859048178131E-2</v>
      </c>
      <c r="X414" s="2">
        <f>IF($F$397="n/a",0,IF(X$399&lt;=$C414,0,IF(X$399&gt;($F$397+$C414),INDEX($D$411:$W$411,,$C414)-SUM($D414:W414),INDEX($D$411:$W$411,,$C414)/$F$397)))</f>
        <v>3.2558859048178131E-2</v>
      </c>
      <c r="Y414" s="2">
        <f>IF($F$397="n/a",0,IF(Y$399&lt;=$C414,0,IF(Y$399&gt;($F$397+$C414),INDEX($D$411:$W$411,,$C414)-SUM($D414:X414),INDEX($D$411:$W$411,,$C414)/$F$397)))</f>
        <v>3.2558859048178131E-2</v>
      </c>
      <c r="Z414" s="2">
        <f>IF($F$397="n/a",0,IF(Z$399&lt;=$C414,0,IF(Z$399&gt;($F$397+$C414),INDEX($D$411:$W$411,,$C414)-SUM($D414:Y414),INDEX($D$411:$W$411,,$C414)/$F$397)))</f>
        <v>3.2558859048178131E-2</v>
      </c>
      <c r="AA414" s="2">
        <f>IF($F$397="n/a",0,IF(AA$399&lt;=$C414,0,IF(AA$399&gt;($F$397+$C414),INDEX($D$411:$W$411,,$C414)-SUM($D414:Z414),INDEX($D$411:$W$411,,$C414)/$F$397)))</f>
        <v>3.2558859048178131E-2</v>
      </c>
      <c r="AB414" s="2">
        <f>IF($F$397="n/a",0,IF(AB$399&lt;=$C414,0,IF(AB$399&gt;($F$397+$C414),INDEX($D$411:$W$411,,$C414)-SUM($D414:AA414),INDEX($D$411:$W$411,,$C414)/$F$397)))</f>
        <v>3.2558859048178131E-2</v>
      </c>
      <c r="AC414" s="2">
        <f>IF($F$397="n/a",0,IF(AC$399&lt;=$C414,0,IF(AC$399&gt;($F$397+$C414),INDEX($D$411:$W$411,,$C414)-SUM($D414:AB414),INDEX($D$411:$W$411,,$C414)/$F$397)))</f>
        <v>3.2558859048178131E-2</v>
      </c>
      <c r="AD414" s="2">
        <f>IF($F$397="n/a",0,IF(AD$399&lt;=$C414,0,IF(AD$399&gt;($F$397+$C414),INDEX($D$411:$W$411,,$C414)-SUM($D414:AC414),INDEX($D$411:$W$411,,$C414)/$F$397)))</f>
        <v>3.2558859048178131E-2</v>
      </c>
      <c r="AE414" s="2">
        <f>IF($F$397="n/a",0,IF(AE$399&lt;=$C414,0,IF(AE$399&gt;($F$397+$C414),INDEX($D$411:$W$411,,$C414)-SUM($D414:AD414),INDEX($D$411:$W$411,,$C414)/$F$397)))</f>
        <v>3.2558859048178131E-2</v>
      </c>
      <c r="AF414" s="2">
        <f>IF($F$397="n/a",0,IF(AF$399&lt;=$C414,0,IF(AF$399&gt;($F$397+$C414),INDEX($D$411:$W$411,,$C414)-SUM($D414:AE414),INDEX($D$411:$W$411,,$C414)/$F$397)))</f>
        <v>3.2558859048178131E-2</v>
      </c>
      <c r="AG414" s="2">
        <f>IF($F$397="n/a",0,IF(AG$399&lt;=$C414,0,IF(AG$399&gt;($F$397+$C414),INDEX($D$411:$W$411,,$C414)-SUM($D414:AF414),INDEX($D$411:$W$411,,$C414)/$F$397)))</f>
        <v>3.2558859048178131E-2</v>
      </c>
      <c r="AH414" s="2">
        <f>IF($F$397="n/a",0,IF(AH$399&lt;=$C414,0,IF(AH$399&gt;($F$397+$C414),INDEX($D$411:$W$411,,$C414)-SUM($D414:AG414),INDEX($D$411:$W$411,,$C414)/$F$397)))</f>
        <v>3.2558859048178131E-2</v>
      </c>
      <c r="AI414" s="2">
        <f>IF($F$397="n/a",0,IF(AI$399&lt;=$C414,0,IF(AI$399&gt;($F$397+$C414),INDEX($D$411:$W$411,,$C414)-SUM($D414:AH414),INDEX($D$411:$W$411,,$C414)/$F$397)))</f>
        <v>3.2558859048178131E-2</v>
      </c>
      <c r="AJ414" s="2">
        <f>IF($F$397="n/a",0,IF(AJ$399&lt;=$C414,0,IF(AJ$399&gt;($F$397+$C414),INDEX($D$411:$W$411,,$C414)-SUM($D414:AI414),INDEX($D$411:$W$411,,$C414)/$F$397)))</f>
        <v>3.2558859048178131E-2</v>
      </c>
      <c r="AK414" s="2">
        <f>IF($F$397="n/a",0,IF(AK$399&lt;=$C414,0,IF(AK$399&gt;($F$397+$C414),INDEX($D$411:$W$411,,$C414)-SUM($D414:AJ414),INDEX($D$411:$W$411,,$C414)/$F$397)))</f>
        <v>3.2558859048178131E-2</v>
      </c>
      <c r="AL414" s="2">
        <f>IF($F$397="n/a",0,IF(AL$399&lt;=$C414,0,IF(AL$399&gt;($F$397+$C414),INDEX($D$411:$W$411,,$C414)-SUM($D414:AK414),INDEX($D$411:$W$411,,$C414)/$F$397)))</f>
        <v>3.2558859048178131E-2</v>
      </c>
      <c r="AM414" s="2">
        <f>IF($F$397="n/a",0,IF(AM$399&lt;=$C414,0,IF(AM$399&gt;($F$397+$C414),INDEX($D$411:$W$411,,$C414)-SUM($D414:AL414),INDEX($D$411:$W$411,,$C414)/$F$397)))</f>
        <v>3.2558859048178131E-2</v>
      </c>
      <c r="AN414" s="2">
        <f>IF($F$397="n/a",0,IF(AN$399&lt;=$C414,0,IF(AN$399&gt;($F$397+$C414),INDEX($D$411:$W$411,,$C414)-SUM($D414:AM414),INDEX($D$411:$W$411,,$C414)/$F$397)))</f>
        <v>3.2558859048178131E-2</v>
      </c>
      <c r="AO414" s="2">
        <f>IF($F$397="n/a",0,IF(AO$399&lt;=$C414,0,IF(AO$399&gt;($F$397+$C414),INDEX($D$411:$W$411,,$C414)-SUM($D414:AN414),INDEX($D$411:$W$411,,$C414)/$F$397)))</f>
        <v>3.2558859048178131E-2</v>
      </c>
      <c r="AP414" s="2">
        <f>IF($F$397="n/a",0,IF(AP$399&lt;=$C414,0,IF(AP$399&gt;($F$397+$C414),INDEX($D$411:$W$411,,$C414)-SUM($D414:AO414),INDEX($D$411:$W$411,,$C414)/$F$397)))</f>
        <v>3.2558859048178131E-2</v>
      </c>
      <c r="AQ414" s="2">
        <f>IF($F$397="n/a",0,IF(AQ$399&lt;=$C414,0,IF(AQ$399&gt;($F$397+$C414),INDEX($D$411:$W$411,,$C414)-SUM($D414:AP414),INDEX($D$411:$W$411,,$C414)/$F$397)))</f>
        <v>3.2558859048178131E-2</v>
      </c>
      <c r="AR414" s="2">
        <f>IF($F$397="n/a",0,IF(AR$399&lt;=$C414,0,IF(AR$399&gt;($F$397+$C414),INDEX($D$411:$W$411,,$C414)-SUM($D414:AQ414),INDEX($D$411:$W$411,,$C414)/$F$397)))</f>
        <v>3.2558859048178131E-2</v>
      </c>
      <c r="AS414" s="2">
        <f>IF($F$397="n/a",0,IF(AS$399&lt;=$C414,0,IF(AS$399&gt;($F$397+$C414),INDEX($D$411:$W$411,,$C414)-SUM($D414:AR414),INDEX($D$411:$W$411,,$C414)/$F$397)))</f>
        <v>3.2558859048178131E-2</v>
      </c>
      <c r="AT414" s="2">
        <f>IF($F$397="n/a",0,IF(AT$399&lt;=$C414,0,IF(AT$399&gt;($F$397+$C414),INDEX($D$411:$W$411,,$C414)-SUM($D414:AS414),INDEX($D$411:$W$411,,$C414)/$F$397)))</f>
        <v>3.2558859048178131E-2</v>
      </c>
      <c r="AU414" s="2">
        <f>IF($F$397="n/a",0,IF(AU$399&lt;=$C414,0,IF(AU$399&gt;($F$397+$C414),INDEX($D$411:$W$411,,$C414)-SUM($D414:AT414),INDEX($D$411:$W$411,,$C414)/$F$397)))</f>
        <v>3.2558859048178131E-2</v>
      </c>
      <c r="AV414" s="2">
        <f>IF($F$397="n/a",0,IF(AV$399&lt;=$C414,0,IF(AV$399&gt;($F$397+$C414),INDEX($D$411:$W$411,,$C414)-SUM($D414:AU414),INDEX($D$411:$W$411,,$C414)/$F$397)))</f>
        <v>3.2558859048178131E-2</v>
      </c>
      <c r="AW414" s="2">
        <f>IF($F$397="n/a",0,IF(AW$399&lt;=$C414,0,IF(AW$399&gt;($F$397+$C414),INDEX($D$411:$W$411,,$C414)-SUM($D414:AV414),INDEX($D$411:$W$411,,$C414)/$F$397)))</f>
        <v>3.2558859048178131E-2</v>
      </c>
      <c r="AX414" s="2">
        <f>IF($F$397="n/a",0,IF(AX$399&lt;=$C414,0,IF(AX$399&gt;($F$397+$C414),INDEX($D$411:$W$411,,$C414)-SUM($D414:AW414),INDEX($D$411:$W$411,,$C414)/$F$397)))</f>
        <v>3.2558859048178131E-2</v>
      </c>
      <c r="AY414" s="2">
        <f>IF($F$397="n/a",0,IF(AY$399&lt;=$C414,0,IF(AY$399&gt;($F$397+$C414),INDEX($D$411:$W$411,,$C414)-SUM($D414:AX414),INDEX($D$411:$W$411,,$C414)/$F$397)))</f>
        <v>1.5454783386650295E-2</v>
      </c>
      <c r="AZ414" s="2">
        <f>IF($F$397="n/a",0,IF(AZ$399&lt;=$C414,0,IF(AZ$399&gt;($F$397+$C414),INDEX($D$411:$W$411,,$C414)-SUM($D414:AY414),INDEX($D$411:$W$411,,$C414)/$F$397)))</f>
        <v>0</v>
      </c>
      <c r="BA414" s="2">
        <f>IF($F$397="n/a",0,IF(BA$399&lt;=$C414,0,IF(BA$399&gt;($F$397+$C414),INDEX($D$411:$W$411,,$C414)-SUM($D414:AZ414),INDEX($D$411:$W$411,,$C414)/$F$397)))</f>
        <v>0</v>
      </c>
      <c r="BB414" s="2">
        <f>IF($F$397="n/a",0,IF(BB$399&lt;=$C414,0,IF(BB$399&gt;($F$397+$C414),INDEX($D$411:$W$411,,$C414)-SUM($D414:BA414),INDEX($D$411:$W$411,,$C414)/$F$397)))</f>
        <v>0</v>
      </c>
      <c r="BC414" s="2">
        <f>IF($F$397="n/a",0,IF(BC$399&lt;=$C414,0,IF(BC$399&gt;($F$397+$C414),INDEX($D$411:$W$411,,$C414)-SUM($D414:BB414),INDEX($D$411:$W$411,,$C414)/$F$397)))</f>
        <v>0</v>
      </c>
      <c r="BD414" s="2">
        <f>IF($F$397="n/a",0,IF(BD$399&lt;=$C414,0,IF(BD$399&gt;($F$397+$C414),INDEX($D$411:$W$411,,$C414)-SUM($D414:BC414),INDEX($D$411:$W$411,,$C414)/$F$397)))</f>
        <v>0</v>
      </c>
      <c r="BE414" s="2">
        <f>IF($F$397="n/a",0,IF(BE$399&lt;=$C414,0,IF(BE$399&gt;($F$397+$C414),INDEX($D$411:$W$411,,$C414)-SUM($D414:BD414),INDEX($D$411:$W$411,,$C414)/$F$397)))</f>
        <v>0</v>
      </c>
      <c r="BF414" s="2">
        <f>IF($F$397="n/a",0,IF(BF$399&lt;=$C414,0,IF(BF$399&gt;($F$397+$C414),INDEX($D$411:$W$411,,$C414)-SUM($D414:BE414),INDEX($D$411:$W$411,,$C414)/$F$397)))</f>
        <v>0</v>
      </c>
      <c r="BG414" s="2">
        <f>IF($F$397="n/a",0,IF(BG$399&lt;=$C414,0,IF(BG$399&gt;($F$397+$C414),INDEX($D$411:$W$411,,$C414)-SUM($D414:BF414),INDEX($D$411:$W$411,,$C414)/$F$397)))</f>
        <v>0</v>
      </c>
      <c r="BH414" s="2">
        <f>IF($F$397="n/a",0,IF(BH$399&lt;=$C414,0,IF(BH$399&gt;($F$397+$C414),INDEX($D$411:$W$411,,$C414)-SUM($D414:BG414),INDEX($D$411:$W$411,,$C414)/$F$397)))</f>
        <v>0</v>
      </c>
      <c r="BI414" s="2">
        <f>IF($F$397="n/a",0,IF(BI$399&lt;=$C414,0,IF(BI$399&gt;($F$397+$C414),INDEX($D$411:$W$411,,$C414)-SUM($D414:BH414),INDEX($D$411:$W$411,,$C414)/$F$397)))</f>
        <v>0</v>
      </c>
      <c r="BJ414" s="2">
        <f>IF($F$397="n/a",0,IF(BJ$399&lt;=$C414,0,IF(BJ$399&gt;($F$397+$C414),INDEX($D$411:$W$411,,$C414)-SUM($D414:BI414),INDEX($D$411:$W$411,,$C414)/$F$397)))</f>
        <v>0</v>
      </c>
      <c r="BK414" s="2">
        <f>IF($F$397="n/a",0,IF(BK$399&lt;=$C414,0,IF(BK$399&gt;($F$397+$C414),INDEX($D$411:$W$411,,$C414)-SUM($D414:BJ414),INDEX($D$411:$W$411,,$C414)/$F$397)))</f>
        <v>0</v>
      </c>
    </row>
    <row r="415" spans="2:63" x14ac:dyDescent="0.25">
      <c r="B415" s="24">
        <v>2012</v>
      </c>
      <c r="C415" s="24">
        <v>2</v>
      </c>
      <c r="E415" s="2">
        <f>IF($F$397="n/a",0,IF(E$399&lt;=$C415,0,IF(E$399&gt;($F$397+$C415),INDEX($D$411:$W$411,,$C415)-SUM($D415:D415),INDEX($D$411:$W$411,,$C415)/$F$397)))</f>
        <v>0</v>
      </c>
      <c r="F415" s="2">
        <f>IF($F$397="n/a",0,IF(F$399&lt;=$C415,0,IF(F$399&gt;($F$397+$C415),INDEX($D$411:$W$411,,$C415)-SUM($D415:E415),INDEX($D$411:$W$411,,$C415)/$F$397)))</f>
        <v>0</v>
      </c>
      <c r="G415" s="2">
        <f>IF($F$397="n/a",0,IF(G$399&lt;=$C415,0,IF(G$399&gt;($F$397+$C415),INDEX($D$411:$W$411,,$C415)-SUM($D415:F415),INDEX($D$411:$W$411,,$C415)/$F$397)))</f>
        <v>0</v>
      </c>
      <c r="H415" s="2">
        <f>IF($F$397="n/a",0,IF(H$399&lt;=$C415,0,IF(H$399&gt;($F$397+$C415),INDEX($D$411:$W$411,,$C415)-SUM($D415:G415),INDEX($D$411:$W$411,,$C415)/$F$397)))</f>
        <v>0</v>
      </c>
      <c r="I415" s="2">
        <f>IF($F$397="n/a",0,IF(I$399&lt;=$C415,0,IF(I$399&gt;($F$397+$C415),INDEX($D$411:$W$411,,$C415)-SUM($D415:H415),INDEX($D$411:$W$411,,$C415)/$F$397)))</f>
        <v>0</v>
      </c>
      <c r="J415" s="2">
        <f>IF($F$397="n/a",0,IF(J$399&lt;=$C415,0,IF(J$399&gt;($F$397+$C415),INDEX($D$411:$W$411,,$C415)-SUM($D415:I415),INDEX($D$411:$W$411,,$C415)/$F$397)))</f>
        <v>0</v>
      </c>
      <c r="K415" s="2">
        <f>IF($F$397="n/a",0,IF(K$399&lt;=$C415,0,IF(K$399&gt;($F$397+$C415),INDEX($D$411:$W$411,,$C415)-SUM($D415:J415),INDEX($D$411:$W$411,,$C415)/$F$397)))</f>
        <v>0</v>
      </c>
      <c r="L415" s="2">
        <f>IF($F$397="n/a",0,IF(L$399&lt;=$C415,0,IF(L$399&gt;($F$397+$C415),INDEX($D$411:$W$411,,$C415)-SUM($D415:K415),INDEX($D$411:$W$411,,$C415)/$F$397)))</f>
        <v>0</v>
      </c>
      <c r="M415" s="2">
        <f>IF($F$397="n/a",0,IF(M$399&lt;=$C415,0,IF(M$399&gt;($F$397+$C415),INDEX($D$411:$W$411,,$C415)-SUM($D415:L415),INDEX($D$411:$W$411,,$C415)/$F$397)))</f>
        <v>0</v>
      </c>
      <c r="N415" s="2">
        <f>IF($F$397="n/a",0,IF(N$399&lt;=$C415,0,IF(N$399&gt;($F$397+$C415),INDEX($D$411:$W$411,,$C415)-SUM($D415:M415),INDEX($D$411:$W$411,,$C415)/$F$397)))</f>
        <v>0</v>
      </c>
      <c r="O415" s="2">
        <f>IF($F$397="n/a",0,IF(O$399&lt;=$C415,0,IF(O$399&gt;($F$397+$C415),INDEX($D$411:$W$411,,$C415)-SUM($D415:N415),INDEX($D$411:$W$411,,$C415)/$F$397)))</f>
        <v>0</v>
      </c>
      <c r="P415" s="2">
        <f>IF($F$397="n/a",0,IF(P$399&lt;=$C415,0,IF(P$399&gt;($F$397+$C415),INDEX($D$411:$W$411,,$C415)-SUM($D415:O415),INDEX($D$411:$W$411,,$C415)/$F$397)))</f>
        <v>0</v>
      </c>
      <c r="Q415" s="2">
        <f>IF($F$397="n/a",0,IF(Q$399&lt;=$C415,0,IF(Q$399&gt;($F$397+$C415),INDEX($D$411:$W$411,,$C415)-SUM($D415:P415),INDEX($D$411:$W$411,,$C415)/$F$397)))</f>
        <v>0</v>
      </c>
      <c r="R415" s="2">
        <f>IF($F$397="n/a",0,IF(R$399&lt;=$C415,0,IF(R$399&gt;($F$397+$C415),INDEX($D$411:$W$411,,$C415)-SUM($D415:Q415),INDEX($D$411:$W$411,,$C415)/$F$397)))</f>
        <v>0</v>
      </c>
      <c r="S415" s="2">
        <f>IF($F$397="n/a",0,IF(S$399&lt;=$C415,0,IF(S$399&gt;($F$397+$C415),INDEX($D$411:$W$411,,$C415)-SUM($D415:R415),INDEX($D$411:$W$411,,$C415)/$F$397)))</f>
        <v>0</v>
      </c>
      <c r="T415" s="2">
        <f>IF($F$397="n/a",0,IF(T$399&lt;=$C415,0,IF(T$399&gt;($F$397+$C415),INDEX($D$411:$W$411,,$C415)-SUM($D415:S415),INDEX($D$411:$W$411,,$C415)/$F$397)))</f>
        <v>0</v>
      </c>
      <c r="U415" s="2">
        <f>IF($F$397="n/a",0,IF(U$399&lt;=$C415,0,IF(U$399&gt;($F$397+$C415),INDEX($D$411:$W$411,,$C415)-SUM($D415:T415),INDEX($D$411:$W$411,,$C415)/$F$397)))</f>
        <v>0</v>
      </c>
      <c r="V415" s="2">
        <f>IF($F$397="n/a",0,IF(V$399&lt;=$C415,0,IF(V$399&gt;($F$397+$C415),INDEX($D$411:$W$411,,$C415)-SUM($D415:U415),INDEX($D$411:$W$411,,$C415)/$F$397)))</f>
        <v>0</v>
      </c>
      <c r="W415" s="2">
        <f>IF($F$397="n/a",0,IF(W$399&lt;=$C415,0,IF(W$399&gt;($F$397+$C415),INDEX($D$411:$W$411,,$C415)-SUM($D415:V415),INDEX($D$411:$W$411,,$C415)/$F$397)))</f>
        <v>0</v>
      </c>
      <c r="X415" s="2">
        <f>IF($F$397="n/a",0,IF(X$399&lt;=$C415,0,IF(X$399&gt;($F$397+$C415),INDEX($D$411:$W$411,,$C415)-SUM($D415:W415),INDEX($D$411:$W$411,,$C415)/$F$397)))</f>
        <v>0</v>
      </c>
      <c r="Y415" s="2">
        <f>IF($F$397="n/a",0,IF(Y$399&lt;=$C415,0,IF(Y$399&gt;($F$397+$C415),INDEX($D$411:$W$411,,$C415)-SUM($D415:X415),INDEX($D$411:$W$411,,$C415)/$F$397)))</f>
        <v>0</v>
      </c>
      <c r="Z415" s="2">
        <f>IF($F$397="n/a",0,IF(Z$399&lt;=$C415,0,IF(Z$399&gt;($F$397+$C415),INDEX($D$411:$W$411,,$C415)-SUM($D415:Y415),INDEX($D$411:$W$411,,$C415)/$F$397)))</f>
        <v>0</v>
      </c>
      <c r="AA415" s="2">
        <f>IF($F$397="n/a",0,IF(AA$399&lt;=$C415,0,IF(AA$399&gt;($F$397+$C415),INDEX($D$411:$W$411,,$C415)-SUM($D415:Z415),INDEX($D$411:$W$411,,$C415)/$F$397)))</f>
        <v>0</v>
      </c>
      <c r="AB415" s="2">
        <f>IF($F$397="n/a",0,IF(AB$399&lt;=$C415,0,IF(AB$399&gt;($F$397+$C415),INDEX($D$411:$W$411,,$C415)-SUM($D415:AA415),INDEX($D$411:$W$411,,$C415)/$F$397)))</f>
        <v>0</v>
      </c>
      <c r="AC415" s="2">
        <f>IF($F$397="n/a",0,IF(AC$399&lt;=$C415,0,IF(AC$399&gt;($F$397+$C415),INDEX($D$411:$W$411,,$C415)-SUM($D415:AB415),INDEX($D$411:$W$411,,$C415)/$F$397)))</f>
        <v>0</v>
      </c>
      <c r="AD415" s="2">
        <f>IF($F$397="n/a",0,IF(AD$399&lt;=$C415,0,IF(AD$399&gt;($F$397+$C415),INDEX($D$411:$W$411,,$C415)-SUM($D415:AC415),INDEX($D$411:$W$411,,$C415)/$F$397)))</f>
        <v>0</v>
      </c>
      <c r="AE415" s="2">
        <f>IF($F$397="n/a",0,IF(AE$399&lt;=$C415,0,IF(AE$399&gt;($F$397+$C415),INDEX($D$411:$W$411,,$C415)-SUM($D415:AD415),INDEX($D$411:$W$411,,$C415)/$F$397)))</f>
        <v>0</v>
      </c>
      <c r="AF415" s="2">
        <f>IF($F$397="n/a",0,IF(AF$399&lt;=$C415,0,IF(AF$399&gt;($F$397+$C415),INDEX($D$411:$W$411,,$C415)-SUM($D415:AE415),INDEX($D$411:$W$411,,$C415)/$F$397)))</f>
        <v>0</v>
      </c>
      <c r="AG415" s="2">
        <f>IF($F$397="n/a",0,IF(AG$399&lt;=$C415,0,IF(AG$399&gt;($F$397+$C415),INDEX($D$411:$W$411,,$C415)-SUM($D415:AF415),INDEX($D$411:$W$411,,$C415)/$F$397)))</f>
        <v>0</v>
      </c>
      <c r="AH415" s="2">
        <f>IF($F$397="n/a",0,IF(AH$399&lt;=$C415,0,IF(AH$399&gt;($F$397+$C415),INDEX($D$411:$W$411,,$C415)-SUM($D415:AG415),INDEX($D$411:$W$411,,$C415)/$F$397)))</f>
        <v>0</v>
      </c>
      <c r="AI415" s="2">
        <f>IF($F$397="n/a",0,IF(AI$399&lt;=$C415,0,IF(AI$399&gt;($F$397+$C415),INDEX($D$411:$W$411,,$C415)-SUM($D415:AH415),INDEX($D$411:$W$411,,$C415)/$F$397)))</f>
        <v>0</v>
      </c>
      <c r="AJ415" s="2">
        <f>IF($F$397="n/a",0,IF(AJ$399&lt;=$C415,0,IF(AJ$399&gt;($F$397+$C415),INDEX($D$411:$W$411,,$C415)-SUM($D415:AI415),INDEX($D$411:$W$411,,$C415)/$F$397)))</f>
        <v>0</v>
      </c>
      <c r="AK415" s="2">
        <f>IF($F$397="n/a",0,IF(AK$399&lt;=$C415,0,IF(AK$399&gt;($F$397+$C415),INDEX($D$411:$W$411,,$C415)-SUM($D415:AJ415),INDEX($D$411:$W$411,,$C415)/$F$397)))</f>
        <v>0</v>
      </c>
      <c r="AL415" s="2">
        <f>IF($F$397="n/a",0,IF(AL$399&lt;=$C415,0,IF(AL$399&gt;($F$397+$C415),INDEX($D$411:$W$411,,$C415)-SUM($D415:AK415),INDEX($D$411:$W$411,,$C415)/$F$397)))</f>
        <v>0</v>
      </c>
      <c r="AM415" s="2">
        <f>IF($F$397="n/a",0,IF(AM$399&lt;=$C415,0,IF(AM$399&gt;($F$397+$C415),INDEX($D$411:$W$411,,$C415)-SUM($D415:AL415),INDEX($D$411:$W$411,,$C415)/$F$397)))</f>
        <v>0</v>
      </c>
      <c r="AN415" s="2">
        <f>IF($F$397="n/a",0,IF(AN$399&lt;=$C415,0,IF(AN$399&gt;($F$397+$C415),INDEX($D$411:$W$411,,$C415)-SUM($D415:AM415),INDEX($D$411:$W$411,,$C415)/$F$397)))</f>
        <v>0</v>
      </c>
      <c r="AO415" s="2">
        <f>IF($F$397="n/a",0,IF(AO$399&lt;=$C415,0,IF(AO$399&gt;($F$397+$C415),INDEX($D$411:$W$411,,$C415)-SUM($D415:AN415),INDEX($D$411:$W$411,,$C415)/$F$397)))</f>
        <v>0</v>
      </c>
      <c r="AP415" s="2">
        <f>IF($F$397="n/a",0,IF(AP$399&lt;=$C415,0,IF(AP$399&gt;($F$397+$C415),INDEX($D$411:$W$411,,$C415)-SUM($D415:AO415),INDEX($D$411:$W$411,,$C415)/$F$397)))</f>
        <v>0</v>
      </c>
      <c r="AQ415" s="2">
        <f>IF($F$397="n/a",0,IF(AQ$399&lt;=$C415,0,IF(AQ$399&gt;($F$397+$C415),INDEX($D$411:$W$411,,$C415)-SUM($D415:AP415),INDEX($D$411:$W$411,,$C415)/$F$397)))</f>
        <v>0</v>
      </c>
      <c r="AR415" s="2">
        <f>IF($F$397="n/a",0,IF(AR$399&lt;=$C415,0,IF(AR$399&gt;($F$397+$C415),INDEX($D$411:$W$411,,$C415)-SUM($D415:AQ415),INDEX($D$411:$W$411,,$C415)/$F$397)))</f>
        <v>0</v>
      </c>
      <c r="AS415" s="2">
        <f>IF($F$397="n/a",0,IF(AS$399&lt;=$C415,0,IF(AS$399&gt;($F$397+$C415),INDEX($D$411:$W$411,,$C415)-SUM($D415:AR415),INDEX($D$411:$W$411,,$C415)/$F$397)))</f>
        <v>0</v>
      </c>
      <c r="AT415" s="2">
        <f>IF($F$397="n/a",0,IF(AT$399&lt;=$C415,0,IF(AT$399&gt;($F$397+$C415),INDEX($D$411:$W$411,,$C415)-SUM($D415:AS415),INDEX($D$411:$W$411,,$C415)/$F$397)))</f>
        <v>0</v>
      </c>
      <c r="AU415" s="2">
        <f>IF($F$397="n/a",0,IF(AU$399&lt;=$C415,0,IF(AU$399&gt;($F$397+$C415),INDEX($D$411:$W$411,,$C415)-SUM($D415:AT415),INDEX($D$411:$W$411,,$C415)/$F$397)))</f>
        <v>0</v>
      </c>
      <c r="AV415" s="2">
        <f>IF($F$397="n/a",0,IF(AV$399&lt;=$C415,0,IF(AV$399&gt;($F$397+$C415),INDEX($D$411:$W$411,,$C415)-SUM($D415:AU415),INDEX($D$411:$W$411,,$C415)/$F$397)))</f>
        <v>0</v>
      </c>
      <c r="AW415" s="2">
        <f>IF($F$397="n/a",0,IF(AW$399&lt;=$C415,0,IF(AW$399&gt;($F$397+$C415),INDEX($D$411:$W$411,,$C415)-SUM($D415:AV415),INDEX($D$411:$W$411,,$C415)/$F$397)))</f>
        <v>0</v>
      </c>
      <c r="AX415" s="2">
        <f>IF($F$397="n/a",0,IF(AX$399&lt;=$C415,0,IF(AX$399&gt;($F$397+$C415),INDEX($D$411:$W$411,,$C415)-SUM($D415:AW415),INDEX($D$411:$W$411,,$C415)/$F$397)))</f>
        <v>0</v>
      </c>
      <c r="AY415" s="2">
        <f>IF($F$397="n/a",0,IF(AY$399&lt;=$C415,0,IF(AY$399&gt;($F$397+$C415),INDEX($D$411:$W$411,,$C415)-SUM($D415:AX415),INDEX($D$411:$W$411,,$C415)/$F$397)))</f>
        <v>0</v>
      </c>
      <c r="AZ415" s="2">
        <f>IF($F$397="n/a",0,IF(AZ$399&lt;=$C415,0,IF(AZ$399&gt;($F$397+$C415),INDEX($D$411:$W$411,,$C415)-SUM($D415:AY415),INDEX($D$411:$W$411,,$C415)/$F$397)))</f>
        <v>0</v>
      </c>
      <c r="BA415" s="2">
        <f>IF($F$397="n/a",0,IF(BA$399&lt;=$C415,0,IF(BA$399&gt;($F$397+$C415),INDEX($D$411:$W$411,,$C415)-SUM($D415:AZ415),INDEX($D$411:$W$411,,$C415)/$F$397)))</f>
        <v>0</v>
      </c>
      <c r="BB415" s="2">
        <f>IF($F$397="n/a",0,IF(BB$399&lt;=$C415,0,IF(BB$399&gt;($F$397+$C415),INDEX($D$411:$W$411,,$C415)-SUM($D415:BA415),INDEX($D$411:$W$411,,$C415)/$F$397)))</f>
        <v>0</v>
      </c>
      <c r="BC415" s="2">
        <f>IF($F$397="n/a",0,IF(BC$399&lt;=$C415,0,IF(BC$399&gt;($F$397+$C415),INDEX($D$411:$W$411,,$C415)-SUM($D415:BB415),INDEX($D$411:$W$411,,$C415)/$F$397)))</f>
        <v>0</v>
      </c>
      <c r="BD415" s="2">
        <f>IF($F$397="n/a",0,IF(BD$399&lt;=$C415,0,IF(BD$399&gt;($F$397+$C415),INDEX($D$411:$W$411,,$C415)-SUM($D415:BC415),INDEX($D$411:$W$411,,$C415)/$F$397)))</f>
        <v>0</v>
      </c>
      <c r="BE415" s="2">
        <f>IF($F$397="n/a",0,IF(BE$399&lt;=$C415,0,IF(BE$399&gt;($F$397+$C415),INDEX($D$411:$W$411,,$C415)-SUM($D415:BD415),INDEX($D$411:$W$411,,$C415)/$F$397)))</f>
        <v>0</v>
      </c>
      <c r="BF415" s="2">
        <f>IF($F$397="n/a",0,IF(BF$399&lt;=$C415,0,IF(BF$399&gt;($F$397+$C415),INDEX($D$411:$W$411,,$C415)-SUM($D415:BE415),INDEX($D$411:$W$411,,$C415)/$F$397)))</f>
        <v>0</v>
      </c>
      <c r="BG415" s="2">
        <f>IF($F$397="n/a",0,IF(BG$399&lt;=$C415,0,IF(BG$399&gt;($F$397+$C415),INDEX($D$411:$W$411,,$C415)-SUM($D415:BF415),INDEX($D$411:$W$411,,$C415)/$F$397)))</f>
        <v>0</v>
      </c>
      <c r="BH415" s="2">
        <f>IF($F$397="n/a",0,IF(BH$399&lt;=$C415,0,IF(BH$399&gt;($F$397+$C415),INDEX($D$411:$W$411,,$C415)-SUM($D415:BG415),INDEX($D$411:$W$411,,$C415)/$F$397)))</f>
        <v>0</v>
      </c>
      <c r="BI415" s="2">
        <f>IF($F$397="n/a",0,IF(BI$399&lt;=$C415,0,IF(BI$399&gt;($F$397+$C415),INDEX($D$411:$W$411,,$C415)-SUM($D415:BH415),INDEX($D$411:$W$411,,$C415)/$F$397)))</f>
        <v>0</v>
      </c>
      <c r="BJ415" s="2">
        <f>IF($F$397="n/a",0,IF(BJ$399&lt;=$C415,0,IF(BJ$399&gt;($F$397+$C415),INDEX($D$411:$W$411,,$C415)-SUM($D415:BI415),INDEX($D$411:$W$411,,$C415)/$F$397)))</f>
        <v>0</v>
      </c>
      <c r="BK415" s="2">
        <f>IF($F$397="n/a",0,IF(BK$399&lt;=$C415,0,IF(BK$399&gt;($F$397+$C415),INDEX($D$411:$W$411,,$C415)-SUM($D415:BJ415),INDEX($D$411:$W$411,,$C415)/$F$397)))</f>
        <v>0</v>
      </c>
    </row>
    <row r="416" spans="2:63" x14ac:dyDescent="0.25">
      <c r="B416" s="24">
        <v>2013</v>
      </c>
      <c r="C416" s="24">
        <v>3</v>
      </c>
      <c r="E416" s="2">
        <f>IF($F$397="n/a",0,IF(E$399&lt;=$C416,0,IF(E$399&gt;($F$397+$C416),INDEX($D$411:$W$411,,$C416)-SUM($D416:D416),INDEX($D$411:$W$411,,$C416)/$F$397)))</f>
        <v>0</v>
      </c>
      <c r="F416" s="2">
        <f>IF($F$397="n/a",0,IF(F$399&lt;=$C416,0,IF(F$399&gt;($F$397+$C416),INDEX($D$411:$W$411,,$C416)-SUM($D416:E416),INDEX($D$411:$W$411,,$C416)/$F$397)))</f>
        <v>0</v>
      </c>
      <c r="G416" s="2">
        <f>IF($F$397="n/a",0,IF(G$399&lt;=$C416,0,IF(G$399&gt;($F$397+$C416),INDEX($D$411:$W$411,,$C416)-SUM($D416:F416),INDEX($D$411:$W$411,,$C416)/$F$397)))</f>
        <v>0</v>
      </c>
      <c r="H416" s="2">
        <f>IF($F$397="n/a",0,IF(H$399&lt;=$C416,0,IF(H$399&gt;($F$397+$C416),INDEX($D$411:$W$411,,$C416)-SUM($D416:G416),INDEX($D$411:$W$411,,$C416)/$F$397)))</f>
        <v>0</v>
      </c>
      <c r="I416" s="2">
        <f>IF($F$397="n/a",0,IF(I$399&lt;=$C416,0,IF(I$399&gt;($F$397+$C416),INDEX($D$411:$W$411,,$C416)-SUM($D416:H416),INDEX($D$411:$W$411,,$C416)/$F$397)))</f>
        <v>0</v>
      </c>
      <c r="J416" s="2">
        <f>IF($F$397="n/a",0,IF(J$399&lt;=$C416,0,IF(J$399&gt;($F$397+$C416),INDEX($D$411:$W$411,,$C416)-SUM($D416:I416),INDEX($D$411:$W$411,,$C416)/$F$397)))</f>
        <v>0</v>
      </c>
      <c r="K416" s="2">
        <f>IF($F$397="n/a",0,IF(K$399&lt;=$C416,0,IF(K$399&gt;($F$397+$C416),INDEX($D$411:$W$411,,$C416)-SUM($D416:J416),INDEX($D$411:$W$411,,$C416)/$F$397)))</f>
        <v>0</v>
      </c>
      <c r="L416" s="2">
        <f>IF($F$397="n/a",0,IF(L$399&lt;=$C416,0,IF(L$399&gt;($F$397+$C416),INDEX($D$411:$W$411,,$C416)-SUM($D416:K416),INDEX($D$411:$W$411,,$C416)/$F$397)))</f>
        <v>0</v>
      </c>
      <c r="M416" s="2">
        <f>IF($F$397="n/a",0,IF(M$399&lt;=$C416,0,IF(M$399&gt;($F$397+$C416),INDEX($D$411:$W$411,,$C416)-SUM($D416:L416),INDEX($D$411:$W$411,,$C416)/$F$397)))</f>
        <v>0</v>
      </c>
      <c r="N416" s="2">
        <f>IF($F$397="n/a",0,IF(N$399&lt;=$C416,0,IF(N$399&gt;($F$397+$C416),INDEX($D$411:$W$411,,$C416)-SUM($D416:M416),INDEX($D$411:$W$411,,$C416)/$F$397)))</f>
        <v>0</v>
      </c>
      <c r="O416" s="2">
        <f>IF($F$397="n/a",0,IF(O$399&lt;=$C416,0,IF(O$399&gt;($F$397+$C416),INDEX($D$411:$W$411,,$C416)-SUM($D416:N416),INDEX($D$411:$W$411,,$C416)/$F$397)))</f>
        <v>0</v>
      </c>
      <c r="P416" s="2">
        <f>IF($F$397="n/a",0,IF(P$399&lt;=$C416,0,IF(P$399&gt;($F$397+$C416),INDEX($D$411:$W$411,,$C416)-SUM($D416:O416),INDEX($D$411:$W$411,,$C416)/$F$397)))</f>
        <v>0</v>
      </c>
      <c r="Q416" s="2">
        <f>IF($F$397="n/a",0,IF(Q$399&lt;=$C416,0,IF(Q$399&gt;($F$397+$C416),INDEX($D$411:$W$411,,$C416)-SUM($D416:P416),INDEX($D$411:$W$411,,$C416)/$F$397)))</f>
        <v>0</v>
      </c>
      <c r="R416" s="2">
        <f>IF($F$397="n/a",0,IF(R$399&lt;=$C416,0,IF(R$399&gt;($F$397+$C416),INDEX($D$411:$W$411,,$C416)-SUM($D416:Q416),INDEX($D$411:$W$411,,$C416)/$F$397)))</f>
        <v>0</v>
      </c>
      <c r="S416" s="2">
        <f>IF($F$397="n/a",0,IF(S$399&lt;=$C416,0,IF(S$399&gt;($F$397+$C416),INDEX($D$411:$W$411,,$C416)-SUM($D416:R416),INDEX($D$411:$W$411,,$C416)/$F$397)))</f>
        <v>0</v>
      </c>
      <c r="T416" s="2">
        <f>IF($F$397="n/a",0,IF(T$399&lt;=$C416,0,IF(T$399&gt;($F$397+$C416),INDEX($D$411:$W$411,,$C416)-SUM($D416:S416),INDEX($D$411:$W$411,,$C416)/$F$397)))</f>
        <v>0</v>
      </c>
      <c r="U416" s="2">
        <f>IF($F$397="n/a",0,IF(U$399&lt;=$C416,0,IF(U$399&gt;($F$397+$C416),INDEX($D$411:$W$411,,$C416)-SUM($D416:T416),INDEX($D$411:$W$411,,$C416)/$F$397)))</f>
        <v>0</v>
      </c>
      <c r="V416" s="2">
        <f>IF($F$397="n/a",0,IF(V$399&lt;=$C416,0,IF(V$399&gt;($F$397+$C416),INDEX($D$411:$W$411,,$C416)-SUM($D416:U416),INDEX($D$411:$W$411,,$C416)/$F$397)))</f>
        <v>0</v>
      </c>
      <c r="W416" s="2">
        <f>IF($F$397="n/a",0,IF(W$399&lt;=$C416,0,IF(W$399&gt;($F$397+$C416),INDEX($D$411:$W$411,,$C416)-SUM($D416:V416),INDEX($D$411:$W$411,,$C416)/$F$397)))</f>
        <v>0</v>
      </c>
      <c r="X416" s="2">
        <f>IF($F$397="n/a",0,IF(X$399&lt;=$C416,0,IF(X$399&gt;($F$397+$C416),INDEX($D$411:$W$411,,$C416)-SUM($D416:W416),INDEX($D$411:$W$411,,$C416)/$F$397)))</f>
        <v>0</v>
      </c>
      <c r="Y416" s="2">
        <f>IF($F$397="n/a",0,IF(Y$399&lt;=$C416,0,IF(Y$399&gt;($F$397+$C416),INDEX($D$411:$W$411,,$C416)-SUM($D416:X416),INDEX($D$411:$W$411,,$C416)/$F$397)))</f>
        <v>0</v>
      </c>
      <c r="Z416" s="2">
        <f>IF($F$397="n/a",0,IF(Z$399&lt;=$C416,0,IF(Z$399&gt;($F$397+$C416),INDEX($D$411:$W$411,,$C416)-SUM($D416:Y416),INDEX($D$411:$W$411,,$C416)/$F$397)))</f>
        <v>0</v>
      </c>
      <c r="AA416" s="2">
        <f>IF($F$397="n/a",0,IF(AA$399&lt;=$C416,0,IF(AA$399&gt;($F$397+$C416),INDEX($D$411:$W$411,,$C416)-SUM($D416:Z416),INDEX($D$411:$W$411,,$C416)/$F$397)))</f>
        <v>0</v>
      </c>
      <c r="AB416" s="2">
        <f>IF($F$397="n/a",0,IF(AB$399&lt;=$C416,0,IF(AB$399&gt;($F$397+$C416),INDEX($D$411:$W$411,,$C416)-SUM($D416:AA416),INDEX($D$411:$W$411,,$C416)/$F$397)))</f>
        <v>0</v>
      </c>
      <c r="AC416" s="2">
        <f>IF($F$397="n/a",0,IF(AC$399&lt;=$C416,0,IF(AC$399&gt;($F$397+$C416),INDEX($D$411:$W$411,,$C416)-SUM($D416:AB416),INDEX($D$411:$W$411,,$C416)/$F$397)))</f>
        <v>0</v>
      </c>
      <c r="AD416" s="2">
        <f>IF($F$397="n/a",0,IF(AD$399&lt;=$C416,0,IF(AD$399&gt;($F$397+$C416),INDEX($D$411:$W$411,,$C416)-SUM($D416:AC416),INDEX($D$411:$W$411,,$C416)/$F$397)))</f>
        <v>0</v>
      </c>
      <c r="AE416" s="2">
        <f>IF($F$397="n/a",0,IF(AE$399&lt;=$C416,0,IF(AE$399&gt;($F$397+$C416),INDEX($D$411:$W$411,,$C416)-SUM($D416:AD416),INDEX($D$411:$W$411,,$C416)/$F$397)))</f>
        <v>0</v>
      </c>
      <c r="AF416" s="2">
        <f>IF($F$397="n/a",0,IF(AF$399&lt;=$C416,0,IF(AF$399&gt;($F$397+$C416),INDEX($D$411:$W$411,,$C416)-SUM($D416:AE416),INDEX($D$411:$W$411,,$C416)/$F$397)))</f>
        <v>0</v>
      </c>
      <c r="AG416" s="2">
        <f>IF($F$397="n/a",0,IF(AG$399&lt;=$C416,0,IF(AG$399&gt;($F$397+$C416),INDEX($D$411:$W$411,,$C416)-SUM($D416:AF416),INDEX($D$411:$W$411,,$C416)/$F$397)))</f>
        <v>0</v>
      </c>
      <c r="AH416" s="2">
        <f>IF($F$397="n/a",0,IF(AH$399&lt;=$C416,0,IF(AH$399&gt;($F$397+$C416),INDEX($D$411:$W$411,,$C416)-SUM($D416:AG416),INDEX($D$411:$W$411,,$C416)/$F$397)))</f>
        <v>0</v>
      </c>
      <c r="AI416" s="2">
        <f>IF($F$397="n/a",0,IF(AI$399&lt;=$C416,0,IF(AI$399&gt;($F$397+$C416),INDEX($D$411:$W$411,,$C416)-SUM($D416:AH416),INDEX($D$411:$W$411,,$C416)/$F$397)))</f>
        <v>0</v>
      </c>
      <c r="AJ416" s="2">
        <f>IF($F$397="n/a",0,IF(AJ$399&lt;=$C416,0,IF(AJ$399&gt;($F$397+$C416),INDEX($D$411:$W$411,,$C416)-SUM($D416:AI416),INDEX($D$411:$W$411,,$C416)/$F$397)))</f>
        <v>0</v>
      </c>
      <c r="AK416" s="2">
        <f>IF($F$397="n/a",0,IF(AK$399&lt;=$C416,0,IF(AK$399&gt;($F$397+$C416),INDEX($D$411:$W$411,,$C416)-SUM($D416:AJ416),INDEX($D$411:$W$411,,$C416)/$F$397)))</f>
        <v>0</v>
      </c>
      <c r="AL416" s="2">
        <f>IF($F$397="n/a",0,IF(AL$399&lt;=$C416,0,IF(AL$399&gt;($F$397+$C416),INDEX($D$411:$W$411,,$C416)-SUM($D416:AK416),INDEX($D$411:$W$411,,$C416)/$F$397)))</f>
        <v>0</v>
      </c>
      <c r="AM416" s="2">
        <f>IF($F$397="n/a",0,IF(AM$399&lt;=$C416,0,IF(AM$399&gt;($F$397+$C416),INDEX($D$411:$W$411,,$C416)-SUM($D416:AL416),INDEX($D$411:$W$411,,$C416)/$F$397)))</f>
        <v>0</v>
      </c>
      <c r="AN416" s="2">
        <f>IF($F$397="n/a",0,IF(AN$399&lt;=$C416,0,IF(AN$399&gt;($F$397+$C416),INDEX($D$411:$W$411,,$C416)-SUM($D416:AM416),INDEX($D$411:$W$411,,$C416)/$F$397)))</f>
        <v>0</v>
      </c>
      <c r="AO416" s="2">
        <f>IF($F$397="n/a",0,IF(AO$399&lt;=$C416,0,IF(AO$399&gt;($F$397+$C416),INDEX($D$411:$W$411,,$C416)-SUM($D416:AN416),INDEX($D$411:$W$411,,$C416)/$F$397)))</f>
        <v>0</v>
      </c>
      <c r="AP416" s="2">
        <f>IF($F$397="n/a",0,IF(AP$399&lt;=$C416,0,IF(AP$399&gt;($F$397+$C416),INDEX($D$411:$W$411,,$C416)-SUM($D416:AO416),INDEX($D$411:$W$411,,$C416)/$F$397)))</f>
        <v>0</v>
      </c>
      <c r="AQ416" s="2">
        <f>IF($F$397="n/a",0,IF(AQ$399&lt;=$C416,0,IF(AQ$399&gt;($F$397+$C416),INDEX($D$411:$W$411,,$C416)-SUM($D416:AP416),INDEX($D$411:$W$411,,$C416)/$F$397)))</f>
        <v>0</v>
      </c>
      <c r="AR416" s="2">
        <f>IF($F$397="n/a",0,IF(AR$399&lt;=$C416,0,IF(AR$399&gt;($F$397+$C416),INDEX($D$411:$W$411,,$C416)-SUM($D416:AQ416),INDEX($D$411:$W$411,,$C416)/$F$397)))</f>
        <v>0</v>
      </c>
      <c r="AS416" s="2">
        <f>IF($F$397="n/a",0,IF(AS$399&lt;=$C416,0,IF(AS$399&gt;($F$397+$C416),INDEX($D$411:$W$411,,$C416)-SUM($D416:AR416),INDEX($D$411:$W$411,,$C416)/$F$397)))</f>
        <v>0</v>
      </c>
      <c r="AT416" s="2">
        <f>IF($F$397="n/a",0,IF(AT$399&lt;=$C416,0,IF(AT$399&gt;($F$397+$C416),INDEX($D$411:$W$411,,$C416)-SUM($D416:AS416),INDEX($D$411:$W$411,,$C416)/$F$397)))</f>
        <v>0</v>
      </c>
      <c r="AU416" s="2">
        <f>IF($F$397="n/a",0,IF(AU$399&lt;=$C416,0,IF(AU$399&gt;($F$397+$C416),INDEX($D$411:$W$411,,$C416)-SUM($D416:AT416),INDEX($D$411:$W$411,,$C416)/$F$397)))</f>
        <v>0</v>
      </c>
      <c r="AV416" s="2">
        <f>IF($F$397="n/a",0,IF(AV$399&lt;=$C416,0,IF(AV$399&gt;($F$397+$C416),INDEX($D$411:$W$411,,$C416)-SUM($D416:AU416),INDEX($D$411:$W$411,,$C416)/$F$397)))</f>
        <v>0</v>
      </c>
      <c r="AW416" s="2">
        <f>IF($F$397="n/a",0,IF(AW$399&lt;=$C416,0,IF(AW$399&gt;($F$397+$C416),INDEX($D$411:$W$411,,$C416)-SUM($D416:AV416),INDEX($D$411:$W$411,,$C416)/$F$397)))</f>
        <v>0</v>
      </c>
      <c r="AX416" s="2">
        <f>IF($F$397="n/a",0,IF(AX$399&lt;=$C416,0,IF(AX$399&gt;($F$397+$C416),INDEX($D$411:$W$411,,$C416)-SUM($D416:AW416),INDEX($D$411:$W$411,,$C416)/$F$397)))</f>
        <v>0</v>
      </c>
      <c r="AY416" s="2">
        <f>IF($F$397="n/a",0,IF(AY$399&lt;=$C416,0,IF(AY$399&gt;($F$397+$C416),INDEX($D$411:$W$411,,$C416)-SUM($D416:AX416),INDEX($D$411:$W$411,,$C416)/$F$397)))</f>
        <v>0</v>
      </c>
      <c r="AZ416" s="2">
        <f>IF($F$397="n/a",0,IF(AZ$399&lt;=$C416,0,IF(AZ$399&gt;($F$397+$C416),INDEX($D$411:$W$411,,$C416)-SUM($D416:AY416),INDEX($D$411:$W$411,,$C416)/$F$397)))</f>
        <v>0</v>
      </c>
      <c r="BA416" s="2">
        <f>IF($F$397="n/a",0,IF(BA$399&lt;=$C416,0,IF(BA$399&gt;($F$397+$C416),INDEX($D$411:$W$411,,$C416)-SUM($D416:AZ416),INDEX($D$411:$W$411,,$C416)/$F$397)))</f>
        <v>0</v>
      </c>
      <c r="BB416" s="2">
        <f>IF($F$397="n/a",0,IF(BB$399&lt;=$C416,0,IF(BB$399&gt;($F$397+$C416),INDEX($D$411:$W$411,,$C416)-SUM($D416:BA416),INDEX($D$411:$W$411,,$C416)/$F$397)))</f>
        <v>0</v>
      </c>
      <c r="BC416" s="2">
        <f>IF($F$397="n/a",0,IF(BC$399&lt;=$C416,0,IF(BC$399&gt;($F$397+$C416),INDEX($D$411:$W$411,,$C416)-SUM($D416:BB416),INDEX($D$411:$W$411,,$C416)/$F$397)))</f>
        <v>0</v>
      </c>
      <c r="BD416" s="2">
        <f>IF($F$397="n/a",0,IF(BD$399&lt;=$C416,0,IF(BD$399&gt;($F$397+$C416),INDEX($D$411:$W$411,,$C416)-SUM($D416:BC416),INDEX($D$411:$W$411,,$C416)/$F$397)))</f>
        <v>0</v>
      </c>
      <c r="BE416" s="2">
        <f>IF($F$397="n/a",0,IF(BE$399&lt;=$C416,0,IF(BE$399&gt;($F$397+$C416),INDEX($D$411:$W$411,,$C416)-SUM($D416:BD416),INDEX($D$411:$W$411,,$C416)/$F$397)))</f>
        <v>0</v>
      </c>
      <c r="BF416" s="2">
        <f>IF($F$397="n/a",0,IF(BF$399&lt;=$C416,0,IF(BF$399&gt;($F$397+$C416),INDEX($D$411:$W$411,,$C416)-SUM($D416:BE416),INDEX($D$411:$W$411,,$C416)/$F$397)))</f>
        <v>0</v>
      </c>
      <c r="BG416" s="2">
        <f>IF($F$397="n/a",0,IF(BG$399&lt;=$C416,0,IF(BG$399&gt;($F$397+$C416),INDEX($D$411:$W$411,,$C416)-SUM($D416:BF416),INDEX($D$411:$W$411,,$C416)/$F$397)))</f>
        <v>0</v>
      </c>
      <c r="BH416" s="2">
        <f>IF($F$397="n/a",0,IF(BH$399&lt;=$C416,0,IF(BH$399&gt;($F$397+$C416),INDEX($D$411:$W$411,,$C416)-SUM($D416:BG416),INDEX($D$411:$W$411,,$C416)/$F$397)))</f>
        <v>0</v>
      </c>
      <c r="BI416" s="2">
        <f>IF($F$397="n/a",0,IF(BI$399&lt;=$C416,0,IF(BI$399&gt;($F$397+$C416),INDEX($D$411:$W$411,,$C416)-SUM($D416:BH416),INDEX($D$411:$W$411,,$C416)/$F$397)))</f>
        <v>0</v>
      </c>
      <c r="BJ416" s="2">
        <f>IF($F$397="n/a",0,IF(BJ$399&lt;=$C416,0,IF(BJ$399&gt;($F$397+$C416),INDEX($D$411:$W$411,,$C416)-SUM($D416:BI416),INDEX($D$411:$W$411,,$C416)/$F$397)))</f>
        <v>0</v>
      </c>
      <c r="BK416" s="2">
        <f>IF($F$397="n/a",0,IF(BK$399&lt;=$C416,0,IF(BK$399&gt;($F$397+$C416),INDEX($D$411:$W$411,,$C416)-SUM($D416:BJ416),INDEX($D$411:$W$411,,$C416)/$F$397)))</f>
        <v>0</v>
      </c>
    </row>
    <row r="417" spans="2:63" x14ac:dyDescent="0.25">
      <c r="B417" s="24">
        <v>2014</v>
      </c>
      <c r="C417" s="24">
        <v>4</v>
      </c>
      <c r="E417" s="2">
        <f>IF($F$397="n/a",0,IF(E$399&lt;=$C417,0,IF(E$399&gt;($F$397+$C417),INDEX($D$411:$W$411,,$C417)-SUM($D417:D417),INDEX($D$411:$W$411,,$C417)/$F$397)))</f>
        <v>0</v>
      </c>
      <c r="F417" s="2">
        <f>IF($F$397="n/a",0,IF(F$399&lt;=$C417,0,IF(F$399&gt;($F$397+$C417),INDEX($D$411:$W$411,,$C417)-SUM($D417:E417),INDEX($D$411:$W$411,,$C417)/$F$397)))</f>
        <v>0</v>
      </c>
      <c r="G417" s="2">
        <f>IF($F$397="n/a",0,IF(G$399&lt;=$C417,0,IF(G$399&gt;($F$397+$C417),INDEX($D$411:$W$411,,$C417)-SUM($D417:F417),INDEX($D$411:$W$411,,$C417)/$F$397)))</f>
        <v>0</v>
      </c>
      <c r="H417" s="2">
        <f>IF($F$397="n/a",0,IF(H$399&lt;=$C417,0,IF(H$399&gt;($F$397+$C417),INDEX($D$411:$W$411,,$C417)-SUM($D417:G417),INDEX($D$411:$W$411,,$C417)/$F$397)))</f>
        <v>0</v>
      </c>
      <c r="I417" s="2">
        <f>IF($F$397="n/a",0,IF(I$399&lt;=$C417,0,IF(I$399&gt;($F$397+$C417),INDEX($D$411:$W$411,,$C417)-SUM($D417:H417),INDEX($D$411:$W$411,,$C417)/$F$397)))</f>
        <v>0</v>
      </c>
      <c r="J417" s="2">
        <f>IF($F$397="n/a",0,IF(J$399&lt;=$C417,0,IF(J$399&gt;($F$397+$C417),INDEX($D$411:$W$411,,$C417)-SUM($D417:I417),INDEX($D$411:$W$411,,$C417)/$F$397)))</f>
        <v>0</v>
      </c>
      <c r="K417" s="2">
        <f>IF($F$397="n/a",0,IF(K$399&lt;=$C417,0,IF(K$399&gt;($F$397+$C417),INDEX($D$411:$W$411,,$C417)-SUM($D417:J417),INDEX($D$411:$W$411,,$C417)/$F$397)))</f>
        <v>0</v>
      </c>
      <c r="L417" s="2">
        <f>IF($F$397="n/a",0,IF(L$399&lt;=$C417,0,IF(L$399&gt;($F$397+$C417),INDEX($D$411:$W$411,,$C417)-SUM($D417:K417),INDEX($D$411:$W$411,,$C417)/$F$397)))</f>
        <v>0</v>
      </c>
      <c r="M417" s="2">
        <f>IF($F$397="n/a",0,IF(M$399&lt;=$C417,0,IF(M$399&gt;($F$397+$C417),INDEX($D$411:$W$411,,$C417)-SUM($D417:L417),INDEX($D$411:$W$411,,$C417)/$F$397)))</f>
        <v>0</v>
      </c>
      <c r="N417" s="2">
        <f>IF($F$397="n/a",0,IF(N$399&lt;=$C417,0,IF(N$399&gt;($F$397+$C417),INDEX($D$411:$W$411,,$C417)-SUM($D417:M417),INDEX($D$411:$W$411,,$C417)/$F$397)))</f>
        <v>0</v>
      </c>
      <c r="O417" s="2">
        <f>IF($F$397="n/a",0,IF(O$399&lt;=$C417,0,IF(O$399&gt;($F$397+$C417),INDEX($D$411:$W$411,,$C417)-SUM($D417:N417),INDEX($D$411:$W$411,,$C417)/$F$397)))</f>
        <v>0</v>
      </c>
      <c r="P417" s="2">
        <f>IF($F$397="n/a",0,IF(P$399&lt;=$C417,0,IF(P$399&gt;($F$397+$C417),INDEX($D$411:$W$411,,$C417)-SUM($D417:O417),INDEX($D$411:$W$411,,$C417)/$F$397)))</f>
        <v>0</v>
      </c>
      <c r="Q417" s="2">
        <f>IF($F$397="n/a",0,IF(Q$399&lt;=$C417,0,IF(Q$399&gt;($F$397+$C417),INDEX($D$411:$W$411,,$C417)-SUM($D417:P417),INDEX($D$411:$W$411,,$C417)/$F$397)))</f>
        <v>0</v>
      </c>
      <c r="R417" s="2">
        <f>IF($F$397="n/a",0,IF(R$399&lt;=$C417,0,IF(R$399&gt;($F$397+$C417),INDEX($D$411:$W$411,,$C417)-SUM($D417:Q417),INDEX($D$411:$W$411,,$C417)/$F$397)))</f>
        <v>0</v>
      </c>
      <c r="S417" s="2">
        <f>IF($F$397="n/a",0,IF(S$399&lt;=$C417,0,IF(S$399&gt;($F$397+$C417),INDEX($D$411:$W$411,,$C417)-SUM($D417:R417),INDEX($D$411:$W$411,,$C417)/$F$397)))</f>
        <v>0</v>
      </c>
      <c r="T417" s="2">
        <f>IF($F$397="n/a",0,IF(T$399&lt;=$C417,0,IF(T$399&gt;($F$397+$C417),INDEX($D$411:$W$411,,$C417)-SUM($D417:S417),INDEX($D$411:$W$411,,$C417)/$F$397)))</f>
        <v>0</v>
      </c>
      <c r="U417" s="2">
        <f>IF($F$397="n/a",0,IF(U$399&lt;=$C417,0,IF(U$399&gt;($F$397+$C417),INDEX($D$411:$W$411,,$C417)-SUM($D417:T417),INDEX($D$411:$W$411,,$C417)/$F$397)))</f>
        <v>0</v>
      </c>
      <c r="V417" s="2">
        <f>IF($F$397="n/a",0,IF(V$399&lt;=$C417,0,IF(V$399&gt;($F$397+$C417),INDEX($D$411:$W$411,,$C417)-SUM($D417:U417),INDEX($D$411:$W$411,,$C417)/$F$397)))</f>
        <v>0</v>
      </c>
      <c r="W417" s="2">
        <f>IF($F$397="n/a",0,IF(W$399&lt;=$C417,0,IF(W$399&gt;($F$397+$C417),INDEX($D$411:$W$411,,$C417)-SUM($D417:V417),INDEX($D$411:$W$411,,$C417)/$F$397)))</f>
        <v>0</v>
      </c>
      <c r="X417" s="2">
        <f>IF($F$397="n/a",0,IF(X$399&lt;=$C417,0,IF(X$399&gt;($F$397+$C417),INDEX($D$411:$W$411,,$C417)-SUM($D417:W417),INDEX($D$411:$W$411,,$C417)/$F$397)))</f>
        <v>0</v>
      </c>
      <c r="Y417" s="2">
        <f>IF($F$397="n/a",0,IF(Y$399&lt;=$C417,0,IF(Y$399&gt;($F$397+$C417),INDEX($D$411:$W$411,,$C417)-SUM($D417:X417),INDEX($D$411:$W$411,,$C417)/$F$397)))</f>
        <v>0</v>
      </c>
      <c r="Z417" s="2">
        <f>IF($F$397="n/a",0,IF(Z$399&lt;=$C417,0,IF(Z$399&gt;($F$397+$C417),INDEX($D$411:$W$411,,$C417)-SUM($D417:Y417),INDEX($D$411:$W$411,,$C417)/$F$397)))</f>
        <v>0</v>
      </c>
      <c r="AA417" s="2">
        <f>IF($F$397="n/a",0,IF(AA$399&lt;=$C417,0,IF(AA$399&gt;($F$397+$C417),INDEX($D$411:$W$411,,$C417)-SUM($D417:Z417),INDEX($D$411:$W$411,,$C417)/$F$397)))</f>
        <v>0</v>
      </c>
      <c r="AB417" s="2">
        <f>IF($F$397="n/a",0,IF(AB$399&lt;=$C417,0,IF(AB$399&gt;($F$397+$C417),INDEX($D$411:$W$411,,$C417)-SUM($D417:AA417),INDEX($D$411:$W$411,,$C417)/$F$397)))</f>
        <v>0</v>
      </c>
      <c r="AC417" s="2">
        <f>IF($F$397="n/a",0,IF(AC$399&lt;=$C417,0,IF(AC$399&gt;($F$397+$C417),INDEX($D$411:$W$411,,$C417)-SUM($D417:AB417),INDEX($D$411:$W$411,,$C417)/$F$397)))</f>
        <v>0</v>
      </c>
      <c r="AD417" s="2">
        <f>IF($F$397="n/a",0,IF(AD$399&lt;=$C417,0,IF(AD$399&gt;($F$397+$C417),INDEX($D$411:$W$411,,$C417)-SUM($D417:AC417),INDEX($D$411:$W$411,,$C417)/$F$397)))</f>
        <v>0</v>
      </c>
      <c r="AE417" s="2">
        <f>IF($F$397="n/a",0,IF(AE$399&lt;=$C417,0,IF(AE$399&gt;($F$397+$C417),INDEX($D$411:$W$411,,$C417)-SUM($D417:AD417),INDEX($D$411:$W$411,,$C417)/$F$397)))</f>
        <v>0</v>
      </c>
      <c r="AF417" s="2">
        <f>IF($F$397="n/a",0,IF(AF$399&lt;=$C417,0,IF(AF$399&gt;($F$397+$C417),INDEX($D$411:$W$411,,$C417)-SUM($D417:AE417),INDEX($D$411:$W$411,,$C417)/$F$397)))</f>
        <v>0</v>
      </c>
      <c r="AG417" s="2">
        <f>IF($F$397="n/a",0,IF(AG$399&lt;=$C417,0,IF(AG$399&gt;($F$397+$C417),INDEX($D$411:$W$411,,$C417)-SUM($D417:AF417),INDEX($D$411:$W$411,,$C417)/$F$397)))</f>
        <v>0</v>
      </c>
      <c r="AH417" s="2">
        <f>IF($F$397="n/a",0,IF(AH$399&lt;=$C417,0,IF(AH$399&gt;($F$397+$C417),INDEX($D$411:$W$411,,$C417)-SUM($D417:AG417),INDEX($D$411:$W$411,,$C417)/$F$397)))</f>
        <v>0</v>
      </c>
      <c r="AI417" s="2">
        <f>IF($F$397="n/a",0,IF(AI$399&lt;=$C417,0,IF(AI$399&gt;($F$397+$C417),INDEX($D$411:$W$411,,$C417)-SUM($D417:AH417),INDEX($D$411:$W$411,,$C417)/$F$397)))</f>
        <v>0</v>
      </c>
      <c r="AJ417" s="2">
        <f>IF($F$397="n/a",0,IF(AJ$399&lt;=$C417,0,IF(AJ$399&gt;($F$397+$C417),INDEX($D$411:$W$411,,$C417)-SUM($D417:AI417),INDEX($D$411:$W$411,,$C417)/$F$397)))</f>
        <v>0</v>
      </c>
      <c r="AK417" s="2">
        <f>IF($F$397="n/a",0,IF(AK$399&lt;=$C417,0,IF(AK$399&gt;($F$397+$C417),INDEX($D$411:$W$411,,$C417)-SUM($D417:AJ417),INDEX($D$411:$W$411,,$C417)/$F$397)))</f>
        <v>0</v>
      </c>
      <c r="AL417" s="2">
        <f>IF($F$397="n/a",0,IF(AL$399&lt;=$C417,0,IF(AL$399&gt;($F$397+$C417),INDEX($D$411:$W$411,,$C417)-SUM($D417:AK417),INDEX($D$411:$W$411,,$C417)/$F$397)))</f>
        <v>0</v>
      </c>
      <c r="AM417" s="2">
        <f>IF($F$397="n/a",0,IF(AM$399&lt;=$C417,0,IF(AM$399&gt;($F$397+$C417),INDEX($D$411:$W$411,,$C417)-SUM($D417:AL417),INDEX($D$411:$W$411,,$C417)/$F$397)))</f>
        <v>0</v>
      </c>
      <c r="AN417" s="2">
        <f>IF($F$397="n/a",0,IF(AN$399&lt;=$C417,0,IF(AN$399&gt;($F$397+$C417),INDEX($D$411:$W$411,,$C417)-SUM($D417:AM417),INDEX($D$411:$W$411,,$C417)/$F$397)))</f>
        <v>0</v>
      </c>
      <c r="AO417" s="2">
        <f>IF($F$397="n/a",0,IF(AO$399&lt;=$C417,0,IF(AO$399&gt;($F$397+$C417),INDEX($D$411:$W$411,,$C417)-SUM($D417:AN417),INDEX($D$411:$W$411,,$C417)/$F$397)))</f>
        <v>0</v>
      </c>
      <c r="AP417" s="2">
        <f>IF($F$397="n/a",0,IF(AP$399&lt;=$C417,0,IF(AP$399&gt;($F$397+$C417),INDEX($D$411:$W$411,,$C417)-SUM($D417:AO417),INDEX($D$411:$W$411,,$C417)/$F$397)))</f>
        <v>0</v>
      </c>
      <c r="AQ417" s="2">
        <f>IF($F$397="n/a",0,IF(AQ$399&lt;=$C417,0,IF(AQ$399&gt;($F$397+$C417),INDEX($D$411:$W$411,,$C417)-SUM($D417:AP417),INDEX($D$411:$W$411,,$C417)/$F$397)))</f>
        <v>0</v>
      </c>
      <c r="AR417" s="2">
        <f>IF($F$397="n/a",0,IF(AR$399&lt;=$C417,0,IF(AR$399&gt;($F$397+$C417),INDEX($D$411:$W$411,,$C417)-SUM($D417:AQ417),INDEX($D$411:$W$411,,$C417)/$F$397)))</f>
        <v>0</v>
      </c>
      <c r="AS417" s="2">
        <f>IF($F$397="n/a",0,IF(AS$399&lt;=$C417,0,IF(AS$399&gt;($F$397+$C417),INDEX($D$411:$W$411,,$C417)-SUM($D417:AR417),INDEX($D$411:$W$411,,$C417)/$F$397)))</f>
        <v>0</v>
      </c>
      <c r="AT417" s="2">
        <f>IF($F$397="n/a",0,IF(AT$399&lt;=$C417,0,IF(AT$399&gt;($F$397+$C417),INDEX($D$411:$W$411,,$C417)-SUM($D417:AS417),INDEX($D$411:$W$411,,$C417)/$F$397)))</f>
        <v>0</v>
      </c>
      <c r="AU417" s="2">
        <f>IF($F$397="n/a",0,IF(AU$399&lt;=$C417,0,IF(AU$399&gt;($F$397+$C417),INDEX($D$411:$W$411,,$C417)-SUM($D417:AT417),INDEX($D$411:$W$411,,$C417)/$F$397)))</f>
        <v>0</v>
      </c>
      <c r="AV417" s="2">
        <f>IF($F$397="n/a",0,IF(AV$399&lt;=$C417,0,IF(AV$399&gt;($F$397+$C417),INDEX($D$411:$W$411,,$C417)-SUM($D417:AU417),INDEX($D$411:$W$411,,$C417)/$F$397)))</f>
        <v>0</v>
      </c>
      <c r="AW417" s="2">
        <f>IF($F$397="n/a",0,IF(AW$399&lt;=$C417,0,IF(AW$399&gt;($F$397+$C417),INDEX($D$411:$W$411,,$C417)-SUM($D417:AV417),INDEX($D$411:$W$411,,$C417)/$F$397)))</f>
        <v>0</v>
      </c>
      <c r="AX417" s="2">
        <f>IF($F$397="n/a",0,IF(AX$399&lt;=$C417,0,IF(AX$399&gt;($F$397+$C417),INDEX($D$411:$W$411,,$C417)-SUM($D417:AW417),INDEX($D$411:$W$411,,$C417)/$F$397)))</f>
        <v>0</v>
      </c>
      <c r="AY417" s="2">
        <f>IF($F$397="n/a",0,IF(AY$399&lt;=$C417,0,IF(AY$399&gt;($F$397+$C417),INDEX($D$411:$W$411,,$C417)-SUM($D417:AX417),INDEX($D$411:$W$411,,$C417)/$F$397)))</f>
        <v>0</v>
      </c>
      <c r="AZ417" s="2">
        <f>IF($F$397="n/a",0,IF(AZ$399&lt;=$C417,0,IF(AZ$399&gt;($F$397+$C417),INDEX($D$411:$W$411,,$C417)-SUM($D417:AY417),INDEX($D$411:$W$411,,$C417)/$F$397)))</f>
        <v>0</v>
      </c>
      <c r="BA417" s="2">
        <f>IF($F$397="n/a",0,IF(BA$399&lt;=$C417,0,IF(BA$399&gt;($F$397+$C417),INDEX($D$411:$W$411,,$C417)-SUM($D417:AZ417),INDEX($D$411:$W$411,,$C417)/$F$397)))</f>
        <v>0</v>
      </c>
      <c r="BB417" s="2">
        <f>IF($F$397="n/a",0,IF(BB$399&lt;=$C417,0,IF(BB$399&gt;($F$397+$C417),INDEX($D$411:$W$411,,$C417)-SUM($D417:BA417),INDEX($D$411:$W$411,,$C417)/$F$397)))</f>
        <v>0</v>
      </c>
      <c r="BC417" s="2">
        <f>IF($F$397="n/a",0,IF(BC$399&lt;=$C417,0,IF(BC$399&gt;($F$397+$C417),INDEX($D$411:$W$411,,$C417)-SUM($D417:BB417),INDEX($D$411:$W$411,,$C417)/$F$397)))</f>
        <v>0</v>
      </c>
      <c r="BD417" s="2">
        <f>IF($F$397="n/a",0,IF(BD$399&lt;=$C417,0,IF(BD$399&gt;($F$397+$C417),INDEX($D$411:$W$411,,$C417)-SUM($D417:BC417),INDEX($D$411:$W$411,,$C417)/$F$397)))</f>
        <v>0</v>
      </c>
      <c r="BE417" s="2">
        <f>IF($F$397="n/a",0,IF(BE$399&lt;=$C417,0,IF(BE$399&gt;($F$397+$C417),INDEX($D$411:$W$411,,$C417)-SUM($D417:BD417),INDEX($D$411:$W$411,,$C417)/$F$397)))</f>
        <v>0</v>
      </c>
      <c r="BF417" s="2">
        <f>IF($F$397="n/a",0,IF(BF$399&lt;=$C417,0,IF(BF$399&gt;($F$397+$C417),INDEX($D$411:$W$411,,$C417)-SUM($D417:BE417),INDEX($D$411:$W$411,,$C417)/$F$397)))</f>
        <v>0</v>
      </c>
      <c r="BG417" s="2">
        <f>IF($F$397="n/a",0,IF(BG$399&lt;=$C417,0,IF(BG$399&gt;($F$397+$C417),INDEX($D$411:$W$411,,$C417)-SUM($D417:BF417),INDEX($D$411:$W$411,,$C417)/$F$397)))</f>
        <v>0</v>
      </c>
      <c r="BH417" s="2">
        <f>IF($F$397="n/a",0,IF(BH$399&lt;=$C417,0,IF(BH$399&gt;($F$397+$C417),INDEX($D$411:$W$411,,$C417)-SUM($D417:BG417),INDEX($D$411:$W$411,,$C417)/$F$397)))</f>
        <v>0</v>
      </c>
      <c r="BI417" s="2">
        <f>IF($F$397="n/a",0,IF(BI$399&lt;=$C417,0,IF(BI$399&gt;($F$397+$C417),INDEX($D$411:$W$411,,$C417)-SUM($D417:BH417),INDEX($D$411:$W$411,,$C417)/$F$397)))</f>
        <v>0</v>
      </c>
      <c r="BJ417" s="2">
        <f>IF($F$397="n/a",0,IF(BJ$399&lt;=$C417,0,IF(BJ$399&gt;($F$397+$C417),INDEX($D$411:$W$411,,$C417)-SUM($D417:BI417),INDEX($D$411:$W$411,,$C417)/$F$397)))</f>
        <v>0</v>
      </c>
      <c r="BK417" s="2">
        <f>IF($F$397="n/a",0,IF(BK$399&lt;=$C417,0,IF(BK$399&gt;($F$397+$C417),INDEX($D$411:$W$411,,$C417)-SUM($D417:BJ417),INDEX($D$411:$W$411,,$C417)/$F$397)))</f>
        <v>0</v>
      </c>
    </row>
    <row r="418" spans="2:63" x14ac:dyDescent="0.25">
      <c r="B418" s="24">
        <v>2015</v>
      </c>
      <c r="C418" s="24">
        <v>5</v>
      </c>
      <c r="E418" s="2">
        <f>IF($F$397="n/a",0,IF(E$399&lt;=$C418,0,IF(E$399&gt;($F$397+$C418),INDEX($D$411:$W$411,,$C418)-SUM($D418:D418),INDEX($D$411:$W$411,,$C418)/$F$397)))</f>
        <v>0</v>
      </c>
      <c r="F418" s="2">
        <f>IF($F$397="n/a",0,IF(F$399&lt;=$C418,0,IF(F$399&gt;($F$397+$C418),INDEX($D$411:$W$411,,$C418)-SUM($D418:E418),INDEX($D$411:$W$411,,$C418)/$F$397)))</f>
        <v>0</v>
      </c>
      <c r="G418" s="2">
        <f>IF($F$397="n/a",0,IF(G$399&lt;=$C418,0,IF(G$399&gt;($F$397+$C418),INDEX($D$411:$W$411,,$C418)-SUM($D418:F418),INDEX($D$411:$W$411,,$C418)/$F$397)))</f>
        <v>0</v>
      </c>
      <c r="H418" s="2">
        <f>IF($F$397="n/a",0,IF(H$399&lt;=$C418,0,IF(H$399&gt;($F$397+$C418),INDEX($D$411:$W$411,,$C418)-SUM($D418:G418),INDEX($D$411:$W$411,,$C418)/$F$397)))</f>
        <v>0</v>
      </c>
      <c r="I418" s="2">
        <f>IF($F$397="n/a",0,IF(I$399&lt;=$C418,0,IF(I$399&gt;($F$397+$C418),INDEX($D$411:$W$411,,$C418)-SUM($D418:H418),INDEX($D$411:$W$411,,$C418)/$F$397)))</f>
        <v>0</v>
      </c>
      <c r="J418" s="2">
        <f>IF($F$397="n/a",0,IF(J$399&lt;=$C418,0,IF(J$399&gt;($F$397+$C418),INDEX($D$411:$W$411,,$C418)-SUM($D418:I418),INDEX($D$411:$W$411,,$C418)/$F$397)))</f>
        <v>0</v>
      </c>
      <c r="K418" s="2">
        <f>IF($F$397="n/a",0,IF(K$399&lt;=$C418,0,IF(K$399&gt;($F$397+$C418),INDEX($D$411:$W$411,,$C418)-SUM($D418:J418),INDEX($D$411:$W$411,,$C418)/$F$397)))</f>
        <v>0</v>
      </c>
      <c r="L418" s="2">
        <f>IF($F$397="n/a",0,IF(L$399&lt;=$C418,0,IF(L$399&gt;($F$397+$C418),INDEX($D$411:$W$411,,$C418)-SUM($D418:K418),INDEX($D$411:$W$411,,$C418)/$F$397)))</f>
        <v>0</v>
      </c>
      <c r="M418" s="2">
        <f>IF($F$397="n/a",0,IF(M$399&lt;=$C418,0,IF(M$399&gt;($F$397+$C418),INDEX($D$411:$W$411,,$C418)-SUM($D418:L418),INDEX($D$411:$W$411,,$C418)/$F$397)))</f>
        <v>0</v>
      </c>
      <c r="N418" s="2">
        <f>IF($F$397="n/a",0,IF(N$399&lt;=$C418,0,IF(N$399&gt;($F$397+$C418),INDEX($D$411:$W$411,,$C418)-SUM($D418:M418),INDEX($D$411:$W$411,,$C418)/$F$397)))</f>
        <v>0</v>
      </c>
      <c r="O418" s="2">
        <f>IF($F$397="n/a",0,IF(O$399&lt;=$C418,0,IF(O$399&gt;($F$397+$C418),INDEX($D$411:$W$411,,$C418)-SUM($D418:N418),INDEX($D$411:$W$411,,$C418)/$F$397)))</f>
        <v>0</v>
      </c>
      <c r="P418" s="2">
        <f>IF($F$397="n/a",0,IF(P$399&lt;=$C418,0,IF(P$399&gt;($F$397+$C418),INDEX($D$411:$W$411,,$C418)-SUM($D418:O418),INDEX($D$411:$W$411,,$C418)/$F$397)))</f>
        <v>0</v>
      </c>
      <c r="Q418" s="2">
        <f>IF($F$397="n/a",0,IF(Q$399&lt;=$C418,0,IF(Q$399&gt;($F$397+$C418),INDEX($D$411:$W$411,,$C418)-SUM($D418:P418),INDEX($D$411:$W$411,,$C418)/$F$397)))</f>
        <v>0</v>
      </c>
      <c r="R418" s="2">
        <f>IF($F$397="n/a",0,IF(R$399&lt;=$C418,0,IF(R$399&gt;($F$397+$C418),INDEX($D$411:$W$411,,$C418)-SUM($D418:Q418),INDEX($D$411:$W$411,,$C418)/$F$397)))</f>
        <v>0</v>
      </c>
      <c r="S418" s="2">
        <f>IF($F$397="n/a",0,IF(S$399&lt;=$C418,0,IF(S$399&gt;($F$397+$C418),INDEX($D$411:$W$411,,$C418)-SUM($D418:R418),INDEX($D$411:$W$411,,$C418)/$F$397)))</f>
        <v>0</v>
      </c>
      <c r="T418" s="2">
        <f>IF($F$397="n/a",0,IF(T$399&lt;=$C418,0,IF(T$399&gt;($F$397+$C418),INDEX($D$411:$W$411,,$C418)-SUM($D418:S418),INDEX($D$411:$W$411,,$C418)/$F$397)))</f>
        <v>0</v>
      </c>
      <c r="U418" s="2">
        <f>IF($F$397="n/a",0,IF(U$399&lt;=$C418,0,IF(U$399&gt;($F$397+$C418),INDEX($D$411:$W$411,,$C418)-SUM($D418:T418),INDEX($D$411:$W$411,,$C418)/$F$397)))</f>
        <v>0</v>
      </c>
      <c r="V418" s="2">
        <f>IF($F$397="n/a",0,IF(V$399&lt;=$C418,0,IF(V$399&gt;($F$397+$C418),INDEX($D$411:$W$411,,$C418)-SUM($D418:U418),INDEX($D$411:$W$411,,$C418)/$F$397)))</f>
        <v>0</v>
      </c>
      <c r="W418" s="2">
        <f>IF($F$397="n/a",0,IF(W$399&lt;=$C418,0,IF(W$399&gt;($F$397+$C418),INDEX($D$411:$W$411,,$C418)-SUM($D418:V418),INDEX($D$411:$W$411,,$C418)/$F$397)))</f>
        <v>0</v>
      </c>
      <c r="X418" s="2">
        <f>IF($F$397="n/a",0,IF(X$399&lt;=$C418,0,IF(X$399&gt;($F$397+$C418),INDEX($D$411:$W$411,,$C418)-SUM($D418:W418),INDEX($D$411:$W$411,,$C418)/$F$397)))</f>
        <v>0</v>
      </c>
      <c r="Y418" s="2">
        <f>IF($F$397="n/a",0,IF(Y$399&lt;=$C418,0,IF(Y$399&gt;($F$397+$C418),INDEX($D$411:$W$411,,$C418)-SUM($D418:X418),INDEX($D$411:$W$411,,$C418)/$F$397)))</f>
        <v>0</v>
      </c>
      <c r="Z418" s="2">
        <f>IF($F$397="n/a",0,IF(Z$399&lt;=$C418,0,IF(Z$399&gt;($F$397+$C418),INDEX($D$411:$W$411,,$C418)-SUM($D418:Y418),INDEX($D$411:$W$411,,$C418)/$F$397)))</f>
        <v>0</v>
      </c>
      <c r="AA418" s="2">
        <f>IF($F$397="n/a",0,IF(AA$399&lt;=$C418,0,IF(AA$399&gt;($F$397+$C418),INDEX($D$411:$W$411,,$C418)-SUM($D418:Z418),INDEX($D$411:$W$411,,$C418)/$F$397)))</f>
        <v>0</v>
      </c>
      <c r="AB418" s="2">
        <f>IF($F$397="n/a",0,IF(AB$399&lt;=$C418,0,IF(AB$399&gt;($F$397+$C418),INDEX($D$411:$W$411,,$C418)-SUM($D418:AA418),INDEX($D$411:$W$411,,$C418)/$F$397)))</f>
        <v>0</v>
      </c>
      <c r="AC418" s="2">
        <f>IF($F$397="n/a",0,IF(AC$399&lt;=$C418,0,IF(AC$399&gt;($F$397+$C418),INDEX($D$411:$W$411,,$C418)-SUM($D418:AB418),INDEX($D$411:$W$411,,$C418)/$F$397)))</f>
        <v>0</v>
      </c>
      <c r="AD418" s="2">
        <f>IF($F$397="n/a",0,IF(AD$399&lt;=$C418,0,IF(AD$399&gt;($F$397+$C418),INDEX($D$411:$W$411,,$C418)-SUM($D418:AC418),INDEX($D$411:$W$411,,$C418)/$F$397)))</f>
        <v>0</v>
      </c>
      <c r="AE418" s="2">
        <f>IF($F$397="n/a",0,IF(AE$399&lt;=$C418,0,IF(AE$399&gt;($F$397+$C418),INDEX($D$411:$W$411,,$C418)-SUM($D418:AD418),INDEX($D$411:$W$411,,$C418)/$F$397)))</f>
        <v>0</v>
      </c>
      <c r="AF418" s="2">
        <f>IF($F$397="n/a",0,IF(AF$399&lt;=$C418,0,IF(AF$399&gt;($F$397+$C418),INDEX($D$411:$W$411,,$C418)-SUM($D418:AE418),INDEX($D$411:$W$411,,$C418)/$F$397)))</f>
        <v>0</v>
      </c>
      <c r="AG418" s="2">
        <f>IF($F$397="n/a",0,IF(AG$399&lt;=$C418,0,IF(AG$399&gt;($F$397+$C418),INDEX($D$411:$W$411,,$C418)-SUM($D418:AF418),INDEX($D$411:$W$411,,$C418)/$F$397)))</f>
        <v>0</v>
      </c>
      <c r="AH418" s="2">
        <f>IF($F$397="n/a",0,IF(AH$399&lt;=$C418,0,IF(AH$399&gt;($F$397+$C418),INDEX($D$411:$W$411,,$C418)-SUM($D418:AG418),INDEX($D$411:$W$411,,$C418)/$F$397)))</f>
        <v>0</v>
      </c>
      <c r="AI418" s="2">
        <f>IF($F$397="n/a",0,IF(AI$399&lt;=$C418,0,IF(AI$399&gt;($F$397+$C418),INDEX($D$411:$W$411,,$C418)-SUM($D418:AH418),INDEX($D$411:$W$411,,$C418)/$F$397)))</f>
        <v>0</v>
      </c>
      <c r="AJ418" s="2">
        <f>IF($F$397="n/a",0,IF(AJ$399&lt;=$C418,0,IF(AJ$399&gt;($F$397+$C418),INDEX($D$411:$W$411,,$C418)-SUM($D418:AI418),INDEX($D$411:$W$411,,$C418)/$F$397)))</f>
        <v>0</v>
      </c>
      <c r="AK418" s="2">
        <f>IF($F$397="n/a",0,IF(AK$399&lt;=$C418,0,IF(AK$399&gt;($F$397+$C418),INDEX($D$411:$W$411,,$C418)-SUM($D418:AJ418),INDEX($D$411:$W$411,,$C418)/$F$397)))</f>
        <v>0</v>
      </c>
      <c r="AL418" s="2">
        <f>IF($F$397="n/a",0,IF(AL$399&lt;=$C418,0,IF(AL$399&gt;($F$397+$C418),INDEX($D$411:$W$411,,$C418)-SUM($D418:AK418),INDEX($D$411:$W$411,,$C418)/$F$397)))</f>
        <v>0</v>
      </c>
      <c r="AM418" s="2">
        <f>IF($F$397="n/a",0,IF(AM$399&lt;=$C418,0,IF(AM$399&gt;($F$397+$C418),INDEX($D$411:$W$411,,$C418)-SUM($D418:AL418),INDEX($D$411:$W$411,,$C418)/$F$397)))</f>
        <v>0</v>
      </c>
      <c r="AN418" s="2">
        <f>IF($F$397="n/a",0,IF(AN$399&lt;=$C418,0,IF(AN$399&gt;($F$397+$C418),INDEX($D$411:$W$411,,$C418)-SUM($D418:AM418),INDEX($D$411:$W$411,,$C418)/$F$397)))</f>
        <v>0</v>
      </c>
      <c r="AO418" s="2">
        <f>IF($F$397="n/a",0,IF(AO$399&lt;=$C418,0,IF(AO$399&gt;($F$397+$C418),INDEX($D$411:$W$411,,$C418)-SUM($D418:AN418),INDEX($D$411:$W$411,,$C418)/$F$397)))</f>
        <v>0</v>
      </c>
      <c r="AP418" s="2">
        <f>IF($F$397="n/a",0,IF(AP$399&lt;=$C418,0,IF(AP$399&gt;($F$397+$C418),INDEX($D$411:$W$411,,$C418)-SUM($D418:AO418),INDEX($D$411:$W$411,,$C418)/$F$397)))</f>
        <v>0</v>
      </c>
      <c r="AQ418" s="2">
        <f>IF($F$397="n/a",0,IF(AQ$399&lt;=$C418,0,IF(AQ$399&gt;($F$397+$C418),INDEX($D$411:$W$411,,$C418)-SUM($D418:AP418),INDEX($D$411:$W$411,,$C418)/$F$397)))</f>
        <v>0</v>
      </c>
      <c r="AR418" s="2">
        <f>IF($F$397="n/a",0,IF(AR$399&lt;=$C418,0,IF(AR$399&gt;($F$397+$C418),INDEX($D$411:$W$411,,$C418)-SUM($D418:AQ418),INDEX($D$411:$W$411,,$C418)/$F$397)))</f>
        <v>0</v>
      </c>
      <c r="AS418" s="2">
        <f>IF($F$397="n/a",0,IF(AS$399&lt;=$C418,0,IF(AS$399&gt;($F$397+$C418),INDEX($D$411:$W$411,,$C418)-SUM($D418:AR418),INDEX($D$411:$W$411,,$C418)/$F$397)))</f>
        <v>0</v>
      </c>
      <c r="AT418" s="2">
        <f>IF($F$397="n/a",0,IF(AT$399&lt;=$C418,0,IF(AT$399&gt;($F$397+$C418),INDEX($D$411:$W$411,,$C418)-SUM($D418:AS418),INDEX($D$411:$W$411,,$C418)/$F$397)))</f>
        <v>0</v>
      </c>
      <c r="AU418" s="2">
        <f>IF($F$397="n/a",0,IF(AU$399&lt;=$C418,0,IF(AU$399&gt;($F$397+$C418),INDEX($D$411:$W$411,,$C418)-SUM($D418:AT418),INDEX($D$411:$W$411,,$C418)/$F$397)))</f>
        <v>0</v>
      </c>
      <c r="AV418" s="2">
        <f>IF($F$397="n/a",0,IF(AV$399&lt;=$C418,0,IF(AV$399&gt;($F$397+$C418),INDEX($D$411:$W$411,,$C418)-SUM($D418:AU418),INDEX($D$411:$W$411,,$C418)/$F$397)))</f>
        <v>0</v>
      </c>
      <c r="AW418" s="2">
        <f>IF($F$397="n/a",0,IF(AW$399&lt;=$C418,0,IF(AW$399&gt;($F$397+$C418),INDEX($D$411:$W$411,,$C418)-SUM($D418:AV418),INDEX($D$411:$W$411,,$C418)/$F$397)))</f>
        <v>0</v>
      </c>
      <c r="AX418" s="2">
        <f>IF($F$397="n/a",0,IF(AX$399&lt;=$C418,0,IF(AX$399&gt;($F$397+$C418),INDEX($D$411:$W$411,,$C418)-SUM($D418:AW418),INDEX($D$411:$W$411,,$C418)/$F$397)))</f>
        <v>0</v>
      </c>
      <c r="AY418" s="2">
        <f>IF($F$397="n/a",0,IF(AY$399&lt;=$C418,0,IF(AY$399&gt;($F$397+$C418),INDEX($D$411:$W$411,,$C418)-SUM($D418:AX418),INDEX($D$411:$W$411,,$C418)/$F$397)))</f>
        <v>0</v>
      </c>
      <c r="AZ418" s="2">
        <f>IF($F$397="n/a",0,IF(AZ$399&lt;=$C418,0,IF(AZ$399&gt;($F$397+$C418),INDEX($D$411:$W$411,,$C418)-SUM($D418:AY418),INDEX($D$411:$W$411,,$C418)/$F$397)))</f>
        <v>0</v>
      </c>
      <c r="BA418" s="2">
        <f>IF($F$397="n/a",0,IF(BA$399&lt;=$C418,0,IF(BA$399&gt;($F$397+$C418),INDEX($D$411:$W$411,,$C418)-SUM($D418:AZ418),INDEX($D$411:$W$411,,$C418)/$F$397)))</f>
        <v>0</v>
      </c>
      <c r="BB418" s="2">
        <f>IF($F$397="n/a",0,IF(BB$399&lt;=$C418,0,IF(BB$399&gt;($F$397+$C418),INDEX($D$411:$W$411,,$C418)-SUM($D418:BA418),INDEX($D$411:$W$411,,$C418)/$F$397)))</f>
        <v>0</v>
      </c>
      <c r="BC418" s="2">
        <f>IF($F$397="n/a",0,IF(BC$399&lt;=$C418,0,IF(BC$399&gt;($F$397+$C418),INDEX($D$411:$W$411,,$C418)-SUM($D418:BB418),INDEX($D$411:$W$411,,$C418)/$F$397)))</f>
        <v>0</v>
      </c>
      <c r="BD418" s="2">
        <f>IF($F$397="n/a",0,IF(BD$399&lt;=$C418,0,IF(BD$399&gt;($F$397+$C418),INDEX($D$411:$W$411,,$C418)-SUM($D418:BC418),INDEX($D$411:$W$411,,$C418)/$F$397)))</f>
        <v>0</v>
      </c>
      <c r="BE418" s="2">
        <f>IF($F$397="n/a",0,IF(BE$399&lt;=$C418,0,IF(BE$399&gt;($F$397+$C418),INDEX($D$411:$W$411,,$C418)-SUM($D418:BD418),INDEX($D$411:$W$411,,$C418)/$F$397)))</f>
        <v>0</v>
      </c>
      <c r="BF418" s="2">
        <f>IF($F$397="n/a",0,IF(BF$399&lt;=$C418,0,IF(BF$399&gt;($F$397+$C418),INDEX($D$411:$W$411,,$C418)-SUM($D418:BE418),INDEX($D$411:$W$411,,$C418)/$F$397)))</f>
        <v>0</v>
      </c>
      <c r="BG418" s="2">
        <f>IF($F$397="n/a",0,IF(BG$399&lt;=$C418,0,IF(BG$399&gt;($F$397+$C418),INDEX($D$411:$W$411,,$C418)-SUM($D418:BF418),INDEX($D$411:$W$411,,$C418)/$F$397)))</f>
        <v>0</v>
      </c>
      <c r="BH418" s="2">
        <f>IF($F$397="n/a",0,IF(BH$399&lt;=$C418,0,IF(BH$399&gt;($F$397+$C418),INDEX($D$411:$W$411,,$C418)-SUM($D418:BG418),INDEX($D$411:$W$411,,$C418)/$F$397)))</f>
        <v>0</v>
      </c>
      <c r="BI418" s="2">
        <f>IF($F$397="n/a",0,IF(BI$399&lt;=$C418,0,IF(BI$399&gt;($F$397+$C418),INDEX($D$411:$W$411,,$C418)-SUM($D418:BH418),INDEX($D$411:$W$411,,$C418)/$F$397)))</f>
        <v>0</v>
      </c>
      <c r="BJ418" s="2">
        <f>IF($F$397="n/a",0,IF(BJ$399&lt;=$C418,0,IF(BJ$399&gt;($F$397+$C418),INDEX($D$411:$W$411,,$C418)-SUM($D418:BI418),INDEX($D$411:$W$411,,$C418)/$F$397)))</f>
        <v>0</v>
      </c>
      <c r="BK418" s="2">
        <f>IF($F$397="n/a",0,IF(BK$399&lt;=$C418,0,IF(BK$399&gt;($F$397+$C418),INDEX($D$411:$W$411,,$C418)-SUM($D418:BJ418),INDEX($D$411:$W$411,,$C418)/$F$397)))</f>
        <v>0</v>
      </c>
    </row>
    <row r="419" spans="2:63" x14ac:dyDescent="0.25">
      <c r="B419" s="24">
        <v>2016</v>
      </c>
      <c r="C419" s="24">
        <v>6</v>
      </c>
      <c r="E419" s="18">
        <f>IF($G$397="n/a",0,IF(E$399&lt;=$C419,0,IF(E$399&gt;($G$397+$C419),INDEX($D$411:$W$411,,$C419)-SUM($D419:D419),INDEX($D$411:$W$411,,$C419)/$G$397)))</f>
        <v>0</v>
      </c>
      <c r="F419" s="18">
        <f>IF($G$397="n/a",0,IF(F$399&lt;=$C419,0,IF(F$399&gt;($G$397+$C419),INDEX($D$411:$W$411,,$C419)-SUM($D419:E419),INDEX($D$411:$W$411,,$C419)/$G$397)))</f>
        <v>0</v>
      </c>
      <c r="G419" s="18">
        <f>IF($G$397="n/a",0,IF(G$399&lt;=$C419,0,IF(G$399&gt;($G$397+$C419),INDEX($D$411:$W$411,,$C419)-SUM($D419:F419),INDEX($D$411:$W$411,,$C419)/$G$397)))</f>
        <v>0</v>
      </c>
      <c r="H419" s="18">
        <f>IF($G$397="n/a",0,IF(H$399&lt;=$C419,0,IF(H$399&gt;($G$397+$C419),INDEX($D$411:$W$411,,$C419)-SUM($D419:G419),INDEX($D$411:$W$411,,$C419)/$G$397)))</f>
        <v>0</v>
      </c>
      <c r="I419" s="18">
        <f>IF($G$397="n/a",0,IF(I$399&lt;=$C419,0,IF(I$399&gt;($G$397+$C419),INDEX($D$411:$W$411,,$C419)-SUM($D419:H419),INDEX($D$411:$W$411,,$C419)/$G$397)))</f>
        <v>0</v>
      </c>
      <c r="J419" s="18">
        <f>IF($G$397="n/a",0,IF(J$399&lt;=$C419,0,IF(J$399&gt;($G$397+$C419),INDEX($D$411:$W$411,,$C419)-SUM($D419:I419),INDEX($D$411:$W$411,,$C419)/$G$397)))</f>
        <v>0.19653325051465442</v>
      </c>
      <c r="K419" s="18">
        <f>IF($G$397="n/a",0,IF(K$399&lt;=$C419,0,IF(K$399&gt;($G$397+$C419),INDEX($D$411:$W$411,,$C419)-SUM($D419:J419),INDEX($D$411:$W$411,,$C419)/$G$397)))</f>
        <v>0.19653325051465442</v>
      </c>
      <c r="L419" s="18">
        <f>IF($G$397="n/a",0,IF(L$399&lt;=$C419,0,IF(L$399&gt;($G$397+$C419),INDEX($D$411:$W$411,,$C419)-SUM($D419:K419),INDEX($D$411:$W$411,,$C419)/$G$397)))</f>
        <v>0.19653325051465442</v>
      </c>
      <c r="M419" s="18">
        <f>IF($G$397="n/a",0,IF(M$399&lt;=$C419,0,IF(M$399&gt;($G$397+$C419),INDEX($D$411:$W$411,,$C419)-SUM($D419:L419),INDEX($D$411:$W$411,,$C419)/$G$397)))</f>
        <v>0.19653325051465442</v>
      </c>
      <c r="N419" s="18">
        <f>IF($G$397="n/a",0,IF(N$399&lt;=$C419,0,IF(N$399&gt;($G$397+$C419),INDEX($D$411:$W$411,,$C419)-SUM($D419:M419),INDEX($D$411:$W$411,,$C419)/$G$397)))</f>
        <v>0.19653325051465442</v>
      </c>
      <c r="O419" s="18">
        <f>IF($G$397="n/a",0,IF(O$399&lt;=$C419,0,IF(O$399&gt;($G$397+$C419),INDEX($D$411:$W$411,,$C419)-SUM($D419:N419),INDEX($D$411:$W$411,,$C419)/$G$397)))</f>
        <v>0.19653325051465442</v>
      </c>
      <c r="P419" s="18">
        <f>IF($G$397="n/a",0,IF(P$399&lt;=$C419,0,IF(P$399&gt;($G$397+$C419),INDEX($D$411:$W$411,,$C419)-SUM($D419:O419),INDEX($D$411:$W$411,,$C419)/$G$397)))</f>
        <v>0.19653325051465442</v>
      </c>
      <c r="Q419" s="18">
        <f>IF($G$397="n/a",0,IF(Q$399&lt;=$C419,0,IF(Q$399&gt;($G$397+$C419),INDEX($D$411:$W$411,,$C419)-SUM($D419:P419),INDEX($D$411:$W$411,,$C419)/$G$397)))</f>
        <v>0.19653325051465442</v>
      </c>
      <c r="R419" s="18">
        <f>IF($G$397="n/a",0,IF(R$399&lt;=$C419,0,IF(R$399&gt;($G$397+$C419),INDEX($D$411:$W$411,,$C419)-SUM($D419:Q419),INDEX($D$411:$W$411,,$C419)/$G$397)))</f>
        <v>0.19653325051465442</v>
      </c>
      <c r="S419" s="18">
        <f>IF($G$397="n/a",0,IF(S$399&lt;=$C419,0,IF(S$399&gt;($G$397+$C419),INDEX($D$411:$W$411,,$C419)-SUM($D419:R419),INDEX($D$411:$W$411,,$C419)/$G$397)))</f>
        <v>0.19653325051465442</v>
      </c>
      <c r="T419" s="18">
        <f>IF($G$397="n/a",0,IF(T$399&lt;=$C419,0,IF(T$399&gt;($G$397+$C419),INDEX($D$411:$W$411,,$C419)-SUM($D419:S419),INDEX($D$411:$W$411,,$C419)/$G$397)))</f>
        <v>0.19653325051465442</v>
      </c>
      <c r="U419" s="18">
        <f>IF($G$397="n/a",0,IF(U$399&lt;=$C419,0,IF(U$399&gt;($G$397+$C419),INDEX($D$411:$W$411,,$C419)-SUM($D419:T419),INDEX($D$411:$W$411,,$C419)/$G$397)))</f>
        <v>0.19653325051465442</v>
      </c>
      <c r="V419" s="18">
        <f>IF($G$397="n/a",0,IF(V$399&lt;=$C419,0,IF(V$399&gt;($G$397+$C419),INDEX($D$411:$W$411,,$C419)-SUM($D419:U419),INDEX($D$411:$W$411,,$C419)/$G$397)))</f>
        <v>0.19653325051465442</v>
      </c>
      <c r="W419" s="18">
        <f>IF($G$397="n/a",0,IF(W$399&lt;=$C419,0,IF(W$399&gt;($G$397+$C419),INDEX($D$411:$W$411,,$C419)-SUM($D419:V419),INDEX($D$411:$W$411,,$C419)/$G$397)))</f>
        <v>0.19653325051465442</v>
      </c>
      <c r="X419" s="18">
        <f>IF($G$397="n/a",0,IF(X$399&lt;=$C419,0,IF(X$399&gt;($G$397+$C419),INDEX($D$411:$W$411,,$C419)-SUM($D419:W419),INDEX($D$411:$W$411,,$C419)/$G$397)))</f>
        <v>0.19653325051465442</v>
      </c>
      <c r="Y419" s="18">
        <f>IF($G$397="n/a",0,IF(Y$399&lt;=$C419,0,IF(Y$399&gt;($G$397+$C419),INDEX($D$411:$W$411,,$C419)-SUM($D419:X419),INDEX($D$411:$W$411,,$C419)/$G$397)))</f>
        <v>0.19653325051465442</v>
      </c>
      <c r="Z419" s="18">
        <f>IF($G$397="n/a",0,IF(Z$399&lt;=$C419,0,IF(Z$399&gt;($G$397+$C419),INDEX($D$411:$W$411,,$C419)-SUM($D419:Y419),INDEX($D$411:$W$411,,$C419)/$G$397)))</f>
        <v>0.19653325051465442</v>
      </c>
      <c r="AA419" s="18">
        <f>IF($G$397="n/a",0,IF(AA$399&lt;=$C419,0,IF(AA$399&gt;($G$397+$C419),INDEX($D$411:$W$411,,$C419)-SUM($D419:Z419),INDEX($D$411:$W$411,,$C419)/$G$397)))</f>
        <v>0.19653325051465442</v>
      </c>
      <c r="AB419" s="18">
        <f>IF($G$397="n/a",0,IF(AB$399&lt;=$C419,0,IF(AB$399&gt;($G$397+$C419),INDEX($D$411:$W$411,,$C419)-SUM($D419:AA419),INDEX($D$411:$W$411,,$C419)/$G$397)))</f>
        <v>0.19653325051465442</v>
      </c>
      <c r="AC419" s="18">
        <f>IF($G$397="n/a",0,IF(AC$399&lt;=$C419,0,IF(AC$399&gt;($G$397+$C419),INDEX($D$411:$W$411,,$C419)-SUM($D419:AB419),INDEX($D$411:$W$411,,$C419)/$G$397)))</f>
        <v>0.19653325051465442</v>
      </c>
      <c r="AD419" s="18">
        <f>IF($G$397="n/a",0,IF(AD$399&lt;=$C419,0,IF(AD$399&gt;($G$397+$C419),INDEX($D$411:$W$411,,$C419)-SUM($D419:AC419),INDEX($D$411:$W$411,,$C419)/$G$397)))</f>
        <v>0.19653325051465442</v>
      </c>
      <c r="AE419" s="18">
        <f>IF($G$397="n/a",0,IF(AE$399&lt;=$C419,0,IF(AE$399&gt;($G$397+$C419),INDEX($D$411:$W$411,,$C419)-SUM($D419:AD419),INDEX($D$411:$W$411,,$C419)/$G$397)))</f>
        <v>0.19653325051465442</v>
      </c>
      <c r="AF419" s="18">
        <f>IF($G$397="n/a",0,IF(AF$399&lt;=$C419,0,IF(AF$399&gt;($G$397+$C419),INDEX($D$411:$W$411,,$C419)-SUM($D419:AE419),INDEX($D$411:$W$411,,$C419)/$G$397)))</f>
        <v>0.19653325051465442</v>
      </c>
      <c r="AG419" s="18">
        <f>IF($G$397="n/a",0,IF(AG$399&lt;=$C419,0,IF(AG$399&gt;($G$397+$C419),INDEX($D$411:$W$411,,$C419)-SUM($D419:AF419),INDEX($D$411:$W$411,,$C419)/$G$397)))</f>
        <v>0.19653325051465442</v>
      </c>
      <c r="AH419" s="18">
        <f>IF($G$397="n/a",0,IF(AH$399&lt;=$C419,0,IF(AH$399&gt;($G$397+$C419),INDEX($D$411:$W$411,,$C419)-SUM($D419:AG419),INDEX($D$411:$W$411,,$C419)/$G$397)))</f>
        <v>0.19653325051465442</v>
      </c>
      <c r="AI419" s="18">
        <f>IF($G$397="n/a",0,IF(AI$399&lt;=$C419,0,IF(AI$399&gt;($G$397+$C419),INDEX($D$411:$W$411,,$C419)-SUM($D419:AH419),INDEX($D$411:$W$411,,$C419)/$G$397)))</f>
        <v>0.19653325051465442</v>
      </c>
      <c r="AJ419" s="18">
        <f>IF($G$397="n/a",0,IF(AJ$399&lt;=$C419,0,IF(AJ$399&gt;($G$397+$C419),INDEX($D$411:$W$411,,$C419)-SUM($D419:AI419),INDEX($D$411:$W$411,,$C419)/$G$397)))</f>
        <v>0.19653325051465442</v>
      </c>
      <c r="AK419" s="18">
        <f>IF($G$397="n/a",0,IF(AK$399&lt;=$C419,0,IF(AK$399&gt;($G$397+$C419),INDEX($D$411:$W$411,,$C419)-SUM($D419:AJ419),INDEX($D$411:$W$411,,$C419)/$G$397)))</f>
        <v>0.19653325051465442</v>
      </c>
      <c r="AL419" s="18">
        <f>IF($G$397="n/a",0,IF(AL$399&lt;=$C419,0,IF(AL$399&gt;($G$397+$C419),INDEX($D$411:$W$411,,$C419)-SUM($D419:AK419),INDEX($D$411:$W$411,,$C419)/$G$397)))</f>
        <v>0.19653325051465442</v>
      </c>
      <c r="AM419" s="18">
        <f>IF($G$397="n/a",0,IF(AM$399&lt;=$C419,0,IF(AM$399&gt;($G$397+$C419),INDEX($D$411:$W$411,,$C419)-SUM($D419:AL419),INDEX($D$411:$W$411,,$C419)/$G$397)))</f>
        <v>0.19653325051465442</v>
      </c>
      <c r="AN419" s="18">
        <f>IF($G$397="n/a",0,IF(AN$399&lt;=$C419,0,IF(AN$399&gt;($G$397+$C419),INDEX($D$411:$W$411,,$C419)-SUM($D419:AM419),INDEX($D$411:$W$411,,$C419)/$G$397)))</f>
        <v>0.19653325051465442</v>
      </c>
      <c r="AO419" s="18">
        <f>IF($G$397="n/a",0,IF(AO$399&lt;=$C419,0,IF(AO$399&gt;($G$397+$C419),INDEX($D$411:$W$411,,$C419)-SUM($D419:AN419),INDEX($D$411:$W$411,,$C419)/$G$397)))</f>
        <v>0.19653325051465442</v>
      </c>
      <c r="AP419" s="18">
        <f>IF($G$397="n/a",0,IF(AP$399&lt;=$C419,0,IF(AP$399&gt;($G$397+$C419),INDEX($D$411:$W$411,,$C419)-SUM($D419:AO419),INDEX($D$411:$W$411,,$C419)/$G$397)))</f>
        <v>0.19653325051465442</v>
      </c>
      <c r="AQ419" s="18">
        <f>IF($G$397="n/a",0,IF(AQ$399&lt;=$C419,0,IF(AQ$399&gt;($G$397+$C419),INDEX($D$411:$W$411,,$C419)-SUM($D419:AP419),INDEX($D$411:$W$411,,$C419)/$G$397)))</f>
        <v>0.19653325051465442</v>
      </c>
      <c r="AR419" s="18">
        <f>IF($G$397="n/a",0,IF(AR$399&lt;=$C419,0,IF(AR$399&gt;($G$397+$C419),INDEX($D$411:$W$411,,$C419)-SUM($D419:AQ419),INDEX($D$411:$W$411,,$C419)/$G$397)))</f>
        <v>0.19653325051465442</v>
      </c>
      <c r="AS419" s="18">
        <f>IF($G$397="n/a",0,IF(AS$399&lt;=$C419,0,IF(AS$399&gt;($G$397+$C419),INDEX($D$411:$W$411,,$C419)-SUM($D419:AR419),INDEX($D$411:$W$411,,$C419)/$G$397)))</f>
        <v>0.19653325051465442</v>
      </c>
      <c r="AT419" s="18">
        <f>IF($G$397="n/a",0,IF(AT$399&lt;=$C419,0,IF(AT$399&gt;($G$397+$C419),INDEX($D$411:$W$411,,$C419)-SUM($D419:AS419),INDEX($D$411:$W$411,,$C419)/$G$397)))</f>
        <v>0.19653325051465442</v>
      </c>
      <c r="AU419" s="18">
        <f>IF($G$397="n/a",0,IF(AU$399&lt;=$C419,0,IF(AU$399&gt;($G$397+$C419),INDEX($D$411:$W$411,,$C419)-SUM($D419:AT419),INDEX($D$411:$W$411,,$C419)/$G$397)))</f>
        <v>0.19653325051465442</v>
      </c>
      <c r="AV419" s="18">
        <f>IF($G$397="n/a",0,IF(AV$399&lt;=$C419,0,IF(AV$399&gt;($G$397+$C419),INDEX($D$411:$W$411,,$C419)-SUM($D419:AU419),INDEX($D$411:$W$411,,$C419)/$G$397)))</f>
        <v>0.19653325051465442</v>
      </c>
      <c r="AW419" s="18">
        <f>IF($G$397="n/a",0,IF(AW$399&lt;=$C419,0,IF(AW$399&gt;($G$397+$C419),INDEX($D$411:$W$411,,$C419)-SUM($D419:AV419),INDEX($D$411:$W$411,,$C419)/$G$397)))</f>
        <v>0.19653325051465442</v>
      </c>
      <c r="AX419" s="18">
        <f>IF($G$397="n/a",0,IF(AX$399&lt;=$C419,0,IF(AX$399&gt;($G$397+$C419),INDEX($D$411:$W$411,,$C419)-SUM($D419:AW419),INDEX($D$411:$W$411,,$C419)/$G$397)))</f>
        <v>0.19653325051465442</v>
      </c>
      <c r="AY419" s="18">
        <f>IF($G$397="n/a",0,IF(AY$399&lt;=$C419,0,IF(AY$399&gt;($G$397+$C419),INDEX($D$411:$W$411,,$C419)-SUM($D419:AX419),INDEX($D$411:$W$411,,$C419)/$G$397)))</f>
        <v>0.19653325051465442</v>
      </c>
      <c r="AZ419" s="18">
        <f>IF($G$397="n/a",0,IF(AZ$399&lt;=$C419,0,IF(AZ$399&gt;($G$397+$C419),INDEX($D$411:$W$411,,$C419)-SUM($D419:AY419),INDEX($D$411:$W$411,,$C419)/$G$397)))</f>
        <v>0.19653325051465442</v>
      </c>
      <c r="BA419" s="18">
        <f>IF($G$397="n/a",0,IF(BA$399&lt;=$C419,0,IF(BA$399&gt;($G$397+$C419),INDEX($D$411:$W$411,,$C419)-SUM($D419:AZ419),INDEX($D$411:$W$411,,$C419)/$G$397)))</f>
        <v>0.19653325051465442</v>
      </c>
      <c r="BB419" s="18">
        <f>IF($G$397="n/a",0,IF(BB$399&lt;=$C419,0,IF(BB$399&gt;($G$397+$C419),INDEX($D$411:$W$411,,$C419)-SUM($D419:BA419),INDEX($D$411:$W$411,,$C419)/$G$397)))</f>
        <v>0.19653325051465442</v>
      </c>
      <c r="BC419" s="18">
        <f>IF($G$397="n/a",0,IF(BC$399&lt;=$C419,0,IF(BC$399&gt;($G$397+$C419),INDEX($D$411:$W$411,,$C419)-SUM($D419:BB419),INDEX($D$411:$W$411,,$C419)/$G$397)))</f>
        <v>0.19653325051465442</v>
      </c>
      <c r="BD419" s="18">
        <f>IF($G$397="n/a",0,IF(BD$399&lt;=$C419,0,IF(BD$399&gt;($G$397+$C419),INDEX($D$411:$W$411,,$C419)-SUM($D419:BC419),INDEX($D$411:$W$411,,$C419)/$G$397)))</f>
        <v>0.19653325051465442</v>
      </c>
      <c r="BE419" s="18">
        <f>IF($G$397="n/a",0,IF(BE$399&lt;=$C419,0,IF(BE$399&gt;($G$397+$C419),INDEX($D$411:$W$411,,$C419)-SUM($D419:BD419),INDEX($D$411:$W$411,,$C419)/$G$397)))</f>
        <v>0.17383109060140178</v>
      </c>
      <c r="BF419" s="18">
        <f>IF($G$397="n/a",0,IF(BF$399&lt;=$C419,0,IF(BF$399&gt;($G$397+$C419),INDEX($D$411:$W$411,,$C419)-SUM($D419:BE419),INDEX($D$411:$W$411,,$C419)/$G$397)))</f>
        <v>0</v>
      </c>
      <c r="BG419" s="18">
        <f>IF($G$397="n/a",0,IF(BG$399&lt;=$C419,0,IF(BG$399&gt;($G$397+$C419),INDEX($D$411:$W$411,,$C419)-SUM($D419:BF419),INDEX($D$411:$W$411,,$C419)/$G$397)))</f>
        <v>0</v>
      </c>
      <c r="BH419" s="18">
        <f>IF($G$397="n/a",0,IF(BH$399&lt;=$C419,0,IF(BH$399&gt;($G$397+$C419),INDEX($D$411:$W$411,,$C419)-SUM($D419:BG419),INDEX($D$411:$W$411,,$C419)/$G$397)))</f>
        <v>0</v>
      </c>
      <c r="BI419" s="18">
        <f>IF($G$397="n/a",0,IF(BI$399&lt;=$C419,0,IF(BI$399&gt;($G$397+$C419),INDEX($D$411:$W$411,,$C419)-SUM($D419:BH419),INDEX($D$411:$W$411,,$C419)/$G$397)))</f>
        <v>0</v>
      </c>
      <c r="BJ419" s="18">
        <f>IF($G$397="n/a",0,IF(BJ$399&lt;=$C419,0,IF(BJ$399&gt;($G$397+$C419),INDEX($D$411:$W$411,,$C419)-SUM($D419:BI419),INDEX($D$411:$W$411,,$C419)/$G$397)))</f>
        <v>0</v>
      </c>
      <c r="BK419" s="18">
        <f>IF($G$397="n/a",0,IF(BK$399&lt;=$C419,0,IF(BK$399&gt;($G$397+$C419),INDEX($D$411:$W$411,,$C419)-SUM($D419:BJ419),INDEX($D$411:$W$411,,$C419)/$G$397)))</f>
        <v>0</v>
      </c>
    </row>
    <row r="420" spans="2:63" x14ac:dyDescent="0.25">
      <c r="B420" s="24">
        <v>2017</v>
      </c>
      <c r="C420" s="24">
        <v>7</v>
      </c>
      <c r="E420" s="18">
        <f>IF($G$397="n/a",0,IF(E$399&lt;=$C420,0,IF(E$399&gt;($G$397+$C420),INDEX($D$411:$W$411,,$C420)-SUM($D420:D420),INDEX($D$411:$W$411,,$C420)/$G$397)))</f>
        <v>0</v>
      </c>
      <c r="F420" s="18">
        <f>IF($G$397="n/a",0,IF(F$399&lt;=$C420,0,IF(F$399&gt;($G$397+$C420),INDEX($D$411:$W$411,,$C420)-SUM($D420:E420),INDEX($D$411:$W$411,,$C420)/$G$397)))</f>
        <v>0</v>
      </c>
      <c r="G420" s="18">
        <f>IF($G$397="n/a",0,IF(G$399&lt;=$C420,0,IF(G$399&gt;($G$397+$C420),INDEX($D$411:$W$411,,$C420)-SUM($D420:F420),INDEX($D$411:$W$411,,$C420)/$G$397)))</f>
        <v>0</v>
      </c>
      <c r="H420" s="18">
        <f>IF($G$397="n/a",0,IF(H$399&lt;=$C420,0,IF(H$399&gt;($G$397+$C420),INDEX($D$411:$W$411,,$C420)-SUM($D420:G420),INDEX($D$411:$W$411,,$C420)/$G$397)))</f>
        <v>0</v>
      </c>
      <c r="I420" s="18">
        <f>IF($G$397="n/a",0,IF(I$399&lt;=$C420,0,IF(I$399&gt;($G$397+$C420),INDEX($D$411:$W$411,,$C420)-SUM($D420:H420),INDEX($D$411:$W$411,,$C420)/$G$397)))</f>
        <v>0</v>
      </c>
      <c r="J420" s="18">
        <f>IF($G$397="n/a",0,IF(J$399&lt;=$C420,0,IF(J$399&gt;($G$397+$C420),INDEX($D$411:$W$411,,$C420)-SUM($D420:I420),INDEX($D$411:$W$411,,$C420)/$G$397)))</f>
        <v>0</v>
      </c>
      <c r="K420" s="18">
        <f>IF($G$397="n/a",0,IF(K$399&lt;=$C420,0,IF(K$399&gt;($G$397+$C420),INDEX($D$411:$W$411,,$C420)-SUM($D420:J420),INDEX($D$411:$W$411,,$C420)/$G$397)))</f>
        <v>0</v>
      </c>
      <c r="L420" s="18">
        <f>IF($G$397="n/a",0,IF(L$399&lt;=$C420,0,IF(L$399&gt;($G$397+$C420),INDEX($D$411:$W$411,,$C420)-SUM($D420:K420),INDEX($D$411:$W$411,,$C420)/$G$397)))</f>
        <v>0</v>
      </c>
      <c r="M420" s="18">
        <f>IF($G$397="n/a",0,IF(M$399&lt;=$C420,0,IF(M$399&gt;($G$397+$C420),INDEX($D$411:$W$411,,$C420)-SUM($D420:L420),INDEX($D$411:$W$411,,$C420)/$G$397)))</f>
        <v>0</v>
      </c>
      <c r="N420" s="18">
        <f>IF($G$397="n/a",0,IF(N$399&lt;=$C420,0,IF(N$399&gt;($G$397+$C420),INDEX($D$411:$W$411,,$C420)-SUM($D420:M420),INDEX($D$411:$W$411,,$C420)/$G$397)))</f>
        <v>0</v>
      </c>
      <c r="O420" s="18">
        <f>IF($G$397="n/a",0,IF(O$399&lt;=$C420,0,IF(O$399&gt;($G$397+$C420),INDEX($D$411:$W$411,,$C420)-SUM($D420:N420),INDEX($D$411:$W$411,,$C420)/$G$397)))</f>
        <v>0</v>
      </c>
      <c r="P420" s="18">
        <f>IF($G$397="n/a",0,IF(P$399&lt;=$C420,0,IF(P$399&gt;($G$397+$C420),INDEX($D$411:$W$411,,$C420)-SUM($D420:O420),INDEX($D$411:$W$411,,$C420)/$G$397)))</f>
        <v>0</v>
      </c>
      <c r="Q420" s="18">
        <f>IF($G$397="n/a",0,IF(Q$399&lt;=$C420,0,IF(Q$399&gt;($G$397+$C420),INDEX($D$411:$W$411,,$C420)-SUM($D420:P420),INDEX($D$411:$W$411,,$C420)/$G$397)))</f>
        <v>0</v>
      </c>
      <c r="R420" s="18">
        <f>IF($G$397="n/a",0,IF(R$399&lt;=$C420,0,IF(R$399&gt;($G$397+$C420),INDEX($D$411:$W$411,,$C420)-SUM($D420:Q420),INDEX($D$411:$W$411,,$C420)/$G$397)))</f>
        <v>0</v>
      </c>
      <c r="S420" s="18">
        <f>IF($G$397="n/a",0,IF(S$399&lt;=$C420,0,IF(S$399&gt;($G$397+$C420),INDEX($D$411:$W$411,,$C420)-SUM($D420:R420),INDEX($D$411:$W$411,,$C420)/$G$397)))</f>
        <v>0</v>
      </c>
      <c r="T420" s="18">
        <f>IF($G$397="n/a",0,IF(T$399&lt;=$C420,0,IF(T$399&gt;($G$397+$C420),INDEX($D$411:$W$411,,$C420)-SUM($D420:S420),INDEX($D$411:$W$411,,$C420)/$G$397)))</f>
        <v>0</v>
      </c>
      <c r="U420" s="18">
        <f>IF($G$397="n/a",0,IF(U$399&lt;=$C420,0,IF(U$399&gt;($G$397+$C420),INDEX($D$411:$W$411,,$C420)-SUM($D420:T420),INDEX($D$411:$W$411,,$C420)/$G$397)))</f>
        <v>0</v>
      </c>
      <c r="V420" s="18">
        <f>IF($G$397="n/a",0,IF(V$399&lt;=$C420,0,IF(V$399&gt;($G$397+$C420),INDEX($D$411:$W$411,,$C420)-SUM($D420:U420),INDEX($D$411:$W$411,,$C420)/$G$397)))</f>
        <v>0</v>
      </c>
      <c r="W420" s="18">
        <f>IF($G$397="n/a",0,IF(W$399&lt;=$C420,0,IF(W$399&gt;($G$397+$C420),INDEX($D$411:$W$411,,$C420)-SUM($D420:V420),INDEX($D$411:$W$411,,$C420)/$G$397)))</f>
        <v>0</v>
      </c>
      <c r="X420" s="18">
        <f>IF($G$397="n/a",0,IF(X$399&lt;=$C420,0,IF(X$399&gt;($G$397+$C420),INDEX($D$411:$W$411,,$C420)-SUM($D420:W420),INDEX($D$411:$W$411,,$C420)/$G$397)))</f>
        <v>0</v>
      </c>
      <c r="Y420" s="18">
        <f>IF($G$397="n/a",0,IF(Y$399&lt;=$C420,0,IF(Y$399&gt;($G$397+$C420),INDEX($D$411:$W$411,,$C420)-SUM($D420:X420),INDEX($D$411:$W$411,,$C420)/$G$397)))</f>
        <v>0</v>
      </c>
      <c r="Z420" s="18">
        <f>IF($G$397="n/a",0,IF(Z$399&lt;=$C420,0,IF(Z$399&gt;($G$397+$C420),INDEX($D$411:$W$411,,$C420)-SUM($D420:Y420),INDEX($D$411:$W$411,,$C420)/$G$397)))</f>
        <v>0</v>
      </c>
      <c r="AA420" s="18">
        <f>IF($G$397="n/a",0,IF(AA$399&lt;=$C420,0,IF(AA$399&gt;($G$397+$C420),INDEX($D$411:$W$411,,$C420)-SUM($D420:Z420),INDEX($D$411:$W$411,,$C420)/$G$397)))</f>
        <v>0</v>
      </c>
      <c r="AB420" s="18">
        <f>IF($G$397="n/a",0,IF(AB$399&lt;=$C420,0,IF(AB$399&gt;($G$397+$C420),INDEX($D$411:$W$411,,$C420)-SUM($D420:AA420),INDEX($D$411:$W$411,,$C420)/$G$397)))</f>
        <v>0</v>
      </c>
      <c r="AC420" s="18">
        <f>IF($G$397="n/a",0,IF(AC$399&lt;=$C420,0,IF(AC$399&gt;($G$397+$C420),INDEX($D$411:$W$411,,$C420)-SUM($D420:AB420),INDEX($D$411:$W$411,,$C420)/$G$397)))</f>
        <v>0</v>
      </c>
      <c r="AD420" s="18">
        <f>IF($G$397="n/a",0,IF(AD$399&lt;=$C420,0,IF(AD$399&gt;($G$397+$C420),INDEX($D$411:$W$411,,$C420)-SUM($D420:AC420),INDEX($D$411:$W$411,,$C420)/$G$397)))</f>
        <v>0</v>
      </c>
      <c r="AE420" s="18">
        <f>IF($G$397="n/a",0,IF(AE$399&lt;=$C420,0,IF(AE$399&gt;($G$397+$C420),INDEX($D$411:$W$411,,$C420)-SUM($D420:AD420),INDEX($D$411:$W$411,,$C420)/$G$397)))</f>
        <v>0</v>
      </c>
      <c r="AF420" s="18">
        <f>IF($G$397="n/a",0,IF(AF$399&lt;=$C420,0,IF(AF$399&gt;($G$397+$C420),INDEX($D$411:$W$411,,$C420)-SUM($D420:AE420),INDEX($D$411:$W$411,,$C420)/$G$397)))</f>
        <v>0</v>
      </c>
      <c r="AG420" s="18">
        <f>IF($G$397="n/a",0,IF(AG$399&lt;=$C420,0,IF(AG$399&gt;($G$397+$C420),INDEX($D$411:$W$411,,$C420)-SUM($D420:AF420),INDEX($D$411:$W$411,,$C420)/$G$397)))</f>
        <v>0</v>
      </c>
      <c r="AH420" s="18">
        <f>IF($G$397="n/a",0,IF(AH$399&lt;=$C420,0,IF(AH$399&gt;($G$397+$C420),INDEX($D$411:$W$411,,$C420)-SUM($D420:AG420),INDEX($D$411:$W$411,,$C420)/$G$397)))</f>
        <v>0</v>
      </c>
      <c r="AI420" s="18">
        <f>IF($G$397="n/a",0,IF(AI$399&lt;=$C420,0,IF(AI$399&gt;($G$397+$C420),INDEX($D$411:$W$411,,$C420)-SUM($D420:AH420),INDEX($D$411:$W$411,,$C420)/$G$397)))</f>
        <v>0</v>
      </c>
      <c r="AJ420" s="18">
        <f>IF($G$397="n/a",0,IF(AJ$399&lt;=$C420,0,IF(AJ$399&gt;($G$397+$C420),INDEX($D$411:$W$411,,$C420)-SUM($D420:AI420),INDEX($D$411:$W$411,,$C420)/$G$397)))</f>
        <v>0</v>
      </c>
      <c r="AK420" s="18">
        <f>IF($G$397="n/a",0,IF(AK$399&lt;=$C420,0,IF(AK$399&gt;($G$397+$C420),INDEX($D$411:$W$411,,$C420)-SUM($D420:AJ420),INDEX($D$411:$W$411,,$C420)/$G$397)))</f>
        <v>0</v>
      </c>
      <c r="AL420" s="18">
        <f>IF($G$397="n/a",0,IF(AL$399&lt;=$C420,0,IF(AL$399&gt;($G$397+$C420),INDEX($D$411:$W$411,,$C420)-SUM($D420:AK420),INDEX($D$411:$W$411,,$C420)/$G$397)))</f>
        <v>0</v>
      </c>
      <c r="AM420" s="18">
        <f>IF($G$397="n/a",0,IF(AM$399&lt;=$C420,0,IF(AM$399&gt;($G$397+$C420),INDEX($D$411:$W$411,,$C420)-SUM($D420:AL420),INDEX($D$411:$W$411,,$C420)/$G$397)))</f>
        <v>0</v>
      </c>
      <c r="AN420" s="18">
        <f>IF($G$397="n/a",0,IF(AN$399&lt;=$C420,0,IF(AN$399&gt;($G$397+$C420),INDEX($D$411:$W$411,,$C420)-SUM($D420:AM420),INDEX($D$411:$W$411,,$C420)/$G$397)))</f>
        <v>0</v>
      </c>
      <c r="AO420" s="18">
        <f>IF($G$397="n/a",0,IF(AO$399&lt;=$C420,0,IF(AO$399&gt;($G$397+$C420),INDEX($D$411:$W$411,,$C420)-SUM($D420:AN420),INDEX($D$411:$W$411,,$C420)/$G$397)))</f>
        <v>0</v>
      </c>
      <c r="AP420" s="18">
        <f>IF($G$397="n/a",0,IF(AP$399&lt;=$C420,0,IF(AP$399&gt;($G$397+$C420),INDEX($D$411:$W$411,,$C420)-SUM($D420:AO420),INDEX($D$411:$W$411,,$C420)/$G$397)))</f>
        <v>0</v>
      </c>
      <c r="AQ420" s="18">
        <f>IF($G$397="n/a",0,IF(AQ$399&lt;=$C420,0,IF(AQ$399&gt;($G$397+$C420),INDEX($D$411:$W$411,,$C420)-SUM($D420:AP420),INDEX($D$411:$W$411,,$C420)/$G$397)))</f>
        <v>0</v>
      </c>
      <c r="AR420" s="18">
        <f>IF($G$397="n/a",0,IF(AR$399&lt;=$C420,0,IF(AR$399&gt;($G$397+$C420),INDEX($D$411:$W$411,,$C420)-SUM($D420:AQ420),INDEX($D$411:$W$411,,$C420)/$G$397)))</f>
        <v>0</v>
      </c>
      <c r="AS420" s="18">
        <f>IF($G$397="n/a",0,IF(AS$399&lt;=$C420,0,IF(AS$399&gt;($G$397+$C420),INDEX($D$411:$W$411,,$C420)-SUM($D420:AR420),INDEX($D$411:$W$411,,$C420)/$G$397)))</f>
        <v>0</v>
      </c>
      <c r="AT420" s="18">
        <f>IF($G$397="n/a",0,IF(AT$399&lt;=$C420,0,IF(AT$399&gt;($G$397+$C420),INDEX($D$411:$W$411,,$C420)-SUM($D420:AS420),INDEX($D$411:$W$411,,$C420)/$G$397)))</f>
        <v>0</v>
      </c>
      <c r="AU420" s="18">
        <f>IF($G$397="n/a",0,IF(AU$399&lt;=$C420,0,IF(AU$399&gt;($G$397+$C420),INDEX($D$411:$W$411,,$C420)-SUM($D420:AT420),INDEX($D$411:$W$411,,$C420)/$G$397)))</f>
        <v>0</v>
      </c>
      <c r="AV420" s="18">
        <f>IF($G$397="n/a",0,IF(AV$399&lt;=$C420,0,IF(AV$399&gt;($G$397+$C420),INDEX($D$411:$W$411,,$C420)-SUM($D420:AU420),INDEX($D$411:$W$411,,$C420)/$G$397)))</f>
        <v>0</v>
      </c>
      <c r="AW420" s="18">
        <f>IF($G$397="n/a",0,IF(AW$399&lt;=$C420,0,IF(AW$399&gt;($G$397+$C420),INDEX($D$411:$W$411,,$C420)-SUM($D420:AV420),INDEX($D$411:$W$411,,$C420)/$G$397)))</f>
        <v>0</v>
      </c>
      <c r="AX420" s="18">
        <f>IF($G$397="n/a",0,IF(AX$399&lt;=$C420,0,IF(AX$399&gt;($G$397+$C420),INDEX($D$411:$W$411,,$C420)-SUM($D420:AW420),INDEX($D$411:$W$411,,$C420)/$G$397)))</f>
        <v>0</v>
      </c>
      <c r="AY420" s="18">
        <f>IF($G$397="n/a",0,IF(AY$399&lt;=$C420,0,IF(AY$399&gt;($G$397+$C420),INDEX($D$411:$W$411,,$C420)-SUM($D420:AX420),INDEX($D$411:$W$411,,$C420)/$G$397)))</f>
        <v>0</v>
      </c>
      <c r="AZ420" s="18">
        <f>IF($G$397="n/a",0,IF(AZ$399&lt;=$C420,0,IF(AZ$399&gt;($G$397+$C420),INDEX($D$411:$W$411,,$C420)-SUM($D420:AY420),INDEX($D$411:$W$411,,$C420)/$G$397)))</f>
        <v>0</v>
      </c>
      <c r="BA420" s="18">
        <f>IF($G$397="n/a",0,IF(BA$399&lt;=$C420,0,IF(BA$399&gt;($G$397+$C420),INDEX($D$411:$W$411,,$C420)-SUM($D420:AZ420),INDEX($D$411:$W$411,,$C420)/$G$397)))</f>
        <v>0</v>
      </c>
      <c r="BB420" s="18">
        <f>IF($G$397="n/a",0,IF(BB$399&lt;=$C420,0,IF(BB$399&gt;($G$397+$C420),INDEX($D$411:$W$411,,$C420)-SUM($D420:BA420),INDEX($D$411:$W$411,,$C420)/$G$397)))</f>
        <v>0</v>
      </c>
      <c r="BC420" s="18">
        <f>IF($G$397="n/a",0,IF(BC$399&lt;=$C420,0,IF(BC$399&gt;($G$397+$C420),INDEX($D$411:$W$411,,$C420)-SUM($D420:BB420),INDEX($D$411:$W$411,,$C420)/$G$397)))</f>
        <v>0</v>
      </c>
      <c r="BD420" s="18">
        <f>IF($G$397="n/a",0,IF(BD$399&lt;=$C420,0,IF(BD$399&gt;($G$397+$C420),INDEX($D$411:$W$411,,$C420)-SUM($D420:BC420),INDEX($D$411:$W$411,,$C420)/$G$397)))</f>
        <v>0</v>
      </c>
      <c r="BE420" s="18">
        <f>IF($G$397="n/a",0,IF(BE$399&lt;=$C420,0,IF(BE$399&gt;($G$397+$C420),INDEX($D$411:$W$411,,$C420)-SUM($D420:BD420),INDEX($D$411:$W$411,,$C420)/$G$397)))</f>
        <v>0</v>
      </c>
      <c r="BF420" s="18">
        <f>IF($G$397="n/a",0,IF(BF$399&lt;=$C420,0,IF(BF$399&gt;($G$397+$C420),INDEX($D$411:$W$411,,$C420)-SUM($D420:BE420),INDEX($D$411:$W$411,,$C420)/$G$397)))</f>
        <v>0</v>
      </c>
      <c r="BG420" s="18">
        <f>IF($G$397="n/a",0,IF(BG$399&lt;=$C420,0,IF(BG$399&gt;($G$397+$C420),INDEX($D$411:$W$411,,$C420)-SUM($D420:BF420),INDEX($D$411:$W$411,,$C420)/$G$397)))</f>
        <v>0</v>
      </c>
      <c r="BH420" s="18">
        <f>IF($G$397="n/a",0,IF(BH$399&lt;=$C420,0,IF(BH$399&gt;($G$397+$C420),INDEX($D$411:$W$411,,$C420)-SUM($D420:BG420),INDEX($D$411:$W$411,,$C420)/$G$397)))</f>
        <v>0</v>
      </c>
      <c r="BI420" s="18">
        <f>IF($G$397="n/a",0,IF(BI$399&lt;=$C420,0,IF(BI$399&gt;($G$397+$C420),INDEX($D$411:$W$411,,$C420)-SUM($D420:BH420),INDEX($D$411:$W$411,,$C420)/$G$397)))</f>
        <v>0</v>
      </c>
      <c r="BJ420" s="18">
        <f>IF($G$397="n/a",0,IF(BJ$399&lt;=$C420,0,IF(BJ$399&gt;($G$397+$C420),INDEX($D$411:$W$411,,$C420)-SUM($D420:BI420),INDEX($D$411:$W$411,,$C420)/$G$397)))</f>
        <v>0</v>
      </c>
      <c r="BK420" s="18">
        <f>IF($G$397="n/a",0,IF(BK$399&lt;=$C420,0,IF(BK$399&gt;($G$397+$C420),INDEX($D$411:$W$411,,$C420)-SUM($D420:BJ420),INDEX($D$411:$W$411,,$C420)/$G$397)))</f>
        <v>0</v>
      </c>
    </row>
    <row r="421" spans="2:63" x14ac:dyDescent="0.25">
      <c r="B421" s="24">
        <v>2018</v>
      </c>
      <c r="C421" s="24">
        <v>8</v>
      </c>
      <c r="E421" s="18">
        <f>IF($G$397="n/a",0,IF(E$399&lt;=$C421,0,IF(E$399&gt;($G$397+$C421),INDEX($D$411:$W$411,,$C421)-SUM($D421:D421),INDEX($D$411:$W$411,,$C421)/$G$397)))</f>
        <v>0</v>
      </c>
      <c r="F421" s="18">
        <f>IF($G$397="n/a",0,IF(F$399&lt;=$C421,0,IF(F$399&gt;($G$397+$C421),INDEX($D$411:$W$411,,$C421)-SUM($D421:E421),INDEX($D$411:$W$411,,$C421)/$G$397)))</f>
        <v>0</v>
      </c>
      <c r="G421" s="18">
        <f>IF($G$397="n/a",0,IF(G$399&lt;=$C421,0,IF(G$399&gt;($G$397+$C421),INDEX($D$411:$W$411,,$C421)-SUM($D421:F421),INDEX($D$411:$W$411,,$C421)/$G$397)))</f>
        <v>0</v>
      </c>
      <c r="H421" s="18">
        <f>IF($G$397="n/a",0,IF(H$399&lt;=$C421,0,IF(H$399&gt;($G$397+$C421),INDEX($D$411:$W$411,,$C421)-SUM($D421:G421),INDEX($D$411:$W$411,,$C421)/$G$397)))</f>
        <v>0</v>
      </c>
      <c r="I421" s="18">
        <f>IF($G$397="n/a",0,IF(I$399&lt;=$C421,0,IF(I$399&gt;($G$397+$C421),INDEX($D$411:$W$411,,$C421)-SUM($D421:H421),INDEX($D$411:$W$411,,$C421)/$G$397)))</f>
        <v>0</v>
      </c>
      <c r="J421" s="18">
        <f>IF($G$397="n/a",0,IF(J$399&lt;=$C421,0,IF(J$399&gt;($G$397+$C421),INDEX($D$411:$W$411,,$C421)-SUM($D421:I421),INDEX($D$411:$W$411,,$C421)/$G$397)))</f>
        <v>0</v>
      </c>
      <c r="K421" s="18">
        <f>IF($G$397="n/a",0,IF(K$399&lt;=$C421,0,IF(K$399&gt;($G$397+$C421),INDEX($D$411:$W$411,,$C421)-SUM($D421:J421),INDEX($D$411:$W$411,,$C421)/$G$397)))</f>
        <v>0</v>
      </c>
      <c r="L421" s="18">
        <f>IF($G$397="n/a",0,IF(L$399&lt;=$C421,0,IF(L$399&gt;($G$397+$C421),INDEX($D$411:$W$411,,$C421)-SUM($D421:K421),INDEX($D$411:$W$411,,$C421)/$G$397)))</f>
        <v>0</v>
      </c>
      <c r="M421" s="18">
        <f>IF($G$397="n/a",0,IF(M$399&lt;=$C421,0,IF(M$399&gt;($G$397+$C421),INDEX($D$411:$W$411,,$C421)-SUM($D421:L421),INDEX($D$411:$W$411,,$C421)/$G$397)))</f>
        <v>0</v>
      </c>
      <c r="N421" s="18">
        <f>IF($G$397="n/a",0,IF(N$399&lt;=$C421,0,IF(N$399&gt;($G$397+$C421),INDEX($D$411:$W$411,,$C421)-SUM($D421:M421),INDEX($D$411:$W$411,,$C421)/$G$397)))</f>
        <v>0</v>
      </c>
      <c r="O421" s="18">
        <f>IF($G$397="n/a",0,IF(O$399&lt;=$C421,0,IF(O$399&gt;($G$397+$C421),INDEX($D$411:$W$411,,$C421)-SUM($D421:N421),INDEX($D$411:$W$411,,$C421)/$G$397)))</f>
        <v>0</v>
      </c>
      <c r="P421" s="18">
        <f>IF($G$397="n/a",0,IF(P$399&lt;=$C421,0,IF(P$399&gt;($G$397+$C421),INDEX($D$411:$W$411,,$C421)-SUM($D421:O421),INDEX($D$411:$W$411,,$C421)/$G$397)))</f>
        <v>0</v>
      </c>
      <c r="Q421" s="18">
        <f>IF($G$397="n/a",0,IF(Q$399&lt;=$C421,0,IF(Q$399&gt;($G$397+$C421),INDEX($D$411:$W$411,,$C421)-SUM($D421:P421),INDEX($D$411:$W$411,,$C421)/$G$397)))</f>
        <v>0</v>
      </c>
      <c r="R421" s="18">
        <f>IF($G$397="n/a",0,IF(R$399&lt;=$C421,0,IF(R$399&gt;($G$397+$C421),INDEX($D$411:$W$411,,$C421)-SUM($D421:Q421),INDEX($D$411:$W$411,,$C421)/$G$397)))</f>
        <v>0</v>
      </c>
      <c r="S421" s="18">
        <f>IF($G$397="n/a",0,IF(S$399&lt;=$C421,0,IF(S$399&gt;($G$397+$C421),INDEX($D$411:$W$411,,$C421)-SUM($D421:R421),INDEX($D$411:$W$411,,$C421)/$G$397)))</f>
        <v>0</v>
      </c>
      <c r="T421" s="18">
        <f>IF($G$397="n/a",0,IF(T$399&lt;=$C421,0,IF(T$399&gt;($G$397+$C421),INDEX($D$411:$W$411,,$C421)-SUM($D421:S421),INDEX($D$411:$W$411,,$C421)/$G$397)))</f>
        <v>0</v>
      </c>
      <c r="U421" s="18">
        <f>IF($G$397="n/a",0,IF(U$399&lt;=$C421,0,IF(U$399&gt;($G$397+$C421),INDEX($D$411:$W$411,,$C421)-SUM($D421:T421),INDEX($D$411:$W$411,,$C421)/$G$397)))</f>
        <v>0</v>
      </c>
      <c r="V421" s="18">
        <f>IF($G$397="n/a",0,IF(V$399&lt;=$C421,0,IF(V$399&gt;($G$397+$C421),INDEX($D$411:$W$411,,$C421)-SUM($D421:U421),INDEX($D$411:$W$411,,$C421)/$G$397)))</f>
        <v>0</v>
      </c>
      <c r="W421" s="18">
        <f>IF($G$397="n/a",0,IF(W$399&lt;=$C421,0,IF(W$399&gt;($G$397+$C421),INDEX($D$411:$W$411,,$C421)-SUM($D421:V421),INDEX($D$411:$W$411,,$C421)/$G$397)))</f>
        <v>0</v>
      </c>
      <c r="X421" s="18">
        <f>IF($G$397="n/a",0,IF(X$399&lt;=$C421,0,IF(X$399&gt;($G$397+$C421),INDEX($D$411:$W$411,,$C421)-SUM($D421:W421),INDEX($D$411:$W$411,,$C421)/$G$397)))</f>
        <v>0</v>
      </c>
      <c r="Y421" s="18">
        <f>IF($G$397="n/a",0,IF(Y$399&lt;=$C421,0,IF(Y$399&gt;($G$397+$C421),INDEX($D$411:$W$411,,$C421)-SUM($D421:X421),INDEX($D$411:$W$411,,$C421)/$G$397)))</f>
        <v>0</v>
      </c>
      <c r="Z421" s="18">
        <f>IF($G$397="n/a",0,IF(Z$399&lt;=$C421,0,IF(Z$399&gt;($G$397+$C421),INDEX($D$411:$W$411,,$C421)-SUM($D421:Y421),INDEX($D$411:$W$411,,$C421)/$G$397)))</f>
        <v>0</v>
      </c>
      <c r="AA421" s="18">
        <f>IF($G$397="n/a",0,IF(AA$399&lt;=$C421,0,IF(AA$399&gt;($G$397+$C421),INDEX($D$411:$W$411,,$C421)-SUM($D421:Z421),INDEX($D$411:$W$411,,$C421)/$G$397)))</f>
        <v>0</v>
      </c>
      <c r="AB421" s="18">
        <f>IF($G$397="n/a",0,IF(AB$399&lt;=$C421,0,IF(AB$399&gt;($G$397+$C421),INDEX($D$411:$W$411,,$C421)-SUM($D421:AA421),INDEX($D$411:$W$411,,$C421)/$G$397)))</f>
        <v>0</v>
      </c>
      <c r="AC421" s="18">
        <f>IF($G$397="n/a",0,IF(AC$399&lt;=$C421,0,IF(AC$399&gt;($G$397+$C421),INDEX($D$411:$W$411,,$C421)-SUM($D421:AB421),INDEX($D$411:$W$411,,$C421)/$G$397)))</f>
        <v>0</v>
      </c>
      <c r="AD421" s="18">
        <f>IF($G$397="n/a",0,IF(AD$399&lt;=$C421,0,IF(AD$399&gt;($G$397+$C421),INDEX($D$411:$W$411,,$C421)-SUM($D421:AC421),INDEX($D$411:$W$411,,$C421)/$G$397)))</f>
        <v>0</v>
      </c>
      <c r="AE421" s="18">
        <f>IF($G$397="n/a",0,IF(AE$399&lt;=$C421,0,IF(AE$399&gt;($G$397+$C421),INDEX($D$411:$W$411,,$C421)-SUM($D421:AD421),INDEX($D$411:$W$411,,$C421)/$G$397)))</f>
        <v>0</v>
      </c>
      <c r="AF421" s="18">
        <f>IF($G$397="n/a",0,IF(AF$399&lt;=$C421,0,IF(AF$399&gt;($G$397+$C421),INDEX($D$411:$W$411,,$C421)-SUM($D421:AE421),INDEX($D$411:$W$411,,$C421)/$G$397)))</f>
        <v>0</v>
      </c>
      <c r="AG421" s="18">
        <f>IF($G$397="n/a",0,IF(AG$399&lt;=$C421,0,IF(AG$399&gt;($G$397+$C421),INDEX($D$411:$W$411,,$C421)-SUM($D421:AF421),INDEX($D$411:$W$411,,$C421)/$G$397)))</f>
        <v>0</v>
      </c>
      <c r="AH421" s="18">
        <f>IF($G$397="n/a",0,IF(AH$399&lt;=$C421,0,IF(AH$399&gt;($G$397+$C421),INDEX($D$411:$W$411,,$C421)-SUM($D421:AG421),INDEX($D$411:$W$411,,$C421)/$G$397)))</f>
        <v>0</v>
      </c>
      <c r="AI421" s="18">
        <f>IF($G$397="n/a",0,IF(AI$399&lt;=$C421,0,IF(AI$399&gt;($G$397+$C421),INDEX($D$411:$W$411,,$C421)-SUM($D421:AH421),INDEX($D$411:$W$411,,$C421)/$G$397)))</f>
        <v>0</v>
      </c>
      <c r="AJ421" s="18">
        <f>IF($G$397="n/a",0,IF(AJ$399&lt;=$C421,0,IF(AJ$399&gt;($G$397+$C421),INDEX($D$411:$W$411,,$C421)-SUM($D421:AI421),INDEX($D$411:$W$411,,$C421)/$G$397)))</f>
        <v>0</v>
      </c>
      <c r="AK421" s="18">
        <f>IF($G$397="n/a",0,IF(AK$399&lt;=$C421,0,IF(AK$399&gt;($G$397+$C421),INDEX($D$411:$W$411,,$C421)-SUM($D421:AJ421),INDEX($D$411:$W$411,,$C421)/$G$397)))</f>
        <v>0</v>
      </c>
      <c r="AL421" s="18">
        <f>IF($G$397="n/a",0,IF(AL$399&lt;=$C421,0,IF(AL$399&gt;($G$397+$C421),INDEX($D$411:$W$411,,$C421)-SUM($D421:AK421),INDEX($D$411:$W$411,,$C421)/$G$397)))</f>
        <v>0</v>
      </c>
      <c r="AM421" s="18">
        <f>IF($G$397="n/a",0,IF(AM$399&lt;=$C421,0,IF(AM$399&gt;($G$397+$C421),INDEX($D$411:$W$411,,$C421)-SUM($D421:AL421),INDEX($D$411:$W$411,,$C421)/$G$397)))</f>
        <v>0</v>
      </c>
      <c r="AN421" s="18">
        <f>IF($G$397="n/a",0,IF(AN$399&lt;=$C421,0,IF(AN$399&gt;($G$397+$C421),INDEX($D$411:$W$411,,$C421)-SUM($D421:AM421),INDEX($D$411:$W$411,,$C421)/$G$397)))</f>
        <v>0</v>
      </c>
      <c r="AO421" s="18">
        <f>IF($G$397="n/a",0,IF(AO$399&lt;=$C421,0,IF(AO$399&gt;($G$397+$C421),INDEX($D$411:$W$411,,$C421)-SUM($D421:AN421),INDEX($D$411:$W$411,,$C421)/$G$397)))</f>
        <v>0</v>
      </c>
      <c r="AP421" s="18">
        <f>IF($G$397="n/a",0,IF(AP$399&lt;=$C421,0,IF(AP$399&gt;($G$397+$C421),INDEX($D$411:$W$411,,$C421)-SUM($D421:AO421),INDEX($D$411:$W$411,,$C421)/$G$397)))</f>
        <v>0</v>
      </c>
      <c r="AQ421" s="18">
        <f>IF($G$397="n/a",0,IF(AQ$399&lt;=$C421,0,IF(AQ$399&gt;($G$397+$C421),INDEX($D$411:$W$411,,$C421)-SUM($D421:AP421),INDEX($D$411:$W$411,,$C421)/$G$397)))</f>
        <v>0</v>
      </c>
      <c r="AR421" s="18">
        <f>IF($G$397="n/a",0,IF(AR$399&lt;=$C421,0,IF(AR$399&gt;($G$397+$C421),INDEX($D$411:$W$411,,$C421)-SUM($D421:AQ421),INDEX($D$411:$W$411,,$C421)/$G$397)))</f>
        <v>0</v>
      </c>
      <c r="AS421" s="18">
        <f>IF($G$397="n/a",0,IF(AS$399&lt;=$C421,0,IF(AS$399&gt;($G$397+$C421),INDEX($D$411:$W$411,,$C421)-SUM($D421:AR421),INDEX($D$411:$W$411,,$C421)/$G$397)))</f>
        <v>0</v>
      </c>
      <c r="AT421" s="18">
        <f>IF($G$397="n/a",0,IF(AT$399&lt;=$C421,0,IF(AT$399&gt;($G$397+$C421),INDEX($D$411:$W$411,,$C421)-SUM($D421:AS421),INDEX($D$411:$W$411,,$C421)/$G$397)))</f>
        <v>0</v>
      </c>
      <c r="AU421" s="18">
        <f>IF($G$397="n/a",0,IF(AU$399&lt;=$C421,0,IF(AU$399&gt;($G$397+$C421),INDEX($D$411:$W$411,,$C421)-SUM($D421:AT421),INDEX($D$411:$W$411,,$C421)/$G$397)))</f>
        <v>0</v>
      </c>
      <c r="AV421" s="18">
        <f>IF($G$397="n/a",0,IF(AV$399&lt;=$C421,0,IF(AV$399&gt;($G$397+$C421),INDEX($D$411:$W$411,,$C421)-SUM($D421:AU421),INDEX($D$411:$W$411,,$C421)/$G$397)))</f>
        <v>0</v>
      </c>
      <c r="AW421" s="18">
        <f>IF($G$397="n/a",0,IF(AW$399&lt;=$C421,0,IF(AW$399&gt;($G$397+$C421),INDEX($D$411:$W$411,,$C421)-SUM($D421:AV421),INDEX($D$411:$W$411,,$C421)/$G$397)))</f>
        <v>0</v>
      </c>
      <c r="AX421" s="18">
        <f>IF($G$397="n/a",0,IF(AX$399&lt;=$C421,0,IF(AX$399&gt;($G$397+$C421),INDEX($D$411:$W$411,,$C421)-SUM($D421:AW421),INDEX($D$411:$W$411,,$C421)/$G$397)))</f>
        <v>0</v>
      </c>
      <c r="AY421" s="18">
        <f>IF($G$397="n/a",0,IF(AY$399&lt;=$C421,0,IF(AY$399&gt;($G$397+$C421),INDEX($D$411:$W$411,,$C421)-SUM($D421:AX421),INDEX($D$411:$W$411,,$C421)/$G$397)))</f>
        <v>0</v>
      </c>
      <c r="AZ421" s="18">
        <f>IF($G$397="n/a",0,IF(AZ$399&lt;=$C421,0,IF(AZ$399&gt;($G$397+$C421),INDEX($D$411:$W$411,,$C421)-SUM($D421:AY421),INDEX($D$411:$W$411,,$C421)/$G$397)))</f>
        <v>0</v>
      </c>
      <c r="BA421" s="18">
        <f>IF($G$397="n/a",0,IF(BA$399&lt;=$C421,0,IF(BA$399&gt;($G$397+$C421),INDEX($D$411:$W$411,,$C421)-SUM($D421:AZ421),INDEX($D$411:$W$411,,$C421)/$G$397)))</f>
        <v>0</v>
      </c>
      <c r="BB421" s="18">
        <f>IF($G$397="n/a",0,IF(BB$399&lt;=$C421,0,IF(BB$399&gt;($G$397+$C421),INDEX($D$411:$W$411,,$C421)-SUM($D421:BA421),INDEX($D$411:$W$411,,$C421)/$G$397)))</f>
        <v>0</v>
      </c>
      <c r="BC421" s="18">
        <f>IF($G$397="n/a",0,IF(BC$399&lt;=$C421,0,IF(BC$399&gt;($G$397+$C421),INDEX($D$411:$W$411,,$C421)-SUM($D421:BB421),INDEX($D$411:$W$411,,$C421)/$G$397)))</f>
        <v>0</v>
      </c>
      <c r="BD421" s="18">
        <f>IF($G$397="n/a",0,IF(BD$399&lt;=$C421,0,IF(BD$399&gt;($G$397+$C421),INDEX($D$411:$W$411,,$C421)-SUM($D421:BC421),INDEX($D$411:$W$411,,$C421)/$G$397)))</f>
        <v>0</v>
      </c>
      <c r="BE421" s="18">
        <f>IF($G$397="n/a",0,IF(BE$399&lt;=$C421,0,IF(BE$399&gt;($G$397+$C421),INDEX($D$411:$W$411,,$C421)-SUM($D421:BD421),INDEX($D$411:$W$411,,$C421)/$G$397)))</f>
        <v>0</v>
      </c>
      <c r="BF421" s="18">
        <f>IF($G$397="n/a",0,IF(BF$399&lt;=$C421,0,IF(BF$399&gt;($G$397+$C421),INDEX($D$411:$W$411,,$C421)-SUM($D421:BE421),INDEX($D$411:$W$411,,$C421)/$G$397)))</f>
        <v>0</v>
      </c>
      <c r="BG421" s="18">
        <f>IF($G$397="n/a",0,IF(BG$399&lt;=$C421,0,IF(BG$399&gt;($G$397+$C421),INDEX($D$411:$W$411,,$C421)-SUM($D421:BF421),INDEX($D$411:$W$411,,$C421)/$G$397)))</f>
        <v>0</v>
      </c>
      <c r="BH421" s="18">
        <f>IF($G$397="n/a",0,IF(BH$399&lt;=$C421,0,IF(BH$399&gt;($G$397+$C421),INDEX($D$411:$W$411,,$C421)-SUM($D421:BG421),INDEX($D$411:$W$411,,$C421)/$G$397)))</f>
        <v>0</v>
      </c>
      <c r="BI421" s="18">
        <f>IF($G$397="n/a",0,IF(BI$399&lt;=$C421,0,IF(BI$399&gt;($G$397+$C421),INDEX($D$411:$W$411,,$C421)-SUM($D421:BH421),INDEX($D$411:$W$411,,$C421)/$G$397)))</f>
        <v>0</v>
      </c>
      <c r="BJ421" s="18">
        <f>IF($G$397="n/a",0,IF(BJ$399&lt;=$C421,0,IF(BJ$399&gt;($G$397+$C421),INDEX($D$411:$W$411,,$C421)-SUM($D421:BI421),INDEX($D$411:$W$411,,$C421)/$G$397)))</f>
        <v>0</v>
      </c>
      <c r="BK421" s="18">
        <f>IF($G$397="n/a",0,IF(BK$399&lt;=$C421,0,IF(BK$399&gt;($G$397+$C421),INDEX($D$411:$W$411,,$C421)-SUM($D421:BJ421),INDEX($D$411:$W$411,,$C421)/$G$397)))</f>
        <v>0</v>
      </c>
    </row>
    <row r="422" spans="2:63" x14ac:dyDescent="0.25">
      <c r="B422" s="24">
        <v>2019</v>
      </c>
      <c r="C422" s="24">
        <v>9</v>
      </c>
      <c r="E422" s="18">
        <f>IF($G$397="n/a",0,IF(E$399&lt;=$C422,0,IF(E$399&gt;($G$397+$C422),INDEX($D$411:$W$411,,$C422)-SUM($D422:D422),INDEX($D$411:$W$411,,$C422)/$G$397)))</f>
        <v>0</v>
      </c>
      <c r="F422" s="18">
        <f>IF($G$397="n/a",0,IF(F$399&lt;=$C422,0,IF(F$399&gt;($G$397+$C422),INDEX($D$411:$W$411,,$C422)-SUM($D422:E422),INDEX($D$411:$W$411,,$C422)/$G$397)))</f>
        <v>0</v>
      </c>
      <c r="G422" s="18">
        <f>IF($G$397="n/a",0,IF(G$399&lt;=$C422,0,IF(G$399&gt;($G$397+$C422),INDEX($D$411:$W$411,,$C422)-SUM($D422:F422),INDEX($D$411:$W$411,,$C422)/$G$397)))</f>
        <v>0</v>
      </c>
      <c r="H422" s="18">
        <f>IF($G$397="n/a",0,IF(H$399&lt;=$C422,0,IF(H$399&gt;($G$397+$C422),INDEX($D$411:$W$411,,$C422)-SUM($D422:G422),INDEX($D$411:$W$411,,$C422)/$G$397)))</f>
        <v>0</v>
      </c>
      <c r="I422" s="18">
        <f>IF($G$397="n/a",0,IF(I$399&lt;=$C422,0,IF(I$399&gt;($G$397+$C422),INDEX($D$411:$W$411,,$C422)-SUM($D422:H422),INDEX($D$411:$W$411,,$C422)/$G$397)))</f>
        <v>0</v>
      </c>
      <c r="J422" s="18">
        <f>IF($G$397="n/a",0,IF(J$399&lt;=$C422,0,IF(J$399&gt;($G$397+$C422),INDEX($D$411:$W$411,,$C422)-SUM($D422:I422),INDEX($D$411:$W$411,,$C422)/$G$397)))</f>
        <v>0</v>
      </c>
      <c r="K422" s="18">
        <f>IF($G$397="n/a",0,IF(K$399&lt;=$C422,0,IF(K$399&gt;($G$397+$C422),INDEX($D$411:$W$411,,$C422)-SUM($D422:J422),INDEX($D$411:$W$411,,$C422)/$G$397)))</f>
        <v>0</v>
      </c>
      <c r="L422" s="18">
        <f>IF($G$397="n/a",0,IF(L$399&lt;=$C422,0,IF(L$399&gt;($G$397+$C422),INDEX($D$411:$W$411,,$C422)-SUM($D422:K422),INDEX($D$411:$W$411,,$C422)/$G$397)))</f>
        <v>0</v>
      </c>
      <c r="M422" s="18">
        <f>IF($G$397="n/a",0,IF(M$399&lt;=$C422,0,IF(M$399&gt;($G$397+$C422),INDEX($D$411:$W$411,,$C422)-SUM($D422:L422),INDEX($D$411:$W$411,,$C422)/$G$397)))</f>
        <v>0</v>
      </c>
      <c r="N422" s="18">
        <f>IF($G$397="n/a",0,IF(N$399&lt;=$C422,0,IF(N$399&gt;($G$397+$C422),INDEX($D$411:$W$411,,$C422)-SUM($D422:M422),INDEX($D$411:$W$411,,$C422)/$G$397)))</f>
        <v>0</v>
      </c>
      <c r="O422" s="18">
        <f>IF($G$397="n/a",0,IF(O$399&lt;=$C422,0,IF(O$399&gt;($G$397+$C422),INDEX($D$411:$W$411,,$C422)-SUM($D422:N422),INDEX($D$411:$W$411,,$C422)/$G$397)))</f>
        <v>0</v>
      </c>
      <c r="P422" s="18">
        <f>IF($G$397="n/a",0,IF(P$399&lt;=$C422,0,IF(P$399&gt;($G$397+$C422),INDEX($D$411:$W$411,,$C422)-SUM($D422:O422),INDEX($D$411:$W$411,,$C422)/$G$397)))</f>
        <v>0</v>
      </c>
      <c r="Q422" s="18">
        <f>IF($G$397="n/a",0,IF(Q$399&lt;=$C422,0,IF(Q$399&gt;($G$397+$C422),INDEX($D$411:$W$411,,$C422)-SUM($D422:P422),INDEX($D$411:$W$411,,$C422)/$G$397)))</f>
        <v>0</v>
      </c>
      <c r="R422" s="18">
        <f>IF($G$397="n/a",0,IF(R$399&lt;=$C422,0,IF(R$399&gt;($G$397+$C422),INDEX($D$411:$W$411,,$C422)-SUM($D422:Q422),INDEX($D$411:$W$411,,$C422)/$G$397)))</f>
        <v>0</v>
      </c>
      <c r="S422" s="18">
        <f>IF($G$397="n/a",0,IF(S$399&lt;=$C422,0,IF(S$399&gt;($G$397+$C422),INDEX($D$411:$W$411,,$C422)-SUM($D422:R422),INDEX($D$411:$W$411,,$C422)/$G$397)))</f>
        <v>0</v>
      </c>
      <c r="T422" s="18">
        <f>IF($G$397="n/a",0,IF(T$399&lt;=$C422,0,IF(T$399&gt;($G$397+$C422),INDEX($D$411:$W$411,,$C422)-SUM($D422:S422),INDEX($D$411:$W$411,,$C422)/$G$397)))</f>
        <v>0</v>
      </c>
      <c r="U422" s="18">
        <f>IF($G$397="n/a",0,IF(U$399&lt;=$C422,0,IF(U$399&gt;($G$397+$C422),INDEX($D$411:$W$411,,$C422)-SUM($D422:T422),INDEX($D$411:$W$411,,$C422)/$G$397)))</f>
        <v>0</v>
      </c>
      <c r="V422" s="18">
        <f>IF($G$397="n/a",0,IF(V$399&lt;=$C422,0,IF(V$399&gt;($G$397+$C422),INDEX($D$411:$W$411,,$C422)-SUM($D422:U422),INDEX($D$411:$W$411,,$C422)/$G$397)))</f>
        <v>0</v>
      </c>
      <c r="W422" s="18">
        <f>IF($G$397="n/a",0,IF(W$399&lt;=$C422,0,IF(W$399&gt;($G$397+$C422),INDEX($D$411:$W$411,,$C422)-SUM($D422:V422),INDEX($D$411:$W$411,,$C422)/$G$397)))</f>
        <v>0</v>
      </c>
      <c r="X422" s="18">
        <f>IF($G$397="n/a",0,IF(X$399&lt;=$C422,0,IF(X$399&gt;($G$397+$C422),INDEX($D$411:$W$411,,$C422)-SUM($D422:W422),INDEX($D$411:$W$411,,$C422)/$G$397)))</f>
        <v>0</v>
      </c>
      <c r="Y422" s="18">
        <f>IF($G$397="n/a",0,IF(Y$399&lt;=$C422,0,IF(Y$399&gt;($G$397+$C422),INDEX($D$411:$W$411,,$C422)-SUM($D422:X422),INDEX($D$411:$W$411,,$C422)/$G$397)))</f>
        <v>0</v>
      </c>
      <c r="Z422" s="18">
        <f>IF($G$397="n/a",0,IF(Z$399&lt;=$C422,0,IF(Z$399&gt;($G$397+$C422),INDEX($D$411:$W$411,,$C422)-SUM($D422:Y422),INDEX($D$411:$W$411,,$C422)/$G$397)))</f>
        <v>0</v>
      </c>
      <c r="AA422" s="18">
        <f>IF($G$397="n/a",0,IF(AA$399&lt;=$C422,0,IF(AA$399&gt;($G$397+$C422),INDEX($D$411:$W$411,,$C422)-SUM($D422:Z422),INDEX($D$411:$W$411,,$C422)/$G$397)))</f>
        <v>0</v>
      </c>
      <c r="AB422" s="18">
        <f>IF($G$397="n/a",0,IF(AB$399&lt;=$C422,0,IF(AB$399&gt;($G$397+$C422),INDEX($D$411:$W$411,,$C422)-SUM($D422:AA422),INDEX($D$411:$W$411,,$C422)/$G$397)))</f>
        <v>0</v>
      </c>
      <c r="AC422" s="18">
        <f>IF($G$397="n/a",0,IF(AC$399&lt;=$C422,0,IF(AC$399&gt;($G$397+$C422),INDEX($D$411:$W$411,,$C422)-SUM($D422:AB422),INDEX($D$411:$W$411,,$C422)/$G$397)))</f>
        <v>0</v>
      </c>
      <c r="AD422" s="18">
        <f>IF($G$397="n/a",0,IF(AD$399&lt;=$C422,0,IF(AD$399&gt;($G$397+$C422),INDEX($D$411:$W$411,,$C422)-SUM($D422:AC422),INDEX($D$411:$W$411,,$C422)/$G$397)))</f>
        <v>0</v>
      </c>
      <c r="AE422" s="18">
        <f>IF($G$397="n/a",0,IF(AE$399&lt;=$C422,0,IF(AE$399&gt;($G$397+$C422),INDEX($D$411:$W$411,,$C422)-SUM($D422:AD422),INDEX($D$411:$W$411,,$C422)/$G$397)))</f>
        <v>0</v>
      </c>
      <c r="AF422" s="18">
        <f>IF($G$397="n/a",0,IF(AF$399&lt;=$C422,0,IF(AF$399&gt;($G$397+$C422),INDEX($D$411:$W$411,,$C422)-SUM($D422:AE422),INDEX($D$411:$W$411,,$C422)/$G$397)))</f>
        <v>0</v>
      </c>
      <c r="AG422" s="18">
        <f>IF($G$397="n/a",0,IF(AG$399&lt;=$C422,0,IF(AG$399&gt;($G$397+$C422),INDEX($D$411:$W$411,,$C422)-SUM($D422:AF422),INDEX($D$411:$W$411,,$C422)/$G$397)))</f>
        <v>0</v>
      </c>
      <c r="AH422" s="18">
        <f>IF($G$397="n/a",0,IF(AH$399&lt;=$C422,0,IF(AH$399&gt;($G$397+$C422),INDEX($D$411:$W$411,,$C422)-SUM($D422:AG422),INDEX($D$411:$W$411,,$C422)/$G$397)))</f>
        <v>0</v>
      </c>
      <c r="AI422" s="18">
        <f>IF($G$397="n/a",0,IF(AI$399&lt;=$C422,0,IF(AI$399&gt;($G$397+$C422),INDEX($D$411:$W$411,,$C422)-SUM($D422:AH422),INDEX($D$411:$W$411,,$C422)/$G$397)))</f>
        <v>0</v>
      </c>
      <c r="AJ422" s="18">
        <f>IF($G$397="n/a",0,IF(AJ$399&lt;=$C422,0,IF(AJ$399&gt;($G$397+$C422),INDEX($D$411:$W$411,,$C422)-SUM($D422:AI422),INDEX($D$411:$W$411,,$C422)/$G$397)))</f>
        <v>0</v>
      </c>
      <c r="AK422" s="18">
        <f>IF($G$397="n/a",0,IF(AK$399&lt;=$C422,0,IF(AK$399&gt;($G$397+$C422),INDEX($D$411:$W$411,,$C422)-SUM($D422:AJ422),INDEX($D$411:$W$411,,$C422)/$G$397)))</f>
        <v>0</v>
      </c>
      <c r="AL422" s="18">
        <f>IF($G$397="n/a",0,IF(AL$399&lt;=$C422,0,IF(AL$399&gt;($G$397+$C422),INDEX($D$411:$W$411,,$C422)-SUM($D422:AK422),INDEX($D$411:$W$411,,$C422)/$G$397)))</f>
        <v>0</v>
      </c>
      <c r="AM422" s="18">
        <f>IF($G$397="n/a",0,IF(AM$399&lt;=$C422,0,IF(AM$399&gt;($G$397+$C422),INDEX($D$411:$W$411,,$C422)-SUM($D422:AL422),INDEX($D$411:$W$411,,$C422)/$G$397)))</f>
        <v>0</v>
      </c>
      <c r="AN422" s="18">
        <f>IF($G$397="n/a",0,IF(AN$399&lt;=$C422,0,IF(AN$399&gt;($G$397+$C422),INDEX($D$411:$W$411,,$C422)-SUM($D422:AM422),INDEX($D$411:$W$411,,$C422)/$G$397)))</f>
        <v>0</v>
      </c>
      <c r="AO422" s="18">
        <f>IF($G$397="n/a",0,IF(AO$399&lt;=$C422,0,IF(AO$399&gt;($G$397+$C422),INDEX($D$411:$W$411,,$C422)-SUM($D422:AN422),INDEX($D$411:$W$411,,$C422)/$G$397)))</f>
        <v>0</v>
      </c>
      <c r="AP422" s="18">
        <f>IF($G$397="n/a",0,IF(AP$399&lt;=$C422,0,IF(AP$399&gt;($G$397+$C422),INDEX($D$411:$W$411,,$C422)-SUM($D422:AO422),INDEX($D$411:$W$411,,$C422)/$G$397)))</f>
        <v>0</v>
      </c>
      <c r="AQ422" s="18">
        <f>IF($G$397="n/a",0,IF(AQ$399&lt;=$C422,0,IF(AQ$399&gt;($G$397+$C422),INDEX($D$411:$W$411,,$C422)-SUM($D422:AP422),INDEX($D$411:$W$411,,$C422)/$G$397)))</f>
        <v>0</v>
      </c>
      <c r="AR422" s="18">
        <f>IF($G$397="n/a",0,IF(AR$399&lt;=$C422,0,IF(AR$399&gt;($G$397+$C422),INDEX($D$411:$W$411,,$C422)-SUM($D422:AQ422),INDEX($D$411:$W$411,,$C422)/$G$397)))</f>
        <v>0</v>
      </c>
      <c r="AS422" s="18">
        <f>IF($G$397="n/a",0,IF(AS$399&lt;=$C422,0,IF(AS$399&gt;($G$397+$C422),INDEX($D$411:$W$411,,$C422)-SUM($D422:AR422),INDEX($D$411:$W$411,,$C422)/$G$397)))</f>
        <v>0</v>
      </c>
      <c r="AT422" s="18">
        <f>IF($G$397="n/a",0,IF(AT$399&lt;=$C422,0,IF(AT$399&gt;($G$397+$C422),INDEX($D$411:$W$411,,$C422)-SUM($D422:AS422),INDEX($D$411:$W$411,,$C422)/$G$397)))</f>
        <v>0</v>
      </c>
      <c r="AU422" s="18">
        <f>IF($G$397="n/a",0,IF(AU$399&lt;=$C422,0,IF(AU$399&gt;($G$397+$C422),INDEX($D$411:$W$411,,$C422)-SUM($D422:AT422),INDEX($D$411:$W$411,,$C422)/$G$397)))</f>
        <v>0</v>
      </c>
      <c r="AV422" s="18">
        <f>IF($G$397="n/a",0,IF(AV$399&lt;=$C422,0,IF(AV$399&gt;($G$397+$C422),INDEX($D$411:$W$411,,$C422)-SUM($D422:AU422),INDEX($D$411:$W$411,,$C422)/$G$397)))</f>
        <v>0</v>
      </c>
      <c r="AW422" s="18">
        <f>IF($G$397="n/a",0,IF(AW$399&lt;=$C422,0,IF(AW$399&gt;($G$397+$C422),INDEX($D$411:$W$411,,$C422)-SUM($D422:AV422),INDEX($D$411:$W$411,,$C422)/$G$397)))</f>
        <v>0</v>
      </c>
      <c r="AX422" s="18">
        <f>IF($G$397="n/a",0,IF(AX$399&lt;=$C422,0,IF(AX$399&gt;($G$397+$C422),INDEX($D$411:$W$411,,$C422)-SUM($D422:AW422),INDEX($D$411:$W$411,,$C422)/$G$397)))</f>
        <v>0</v>
      </c>
      <c r="AY422" s="18">
        <f>IF($G$397="n/a",0,IF(AY$399&lt;=$C422,0,IF(AY$399&gt;($G$397+$C422),INDEX($D$411:$W$411,,$C422)-SUM($D422:AX422),INDEX($D$411:$W$411,,$C422)/$G$397)))</f>
        <v>0</v>
      </c>
      <c r="AZ422" s="18">
        <f>IF($G$397="n/a",0,IF(AZ$399&lt;=$C422,0,IF(AZ$399&gt;($G$397+$C422),INDEX($D$411:$W$411,,$C422)-SUM($D422:AY422),INDEX($D$411:$W$411,,$C422)/$G$397)))</f>
        <v>0</v>
      </c>
      <c r="BA422" s="18">
        <f>IF($G$397="n/a",0,IF(BA$399&lt;=$C422,0,IF(BA$399&gt;($G$397+$C422),INDEX($D$411:$W$411,,$C422)-SUM($D422:AZ422),INDEX($D$411:$W$411,,$C422)/$G$397)))</f>
        <v>0</v>
      </c>
      <c r="BB422" s="18">
        <f>IF($G$397="n/a",0,IF(BB$399&lt;=$C422,0,IF(BB$399&gt;($G$397+$C422),INDEX($D$411:$W$411,,$C422)-SUM($D422:BA422),INDEX($D$411:$W$411,,$C422)/$G$397)))</f>
        <v>0</v>
      </c>
      <c r="BC422" s="18">
        <f>IF($G$397="n/a",0,IF(BC$399&lt;=$C422,0,IF(BC$399&gt;($G$397+$C422),INDEX($D$411:$W$411,,$C422)-SUM($D422:BB422),INDEX($D$411:$W$411,,$C422)/$G$397)))</f>
        <v>0</v>
      </c>
      <c r="BD422" s="18">
        <f>IF($G$397="n/a",0,IF(BD$399&lt;=$C422,0,IF(BD$399&gt;($G$397+$C422),INDEX($D$411:$W$411,,$C422)-SUM($D422:BC422),INDEX($D$411:$W$411,,$C422)/$G$397)))</f>
        <v>0</v>
      </c>
      <c r="BE422" s="18">
        <f>IF($G$397="n/a",0,IF(BE$399&lt;=$C422,0,IF(BE$399&gt;($G$397+$C422),INDEX($D$411:$W$411,,$C422)-SUM($D422:BD422),INDEX($D$411:$W$411,,$C422)/$G$397)))</f>
        <v>0</v>
      </c>
      <c r="BF422" s="18">
        <f>IF($G$397="n/a",0,IF(BF$399&lt;=$C422,0,IF(BF$399&gt;($G$397+$C422),INDEX($D$411:$W$411,,$C422)-SUM($D422:BE422),INDEX($D$411:$W$411,,$C422)/$G$397)))</f>
        <v>0</v>
      </c>
      <c r="BG422" s="18">
        <f>IF($G$397="n/a",0,IF(BG$399&lt;=$C422,0,IF(BG$399&gt;($G$397+$C422),INDEX($D$411:$W$411,,$C422)-SUM($D422:BF422),INDEX($D$411:$W$411,,$C422)/$G$397)))</f>
        <v>0</v>
      </c>
      <c r="BH422" s="18">
        <f>IF($G$397="n/a",0,IF(BH$399&lt;=$C422,0,IF(BH$399&gt;($G$397+$C422),INDEX($D$411:$W$411,,$C422)-SUM($D422:BG422),INDEX($D$411:$W$411,,$C422)/$G$397)))</f>
        <v>0</v>
      </c>
      <c r="BI422" s="18">
        <f>IF($G$397="n/a",0,IF(BI$399&lt;=$C422,0,IF(BI$399&gt;($G$397+$C422),INDEX($D$411:$W$411,,$C422)-SUM($D422:BH422),INDEX($D$411:$W$411,,$C422)/$G$397)))</f>
        <v>0</v>
      </c>
      <c r="BJ422" s="18">
        <f>IF($G$397="n/a",0,IF(BJ$399&lt;=$C422,0,IF(BJ$399&gt;($G$397+$C422),INDEX($D$411:$W$411,,$C422)-SUM($D422:BI422),INDEX($D$411:$W$411,,$C422)/$G$397)))</f>
        <v>0</v>
      </c>
      <c r="BK422" s="18">
        <f>IF($G$397="n/a",0,IF(BK$399&lt;=$C422,0,IF(BK$399&gt;($G$397+$C422),INDEX($D$411:$W$411,,$C422)-SUM($D422:BJ422),INDEX($D$411:$W$411,,$C422)/$G$397)))</f>
        <v>0</v>
      </c>
    </row>
    <row r="423" spans="2:63" x14ac:dyDescent="0.25">
      <c r="B423" s="24">
        <v>2020</v>
      </c>
      <c r="C423" s="24">
        <v>10</v>
      </c>
      <c r="E423" s="18">
        <f>IF($G$397="n/a",0,IF(E$399&lt;=$C423,0,IF(E$399&gt;($G$397+$C423),INDEX($D$411:$W$411,,$C423)-SUM($D423:D423),INDEX($D$411:$W$411,,$C423)/$G$397)))</f>
        <v>0</v>
      </c>
      <c r="F423" s="18">
        <f>IF($G$397="n/a",0,IF(F$399&lt;=$C423,0,IF(F$399&gt;($G$397+$C423),INDEX($D$411:$W$411,,$C423)-SUM($D423:E423),INDEX($D$411:$W$411,,$C423)/$G$397)))</f>
        <v>0</v>
      </c>
      <c r="G423" s="18">
        <f>IF($G$397="n/a",0,IF(G$399&lt;=$C423,0,IF(G$399&gt;($G$397+$C423),INDEX($D$411:$W$411,,$C423)-SUM($D423:F423),INDEX($D$411:$W$411,,$C423)/$G$397)))</f>
        <v>0</v>
      </c>
      <c r="H423" s="18">
        <f>IF($G$397="n/a",0,IF(H$399&lt;=$C423,0,IF(H$399&gt;($G$397+$C423),INDEX($D$411:$W$411,,$C423)-SUM($D423:G423),INDEX($D$411:$W$411,,$C423)/$G$397)))</f>
        <v>0</v>
      </c>
      <c r="I423" s="18">
        <f>IF($G$397="n/a",0,IF(I$399&lt;=$C423,0,IF(I$399&gt;($G$397+$C423),INDEX($D$411:$W$411,,$C423)-SUM($D423:H423),INDEX($D$411:$W$411,,$C423)/$G$397)))</f>
        <v>0</v>
      </c>
      <c r="J423" s="18">
        <f>IF($G$397="n/a",0,IF(J$399&lt;=$C423,0,IF(J$399&gt;($G$397+$C423),INDEX($D$411:$W$411,,$C423)-SUM($D423:I423),INDEX($D$411:$W$411,,$C423)/$G$397)))</f>
        <v>0</v>
      </c>
      <c r="K423" s="18">
        <f>IF($G$397="n/a",0,IF(K$399&lt;=$C423,0,IF(K$399&gt;($G$397+$C423),INDEX($D$411:$W$411,,$C423)-SUM($D423:J423),INDEX($D$411:$W$411,,$C423)/$G$397)))</f>
        <v>0</v>
      </c>
      <c r="L423" s="18">
        <f>IF($G$397="n/a",0,IF(L$399&lt;=$C423,0,IF(L$399&gt;($G$397+$C423),INDEX($D$411:$W$411,,$C423)-SUM($D423:K423),INDEX($D$411:$W$411,,$C423)/$G$397)))</f>
        <v>0</v>
      </c>
      <c r="M423" s="18">
        <f>IF($G$397="n/a",0,IF(M$399&lt;=$C423,0,IF(M$399&gt;($G$397+$C423),INDEX($D$411:$W$411,,$C423)-SUM($D423:L423),INDEX($D$411:$W$411,,$C423)/$G$397)))</f>
        <v>0</v>
      </c>
      <c r="N423" s="18">
        <f>IF($G$397="n/a",0,IF(N$399&lt;=$C423,0,IF(N$399&gt;($G$397+$C423),INDEX($D$411:$W$411,,$C423)-SUM($D423:M423),INDEX($D$411:$W$411,,$C423)/$G$397)))</f>
        <v>0</v>
      </c>
      <c r="O423" s="18">
        <f>IF($G$397="n/a",0,IF(O$399&lt;=$C423,0,IF(O$399&gt;($G$397+$C423),INDEX($D$411:$W$411,,$C423)-SUM($D423:N423),INDEX($D$411:$W$411,,$C423)/$G$397)))</f>
        <v>0</v>
      </c>
      <c r="P423" s="18">
        <f>IF($G$397="n/a",0,IF(P$399&lt;=$C423,0,IF(P$399&gt;($G$397+$C423),INDEX($D$411:$W$411,,$C423)-SUM($D423:O423),INDEX($D$411:$W$411,,$C423)/$G$397)))</f>
        <v>0</v>
      </c>
      <c r="Q423" s="18">
        <f>IF($G$397="n/a",0,IF(Q$399&lt;=$C423,0,IF(Q$399&gt;($G$397+$C423),INDEX($D$411:$W$411,,$C423)-SUM($D423:P423),INDEX($D$411:$W$411,,$C423)/$G$397)))</f>
        <v>0</v>
      </c>
      <c r="R423" s="18">
        <f>IF($G$397="n/a",0,IF(R$399&lt;=$C423,0,IF(R$399&gt;($G$397+$C423),INDEX($D$411:$W$411,,$C423)-SUM($D423:Q423),INDEX($D$411:$W$411,,$C423)/$G$397)))</f>
        <v>0</v>
      </c>
      <c r="S423" s="18">
        <f>IF($G$397="n/a",0,IF(S$399&lt;=$C423,0,IF(S$399&gt;($G$397+$C423),INDEX($D$411:$W$411,,$C423)-SUM($D423:R423),INDEX($D$411:$W$411,,$C423)/$G$397)))</f>
        <v>0</v>
      </c>
      <c r="T423" s="18">
        <f>IF($G$397="n/a",0,IF(T$399&lt;=$C423,0,IF(T$399&gt;($G$397+$C423),INDEX($D$411:$W$411,,$C423)-SUM($D423:S423),INDEX($D$411:$W$411,,$C423)/$G$397)))</f>
        <v>0</v>
      </c>
      <c r="U423" s="18">
        <f>IF($G$397="n/a",0,IF(U$399&lt;=$C423,0,IF(U$399&gt;($G$397+$C423),INDEX($D$411:$W$411,,$C423)-SUM($D423:T423),INDEX($D$411:$W$411,,$C423)/$G$397)))</f>
        <v>0</v>
      </c>
      <c r="V423" s="18">
        <f>IF($G$397="n/a",0,IF(V$399&lt;=$C423,0,IF(V$399&gt;($G$397+$C423),INDEX($D$411:$W$411,,$C423)-SUM($D423:U423),INDEX($D$411:$W$411,,$C423)/$G$397)))</f>
        <v>0</v>
      </c>
      <c r="W423" s="18">
        <f>IF($G$397="n/a",0,IF(W$399&lt;=$C423,0,IF(W$399&gt;($G$397+$C423),INDEX($D$411:$W$411,,$C423)-SUM($D423:V423),INDEX($D$411:$W$411,,$C423)/$G$397)))</f>
        <v>0</v>
      </c>
      <c r="X423" s="18">
        <f>IF($G$397="n/a",0,IF(X$399&lt;=$C423,0,IF(X$399&gt;($G$397+$C423),INDEX($D$411:$W$411,,$C423)-SUM($D423:W423),INDEX($D$411:$W$411,,$C423)/$G$397)))</f>
        <v>0</v>
      </c>
      <c r="Y423" s="18">
        <f>IF($G$397="n/a",0,IF(Y$399&lt;=$C423,0,IF(Y$399&gt;($G$397+$C423),INDEX($D$411:$W$411,,$C423)-SUM($D423:X423),INDEX($D$411:$W$411,,$C423)/$G$397)))</f>
        <v>0</v>
      </c>
      <c r="Z423" s="18">
        <f>IF($G$397="n/a",0,IF(Z$399&lt;=$C423,0,IF(Z$399&gt;($G$397+$C423),INDEX($D$411:$W$411,,$C423)-SUM($D423:Y423),INDEX($D$411:$W$411,,$C423)/$G$397)))</f>
        <v>0</v>
      </c>
      <c r="AA423" s="18">
        <f>IF($G$397="n/a",0,IF(AA$399&lt;=$C423,0,IF(AA$399&gt;($G$397+$C423),INDEX($D$411:$W$411,,$C423)-SUM($D423:Z423),INDEX($D$411:$W$411,,$C423)/$G$397)))</f>
        <v>0</v>
      </c>
      <c r="AB423" s="18">
        <f>IF($G$397="n/a",0,IF(AB$399&lt;=$C423,0,IF(AB$399&gt;($G$397+$C423),INDEX($D$411:$W$411,,$C423)-SUM($D423:AA423),INDEX($D$411:$W$411,,$C423)/$G$397)))</f>
        <v>0</v>
      </c>
      <c r="AC423" s="18">
        <f>IF($G$397="n/a",0,IF(AC$399&lt;=$C423,0,IF(AC$399&gt;($G$397+$C423),INDEX($D$411:$W$411,,$C423)-SUM($D423:AB423),INDEX($D$411:$W$411,,$C423)/$G$397)))</f>
        <v>0</v>
      </c>
      <c r="AD423" s="18">
        <f>IF($G$397="n/a",0,IF(AD$399&lt;=$C423,0,IF(AD$399&gt;($G$397+$C423),INDEX($D$411:$W$411,,$C423)-SUM($D423:AC423),INDEX($D$411:$W$411,,$C423)/$G$397)))</f>
        <v>0</v>
      </c>
      <c r="AE423" s="18">
        <f>IF($G$397="n/a",0,IF(AE$399&lt;=$C423,0,IF(AE$399&gt;($G$397+$C423),INDEX($D$411:$W$411,,$C423)-SUM($D423:AD423),INDEX($D$411:$W$411,,$C423)/$G$397)))</f>
        <v>0</v>
      </c>
      <c r="AF423" s="18">
        <f>IF($G$397="n/a",0,IF(AF$399&lt;=$C423,0,IF(AF$399&gt;($G$397+$C423),INDEX($D$411:$W$411,,$C423)-SUM($D423:AE423),INDEX($D$411:$W$411,,$C423)/$G$397)))</f>
        <v>0</v>
      </c>
      <c r="AG423" s="18">
        <f>IF($G$397="n/a",0,IF(AG$399&lt;=$C423,0,IF(AG$399&gt;($G$397+$C423),INDEX($D$411:$W$411,,$C423)-SUM($D423:AF423),INDEX($D$411:$W$411,,$C423)/$G$397)))</f>
        <v>0</v>
      </c>
      <c r="AH423" s="18">
        <f>IF($G$397="n/a",0,IF(AH$399&lt;=$C423,0,IF(AH$399&gt;($G$397+$C423),INDEX($D$411:$W$411,,$C423)-SUM($D423:AG423),INDEX($D$411:$W$411,,$C423)/$G$397)))</f>
        <v>0</v>
      </c>
      <c r="AI423" s="18">
        <f>IF($G$397="n/a",0,IF(AI$399&lt;=$C423,0,IF(AI$399&gt;($G$397+$C423),INDEX($D$411:$W$411,,$C423)-SUM($D423:AH423),INDEX($D$411:$W$411,,$C423)/$G$397)))</f>
        <v>0</v>
      </c>
      <c r="AJ423" s="18">
        <f>IF($G$397="n/a",0,IF(AJ$399&lt;=$C423,0,IF(AJ$399&gt;($G$397+$C423),INDEX($D$411:$W$411,,$C423)-SUM($D423:AI423),INDEX($D$411:$W$411,,$C423)/$G$397)))</f>
        <v>0</v>
      </c>
      <c r="AK423" s="18">
        <f>IF($G$397="n/a",0,IF(AK$399&lt;=$C423,0,IF(AK$399&gt;($G$397+$C423),INDEX($D$411:$W$411,,$C423)-SUM($D423:AJ423),INDEX($D$411:$W$411,,$C423)/$G$397)))</f>
        <v>0</v>
      </c>
      <c r="AL423" s="18">
        <f>IF($G$397="n/a",0,IF(AL$399&lt;=$C423,0,IF(AL$399&gt;($G$397+$C423),INDEX($D$411:$W$411,,$C423)-SUM($D423:AK423),INDEX($D$411:$W$411,,$C423)/$G$397)))</f>
        <v>0</v>
      </c>
      <c r="AM423" s="18">
        <f>IF($G$397="n/a",0,IF(AM$399&lt;=$C423,0,IF(AM$399&gt;($G$397+$C423),INDEX($D$411:$W$411,,$C423)-SUM($D423:AL423),INDEX($D$411:$W$411,,$C423)/$G$397)))</f>
        <v>0</v>
      </c>
      <c r="AN423" s="18">
        <f>IF($G$397="n/a",0,IF(AN$399&lt;=$C423,0,IF(AN$399&gt;($G$397+$C423),INDEX($D$411:$W$411,,$C423)-SUM($D423:AM423),INDEX($D$411:$W$411,,$C423)/$G$397)))</f>
        <v>0</v>
      </c>
      <c r="AO423" s="18">
        <f>IF($G$397="n/a",0,IF(AO$399&lt;=$C423,0,IF(AO$399&gt;($G$397+$C423),INDEX($D$411:$W$411,,$C423)-SUM($D423:AN423),INDEX($D$411:$W$411,,$C423)/$G$397)))</f>
        <v>0</v>
      </c>
      <c r="AP423" s="18">
        <f>IF($G$397="n/a",0,IF(AP$399&lt;=$C423,0,IF(AP$399&gt;($G$397+$C423),INDEX($D$411:$W$411,,$C423)-SUM($D423:AO423),INDEX($D$411:$W$411,,$C423)/$G$397)))</f>
        <v>0</v>
      </c>
      <c r="AQ423" s="18">
        <f>IF($G$397="n/a",0,IF(AQ$399&lt;=$C423,0,IF(AQ$399&gt;($G$397+$C423),INDEX($D$411:$W$411,,$C423)-SUM($D423:AP423),INDEX($D$411:$W$411,,$C423)/$G$397)))</f>
        <v>0</v>
      </c>
      <c r="AR423" s="18">
        <f>IF($G$397="n/a",0,IF(AR$399&lt;=$C423,0,IF(AR$399&gt;($G$397+$C423),INDEX($D$411:$W$411,,$C423)-SUM($D423:AQ423),INDEX($D$411:$W$411,,$C423)/$G$397)))</f>
        <v>0</v>
      </c>
      <c r="AS423" s="18">
        <f>IF($G$397="n/a",0,IF(AS$399&lt;=$C423,0,IF(AS$399&gt;($G$397+$C423),INDEX($D$411:$W$411,,$C423)-SUM($D423:AR423),INDEX($D$411:$W$411,,$C423)/$G$397)))</f>
        <v>0</v>
      </c>
      <c r="AT423" s="18">
        <f>IF($G$397="n/a",0,IF(AT$399&lt;=$C423,0,IF(AT$399&gt;($G$397+$C423),INDEX($D$411:$W$411,,$C423)-SUM($D423:AS423),INDEX($D$411:$W$411,,$C423)/$G$397)))</f>
        <v>0</v>
      </c>
      <c r="AU423" s="18">
        <f>IF($G$397="n/a",0,IF(AU$399&lt;=$C423,0,IF(AU$399&gt;($G$397+$C423),INDEX($D$411:$W$411,,$C423)-SUM($D423:AT423),INDEX($D$411:$W$411,,$C423)/$G$397)))</f>
        <v>0</v>
      </c>
      <c r="AV423" s="18">
        <f>IF($G$397="n/a",0,IF(AV$399&lt;=$C423,0,IF(AV$399&gt;($G$397+$C423),INDEX($D$411:$W$411,,$C423)-SUM($D423:AU423),INDEX($D$411:$W$411,,$C423)/$G$397)))</f>
        <v>0</v>
      </c>
      <c r="AW423" s="18">
        <f>IF($G$397="n/a",0,IF(AW$399&lt;=$C423,0,IF(AW$399&gt;($G$397+$C423),INDEX($D$411:$W$411,,$C423)-SUM($D423:AV423),INDEX($D$411:$W$411,,$C423)/$G$397)))</f>
        <v>0</v>
      </c>
      <c r="AX423" s="18">
        <f>IF($G$397="n/a",0,IF(AX$399&lt;=$C423,0,IF(AX$399&gt;($G$397+$C423),INDEX($D$411:$W$411,,$C423)-SUM($D423:AW423),INDEX($D$411:$W$411,,$C423)/$G$397)))</f>
        <v>0</v>
      </c>
      <c r="AY423" s="18">
        <f>IF($G$397="n/a",0,IF(AY$399&lt;=$C423,0,IF(AY$399&gt;($G$397+$C423),INDEX($D$411:$W$411,,$C423)-SUM($D423:AX423),INDEX($D$411:$W$411,,$C423)/$G$397)))</f>
        <v>0</v>
      </c>
      <c r="AZ423" s="18">
        <f>IF($G$397="n/a",0,IF(AZ$399&lt;=$C423,0,IF(AZ$399&gt;($G$397+$C423),INDEX($D$411:$W$411,,$C423)-SUM($D423:AY423),INDEX($D$411:$W$411,,$C423)/$G$397)))</f>
        <v>0</v>
      </c>
      <c r="BA423" s="18">
        <f>IF($G$397="n/a",0,IF(BA$399&lt;=$C423,0,IF(BA$399&gt;($G$397+$C423),INDEX($D$411:$W$411,,$C423)-SUM($D423:AZ423),INDEX($D$411:$W$411,,$C423)/$G$397)))</f>
        <v>0</v>
      </c>
      <c r="BB423" s="18">
        <f>IF($G$397="n/a",0,IF(BB$399&lt;=$C423,0,IF(BB$399&gt;($G$397+$C423),INDEX($D$411:$W$411,,$C423)-SUM($D423:BA423),INDEX($D$411:$W$411,,$C423)/$G$397)))</f>
        <v>0</v>
      </c>
      <c r="BC423" s="18">
        <f>IF($G$397="n/a",0,IF(BC$399&lt;=$C423,0,IF(BC$399&gt;($G$397+$C423),INDEX($D$411:$W$411,,$C423)-SUM($D423:BB423),INDEX($D$411:$W$411,,$C423)/$G$397)))</f>
        <v>0</v>
      </c>
      <c r="BD423" s="18">
        <f>IF($G$397="n/a",0,IF(BD$399&lt;=$C423,0,IF(BD$399&gt;($G$397+$C423),INDEX($D$411:$W$411,,$C423)-SUM($D423:BC423),INDEX($D$411:$W$411,,$C423)/$G$397)))</f>
        <v>0</v>
      </c>
      <c r="BE423" s="18">
        <f>IF($G$397="n/a",0,IF(BE$399&lt;=$C423,0,IF(BE$399&gt;($G$397+$C423),INDEX($D$411:$W$411,,$C423)-SUM($D423:BD423),INDEX($D$411:$W$411,,$C423)/$G$397)))</f>
        <v>0</v>
      </c>
      <c r="BF423" s="18">
        <f>IF($G$397="n/a",0,IF(BF$399&lt;=$C423,0,IF(BF$399&gt;($G$397+$C423),INDEX($D$411:$W$411,,$C423)-SUM($D423:BE423),INDEX($D$411:$W$411,,$C423)/$G$397)))</f>
        <v>0</v>
      </c>
      <c r="BG423" s="18">
        <f>IF($G$397="n/a",0,IF(BG$399&lt;=$C423,0,IF(BG$399&gt;($G$397+$C423),INDEX($D$411:$W$411,,$C423)-SUM($D423:BF423),INDEX($D$411:$W$411,,$C423)/$G$397)))</f>
        <v>0</v>
      </c>
      <c r="BH423" s="18">
        <f>IF($G$397="n/a",0,IF(BH$399&lt;=$C423,0,IF(BH$399&gt;($G$397+$C423),INDEX($D$411:$W$411,,$C423)-SUM($D423:BG423),INDEX($D$411:$W$411,,$C423)/$G$397)))</f>
        <v>0</v>
      </c>
      <c r="BI423" s="18">
        <f>IF($G$397="n/a",0,IF(BI$399&lt;=$C423,0,IF(BI$399&gt;($G$397+$C423),INDEX($D$411:$W$411,,$C423)-SUM($D423:BH423),INDEX($D$411:$W$411,,$C423)/$G$397)))</f>
        <v>0</v>
      </c>
      <c r="BJ423" s="18">
        <f>IF($G$397="n/a",0,IF(BJ$399&lt;=$C423,0,IF(BJ$399&gt;($G$397+$C423),INDEX($D$411:$W$411,,$C423)-SUM($D423:BI423),INDEX($D$411:$W$411,,$C423)/$G$397)))</f>
        <v>0</v>
      </c>
      <c r="BK423" s="18">
        <f>IF($G$397="n/a",0,IF(BK$399&lt;=$C423,0,IF(BK$399&gt;($G$397+$C423),INDEX($D$411:$W$411,,$C423)-SUM($D423:BJ423),INDEX($D$411:$W$411,,$C423)/$G$397)))</f>
        <v>0</v>
      </c>
    </row>
    <row r="424" spans="2:63" hidden="1" outlineLevel="1" x14ac:dyDescent="0.25">
      <c r="B424" s="24">
        <v>2021</v>
      </c>
      <c r="C424" s="24">
        <v>11</v>
      </c>
      <c r="E424" s="18">
        <f>IF($G$397="n/a",0,IF(E$399&lt;=$C424,0,IF(E$399&gt;($G$397+$C424),INDEX($D$411:$W$411,,$C424)-SUM($D424:D424),INDEX($D$411:$W$411,,$C424)/$G$397)))</f>
        <v>0</v>
      </c>
      <c r="F424" s="18">
        <f>IF($G$397="n/a",0,IF(F$399&lt;=$C424,0,IF(F$399&gt;($G$397+$C424),INDEX($D$411:$W$411,,$C424)-SUM($D424:E424),INDEX($D$411:$W$411,,$C424)/$G$397)))</f>
        <v>0</v>
      </c>
      <c r="G424" s="18">
        <f>IF($G$397="n/a",0,IF(G$399&lt;=$C424,0,IF(G$399&gt;($G$397+$C424),INDEX($D$411:$W$411,,$C424)-SUM($D424:F424),INDEX($D$411:$W$411,,$C424)/$G$397)))</f>
        <v>0</v>
      </c>
      <c r="H424" s="18">
        <f>IF($G$397="n/a",0,IF(H$399&lt;=$C424,0,IF(H$399&gt;($G$397+$C424),INDEX($D$411:$W$411,,$C424)-SUM($D424:G424),INDEX($D$411:$W$411,,$C424)/$G$397)))</f>
        <v>0</v>
      </c>
      <c r="I424" s="18">
        <f>IF($G$397="n/a",0,IF(I$399&lt;=$C424,0,IF(I$399&gt;($G$397+$C424),INDEX($D$411:$W$411,,$C424)-SUM($D424:H424),INDEX($D$411:$W$411,,$C424)/$G$397)))</f>
        <v>0</v>
      </c>
      <c r="J424" s="18">
        <f>IF($G$397="n/a",0,IF(J$399&lt;=$C424,0,IF(J$399&gt;($G$397+$C424),INDEX($D$411:$W$411,,$C424)-SUM($D424:I424),INDEX($D$411:$W$411,,$C424)/$G$397)))</f>
        <v>0</v>
      </c>
      <c r="K424" s="18">
        <f>IF($G$397="n/a",0,IF(K$399&lt;=$C424,0,IF(K$399&gt;($G$397+$C424),INDEX($D$411:$W$411,,$C424)-SUM($D424:J424),INDEX($D$411:$W$411,,$C424)/$G$397)))</f>
        <v>0</v>
      </c>
      <c r="L424" s="18">
        <f>IF($G$397="n/a",0,IF(L$399&lt;=$C424,0,IF(L$399&gt;($G$397+$C424),INDEX($D$411:$W$411,,$C424)-SUM($D424:K424),INDEX($D$411:$W$411,,$C424)/$G$397)))</f>
        <v>0</v>
      </c>
      <c r="M424" s="18">
        <f>IF($G$397="n/a",0,IF(M$399&lt;=$C424,0,IF(M$399&gt;($G$397+$C424),INDEX($D$411:$W$411,,$C424)-SUM($D424:L424),INDEX($D$411:$W$411,,$C424)/$G$397)))</f>
        <v>0</v>
      </c>
      <c r="N424" s="18">
        <f>IF($G$397="n/a",0,IF(N$399&lt;=$C424,0,IF(N$399&gt;($G$397+$C424),INDEX($D$411:$W$411,,$C424)-SUM($D424:M424),INDEX($D$411:$W$411,,$C424)/$G$397)))</f>
        <v>0</v>
      </c>
      <c r="O424" s="18">
        <f>IF($G$397="n/a",0,IF(O$399&lt;=$C424,0,IF(O$399&gt;($G$397+$C424),INDEX($D$411:$W$411,,$C424)-SUM($D424:N424),INDEX($D$411:$W$411,,$C424)/$G$397)))</f>
        <v>0</v>
      </c>
      <c r="P424" s="18">
        <f>IF($G$397="n/a",0,IF(P$399&lt;=$C424,0,IF(P$399&gt;($G$397+$C424),INDEX($D$411:$W$411,,$C424)-SUM($D424:O424),INDEX($D$411:$W$411,,$C424)/$G$397)))</f>
        <v>0</v>
      </c>
      <c r="Q424" s="18">
        <f>IF($G$397="n/a",0,IF(Q$399&lt;=$C424,0,IF(Q$399&gt;($G$397+$C424),INDEX($D$411:$W$411,,$C424)-SUM($D424:P424),INDEX($D$411:$W$411,,$C424)/$G$397)))</f>
        <v>0</v>
      </c>
      <c r="R424" s="18">
        <f>IF($G$397="n/a",0,IF(R$399&lt;=$C424,0,IF(R$399&gt;($G$397+$C424),INDEX($D$411:$W$411,,$C424)-SUM($D424:Q424),INDEX($D$411:$W$411,,$C424)/$G$397)))</f>
        <v>0</v>
      </c>
      <c r="S424" s="18">
        <f>IF($G$397="n/a",0,IF(S$399&lt;=$C424,0,IF(S$399&gt;($G$397+$C424),INDEX($D$411:$W$411,,$C424)-SUM($D424:R424),INDEX($D$411:$W$411,,$C424)/$G$397)))</f>
        <v>0</v>
      </c>
      <c r="T424" s="18">
        <f>IF($G$397="n/a",0,IF(T$399&lt;=$C424,0,IF(T$399&gt;($G$397+$C424),INDEX($D$411:$W$411,,$C424)-SUM($D424:S424),INDEX($D$411:$W$411,,$C424)/$G$397)))</f>
        <v>0</v>
      </c>
      <c r="U424" s="18">
        <f>IF($G$397="n/a",0,IF(U$399&lt;=$C424,0,IF(U$399&gt;($G$397+$C424),INDEX($D$411:$W$411,,$C424)-SUM($D424:T424),INDEX($D$411:$W$411,,$C424)/$G$397)))</f>
        <v>0</v>
      </c>
      <c r="V424" s="18">
        <f>IF($G$397="n/a",0,IF(V$399&lt;=$C424,0,IF(V$399&gt;($G$397+$C424),INDEX($D$411:$W$411,,$C424)-SUM($D424:U424),INDEX($D$411:$W$411,,$C424)/$G$397)))</f>
        <v>0</v>
      </c>
      <c r="W424" s="18">
        <f>IF($G$397="n/a",0,IF(W$399&lt;=$C424,0,IF(W$399&gt;($G$397+$C424),INDEX($D$411:$W$411,,$C424)-SUM($D424:V424),INDEX($D$411:$W$411,,$C424)/$G$397)))</f>
        <v>0</v>
      </c>
      <c r="X424" s="18">
        <f>IF($G$397="n/a",0,IF(X$399&lt;=$C424,0,IF(X$399&gt;($G$397+$C424),INDEX($D$411:$W$411,,$C424)-SUM($D424:W424),INDEX($D$411:$W$411,,$C424)/$G$397)))</f>
        <v>0</v>
      </c>
      <c r="Y424" s="18">
        <f>IF($G$397="n/a",0,IF(Y$399&lt;=$C424,0,IF(Y$399&gt;($G$397+$C424),INDEX($D$411:$W$411,,$C424)-SUM($D424:X424),INDEX($D$411:$W$411,,$C424)/$G$397)))</f>
        <v>0</v>
      </c>
      <c r="Z424" s="18">
        <f>IF($G$397="n/a",0,IF(Z$399&lt;=$C424,0,IF(Z$399&gt;($G$397+$C424),INDEX($D$411:$W$411,,$C424)-SUM($D424:Y424),INDEX($D$411:$W$411,,$C424)/$G$397)))</f>
        <v>0</v>
      </c>
      <c r="AA424" s="18">
        <f>IF($G$397="n/a",0,IF(AA$399&lt;=$C424,0,IF(AA$399&gt;($G$397+$C424),INDEX($D$411:$W$411,,$C424)-SUM($D424:Z424),INDEX($D$411:$W$411,,$C424)/$G$397)))</f>
        <v>0</v>
      </c>
      <c r="AB424" s="18">
        <f>IF($G$397="n/a",0,IF(AB$399&lt;=$C424,0,IF(AB$399&gt;($G$397+$C424),INDEX($D$411:$W$411,,$C424)-SUM($D424:AA424),INDEX($D$411:$W$411,,$C424)/$G$397)))</f>
        <v>0</v>
      </c>
      <c r="AC424" s="18">
        <f>IF($G$397="n/a",0,IF(AC$399&lt;=$C424,0,IF(AC$399&gt;($G$397+$C424),INDEX($D$411:$W$411,,$C424)-SUM($D424:AB424),INDEX($D$411:$W$411,,$C424)/$G$397)))</f>
        <v>0</v>
      </c>
      <c r="AD424" s="18">
        <f>IF($G$397="n/a",0,IF(AD$399&lt;=$C424,0,IF(AD$399&gt;($G$397+$C424),INDEX($D$411:$W$411,,$C424)-SUM($D424:AC424),INDEX($D$411:$W$411,,$C424)/$G$397)))</f>
        <v>0</v>
      </c>
      <c r="AE424" s="18">
        <f>IF($G$397="n/a",0,IF(AE$399&lt;=$C424,0,IF(AE$399&gt;($G$397+$C424),INDEX($D$411:$W$411,,$C424)-SUM($D424:AD424),INDEX($D$411:$W$411,,$C424)/$G$397)))</f>
        <v>0</v>
      </c>
      <c r="AF424" s="18">
        <f>IF($G$397="n/a",0,IF(AF$399&lt;=$C424,0,IF(AF$399&gt;($G$397+$C424),INDEX($D$411:$W$411,,$C424)-SUM($D424:AE424),INDEX($D$411:$W$411,,$C424)/$G$397)))</f>
        <v>0</v>
      </c>
      <c r="AG424" s="18">
        <f>IF($G$397="n/a",0,IF(AG$399&lt;=$C424,0,IF(AG$399&gt;($G$397+$C424),INDEX($D$411:$W$411,,$C424)-SUM($D424:AF424),INDEX($D$411:$W$411,,$C424)/$G$397)))</f>
        <v>0</v>
      </c>
      <c r="AH424" s="18">
        <f>IF($G$397="n/a",0,IF(AH$399&lt;=$C424,0,IF(AH$399&gt;($G$397+$C424),INDEX($D$411:$W$411,,$C424)-SUM($D424:AG424),INDEX($D$411:$W$411,,$C424)/$G$397)))</f>
        <v>0</v>
      </c>
      <c r="AI424" s="18">
        <f>IF($G$397="n/a",0,IF(AI$399&lt;=$C424,0,IF(AI$399&gt;($G$397+$C424),INDEX($D$411:$W$411,,$C424)-SUM($D424:AH424),INDEX($D$411:$W$411,,$C424)/$G$397)))</f>
        <v>0</v>
      </c>
      <c r="AJ424" s="18">
        <f>IF($G$397="n/a",0,IF(AJ$399&lt;=$C424,0,IF(AJ$399&gt;($G$397+$C424),INDEX($D$411:$W$411,,$C424)-SUM($D424:AI424),INDEX($D$411:$W$411,,$C424)/$G$397)))</f>
        <v>0</v>
      </c>
      <c r="AK424" s="18">
        <f>IF($G$397="n/a",0,IF(AK$399&lt;=$C424,0,IF(AK$399&gt;($G$397+$C424),INDEX($D$411:$W$411,,$C424)-SUM($D424:AJ424),INDEX($D$411:$W$411,,$C424)/$G$397)))</f>
        <v>0</v>
      </c>
      <c r="AL424" s="18">
        <f>IF($G$397="n/a",0,IF(AL$399&lt;=$C424,0,IF(AL$399&gt;($G$397+$C424),INDEX($D$411:$W$411,,$C424)-SUM($D424:AK424),INDEX($D$411:$W$411,,$C424)/$G$397)))</f>
        <v>0</v>
      </c>
      <c r="AM424" s="18">
        <f>IF($G$397="n/a",0,IF(AM$399&lt;=$C424,0,IF(AM$399&gt;($G$397+$C424),INDEX($D$411:$W$411,,$C424)-SUM($D424:AL424),INDEX($D$411:$W$411,,$C424)/$G$397)))</f>
        <v>0</v>
      </c>
      <c r="AN424" s="18">
        <f>IF($G$397="n/a",0,IF(AN$399&lt;=$C424,0,IF(AN$399&gt;($G$397+$C424),INDEX($D$411:$W$411,,$C424)-SUM($D424:AM424),INDEX($D$411:$W$411,,$C424)/$G$397)))</f>
        <v>0</v>
      </c>
      <c r="AO424" s="18">
        <f>IF($G$397="n/a",0,IF(AO$399&lt;=$C424,0,IF(AO$399&gt;($G$397+$C424),INDEX($D$411:$W$411,,$C424)-SUM($D424:AN424),INDEX($D$411:$W$411,,$C424)/$G$397)))</f>
        <v>0</v>
      </c>
      <c r="AP424" s="18">
        <f>IF($G$397="n/a",0,IF(AP$399&lt;=$C424,0,IF(AP$399&gt;($G$397+$C424),INDEX($D$411:$W$411,,$C424)-SUM($D424:AO424),INDEX($D$411:$W$411,,$C424)/$G$397)))</f>
        <v>0</v>
      </c>
      <c r="AQ424" s="18">
        <f>IF($G$397="n/a",0,IF(AQ$399&lt;=$C424,0,IF(AQ$399&gt;($G$397+$C424),INDEX($D$411:$W$411,,$C424)-SUM($D424:AP424),INDEX($D$411:$W$411,,$C424)/$G$397)))</f>
        <v>0</v>
      </c>
      <c r="AR424" s="18">
        <f>IF($G$397="n/a",0,IF(AR$399&lt;=$C424,0,IF(AR$399&gt;($G$397+$C424),INDEX($D$411:$W$411,,$C424)-SUM($D424:AQ424),INDEX($D$411:$W$411,,$C424)/$G$397)))</f>
        <v>0</v>
      </c>
      <c r="AS424" s="18">
        <f>IF($G$397="n/a",0,IF(AS$399&lt;=$C424,0,IF(AS$399&gt;($G$397+$C424),INDEX($D$411:$W$411,,$C424)-SUM($D424:AR424),INDEX($D$411:$W$411,,$C424)/$G$397)))</f>
        <v>0</v>
      </c>
      <c r="AT424" s="18">
        <f>IF($G$397="n/a",0,IF(AT$399&lt;=$C424,0,IF(AT$399&gt;($G$397+$C424),INDEX($D$411:$W$411,,$C424)-SUM($D424:AS424),INDEX($D$411:$W$411,,$C424)/$G$397)))</f>
        <v>0</v>
      </c>
      <c r="AU424" s="18">
        <f>IF($G$397="n/a",0,IF(AU$399&lt;=$C424,0,IF(AU$399&gt;($G$397+$C424),INDEX($D$411:$W$411,,$C424)-SUM($D424:AT424),INDEX($D$411:$W$411,,$C424)/$G$397)))</f>
        <v>0</v>
      </c>
      <c r="AV424" s="18">
        <f>IF($G$397="n/a",0,IF(AV$399&lt;=$C424,0,IF(AV$399&gt;($G$397+$C424),INDEX($D$411:$W$411,,$C424)-SUM($D424:AU424),INDEX($D$411:$W$411,,$C424)/$G$397)))</f>
        <v>0</v>
      </c>
      <c r="AW424" s="18">
        <f>IF($G$397="n/a",0,IF(AW$399&lt;=$C424,0,IF(AW$399&gt;($G$397+$C424),INDEX($D$411:$W$411,,$C424)-SUM($D424:AV424),INDEX($D$411:$W$411,,$C424)/$G$397)))</f>
        <v>0</v>
      </c>
      <c r="AX424" s="18">
        <f>IF($G$397="n/a",0,IF(AX$399&lt;=$C424,0,IF(AX$399&gt;($G$397+$C424),INDEX($D$411:$W$411,,$C424)-SUM($D424:AW424),INDEX($D$411:$W$411,,$C424)/$G$397)))</f>
        <v>0</v>
      </c>
      <c r="AY424" s="18">
        <f>IF($G$397="n/a",0,IF(AY$399&lt;=$C424,0,IF(AY$399&gt;($G$397+$C424),INDEX($D$411:$W$411,,$C424)-SUM($D424:AX424),INDEX($D$411:$W$411,,$C424)/$G$397)))</f>
        <v>0</v>
      </c>
      <c r="AZ424" s="18">
        <f>IF($G$397="n/a",0,IF(AZ$399&lt;=$C424,0,IF(AZ$399&gt;($G$397+$C424),INDEX($D$411:$W$411,,$C424)-SUM($D424:AY424),INDEX($D$411:$W$411,,$C424)/$G$397)))</f>
        <v>0</v>
      </c>
      <c r="BA424" s="18">
        <f>IF($G$397="n/a",0,IF(BA$399&lt;=$C424,0,IF(BA$399&gt;($G$397+$C424),INDEX($D$411:$W$411,,$C424)-SUM($D424:AZ424),INDEX($D$411:$W$411,,$C424)/$G$397)))</f>
        <v>0</v>
      </c>
      <c r="BB424" s="18">
        <f>IF($G$397="n/a",0,IF(BB$399&lt;=$C424,0,IF(BB$399&gt;($G$397+$C424),INDEX($D$411:$W$411,,$C424)-SUM($D424:BA424),INDEX($D$411:$W$411,,$C424)/$G$397)))</f>
        <v>0</v>
      </c>
      <c r="BC424" s="18">
        <f>IF($G$397="n/a",0,IF(BC$399&lt;=$C424,0,IF(BC$399&gt;($G$397+$C424),INDEX($D$411:$W$411,,$C424)-SUM($D424:BB424),INDEX($D$411:$W$411,,$C424)/$G$397)))</f>
        <v>0</v>
      </c>
      <c r="BD424" s="18">
        <f>IF($G$397="n/a",0,IF(BD$399&lt;=$C424,0,IF(BD$399&gt;($G$397+$C424),INDEX($D$411:$W$411,,$C424)-SUM($D424:BC424),INDEX($D$411:$W$411,,$C424)/$G$397)))</f>
        <v>0</v>
      </c>
      <c r="BE424" s="18">
        <f>IF($G$397="n/a",0,IF(BE$399&lt;=$C424,0,IF(BE$399&gt;($G$397+$C424),INDEX($D$411:$W$411,,$C424)-SUM($D424:BD424),INDEX($D$411:$W$411,,$C424)/$G$397)))</f>
        <v>0</v>
      </c>
      <c r="BF424" s="18">
        <f>IF($G$397="n/a",0,IF(BF$399&lt;=$C424,0,IF(BF$399&gt;($G$397+$C424),INDEX($D$411:$W$411,,$C424)-SUM($D424:BE424),INDEX($D$411:$W$411,,$C424)/$G$397)))</f>
        <v>0</v>
      </c>
      <c r="BG424" s="18">
        <f>IF($G$397="n/a",0,IF(BG$399&lt;=$C424,0,IF(BG$399&gt;($G$397+$C424),INDEX($D$411:$W$411,,$C424)-SUM($D424:BF424),INDEX($D$411:$W$411,,$C424)/$G$397)))</f>
        <v>0</v>
      </c>
      <c r="BH424" s="18">
        <f>IF($G$397="n/a",0,IF(BH$399&lt;=$C424,0,IF(BH$399&gt;($G$397+$C424),INDEX($D$411:$W$411,,$C424)-SUM($D424:BG424),INDEX($D$411:$W$411,,$C424)/$G$397)))</f>
        <v>0</v>
      </c>
      <c r="BI424" s="18">
        <f>IF($G$397="n/a",0,IF(BI$399&lt;=$C424,0,IF(BI$399&gt;($G$397+$C424),INDEX($D$411:$W$411,,$C424)-SUM($D424:BH424),INDEX($D$411:$W$411,,$C424)/$G$397)))</f>
        <v>0</v>
      </c>
      <c r="BJ424" s="18">
        <f>IF($G$397="n/a",0,IF(BJ$399&lt;=$C424,0,IF(BJ$399&gt;($G$397+$C424),INDEX($D$411:$W$411,,$C424)-SUM($D424:BI424),INDEX($D$411:$W$411,,$C424)/$G$397)))</f>
        <v>0</v>
      </c>
      <c r="BK424" s="18">
        <f>IF($G$397="n/a",0,IF(BK$399&lt;=$C424,0,IF(BK$399&gt;($G$397+$C424),INDEX($D$411:$W$411,,$C424)-SUM($D424:BJ424),INDEX($D$411:$W$411,,$C424)/$G$397)))</f>
        <v>0</v>
      </c>
    </row>
    <row r="425" spans="2:63" hidden="1" outlineLevel="1" x14ac:dyDescent="0.25">
      <c r="B425" s="24">
        <v>2022</v>
      </c>
      <c r="C425" s="24">
        <v>12</v>
      </c>
      <c r="E425" s="18">
        <f>IF($G$397="n/a",0,IF(E$399&lt;=$C425,0,IF(E$399&gt;($G$397+$C425),INDEX($D$411:$W$411,,$C425)-SUM($D425:D425),INDEX($D$411:$W$411,,$C425)/$G$397)))</f>
        <v>0</v>
      </c>
      <c r="F425" s="18">
        <f>IF($G$397="n/a",0,IF(F$399&lt;=$C425,0,IF(F$399&gt;($G$397+$C425),INDEX($D$411:$W$411,,$C425)-SUM($D425:E425),INDEX($D$411:$W$411,,$C425)/$G$397)))</f>
        <v>0</v>
      </c>
      <c r="G425" s="18">
        <f>IF($G$397="n/a",0,IF(G$399&lt;=$C425,0,IF(G$399&gt;($G$397+$C425),INDEX($D$411:$W$411,,$C425)-SUM($D425:F425),INDEX($D$411:$W$411,,$C425)/$G$397)))</f>
        <v>0</v>
      </c>
      <c r="H425" s="18">
        <f>IF($G$397="n/a",0,IF(H$399&lt;=$C425,0,IF(H$399&gt;($G$397+$C425),INDEX($D$411:$W$411,,$C425)-SUM($D425:G425),INDEX($D$411:$W$411,,$C425)/$G$397)))</f>
        <v>0</v>
      </c>
      <c r="I425" s="18">
        <f>IF($G$397="n/a",0,IF(I$399&lt;=$C425,0,IF(I$399&gt;($G$397+$C425),INDEX($D$411:$W$411,,$C425)-SUM($D425:H425),INDEX($D$411:$W$411,,$C425)/$G$397)))</f>
        <v>0</v>
      </c>
      <c r="J425" s="18">
        <f>IF($G$397="n/a",0,IF(J$399&lt;=$C425,0,IF(J$399&gt;($G$397+$C425),INDEX($D$411:$W$411,,$C425)-SUM($D425:I425),INDEX($D$411:$W$411,,$C425)/$G$397)))</f>
        <v>0</v>
      </c>
      <c r="K425" s="18">
        <f>IF($G$397="n/a",0,IF(K$399&lt;=$C425,0,IF(K$399&gt;($G$397+$C425),INDEX($D$411:$W$411,,$C425)-SUM($D425:J425),INDEX($D$411:$W$411,,$C425)/$G$397)))</f>
        <v>0</v>
      </c>
      <c r="L425" s="18">
        <f>IF($G$397="n/a",0,IF(L$399&lt;=$C425,0,IF(L$399&gt;($G$397+$C425),INDEX($D$411:$W$411,,$C425)-SUM($D425:K425),INDEX($D$411:$W$411,,$C425)/$G$397)))</f>
        <v>0</v>
      </c>
      <c r="M425" s="18">
        <f>IF($G$397="n/a",0,IF(M$399&lt;=$C425,0,IF(M$399&gt;($G$397+$C425),INDEX($D$411:$W$411,,$C425)-SUM($D425:L425),INDEX($D$411:$W$411,,$C425)/$G$397)))</f>
        <v>0</v>
      </c>
      <c r="N425" s="18">
        <f>IF($G$397="n/a",0,IF(N$399&lt;=$C425,0,IF(N$399&gt;($G$397+$C425),INDEX($D$411:$W$411,,$C425)-SUM($D425:M425),INDEX($D$411:$W$411,,$C425)/$G$397)))</f>
        <v>0</v>
      </c>
      <c r="O425" s="18">
        <f>IF($G$397="n/a",0,IF(O$399&lt;=$C425,0,IF(O$399&gt;($G$397+$C425),INDEX($D$411:$W$411,,$C425)-SUM($D425:N425),INDEX($D$411:$W$411,,$C425)/$G$397)))</f>
        <v>0</v>
      </c>
      <c r="P425" s="18">
        <f>IF($G$397="n/a",0,IF(P$399&lt;=$C425,0,IF(P$399&gt;($G$397+$C425),INDEX($D$411:$W$411,,$C425)-SUM($D425:O425),INDEX($D$411:$W$411,,$C425)/$G$397)))</f>
        <v>0</v>
      </c>
      <c r="Q425" s="18">
        <f>IF($G$397="n/a",0,IF(Q$399&lt;=$C425,0,IF(Q$399&gt;($G$397+$C425),INDEX($D$411:$W$411,,$C425)-SUM($D425:P425),INDEX($D$411:$W$411,,$C425)/$G$397)))</f>
        <v>0</v>
      </c>
      <c r="R425" s="18">
        <f>IF($G$397="n/a",0,IF(R$399&lt;=$C425,0,IF(R$399&gt;($G$397+$C425),INDEX($D$411:$W$411,,$C425)-SUM($D425:Q425),INDEX($D$411:$W$411,,$C425)/$G$397)))</f>
        <v>0</v>
      </c>
      <c r="S425" s="18">
        <f>IF($G$397="n/a",0,IF(S$399&lt;=$C425,0,IF(S$399&gt;($G$397+$C425),INDEX($D$411:$W$411,,$C425)-SUM($D425:R425),INDEX($D$411:$W$411,,$C425)/$G$397)))</f>
        <v>0</v>
      </c>
      <c r="T425" s="18">
        <f>IF($G$397="n/a",0,IF(T$399&lt;=$C425,0,IF(T$399&gt;($G$397+$C425),INDEX($D$411:$W$411,,$C425)-SUM($D425:S425),INDEX($D$411:$W$411,,$C425)/$G$397)))</f>
        <v>0</v>
      </c>
      <c r="U425" s="18">
        <f>IF($G$397="n/a",0,IF(U$399&lt;=$C425,0,IF(U$399&gt;($G$397+$C425),INDEX($D$411:$W$411,,$C425)-SUM($D425:T425),INDEX($D$411:$W$411,,$C425)/$G$397)))</f>
        <v>0</v>
      </c>
      <c r="V425" s="18">
        <f>IF($G$397="n/a",0,IF(V$399&lt;=$C425,0,IF(V$399&gt;($G$397+$C425),INDEX($D$411:$W$411,,$C425)-SUM($D425:U425),INDEX($D$411:$W$411,,$C425)/$G$397)))</f>
        <v>0</v>
      </c>
      <c r="W425" s="18">
        <f>IF($G$397="n/a",0,IF(W$399&lt;=$C425,0,IF(W$399&gt;($G$397+$C425),INDEX($D$411:$W$411,,$C425)-SUM($D425:V425),INDEX($D$411:$W$411,,$C425)/$G$397)))</f>
        <v>0</v>
      </c>
      <c r="X425" s="18">
        <f>IF($G$397="n/a",0,IF(X$399&lt;=$C425,0,IF(X$399&gt;($G$397+$C425),INDEX($D$411:$W$411,,$C425)-SUM($D425:W425),INDEX($D$411:$W$411,,$C425)/$G$397)))</f>
        <v>0</v>
      </c>
      <c r="Y425" s="18">
        <f>IF($G$397="n/a",0,IF(Y$399&lt;=$C425,0,IF(Y$399&gt;($G$397+$C425),INDEX($D$411:$W$411,,$C425)-SUM($D425:X425),INDEX($D$411:$W$411,,$C425)/$G$397)))</f>
        <v>0</v>
      </c>
      <c r="Z425" s="18">
        <f>IF($G$397="n/a",0,IF(Z$399&lt;=$C425,0,IF(Z$399&gt;($G$397+$C425),INDEX($D$411:$W$411,,$C425)-SUM($D425:Y425),INDEX($D$411:$W$411,,$C425)/$G$397)))</f>
        <v>0</v>
      </c>
      <c r="AA425" s="18">
        <f>IF($G$397="n/a",0,IF(AA$399&lt;=$C425,0,IF(AA$399&gt;($G$397+$C425),INDEX($D$411:$W$411,,$C425)-SUM($D425:Z425),INDEX($D$411:$W$411,,$C425)/$G$397)))</f>
        <v>0</v>
      </c>
      <c r="AB425" s="18">
        <f>IF($G$397="n/a",0,IF(AB$399&lt;=$C425,0,IF(AB$399&gt;($G$397+$C425),INDEX($D$411:$W$411,,$C425)-SUM($D425:AA425),INDEX($D$411:$W$411,,$C425)/$G$397)))</f>
        <v>0</v>
      </c>
      <c r="AC425" s="18">
        <f>IF($G$397="n/a",0,IF(AC$399&lt;=$C425,0,IF(AC$399&gt;($G$397+$C425),INDEX($D$411:$W$411,,$C425)-SUM($D425:AB425),INDEX($D$411:$W$411,,$C425)/$G$397)))</f>
        <v>0</v>
      </c>
      <c r="AD425" s="18">
        <f>IF($G$397="n/a",0,IF(AD$399&lt;=$C425,0,IF(AD$399&gt;($G$397+$C425),INDEX($D$411:$W$411,,$C425)-SUM($D425:AC425),INDEX($D$411:$W$411,,$C425)/$G$397)))</f>
        <v>0</v>
      </c>
      <c r="AE425" s="18">
        <f>IF($G$397="n/a",0,IF(AE$399&lt;=$C425,0,IF(AE$399&gt;($G$397+$C425),INDEX($D$411:$W$411,,$C425)-SUM($D425:AD425),INDEX($D$411:$W$411,,$C425)/$G$397)))</f>
        <v>0</v>
      </c>
      <c r="AF425" s="18">
        <f>IF($G$397="n/a",0,IF(AF$399&lt;=$C425,0,IF(AF$399&gt;($G$397+$C425),INDEX($D$411:$W$411,,$C425)-SUM($D425:AE425),INDEX($D$411:$W$411,,$C425)/$G$397)))</f>
        <v>0</v>
      </c>
      <c r="AG425" s="18">
        <f>IF($G$397="n/a",0,IF(AG$399&lt;=$C425,0,IF(AG$399&gt;($G$397+$C425),INDEX($D$411:$W$411,,$C425)-SUM($D425:AF425),INDEX($D$411:$W$411,,$C425)/$G$397)))</f>
        <v>0</v>
      </c>
      <c r="AH425" s="18">
        <f>IF($G$397="n/a",0,IF(AH$399&lt;=$C425,0,IF(AH$399&gt;($G$397+$C425),INDEX($D$411:$W$411,,$C425)-SUM($D425:AG425),INDEX($D$411:$W$411,,$C425)/$G$397)))</f>
        <v>0</v>
      </c>
      <c r="AI425" s="18">
        <f>IF($G$397="n/a",0,IF(AI$399&lt;=$C425,0,IF(AI$399&gt;($G$397+$C425),INDEX($D$411:$W$411,,$C425)-SUM($D425:AH425),INDEX($D$411:$W$411,,$C425)/$G$397)))</f>
        <v>0</v>
      </c>
      <c r="AJ425" s="18">
        <f>IF($G$397="n/a",0,IF(AJ$399&lt;=$C425,0,IF(AJ$399&gt;($G$397+$C425),INDEX($D$411:$W$411,,$C425)-SUM($D425:AI425),INDEX($D$411:$W$411,,$C425)/$G$397)))</f>
        <v>0</v>
      </c>
      <c r="AK425" s="18">
        <f>IF($G$397="n/a",0,IF(AK$399&lt;=$C425,0,IF(AK$399&gt;($G$397+$C425),INDEX($D$411:$W$411,,$C425)-SUM($D425:AJ425),INDEX($D$411:$W$411,,$C425)/$G$397)))</f>
        <v>0</v>
      </c>
      <c r="AL425" s="18">
        <f>IF($G$397="n/a",0,IF(AL$399&lt;=$C425,0,IF(AL$399&gt;($G$397+$C425),INDEX($D$411:$W$411,,$C425)-SUM($D425:AK425),INDEX($D$411:$W$411,,$C425)/$G$397)))</f>
        <v>0</v>
      </c>
      <c r="AM425" s="18">
        <f>IF($G$397="n/a",0,IF(AM$399&lt;=$C425,0,IF(AM$399&gt;($G$397+$C425),INDEX($D$411:$W$411,,$C425)-SUM($D425:AL425),INDEX($D$411:$W$411,,$C425)/$G$397)))</f>
        <v>0</v>
      </c>
      <c r="AN425" s="18">
        <f>IF($G$397="n/a",0,IF(AN$399&lt;=$C425,0,IF(AN$399&gt;($G$397+$C425),INDEX($D$411:$W$411,,$C425)-SUM($D425:AM425),INDEX($D$411:$W$411,,$C425)/$G$397)))</f>
        <v>0</v>
      </c>
      <c r="AO425" s="18">
        <f>IF($G$397="n/a",0,IF(AO$399&lt;=$C425,0,IF(AO$399&gt;($G$397+$C425),INDEX($D$411:$W$411,,$C425)-SUM($D425:AN425),INDEX($D$411:$W$411,,$C425)/$G$397)))</f>
        <v>0</v>
      </c>
      <c r="AP425" s="18">
        <f>IF($G$397="n/a",0,IF(AP$399&lt;=$C425,0,IF(AP$399&gt;($G$397+$C425),INDEX($D$411:$W$411,,$C425)-SUM($D425:AO425),INDEX($D$411:$W$411,,$C425)/$G$397)))</f>
        <v>0</v>
      </c>
      <c r="AQ425" s="18">
        <f>IF($G$397="n/a",0,IF(AQ$399&lt;=$C425,0,IF(AQ$399&gt;($G$397+$C425),INDEX($D$411:$W$411,,$C425)-SUM($D425:AP425),INDEX($D$411:$W$411,,$C425)/$G$397)))</f>
        <v>0</v>
      </c>
      <c r="AR425" s="18">
        <f>IF($G$397="n/a",0,IF(AR$399&lt;=$C425,0,IF(AR$399&gt;($G$397+$C425),INDEX($D$411:$W$411,,$C425)-SUM($D425:AQ425),INDEX($D$411:$W$411,,$C425)/$G$397)))</f>
        <v>0</v>
      </c>
      <c r="AS425" s="18">
        <f>IF($G$397="n/a",0,IF(AS$399&lt;=$C425,0,IF(AS$399&gt;($G$397+$C425),INDEX($D$411:$W$411,,$C425)-SUM($D425:AR425),INDEX($D$411:$W$411,,$C425)/$G$397)))</f>
        <v>0</v>
      </c>
      <c r="AT425" s="18">
        <f>IF($G$397="n/a",0,IF(AT$399&lt;=$C425,0,IF(AT$399&gt;($G$397+$C425),INDEX($D$411:$W$411,,$C425)-SUM($D425:AS425),INDEX($D$411:$W$411,,$C425)/$G$397)))</f>
        <v>0</v>
      </c>
      <c r="AU425" s="18">
        <f>IF($G$397="n/a",0,IF(AU$399&lt;=$C425,0,IF(AU$399&gt;($G$397+$C425),INDEX($D$411:$W$411,,$C425)-SUM($D425:AT425),INDEX($D$411:$W$411,,$C425)/$G$397)))</f>
        <v>0</v>
      </c>
      <c r="AV425" s="18">
        <f>IF($G$397="n/a",0,IF(AV$399&lt;=$C425,0,IF(AV$399&gt;($G$397+$C425),INDEX($D$411:$W$411,,$C425)-SUM($D425:AU425),INDEX($D$411:$W$411,,$C425)/$G$397)))</f>
        <v>0</v>
      </c>
      <c r="AW425" s="18">
        <f>IF($G$397="n/a",0,IF(AW$399&lt;=$C425,0,IF(AW$399&gt;($G$397+$C425),INDEX($D$411:$W$411,,$C425)-SUM($D425:AV425),INDEX($D$411:$W$411,,$C425)/$G$397)))</f>
        <v>0</v>
      </c>
      <c r="AX425" s="18">
        <f>IF($G$397="n/a",0,IF(AX$399&lt;=$C425,0,IF(AX$399&gt;($G$397+$C425),INDEX($D$411:$W$411,,$C425)-SUM($D425:AW425),INDEX($D$411:$W$411,,$C425)/$G$397)))</f>
        <v>0</v>
      </c>
      <c r="AY425" s="18">
        <f>IF($G$397="n/a",0,IF(AY$399&lt;=$C425,0,IF(AY$399&gt;($G$397+$C425),INDEX($D$411:$W$411,,$C425)-SUM($D425:AX425),INDEX($D$411:$W$411,,$C425)/$G$397)))</f>
        <v>0</v>
      </c>
      <c r="AZ425" s="18">
        <f>IF($G$397="n/a",0,IF(AZ$399&lt;=$C425,0,IF(AZ$399&gt;($G$397+$C425),INDEX($D$411:$W$411,,$C425)-SUM($D425:AY425),INDEX($D$411:$W$411,,$C425)/$G$397)))</f>
        <v>0</v>
      </c>
      <c r="BA425" s="18">
        <f>IF($G$397="n/a",0,IF(BA$399&lt;=$C425,0,IF(BA$399&gt;($G$397+$C425),INDEX($D$411:$W$411,,$C425)-SUM($D425:AZ425),INDEX($D$411:$W$411,,$C425)/$G$397)))</f>
        <v>0</v>
      </c>
      <c r="BB425" s="18">
        <f>IF($G$397="n/a",0,IF(BB$399&lt;=$C425,0,IF(BB$399&gt;($G$397+$C425),INDEX($D$411:$W$411,,$C425)-SUM($D425:BA425),INDEX($D$411:$W$411,,$C425)/$G$397)))</f>
        <v>0</v>
      </c>
      <c r="BC425" s="18">
        <f>IF($G$397="n/a",0,IF(BC$399&lt;=$C425,0,IF(BC$399&gt;($G$397+$C425),INDEX($D$411:$W$411,,$C425)-SUM($D425:BB425),INDEX($D$411:$W$411,,$C425)/$G$397)))</f>
        <v>0</v>
      </c>
      <c r="BD425" s="18">
        <f>IF($G$397="n/a",0,IF(BD$399&lt;=$C425,0,IF(BD$399&gt;($G$397+$C425),INDEX($D$411:$W$411,,$C425)-SUM($D425:BC425),INDEX($D$411:$W$411,,$C425)/$G$397)))</f>
        <v>0</v>
      </c>
      <c r="BE425" s="18">
        <f>IF($G$397="n/a",0,IF(BE$399&lt;=$C425,0,IF(BE$399&gt;($G$397+$C425),INDEX($D$411:$W$411,,$C425)-SUM($D425:BD425),INDEX($D$411:$W$411,,$C425)/$G$397)))</f>
        <v>0</v>
      </c>
      <c r="BF425" s="18">
        <f>IF($G$397="n/a",0,IF(BF$399&lt;=$C425,0,IF(BF$399&gt;($G$397+$C425),INDEX($D$411:$W$411,,$C425)-SUM($D425:BE425),INDEX($D$411:$W$411,,$C425)/$G$397)))</f>
        <v>0</v>
      </c>
      <c r="BG425" s="18">
        <f>IF($G$397="n/a",0,IF(BG$399&lt;=$C425,0,IF(BG$399&gt;($G$397+$C425),INDEX($D$411:$W$411,,$C425)-SUM($D425:BF425),INDEX($D$411:$W$411,,$C425)/$G$397)))</f>
        <v>0</v>
      </c>
      <c r="BH425" s="18">
        <f>IF($G$397="n/a",0,IF(BH$399&lt;=$C425,0,IF(BH$399&gt;($G$397+$C425),INDEX($D$411:$W$411,,$C425)-SUM($D425:BG425),INDEX($D$411:$W$411,,$C425)/$G$397)))</f>
        <v>0</v>
      </c>
      <c r="BI425" s="18">
        <f>IF($G$397="n/a",0,IF(BI$399&lt;=$C425,0,IF(BI$399&gt;($G$397+$C425),INDEX($D$411:$W$411,,$C425)-SUM($D425:BH425),INDEX($D$411:$W$411,,$C425)/$G$397)))</f>
        <v>0</v>
      </c>
      <c r="BJ425" s="18">
        <f>IF($G$397="n/a",0,IF(BJ$399&lt;=$C425,0,IF(BJ$399&gt;($G$397+$C425),INDEX($D$411:$W$411,,$C425)-SUM($D425:BI425),INDEX($D$411:$W$411,,$C425)/$G$397)))</f>
        <v>0</v>
      </c>
      <c r="BK425" s="18">
        <f>IF($G$397="n/a",0,IF(BK$399&lt;=$C425,0,IF(BK$399&gt;($G$397+$C425),INDEX($D$411:$W$411,,$C425)-SUM($D425:BJ425),INDEX($D$411:$W$411,,$C425)/$G$397)))</f>
        <v>0</v>
      </c>
    </row>
    <row r="426" spans="2:63" hidden="1" outlineLevel="1" x14ac:dyDescent="0.25">
      <c r="B426" s="24">
        <v>2023</v>
      </c>
      <c r="C426" s="24">
        <v>13</v>
      </c>
      <c r="E426" s="18">
        <f>IF($G$397="n/a",0,IF(E$399&lt;=$C426,0,IF(E$399&gt;($G$397+$C426),INDEX($D$411:$W$411,,$C426)-SUM($D426:D426),INDEX($D$411:$W$411,,$C426)/$G$397)))</f>
        <v>0</v>
      </c>
      <c r="F426" s="18">
        <f>IF($G$397="n/a",0,IF(F$399&lt;=$C426,0,IF(F$399&gt;($G$397+$C426),INDEX($D$411:$W$411,,$C426)-SUM($D426:E426),INDEX($D$411:$W$411,,$C426)/$G$397)))</f>
        <v>0</v>
      </c>
      <c r="G426" s="18">
        <f>IF($G$397="n/a",0,IF(G$399&lt;=$C426,0,IF(G$399&gt;($G$397+$C426),INDEX($D$411:$W$411,,$C426)-SUM($D426:F426),INDEX($D$411:$W$411,,$C426)/$G$397)))</f>
        <v>0</v>
      </c>
      <c r="H426" s="18">
        <f>IF($G$397="n/a",0,IF(H$399&lt;=$C426,0,IF(H$399&gt;($G$397+$C426),INDEX($D$411:$W$411,,$C426)-SUM($D426:G426),INDEX($D$411:$W$411,,$C426)/$G$397)))</f>
        <v>0</v>
      </c>
      <c r="I426" s="18">
        <f>IF($G$397="n/a",0,IF(I$399&lt;=$C426,0,IF(I$399&gt;($G$397+$C426),INDEX($D$411:$W$411,,$C426)-SUM($D426:H426),INDEX($D$411:$W$411,,$C426)/$G$397)))</f>
        <v>0</v>
      </c>
      <c r="J426" s="18">
        <f>IF($G$397="n/a",0,IF(J$399&lt;=$C426,0,IF(J$399&gt;($G$397+$C426),INDEX($D$411:$W$411,,$C426)-SUM($D426:I426),INDEX($D$411:$W$411,,$C426)/$G$397)))</f>
        <v>0</v>
      </c>
      <c r="K426" s="18">
        <f>IF($G$397="n/a",0,IF(K$399&lt;=$C426,0,IF(K$399&gt;($G$397+$C426),INDEX($D$411:$W$411,,$C426)-SUM($D426:J426),INDEX($D$411:$W$411,,$C426)/$G$397)))</f>
        <v>0</v>
      </c>
      <c r="L426" s="18">
        <f>IF($G$397="n/a",0,IF(L$399&lt;=$C426,0,IF(L$399&gt;($G$397+$C426),INDEX($D$411:$W$411,,$C426)-SUM($D426:K426),INDEX($D$411:$W$411,,$C426)/$G$397)))</f>
        <v>0</v>
      </c>
      <c r="M426" s="18">
        <f>IF($G$397="n/a",0,IF(M$399&lt;=$C426,0,IF(M$399&gt;($G$397+$C426),INDEX($D$411:$W$411,,$C426)-SUM($D426:L426),INDEX($D$411:$W$411,,$C426)/$G$397)))</f>
        <v>0</v>
      </c>
      <c r="N426" s="18">
        <f>IF($G$397="n/a",0,IF(N$399&lt;=$C426,0,IF(N$399&gt;($G$397+$C426),INDEX($D$411:$W$411,,$C426)-SUM($D426:M426),INDEX($D$411:$W$411,,$C426)/$G$397)))</f>
        <v>0</v>
      </c>
      <c r="O426" s="18">
        <f>IF($G$397="n/a",0,IF(O$399&lt;=$C426,0,IF(O$399&gt;($G$397+$C426),INDEX($D$411:$W$411,,$C426)-SUM($D426:N426),INDEX($D$411:$W$411,,$C426)/$G$397)))</f>
        <v>0</v>
      </c>
      <c r="P426" s="18">
        <f>IF($G$397="n/a",0,IF(P$399&lt;=$C426,0,IF(P$399&gt;($G$397+$C426),INDEX($D$411:$W$411,,$C426)-SUM($D426:O426),INDEX($D$411:$W$411,,$C426)/$G$397)))</f>
        <v>0</v>
      </c>
      <c r="Q426" s="18">
        <f>IF($G$397="n/a",0,IF(Q$399&lt;=$C426,0,IF(Q$399&gt;($G$397+$C426),INDEX($D$411:$W$411,,$C426)-SUM($D426:P426),INDEX($D$411:$W$411,,$C426)/$G$397)))</f>
        <v>0</v>
      </c>
      <c r="R426" s="18">
        <f>IF($G$397="n/a",0,IF(R$399&lt;=$C426,0,IF(R$399&gt;($G$397+$C426),INDEX($D$411:$W$411,,$C426)-SUM($D426:Q426),INDEX($D$411:$W$411,,$C426)/$G$397)))</f>
        <v>0</v>
      </c>
      <c r="S426" s="18">
        <f>IF($G$397="n/a",0,IF(S$399&lt;=$C426,0,IF(S$399&gt;($G$397+$C426),INDEX($D$411:$W$411,,$C426)-SUM($D426:R426),INDEX($D$411:$W$411,,$C426)/$G$397)))</f>
        <v>0</v>
      </c>
      <c r="T426" s="18">
        <f>IF($G$397="n/a",0,IF(T$399&lt;=$C426,0,IF(T$399&gt;($G$397+$C426),INDEX($D$411:$W$411,,$C426)-SUM($D426:S426),INDEX($D$411:$W$411,,$C426)/$G$397)))</f>
        <v>0</v>
      </c>
      <c r="U426" s="18">
        <f>IF($G$397="n/a",0,IF(U$399&lt;=$C426,0,IF(U$399&gt;($G$397+$C426),INDEX($D$411:$W$411,,$C426)-SUM($D426:T426),INDEX($D$411:$W$411,,$C426)/$G$397)))</f>
        <v>0</v>
      </c>
      <c r="V426" s="18">
        <f>IF($G$397="n/a",0,IF(V$399&lt;=$C426,0,IF(V$399&gt;($G$397+$C426),INDEX($D$411:$W$411,,$C426)-SUM($D426:U426),INDEX($D$411:$W$411,,$C426)/$G$397)))</f>
        <v>0</v>
      </c>
      <c r="W426" s="18">
        <f>IF($G$397="n/a",0,IF(W$399&lt;=$C426,0,IF(W$399&gt;($G$397+$C426),INDEX($D$411:$W$411,,$C426)-SUM($D426:V426),INDEX($D$411:$W$411,,$C426)/$G$397)))</f>
        <v>0</v>
      </c>
      <c r="X426" s="18">
        <f>IF($G$397="n/a",0,IF(X$399&lt;=$C426,0,IF(X$399&gt;($G$397+$C426),INDEX($D$411:$W$411,,$C426)-SUM($D426:W426),INDEX($D$411:$W$411,,$C426)/$G$397)))</f>
        <v>0</v>
      </c>
      <c r="Y426" s="18">
        <f>IF($G$397="n/a",0,IF(Y$399&lt;=$C426,0,IF(Y$399&gt;($G$397+$C426),INDEX($D$411:$W$411,,$C426)-SUM($D426:X426),INDEX($D$411:$W$411,,$C426)/$G$397)))</f>
        <v>0</v>
      </c>
      <c r="Z426" s="18">
        <f>IF($G$397="n/a",0,IF(Z$399&lt;=$C426,0,IF(Z$399&gt;($G$397+$C426),INDEX($D$411:$W$411,,$C426)-SUM($D426:Y426),INDEX($D$411:$W$411,,$C426)/$G$397)))</f>
        <v>0</v>
      </c>
      <c r="AA426" s="18">
        <f>IF($G$397="n/a",0,IF(AA$399&lt;=$C426,0,IF(AA$399&gt;($G$397+$C426),INDEX($D$411:$W$411,,$C426)-SUM($D426:Z426),INDEX($D$411:$W$411,,$C426)/$G$397)))</f>
        <v>0</v>
      </c>
      <c r="AB426" s="18">
        <f>IF($G$397="n/a",0,IF(AB$399&lt;=$C426,0,IF(AB$399&gt;($G$397+$C426),INDEX($D$411:$W$411,,$C426)-SUM($D426:AA426),INDEX($D$411:$W$411,,$C426)/$G$397)))</f>
        <v>0</v>
      </c>
      <c r="AC426" s="18">
        <f>IF($G$397="n/a",0,IF(AC$399&lt;=$C426,0,IF(AC$399&gt;($G$397+$C426),INDEX($D$411:$W$411,,$C426)-SUM($D426:AB426),INDEX($D$411:$W$411,,$C426)/$G$397)))</f>
        <v>0</v>
      </c>
      <c r="AD426" s="18">
        <f>IF($G$397="n/a",0,IF(AD$399&lt;=$C426,0,IF(AD$399&gt;($G$397+$C426),INDEX($D$411:$W$411,,$C426)-SUM($D426:AC426),INDEX($D$411:$W$411,,$C426)/$G$397)))</f>
        <v>0</v>
      </c>
      <c r="AE426" s="18">
        <f>IF($G$397="n/a",0,IF(AE$399&lt;=$C426,0,IF(AE$399&gt;($G$397+$C426),INDEX($D$411:$W$411,,$C426)-SUM($D426:AD426),INDEX($D$411:$W$411,,$C426)/$G$397)))</f>
        <v>0</v>
      </c>
      <c r="AF426" s="18">
        <f>IF($G$397="n/a",0,IF(AF$399&lt;=$C426,0,IF(AF$399&gt;($G$397+$C426),INDEX($D$411:$W$411,,$C426)-SUM($D426:AE426),INDEX($D$411:$W$411,,$C426)/$G$397)))</f>
        <v>0</v>
      </c>
      <c r="AG426" s="18">
        <f>IF($G$397="n/a",0,IF(AG$399&lt;=$C426,0,IF(AG$399&gt;($G$397+$C426),INDEX($D$411:$W$411,,$C426)-SUM($D426:AF426),INDEX($D$411:$W$411,,$C426)/$G$397)))</f>
        <v>0</v>
      </c>
      <c r="AH426" s="18">
        <f>IF($G$397="n/a",0,IF(AH$399&lt;=$C426,0,IF(AH$399&gt;($G$397+$C426),INDEX($D$411:$W$411,,$C426)-SUM($D426:AG426),INDEX($D$411:$W$411,,$C426)/$G$397)))</f>
        <v>0</v>
      </c>
      <c r="AI426" s="18">
        <f>IF($G$397="n/a",0,IF(AI$399&lt;=$C426,0,IF(AI$399&gt;($G$397+$C426),INDEX($D$411:$W$411,,$C426)-SUM($D426:AH426),INDEX($D$411:$W$411,,$C426)/$G$397)))</f>
        <v>0</v>
      </c>
      <c r="AJ426" s="18">
        <f>IF($G$397="n/a",0,IF(AJ$399&lt;=$C426,0,IF(AJ$399&gt;($G$397+$C426),INDEX($D$411:$W$411,,$C426)-SUM($D426:AI426),INDEX($D$411:$W$411,,$C426)/$G$397)))</f>
        <v>0</v>
      </c>
      <c r="AK426" s="18">
        <f>IF($G$397="n/a",0,IF(AK$399&lt;=$C426,0,IF(AK$399&gt;($G$397+$C426),INDEX($D$411:$W$411,,$C426)-SUM($D426:AJ426),INDEX($D$411:$W$411,,$C426)/$G$397)))</f>
        <v>0</v>
      </c>
      <c r="AL426" s="18">
        <f>IF($G$397="n/a",0,IF(AL$399&lt;=$C426,0,IF(AL$399&gt;($G$397+$C426),INDEX($D$411:$W$411,,$C426)-SUM($D426:AK426),INDEX($D$411:$W$411,,$C426)/$G$397)))</f>
        <v>0</v>
      </c>
      <c r="AM426" s="18">
        <f>IF($G$397="n/a",0,IF(AM$399&lt;=$C426,0,IF(AM$399&gt;($G$397+$C426),INDEX($D$411:$W$411,,$C426)-SUM($D426:AL426),INDEX($D$411:$W$411,,$C426)/$G$397)))</f>
        <v>0</v>
      </c>
      <c r="AN426" s="18">
        <f>IF($G$397="n/a",0,IF(AN$399&lt;=$C426,0,IF(AN$399&gt;($G$397+$C426),INDEX($D$411:$W$411,,$C426)-SUM($D426:AM426),INDEX($D$411:$W$411,,$C426)/$G$397)))</f>
        <v>0</v>
      </c>
      <c r="AO426" s="18">
        <f>IF($G$397="n/a",0,IF(AO$399&lt;=$C426,0,IF(AO$399&gt;($G$397+$C426),INDEX($D$411:$W$411,,$C426)-SUM($D426:AN426),INDEX($D$411:$W$411,,$C426)/$G$397)))</f>
        <v>0</v>
      </c>
      <c r="AP426" s="18">
        <f>IF($G$397="n/a",0,IF(AP$399&lt;=$C426,0,IF(AP$399&gt;($G$397+$C426),INDEX($D$411:$W$411,,$C426)-SUM($D426:AO426),INDEX($D$411:$W$411,,$C426)/$G$397)))</f>
        <v>0</v>
      </c>
      <c r="AQ426" s="18">
        <f>IF($G$397="n/a",0,IF(AQ$399&lt;=$C426,0,IF(AQ$399&gt;($G$397+$C426),INDEX($D$411:$W$411,,$C426)-SUM($D426:AP426),INDEX($D$411:$W$411,,$C426)/$G$397)))</f>
        <v>0</v>
      </c>
      <c r="AR426" s="18">
        <f>IF($G$397="n/a",0,IF(AR$399&lt;=$C426,0,IF(AR$399&gt;($G$397+$C426),INDEX($D$411:$W$411,,$C426)-SUM($D426:AQ426),INDEX($D$411:$W$411,,$C426)/$G$397)))</f>
        <v>0</v>
      </c>
      <c r="AS426" s="18">
        <f>IF($G$397="n/a",0,IF(AS$399&lt;=$C426,0,IF(AS$399&gt;($G$397+$C426),INDEX($D$411:$W$411,,$C426)-SUM($D426:AR426),INDEX($D$411:$W$411,,$C426)/$G$397)))</f>
        <v>0</v>
      </c>
      <c r="AT426" s="18">
        <f>IF($G$397="n/a",0,IF(AT$399&lt;=$C426,0,IF(AT$399&gt;($G$397+$C426),INDEX($D$411:$W$411,,$C426)-SUM($D426:AS426),INDEX($D$411:$W$411,,$C426)/$G$397)))</f>
        <v>0</v>
      </c>
      <c r="AU426" s="18">
        <f>IF($G$397="n/a",0,IF(AU$399&lt;=$C426,0,IF(AU$399&gt;($G$397+$C426),INDEX($D$411:$W$411,,$C426)-SUM($D426:AT426),INDEX($D$411:$W$411,,$C426)/$G$397)))</f>
        <v>0</v>
      </c>
      <c r="AV426" s="18">
        <f>IF($G$397="n/a",0,IF(AV$399&lt;=$C426,0,IF(AV$399&gt;($G$397+$C426),INDEX($D$411:$W$411,,$C426)-SUM($D426:AU426),INDEX($D$411:$W$411,,$C426)/$G$397)))</f>
        <v>0</v>
      </c>
      <c r="AW426" s="18">
        <f>IF($G$397="n/a",0,IF(AW$399&lt;=$C426,0,IF(AW$399&gt;($G$397+$C426),INDEX($D$411:$W$411,,$C426)-SUM($D426:AV426),INDEX($D$411:$W$411,,$C426)/$G$397)))</f>
        <v>0</v>
      </c>
      <c r="AX426" s="18">
        <f>IF($G$397="n/a",0,IF(AX$399&lt;=$C426,0,IF(AX$399&gt;($G$397+$C426),INDEX($D$411:$W$411,,$C426)-SUM($D426:AW426),INDEX($D$411:$W$411,,$C426)/$G$397)))</f>
        <v>0</v>
      </c>
      <c r="AY426" s="18">
        <f>IF($G$397="n/a",0,IF(AY$399&lt;=$C426,0,IF(AY$399&gt;($G$397+$C426),INDEX($D$411:$W$411,,$C426)-SUM($D426:AX426),INDEX($D$411:$W$411,,$C426)/$G$397)))</f>
        <v>0</v>
      </c>
      <c r="AZ426" s="18">
        <f>IF($G$397="n/a",0,IF(AZ$399&lt;=$C426,0,IF(AZ$399&gt;($G$397+$C426),INDEX($D$411:$W$411,,$C426)-SUM($D426:AY426),INDEX($D$411:$W$411,,$C426)/$G$397)))</f>
        <v>0</v>
      </c>
      <c r="BA426" s="18">
        <f>IF($G$397="n/a",0,IF(BA$399&lt;=$C426,0,IF(BA$399&gt;($G$397+$C426),INDEX($D$411:$W$411,,$C426)-SUM($D426:AZ426),INDEX($D$411:$W$411,,$C426)/$G$397)))</f>
        <v>0</v>
      </c>
      <c r="BB426" s="18">
        <f>IF($G$397="n/a",0,IF(BB$399&lt;=$C426,0,IF(BB$399&gt;($G$397+$C426),INDEX($D$411:$W$411,,$C426)-SUM($D426:BA426),INDEX($D$411:$W$411,,$C426)/$G$397)))</f>
        <v>0</v>
      </c>
      <c r="BC426" s="18">
        <f>IF($G$397="n/a",0,IF(BC$399&lt;=$C426,0,IF(BC$399&gt;($G$397+$C426),INDEX($D$411:$W$411,,$C426)-SUM($D426:BB426),INDEX($D$411:$W$411,,$C426)/$G$397)))</f>
        <v>0</v>
      </c>
      <c r="BD426" s="18">
        <f>IF($G$397="n/a",0,IF(BD$399&lt;=$C426,0,IF(BD$399&gt;($G$397+$C426),INDEX($D$411:$W$411,,$C426)-SUM($D426:BC426),INDEX($D$411:$W$411,,$C426)/$G$397)))</f>
        <v>0</v>
      </c>
      <c r="BE426" s="18">
        <f>IF($G$397="n/a",0,IF(BE$399&lt;=$C426,0,IF(BE$399&gt;($G$397+$C426),INDEX($D$411:$W$411,,$C426)-SUM($D426:BD426),INDEX($D$411:$W$411,,$C426)/$G$397)))</f>
        <v>0</v>
      </c>
      <c r="BF426" s="18">
        <f>IF($G$397="n/a",0,IF(BF$399&lt;=$C426,0,IF(BF$399&gt;($G$397+$C426),INDEX($D$411:$W$411,,$C426)-SUM($D426:BE426),INDEX($D$411:$W$411,,$C426)/$G$397)))</f>
        <v>0</v>
      </c>
      <c r="BG426" s="18">
        <f>IF($G$397="n/a",0,IF(BG$399&lt;=$C426,0,IF(BG$399&gt;($G$397+$C426),INDEX($D$411:$W$411,,$C426)-SUM($D426:BF426),INDEX($D$411:$W$411,,$C426)/$G$397)))</f>
        <v>0</v>
      </c>
      <c r="BH426" s="18">
        <f>IF($G$397="n/a",0,IF(BH$399&lt;=$C426,0,IF(BH$399&gt;($G$397+$C426),INDEX($D$411:$W$411,,$C426)-SUM($D426:BG426),INDEX($D$411:$W$411,,$C426)/$G$397)))</f>
        <v>0</v>
      </c>
      <c r="BI426" s="18">
        <f>IF($G$397="n/a",0,IF(BI$399&lt;=$C426,0,IF(BI$399&gt;($G$397+$C426),INDEX($D$411:$W$411,,$C426)-SUM($D426:BH426),INDEX($D$411:$W$411,,$C426)/$G$397)))</f>
        <v>0</v>
      </c>
      <c r="BJ426" s="18">
        <f>IF($G$397="n/a",0,IF(BJ$399&lt;=$C426,0,IF(BJ$399&gt;($G$397+$C426),INDEX($D$411:$W$411,,$C426)-SUM($D426:BI426),INDEX($D$411:$W$411,,$C426)/$G$397)))</f>
        <v>0</v>
      </c>
      <c r="BK426" s="18">
        <f>IF($G$397="n/a",0,IF(BK$399&lt;=$C426,0,IF(BK$399&gt;($G$397+$C426),INDEX($D$411:$W$411,,$C426)-SUM($D426:BJ426),INDEX($D$411:$W$411,,$C426)/$G$397)))</f>
        <v>0</v>
      </c>
    </row>
    <row r="427" spans="2:63" hidden="1" outlineLevel="1" x14ac:dyDescent="0.25">
      <c r="B427" s="24">
        <v>2024</v>
      </c>
      <c r="C427" s="24">
        <v>14</v>
      </c>
      <c r="E427" s="18">
        <f>IF($G$397="n/a",0,IF(E$399&lt;=$C427,0,IF(E$399&gt;($G$397+$C427),INDEX($D$411:$W$411,,$C427)-SUM($D427:D427),INDEX($D$411:$W$411,,$C427)/$G$397)))</f>
        <v>0</v>
      </c>
      <c r="F427" s="18">
        <f>IF($G$397="n/a",0,IF(F$399&lt;=$C427,0,IF(F$399&gt;($G$397+$C427),INDEX($D$411:$W$411,,$C427)-SUM($D427:E427),INDEX($D$411:$W$411,,$C427)/$G$397)))</f>
        <v>0</v>
      </c>
      <c r="G427" s="18">
        <f>IF($G$397="n/a",0,IF(G$399&lt;=$C427,0,IF(G$399&gt;($G$397+$C427),INDEX($D$411:$W$411,,$C427)-SUM($D427:F427),INDEX($D$411:$W$411,,$C427)/$G$397)))</f>
        <v>0</v>
      </c>
      <c r="H427" s="18">
        <f>IF($G$397="n/a",0,IF(H$399&lt;=$C427,0,IF(H$399&gt;($G$397+$C427),INDEX($D$411:$W$411,,$C427)-SUM($D427:G427),INDEX($D$411:$W$411,,$C427)/$G$397)))</f>
        <v>0</v>
      </c>
      <c r="I427" s="18">
        <f>IF($G$397="n/a",0,IF(I$399&lt;=$C427,0,IF(I$399&gt;($G$397+$C427),INDEX($D$411:$W$411,,$C427)-SUM($D427:H427),INDEX($D$411:$W$411,,$C427)/$G$397)))</f>
        <v>0</v>
      </c>
      <c r="J427" s="18">
        <f>IF($G$397="n/a",0,IF(J$399&lt;=$C427,0,IF(J$399&gt;($G$397+$C427),INDEX($D$411:$W$411,,$C427)-SUM($D427:I427),INDEX($D$411:$W$411,,$C427)/$G$397)))</f>
        <v>0</v>
      </c>
      <c r="K427" s="18">
        <f>IF($G$397="n/a",0,IF(K$399&lt;=$C427,0,IF(K$399&gt;($G$397+$C427),INDEX($D$411:$W$411,,$C427)-SUM($D427:J427),INDEX($D$411:$W$411,,$C427)/$G$397)))</f>
        <v>0</v>
      </c>
      <c r="L427" s="18">
        <f>IF($G$397="n/a",0,IF(L$399&lt;=$C427,0,IF(L$399&gt;($G$397+$C427),INDEX($D$411:$W$411,,$C427)-SUM($D427:K427),INDEX($D$411:$W$411,,$C427)/$G$397)))</f>
        <v>0</v>
      </c>
      <c r="M427" s="18">
        <f>IF($G$397="n/a",0,IF(M$399&lt;=$C427,0,IF(M$399&gt;($G$397+$C427),INDEX($D$411:$W$411,,$C427)-SUM($D427:L427),INDEX($D$411:$W$411,,$C427)/$G$397)))</f>
        <v>0</v>
      </c>
      <c r="N427" s="18">
        <f>IF($G$397="n/a",0,IF(N$399&lt;=$C427,0,IF(N$399&gt;($G$397+$C427),INDEX($D$411:$W$411,,$C427)-SUM($D427:M427),INDEX($D$411:$W$411,,$C427)/$G$397)))</f>
        <v>0</v>
      </c>
      <c r="O427" s="18">
        <f>IF($G$397="n/a",0,IF(O$399&lt;=$C427,0,IF(O$399&gt;($G$397+$C427),INDEX($D$411:$W$411,,$C427)-SUM($D427:N427),INDEX($D$411:$W$411,,$C427)/$G$397)))</f>
        <v>0</v>
      </c>
      <c r="P427" s="18">
        <f>IF($G$397="n/a",0,IF(P$399&lt;=$C427,0,IF(P$399&gt;($G$397+$C427),INDEX($D$411:$W$411,,$C427)-SUM($D427:O427),INDEX($D$411:$W$411,,$C427)/$G$397)))</f>
        <v>0</v>
      </c>
      <c r="Q427" s="18">
        <f>IF($G$397="n/a",0,IF(Q$399&lt;=$C427,0,IF(Q$399&gt;($G$397+$C427),INDEX($D$411:$W$411,,$C427)-SUM($D427:P427),INDEX($D$411:$W$411,,$C427)/$G$397)))</f>
        <v>0</v>
      </c>
      <c r="R427" s="18">
        <f>IF($G$397="n/a",0,IF(R$399&lt;=$C427,0,IF(R$399&gt;($G$397+$C427),INDEX($D$411:$W$411,,$C427)-SUM($D427:Q427),INDEX($D$411:$W$411,,$C427)/$G$397)))</f>
        <v>0</v>
      </c>
      <c r="S427" s="18">
        <f>IF($G$397="n/a",0,IF(S$399&lt;=$C427,0,IF(S$399&gt;($G$397+$C427),INDEX($D$411:$W$411,,$C427)-SUM($D427:R427),INDEX($D$411:$W$411,,$C427)/$G$397)))</f>
        <v>0</v>
      </c>
      <c r="T427" s="18">
        <f>IF($G$397="n/a",0,IF(T$399&lt;=$C427,0,IF(T$399&gt;($G$397+$C427),INDEX($D$411:$W$411,,$C427)-SUM($D427:S427),INDEX($D$411:$W$411,,$C427)/$G$397)))</f>
        <v>0</v>
      </c>
      <c r="U427" s="18">
        <f>IF($G$397="n/a",0,IF(U$399&lt;=$C427,0,IF(U$399&gt;($G$397+$C427),INDEX($D$411:$W$411,,$C427)-SUM($D427:T427),INDEX($D$411:$W$411,,$C427)/$G$397)))</f>
        <v>0</v>
      </c>
      <c r="V427" s="18">
        <f>IF($G$397="n/a",0,IF(V$399&lt;=$C427,0,IF(V$399&gt;($G$397+$C427),INDEX($D$411:$W$411,,$C427)-SUM($D427:U427),INDEX($D$411:$W$411,,$C427)/$G$397)))</f>
        <v>0</v>
      </c>
      <c r="W427" s="18">
        <f>IF($G$397="n/a",0,IF(W$399&lt;=$C427,0,IF(W$399&gt;($G$397+$C427),INDEX($D$411:$W$411,,$C427)-SUM($D427:V427),INDEX($D$411:$W$411,,$C427)/$G$397)))</f>
        <v>0</v>
      </c>
      <c r="X427" s="18">
        <f>IF($G$397="n/a",0,IF(X$399&lt;=$C427,0,IF(X$399&gt;($G$397+$C427),INDEX($D$411:$W$411,,$C427)-SUM($D427:W427),INDEX($D$411:$W$411,,$C427)/$G$397)))</f>
        <v>0</v>
      </c>
      <c r="Y427" s="18">
        <f>IF($G$397="n/a",0,IF(Y$399&lt;=$C427,0,IF(Y$399&gt;($G$397+$C427),INDEX($D$411:$W$411,,$C427)-SUM($D427:X427),INDEX($D$411:$W$411,,$C427)/$G$397)))</f>
        <v>0</v>
      </c>
      <c r="Z427" s="18">
        <f>IF($G$397="n/a",0,IF(Z$399&lt;=$C427,0,IF(Z$399&gt;($G$397+$C427),INDEX($D$411:$W$411,,$C427)-SUM($D427:Y427),INDEX($D$411:$W$411,,$C427)/$G$397)))</f>
        <v>0</v>
      </c>
      <c r="AA427" s="18">
        <f>IF($G$397="n/a",0,IF(AA$399&lt;=$C427,0,IF(AA$399&gt;($G$397+$C427),INDEX($D$411:$W$411,,$C427)-SUM($D427:Z427),INDEX($D$411:$W$411,,$C427)/$G$397)))</f>
        <v>0</v>
      </c>
      <c r="AB427" s="18">
        <f>IF($G$397="n/a",0,IF(AB$399&lt;=$C427,0,IF(AB$399&gt;($G$397+$C427),INDEX($D$411:$W$411,,$C427)-SUM($D427:AA427),INDEX($D$411:$W$411,,$C427)/$G$397)))</f>
        <v>0</v>
      </c>
      <c r="AC427" s="18">
        <f>IF($G$397="n/a",0,IF(AC$399&lt;=$C427,0,IF(AC$399&gt;($G$397+$C427),INDEX($D$411:$W$411,,$C427)-SUM($D427:AB427),INDEX($D$411:$W$411,,$C427)/$G$397)))</f>
        <v>0</v>
      </c>
      <c r="AD427" s="18">
        <f>IF($G$397="n/a",0,IF(AD$399&lt;=$C427,0,IF(AD$399&gt;($G$397+$C427),INDEX($D$411:$W$411,,$C427)-SUM($D427:AC427),INDEX($D$411:$W$411,,$C427)/$G$397)))</f>
        <v>0</v>
      </c>
      <c r="AE427" s="18">
        <f>IF($G$397="n/a",0,IF(AE$399&lt;=$C427,0,IF(AE$399&gt;($G$397+$C427),INDEX($D$411:$W$411,,$C427)-SUM($D427:AD427),INDEX($D$411:$W$411,,$C427)/$G$397)))</f>
        <v>0</v>
      </c>
      <c r="AF427" s="18">
        <f>IF($G$397="n/a",0,IF(AF$399&lt;=$C427,0,IF(AF$399&gt;($G$397+$C427),INDEX($D$411:$W$411,,$C427)-SUM($D427:AE427),INDEX($D$411:$W$411,,$C427)/$G$397)))</f>
        <v>0</v>
      </c>
      <c r="AG427" s="18">
        <f>IF($G$397="n/a",0,IF(AG$399&lt;=$C427,0,IF(AG$399&gt;($G$397+$C427),INDEX($D$411:$W$411,,$C427)-SUM($D427:AF427),INDEX($D$411:$W$411,,$C427)/$G$397)))</f>
        <v>0</v>
      </c>
      <c r="AH427" s="18">
        <f>IF($G$397="n/a",0,IF(AH$399&lt;=$C427,0,IF(AH$399&gt;($G$397+$C427),INDEX($D$411:$W$411,,$C427)-SUM($D427:AG427),INDEX($D$411:$W$411,,$C427)/$G$397)))</f>
        <v>0</v>
      </c>
      <c r="AI427" s="18">
        <f>IF($G$397="n/a",0,IF(AI$399&lt;=$C427,0,IF(AI$399&gt;($G$397+$C427),INDEX($D$411:$W$411,,$C427)-SUM($D427:AH427),INDEX($D$411:$W$411,,$C427)/$G$397)))</f>
        <v>0</v>
      </c>
      <c r="AJ427" s="18">
        <f>IF($G$397="n/a",0,IF(AJ$399&lt;=$C427,0,IF(AJ$399&gt;($G$397+$C427),INDEX($D$411:$W$411,,$C427)-SUM($D427:AI427),INDEX($D$411:$W$411,,$C427)/$G$397)))</f>
        <v>0</v>
      </c>
      <c r="AK427" s="18">
        <f>IF($G$397="n/a",0,IF(AK$399&lt;=$C427,0,IF(AK$399&gt;($G$397+$C427),INDEX($D$411:$W$411,,$C427)-SUM($D427:AJ427),INDEX($D$411:$W$411,,$C427)/$G$397)))</f>
        <v>0</v>
      </c>
      <c r="AL427" s="18">
        <f>IF($G$397="n/a",0,IF(AL$399&lt;=$C427,0,IF(AL$399&gt;($G$397+$C427),INDEX($D$411:$W$411,,$C427)-SUM($D427:AK427),INDEX($D$411:$W$411,,$C427)/$G$397)))</f>
        <v>0</v>
      </c>
      <c r="AM427" s="18">
        <f>IF($G$397="n/a",0,IF(AM$399&lt;=$C427,0,IF(AM$399&gt;($G$397+$C427),INDEX($D$411:$W$411,,$C427)-SUM($D427:AL427),INDEX($D$411:$W$411,,$C427)/$G$397)))</f>
        <v>0</v>
      </c>
      <c r="AN427" s="18">
        <f>IF($G$397="n/a",0,IF(AN$399&lt;=$C427,0,IF(AN$399&gt;($G$397+$C427),INDEX($D$411:$W$411,,$C427)-SUM($D427:AM427),INDEX($D$411:$W$411,,$C427)/$G$397)))</f>
        <v>0</v>
      </c>
      <c r="AO427" s="18">
        <f>IF($G$397="n/a",0,IF(AO$399&lt;=$C427,0,IF(AO$399&gt;($G$397+$C427),INDEX($D$411:$W$411,,$C427)-SUM($D427:AN427),INDEX($D$411:$W$411,,$C427)/$G$397)))</f>
        <v>0</v>
      </c>
      <c r="AP427" s="18">
        <f>IF($G$397="n/a",0,IF(AP$399&lt;=$C427,0,IF(AP$399&gt;($G$397+$C427),INDEX($D$411:$W$411,,$C427)-SUM($D427:AO427),INDEX($D$411:$W$411,,$C427)/$G$397)))</f>
        <v>0</v>
      </c>
      <c r="AQ427" s="18">
        <f>IF($G$397="n/a",0,IF(AQ$399&lt;=$C427,0,IF(AQ$399&gt;($G$397+$C427),INDEX($D$411:$W$411,,$C427)-SUM($D427:AP427),INDEX($D$411:$W$411,,$C427)/$G$397)))</f>
        <v>0</v>
      </c>
      <c r="AR427" s="18">
        <f>IF($G$397="n/a",0,IF(AR$399&lt;=$C427,0,IF(AR$399&gt;($G$397+$C427),INDEX($D$411:$W$411,,$C427)-SUM($D427:AQ427),INDEX($D$411:$W$411,,$C427)/$G$397)))</f>
        <v>0</v>
      </c>
      <c r="AS427" s="18">
        <f>IF($G$397="n/a",0,IF(AS$399&lt;=$C427,0,IF(AS$399&gt;($G$397+$C427),INDEX($D$411:$W$411,,$C427)-SUM($D427:AR427),INDEX($D$411:$W$411,,$C427)/$G$397)))</f>
        <v>0</v>
      </c>
      <c r="AT427" s="18">
        <f>IF($G$397="n/a",0,IF(AT$399&lt;=$C427,0,IF(AT$399&gt;($G$397+$C427),INDEX($D$411:$W$411,,$C427)-SUM($D427:AS427),INDEX($D$411:$W$411,,$C427)/$G$397)))</f>
        <v>0</v>
      </c>
      <c r="AU427" s="18">
        <f>IF($G$397="n/a",0,IF(AU$399&lt;=$C427,0,IF(AU$399&gt;($G$397+$C427),INDEX($D$411:$W$411,,$C427)-SUM($D427:AT427),INDEX($D$411:$W$411,,$C427)/$G$397)))</f>
        <v>0</v>
      </c>
      <c r="AV427" s="18">
        <f>IF($G$397="n/a",0,IF(AV$399&lt;=$C427,0,IF(AV$399&gt;($G$397+$C427),INDEX($D$411:$W$411,,$C427)-SUM($D427:AU427),INDEX($D$411:$W$411,,$C427)/$G$397)))</f>
        <v>0</v>
      </c>
      <c r="AW427" s="18">
        <f>IF($G$397="n/a",0,IF(AW$399&lt;=$C427,0,IF(AW$399&gt;($G$397+$C427),INDEX($D$411:$W$411,,$C427)-SUM($D427:AV427),INDEX($D$411:$W$411,,$C427)/$G$397)))</f>
        <v>0</v>
      </c>
      <c r="AX427" s="18">
        <f>IF($G$397="n/a",0,IF(AX$399&lt;=$C427,0,IF(AX$399&gt;($G$397+$C427),INDEX($D$411:$W$411,,$C427)-SUM($D427:AW427),INDEX($D$411:$W$411,,$C427)/$G$397)))</f>
        <v>0</v>
      </c>
      <c r="AY427" s="18">
        <f>IF($G$397="n/a",0,IF(AY$399&lt;=$C427,0,IF(AY$399&gt;($G$397+$C427),INDEX($D$411:$W$411,,$C427)-SUM($D427:AX427),INDEX($D$411:$W$411,,$C427)/$G$397)))</f>
        <v>0</v>
      </c>
      <c r="AZ427" s="18">
        <f>IF($G$397="n/a",0,IF(AZ$399&lt;=$C427,0,IF(AZ$399&gt;($G$397+$C427),INDEX($D$411:$W$411,,$C427)-SUM($D427:AY427),INDEX($D$411:$W$411,,$C427)/$G$397)))</f>
        <v>0</v>
      </c>
      <c r="BA427" s="18">
        <f>IF($G$397="n/a",0,IF(BA$399&lt;=$C427,0,IF(BA$399&gt;($G$397+$C427),INDEX($D$411:$W$411,,$C427)-SUM($D427:AZ427),INDEX($D$411:$W$411,,$C427)/$G$397)))</f>
        <v>0</v>
      </c>
      <c r="BB427" s="18">
        <f>IF($G$397="n/a",0,IF(BB$399&lt;=$C427,0,IF(BB$399&gt;($G$397+$C427),INDEX($D$411:$W$411,,$C427)-SUM($D427:BA427),INDEX($D$411:$W$411,,$C427)/$G$397)))</f>
        <v>0</v>
      </c>
      <c r="BC427" s="18">
        <f>IF($G$397="n/a",0,IF(BC$399&lt;=$C427,0,IF(BC$399&gt;($G$397+$C427),INDEX($D$411:$W$411,,$C427)-SUM($D427:BB427),INDEX($D$411:$W$411,,$C427)/$G$397)))</f>
        <v>0</v>
      </c>
      <c r="BD427" s="18">
        <f>IF($G$397="n/a",0,IF(BD$399&lt;=$C427,0,IF(BD$399&gt;($G$397+$C427),INDEX($D$411:$W$411,,$C427)-SUM($D427:BC427),INDEX($D$411:$W$411,,$C427)/$G$397)))</f>
        <v>0</v>
      </c>
      <c r="BE427" s="18">
        <f>IF($G$397="n/a",0,IF(BE$399&lt;=$C427,0,IF(BE$399&gt;($G$397+$C427),INDEX($D$411:$W$411,,$C427)-SUM($D427:BD427),INDEX($D$411:$W$411,,$C427)/$G$397)))</f>
        <v>0</v>
      </c>
      <c r="BF427" s="18">
        <f>IF($G$397="n/a",0,IF(BF$399&lt;=$C427,0,IF(BF$399&gt;($G$397+$C427),INDEX($D$411:$W$411,,$C427)-SUM($D427:BE427),INDEX($D$411:$W$411,,$C427)/$G$397)))</f>
        <v>0</v>
      </c>
      <c r="BG427" s="18">
        <f>IF($G$397="n/a",0,IF(BG$399&lt;=$C427,0,IF(BG$399&gt;($G$397+$C427),INDEX($D$411:$W$411,,$C427)-SUM($D427:BF427),INDEX($D$411:$W$411,,$C427)/$G$397)))</f>
        <v>0</v>
      </c>
      <c r="BH427" s="18">
        <f>IF($G$397="n/a",0,IF(BH$399&lt;=$C427,0,IF(BH$399&gt;($G$397+$C427),INDEX($D$411:$W$411,,$C427)-SUM($D427:BG427),INDEX($D$411:$W$411,,$C427)/$G$397)))</f>
        <v>0</v>
      </c>
      <c r="BI427" s="18">
        <f>IF($G$397="n/a",0,IF(BI$399&lt;=$C427,0,IF(BI$399&gt;($G$397+$C427),INDEX($D$411:$W$411,,$C427)-SUM($D427:BH427),INDEX($D$411:$W$411,,$C427)/$G$397)))</f>
        <v>0</v>
      </c>
      <c r="BJ427" s="18">
        <f>IF($G$397="n/a",0,IF(BJ$399&lt;=$C427,0,IF(BJ$399&gt;($G$397+$C427),INDEX($D$411:$W$411,,$C427)-SUM($D427:BI427),INDEX($D$411:$W$411,,$C427)/$G$397)))</f>
        <v>0</v>
      </c>
      <c r="BK427" s="18">
        <f>IF($G$397="n/a",0,IF(BK$399&lt;=$C427,0,IF(BK$399&gt;($G$397+$C427),INDEX($D$411:$W$411,,$C427)-SUM($D427:BJ427),INDEX($D$411:$W$411,,$C427)/$G$397)))</f>
        <v>0</v>
      </c>
    </row>
    <row r="428" spans="2:63" hidden="1" outlineLevel="1" x14ac:dyDescent="0.25">
      <c r="B428" s="24">
        <v>2025</v>
      </c>
      <c r="C428" s="24">
        <v>15</v>
      </c>
      <c r="E428" s="18">
        <f>IF($G$397="n/a",0,IF(E$399&lt;=$C428,0,IF(E$399&gt;($G$397+$C428),INDEX($D$411:$W$411,,$C428)-SUM($D428:D428),INDEX($D$411:$W$411,,$C428)/$G$397)))</f>
        <v>0</v>
      </c>
      <c r="F428" s="18">
        <f>IF($G$397="n/a",0,IF(F$399&lt;=$C428,0,IF(F$399&gt;($G$397+$C428),INDEX($D$411:$W$411,,$C428)-SUM($D428:E428),INDEX($D$411:$W$411,,$C428)/$G$397)))</f>
        <v>0</v>
      </c>
      <c r="G428" s="18">
        <f>IF($G$397="n/a",0,IF(G$399&lt;=$C428,0,IF(G$399&gt;($G$397+$C428),INDEX($D$411:$W$411,,$C428)-SUM($D428:F428),INDEX($D$411:$W$411,,$C428)/$G$397)))</f>
        <v>0</v>
      </c>
      <c r="H428" s="18">
        <f>IF($G$397="n/a",0,IF(H$399&lt;=$C428,0,IF(H$399&gt;($G$397+$C428),INDEX($D$411:$W$411,,$C428)-SUM($D428:G428),INDEX($D$411:$W$411,,$C428)/$G$397)))</f>
        <v>0</v>
      </c>
      <c r="I428" s="18">
        <f>IF($G$397="n/a",0,IF(I$399&lt;=$C428,0,IF(I$399&gt;($G$397+$C428),INDEX($D$411:$W$411,,$C428)-SUM($D428:H428),INDEX($D$411:$W$411,,$C428)/$G$397)))</f>
        <v>0</v>
      </c>
      <c r="J428" s="18">
        <f>IF($G$397="n/a",0,IF(J$399&lt;=$C428,0,IF(J$399&gt;($G$397+$C428),INDEX($D$411:$W$411,,$C428)-SUM($D428:I428),INDEX($D$411:$W$411,,$C428)/$G$397)))</f>
        <v>0</v>
      </c>
      <c r="K428" s="18">
        <f>IF($G$397="n/a",0,IF(K$399&lt;=$C428,0,IF(K$399&gt;($G$397+$C428),INDEX($D$411:$W$411,,$C428)-SUM($D428:J428),INDEX($D$411:$W$411,,$C428)/$G$397)))</f>
        <v>0</v>
      </c>
      <c r="L428" s="18">
        <f>IF($G$397="n/a",0,IF(L$399&lt;=$C428,0,IF(L$399&gt;($G$397+$C428),INDEX($D$411:$W$411,,$C428)-SUM($D428:K428),INDEX($D$411:$W$411,,$C428)/$G$397)))</f>
        <v>0</v>
      </c>
      <c r="M428" s="18">
        <f>IF($G$397="n/a",0,IF(M$399&lt;=$C428,0,IF(M$399&gt;($G$397+$C428),INDEX($D$411:$W$411,,$C428)-SUM($D428:L428),INDEX($D$411:$W$411,,$C428)/$G$397)))</f>
        <v>0</v>
      </c>
      <c r="N428" s="18">
        <f>IF($G$397="n/a",0,IF(N$399&lt;=$C428,0,IF(N$399&gt;($G$397+$C428),INDEX($D$411:$W$411,,$C428)-SUM($D428:M428),INDEX($D$411:$W$411,,$C428)/$G$397)))</f>
        <v>0</v>
      </c>
      <c r="O428" s="18">
        <f>IF($G$397="n/a",0,IF(O$399&lt;=$C428,0,IF(O$399&gt;($G$397+$C428),INDEX($D$411:$W$411,,$C428)-SUM($D428:N428),INDEX($D$411:$W$411,,$C428)/$G$397)))</f>
        <v>0</v>
      </c>
      <c r="P428" s="18">
        <f>IF($G$397="n/a",0,IF(P$399&lt;=$C428,0,IF(P$399&gt;($G$397+$C428),INDEX($D$411:$W$411,,$C428)-SUM($D428:O428),INDEX($D$411:$W$411,,$C428)/$G$397)))</f>
        <v>0</v>
      </c>
      <c r="Q428" s="18">
        <f>IF($G$397="n/a",0,IF(Q$399&lt;=$C428,0,IF(Q$399&gt;($G$397+$C428),INDEX($D$411:$W$411,,$C428)-SUM($D428:P428),INDEX($D$411:$W$411,,$C428)/$G$397)))</f>
        <v>0</v>
      </c>
      <c r="R428" s="18">
        <f>IF($G$397="n/a",0,IF(R$399&lt;=$C428,0,IF(R$399&gt;($G$397+$C428),INDEX($D$411:$W$411,,$C428)-SUM($D428:Q428),INDEX($D$411:$W$411,,$C428)/$G$397)))</f>
        <v>0</v>
      </c>
      <c r="S428" s="18">
        <f>IF($G$397="n/a",0,IF(S$399&lt;=$C428,0,IF(S$399&gt;($G$397+$C428),INDEX($D$411:$W$411,,$C428)-SUM($D428:R428),INDEX($D$411:$W$411,,$C428)/$G$397)))</f>
        <v>0</v>
      </c>
      <c r="T428" s="18">
        <f>IF($G$397="n/a",0,IF(T$399&lt;=$C428,0,IF(T$399&gt;($G$397+$C428),INDEX($D$411:$W$411,,$C428)-SUM($D428:S428),INDEX($D$411:$W$411,,$C428)/$G$397)))</f>
        <v>0</v>
      </c>
      <c r="U428" s="18">
        <f>IF($G$397="n/a",0,IF(U$399&lt;=$C428,0,IF(U$399&gt;($G$397+$C428),INDEX($D$411:$W$411,,$C428)-SUM($D428:T428),INDEX($D$411:$W$411,,$C428)/$G$397)))</f>
        <v>0</v>
      </c>
      <c r="V428" s="18">
        <f>IF($G$397="n/a",0,IF(V$399&lt;=$C428,0,IF(V$399&gt;($G$397+$C428),INDEX($D$411:$W$411,,$C428)-SUM($D428:U428),INDEX($D$411:$W$411,,$C428)/$G$397)))</f>
        <v>0</v>
      </c>
      <c r="W428" s="18">
        <f>IF($G$397="n/a",0,IF(W$399&lt;=$C428,0,IF(W$399&gt;($G$397+$C428),INDEX($D$411:$W$411,,$C428)-SUM($D428:V428),INDEX($D$411:$W$411,,$C428)/$G$397)))</f>
        <v>0</v>
      </c>
      <c r="X428" s="18">
        <f>IF($G$397="n/a",0,IF(X$399&lt;=$C428,0,IF(X$399&gt;($G$397+$C428),INDEX($D$411:$W$411,,$C428)-SUM($D428:W428),INDEX($D$411:$W$411,,$C428)/$G$397)))</f>
        <v>0</v>
      </c>
      <c r="Y428" s="18">
        <f>IF($G$397="n/a",0,IF(Y$399&lt;=$C428,0,IF(Y$399&gt;($G$397+$C428),INDEX($D$411:$W$411,,$C428)-SUM($D428:X428),INDEX($D$411:$W$411,,$C428)/$G$397)))</f>
        <v>0</v>
      </c>
      <c r="Z428" s="18">
        <f>IF($G$397="n/a",0,IF(Z$399&lt;=$C428,0,IF(Z$399&gt;($G$397+$C428),INDEX($D$411:$W$411,,$C428)-SUM($D428:Y428),INDEX($D$411:$W$411,,$C428)/$G$397)))</f>
        <v>0</v>
      </c>
      <c r="AA428" s="18">
        <f>IF($G$397="n/a",0,IF(AA$399&lt;=$C428,0,IF(AA$399&gt;($G$397+$C428),INDEX($D$411:$W$411,,$C428)-SUM($D428:Z428),INDEX($D$411:$W$411,,$C428)/$G$397)))</f>
        <v>0</v>
      </c>
      <c r="AB428" s="18">
        <f>IF($G$397="n/a",0,IF(AB$399&lt;=$C428,0,IF(AB$399&gt;($G$397+$C428),INDEX($D$411:$W$411,,$C428)-SUM($D428:AA428),INDEX($D$411:$W$411,,$C428)/$G$397)))</f>
        <v>0</v>
      </c>
      <c r="AC428" s="18">
        <f>IF($G$397="n/a",0,IF(AC$399&lt;=$C428,0,IF(AC$399&gt;($G$397+$C428),INDEX($D$411:$W$411,,$C428)-SUM($D428:AB428),INDEX($D$411:$W$411,,$C428)/$G$397)))</f>
        <v>0</v>
      </c>
      <c r="AD428" s="18">
        <f>IF($G$397="n/a",0,IF(AD$399&lt;=$C428,0,IF(AD$399&gt;($G$397+$C428),INDEX($D$411:$W$411,,$C428)-SUM($D428:AC428),INDEX($D$411:$W$411,,$C428)/$G$397)))</f>
        <v>0</v>
      </c>
      <c r="AE428" s="18">
        <f>IF($G$397="n/a",0,IF(AE$399&lt;=$C428,0,IF(AE$399&gt;($G$397+$C428),INDEX($D$411:$W$411,,$C428)-SUM($D428:AD428),INDEX($D$411:$W$411,,$C428)/$G$397)))</f>
        <v>0</v>
      </c>
      <c r="AF428" s="18">
        <f>IF($G$397="n/a",0,IF(AF$399&lt;=$C428,0,IF(AF$399&gt;($G$397+$C428),INDEX($D$411:$W$411,,$C428)-SUM($D428:AE428),INDEX($D$411:$W$411,,$C428)/$G$397)))</f>
        <v>0</v>
      </c>
      <c r="AG428" s="18">
        <f>IF($G$397="n/a",0,IF(AG$399&lt;=$C428,0,IF(AG$399&gt;($G$397+$C428),INDEX($D$411:$W$411,,$C428)-SUM($D428:AF428),INDEX($D$411:$W$411,,$C428)/$G$397)))</f>
        <v>0</v>
      </c>
      <c r="AH428" s="18">
        <f>IF($G$397="n/a",0,IF(AH$399&lt;=$C428,0,IF(AH$399&gt;($G$397+$C428),INDEX($D$411:$W$411,,$C428)-SUM($D428:AG428),INDEX($D$411:$W$411,,$C428)/$G$397)))</f>
        <v>0</v>
      </c>
      <c r="AI428" s="18">
        <f>IF($G$397="n/a",0,IF(AI$399&lt;=$C428,0,IF(AI$399&gt;($G$397+$C428),INDEX($D$411:$W$411,,$C428)-SUM($D428:AH428),INDEX($D$411:$W$411,,$C428)/$G$397)))</f>
        <v>0</v>
      </c>
      <c r="AJ428" s="18">
        <f>IF($G$397="n/a",0,IF(AJ$399&lt;=$C428,0,IF(AJ$399&gt;($G$397+$C428),INDEX($D$411:$W$411,,$C428)-SUM($D428:AI428),INDEX($D$411:$W$411,,$C428)/$G$397)))</f>
        <v>0</v>
      </c>
      <c r="AK428" s="18">
        <f>IF($G$397="n/a",0,IF(AK$399&lt;=$C428,0,IF(AK$399&gt;($G$397+$C428),INDEX($D$411:$W$411,,$C428)-SUM($D428:AJ428),INDEX($D$411:$W$411,,$C428)/$G$397)))</f>
        <v>0</v>
      </c>
      <c r="AL428" s="18">
        <f>IF($G$397="n/a",0,IF(AL$399&lt;=$C428,0,IF(AL$399&gt;($G$397+$C428),INDEX($D$411:$W$411,,$C428)-SUM($D428:AK428),INDEX($D$411:$W$411,,$C428)/$G$397)))</f>
        <v>0</v>
      </c>
      <c r="AM428" s="18">
        <f>IF($G$397="n/a",0,IF(AM$399&lt;=$C428,0,IF(AM$399&gt;($G$397+$C428),INDEX($D$411:$W$411,,$C428)-SUM($D428:AL428),INDEX($D$411:$W$411,,$C428)/$G$397)))</f>
        <v>0</v>
      </c>
      <c r="AN428" s="18">
        <f>IF($G$397="n/a",0,IF(AN$399&lt;=$C428,0,IF(AN$399&gt;($G$397+$C428),INDEX($D$411:$W$411,,$C428)-SUM($D428:AM428),INDEX($D$411:$W$411,,$C428)/$G$397)))</f>
        <v>0</v>
      </c>
      <c r="AO428" s="18">
        <f>IF($G$397="n/a",0,IF(AO$399&lt;=$C428,0,IF(AO$399&gt;($G$397+$C428),INDEX($D$411:$W$411,,$C428)-SUM($D428:AN428),INDEX($D$411:$W$411,,$C428)/$G$397)))</f>
        <v>0</v>
      </c>
      <c r="AP428" s="18">
        <f>IF($G$397="n/a",0,IF(AP$399&lt;=$C428,0,IF(AP$399&gt;($G$397+$C428),INDEX($D$411:$W$411,,$C428)-SUM($D428:AO428),INDEX($D$411:$W$411,,$C428)/$G$397)))</f>
        <v>0</v>
      </c>
      <c r="AQ428" s="18">
        <f>IF($G$397="n/a",0,IF(AQ$399&lt;=$C428,0,IF(AQ$399&gt;($G$397+$C428),INDEX($D$411:$W$411,,$C428)-SUM($D428:AP428),INDEX($D$411:$W$411,,$C428)/$G$397)))</f>
        <v>0</v>
      </c>
      <c r="AR428" s="18">
        <f>IF($G$397="n/a",0,IF(AR$399&lt;=$C428,0,IF(AR$399&gt;($G$397+$C428),INDEX($D$411:$W$411,,$C428)-SUM($D428:AQ428),INDEX($D$411:$W$411,,$C428)/$G$397)))</f>
        <v>0</v>
      </c>
      <c r="AS428" s="18">
        <f>IF($G$397="n/a",0,IF(AS$399&lt;=$C428,0,IF(AS$399&gt;($G$397+$C428),INDEX($D$411:$W$411,,$C428)-SUM($D428:AR428),INDEX($D$411:$W$411,,$C428)/$G$397)))</f>
        <v>0</v>
      </c>
      <c r="AT428" s="18">
        <f>IF($G$397="n/a",0,IF(AT$399&lt;=$C428,0,IF(AT$399&gt;($G$397+$C428),INDEX($D$411:$W$411,,$C428)-SUM($D428:AS428),INDEX($D$411:$W$411,,$C428)/$G$397)))</f>
        <v>0</v>
      </c>
      <c r="AU428" s="18">
        <f>IF($G$397="n/a",0,IF(AU$399&lt;=$C428,0,IF(AU$399&gt;($G$397+$C428),INDEX($D$411:$W$411,,$C428)-SUM($D428:AT428),INDEX($D$411:$W$411,,$C428)/$G$397)))</f>
        <v>0</v>
      </c>
      <c r="AV428" s="18">
        <f>IF($G$397="n/a",0,IF(AV$399&lt;=$C428,0,IF(AV$399&gt;($G$397+$C428),INDEX($D$411:$W$411,,$C428)-SUM($D428:AU428),INDEX($D$411:$W$411,,$C428)/$G$397)))</f>
        <v>0</v>
      </c>
      <c r="AW428" s="18">
        <f>IF($G$397="n/a",0,IF(AW$399&lt;=$C428,0,IF(AW$399&gt;($G$397+$C428),INDEX($D$411:$W$411,,$C428)-SUM($D428:AV428),INDEX($D$411:$W$411,,$C428)/$G$397)))</f>
        <v>0</v>
      </c>
      <c r="AX428" s="18">
        <f>IF($G$397="n/a",0,IF(AX$399&lt;=$C428,0,IF(AX$399&gt;($G$397+$C428),INDEX($D$411:$W$411,,$C428)-SUM($D428:AW428),INDEX($D$411:$W$411,,$C428)/$G$397)))</f>
        <v>0</v>
      </c>
      <c r="AY428" s="18">
        <f>IF($G$397="n/a",0,IF(AY$399&lt;=$C428,0,IF(AY$399&gt;($G$397+$C428),INDEX($D$411:$W$411,,$C428)-SUM($D428:AX428),INDEX($D$411:$W$411,,$C428)/$G$397)))</f>
        <v>0</v>
      </c>
      <c r="AZ428" s="18">
        <f>IF($G$397="n/a",0,IF(AZ$399&lt;=$C428,0,IF(AZ$399&gt;($G$397+$C428),INDEX($D$411:$W$411,,$C428)-SUM($D428:AY428),INDEX($D$411:$W$411,,$C428)/$G$397)))</f>
        <v>0</v>
      </c>
      <c r="BA428" s="18">
        <f>IF($G$397="n/a",0,IF(BA$399&lt;=$C428,0,IF(BA$399&gt;($G$397+$C428),INDEX($D$411:$W$411,,$C428)-SUM($D428:AZ428),INDEX($D$411:$W$411,,$C428)/$G$397)))</f>
        <v>0</v>
      </c>
      <c r="BB428" s="18">
        <f>IF($G$397="n/a",0,IF(BB$399&lt;=$C428,0,IF(BB$399&gt;($G$397+$C428),INDEX($D$411:$W$411,,$C428)-SUM($D428:BA428),INDEX($D$411:$W$411,,$C428)/$G$397)))</f>
        <v>0</v>
      </c>
      <c r="BC428" s="18">
        <f>IF($G$397="n/a",0,IF(BC$399&lt;=$C428,0,IF(BC$399&gt;($G$397+$C428),INDEX($D$411:$W$411,,$C428)-SUM($D428:BB428),INDEX($D$411:$W$411,,$C428)/$G$397)))</f>
        <v>0</v>
      </c>
      <c r="BD428" s="18">
        <f>IF($G$397="n/a",0,IF(BD$399&lt;=$C428,0,IF(BD$399&gt;($G$397+$C428),INDEX($D$411:$W$411,,$C428)-SUM($D428:BC428),INDEX($D$411:$W$411,,$C428)/$G$397)))</f>
        <v>0</v>
      </c>
      <c r="BE428" s="18">
        <f>IF($G$397="n/a",0,IF(BE$399&lt;=$C428,0,IF(BE$399&gt;($G$397+$C428),INDEX($D$411:$W$411,,$C428)-SUM($D428:BD428),INDEX($D$411:$W$411,,$C428)/$G$397)))</f>
        <v>0</v>
      </c>
      <c r="BF428" s="18">
        <f>IF($G$397="n/a",0,IF(BF$399&lt;=$C428,0,IF(BF$399&gt;($G$397+$C428),INDEX($D$411:$W$411,,$C428)-SUM($D428:BE428),INDEX($D$411:$W$411,,$C428)/$G$397)))</f>
        <v>0</v>
      </c>
      <c r="BG428" s="18">
        <f>IF($G$397="n/a",0,IF(BG$399&lt;=$C428,0,IF(BG$399&gt;($G$397+$C428),INDEX($D$411:$W$411,,$C428)-SUM($D428:BF428),INDEX($D$411:$W$411,,$C428)/$G$397)))</f>
        <v>0</v>
      </c>
      <c r="BH428" s="18">
        <f>IF($G$397="n/a",0,IF(BH$399&lt;=$C428,0,IF(BH$399&gt;($G$397+$C428),INDEX($D$411:$W$411,,$C428)-SUM($D428:BG428),INDEX($D$411:$W$411,,$C428)/$G$397)))</f>
        <v>0</v>
      </c>
      <c r="BI428" s="18">
        <f>IF($G$397="n/a",0,IF(BI$399&lt;=$C428,0,IF(BI$399&gt;($G$397+$C428),INDEX($D$411:$W$411,,$C428)-SUM($D428:BH428),INDEX($D$411:$W$411,,$C428)/$G$397)))</f>
        <v>0</v>
      </c>
      <c r="BJ428" s="18">
        <f>IF($G$397="n/a",0,IF(BJ$399&lt;=$C428,0,IF(BJ$399&gt;($G$397+$C428),INDEX($D$411:$W$411,,$C428)-SUM($D428:BI428),INDEX($D$411:$W$411,,$C428)/$G$397)))</f>
        <v>0</v>
      </c>
      <c r="BK428" s="18">
        <f>IF($G$397="n/a",0,IF(BK$399&lt;=$C428,0,IF(BK$399&gt;($G$397+$C428),INDEX($D$411:$W$411,,$C428)-SUM($D428:BJ428),INDEX($D$411:$W$411,,$C428)/$G$397)))</f>
        <v>0</v>
      </c>
    </row>
    <row r="429" spans="2:63" hidden="1" outlineLevel="1" x14ac:dyDescent="0.25">
      <c r="B429" s="24">
        <v>2026</v>
      </c>
      <c r="C429" s="24">
        <v>16</v>
      </c>
      <c r="E429" s="18">
        <f>IF($G$397="n/a",0,IF(E$399&lt;=$C429,0,IF(E$399&gt;($G$397+$C429),INDEX($D$411:$W$411,,$C429)-SUM($D429:D429),INDEX($D$411:$W$411,,$C429)/$G$397)))</f>
        <v>0</v>
      </c>
      <c r="F429" s="18">
        <f>IF($G$397="n/a",0,IF(F$399&lt;=$C429,0,IF(F$399&gt;($G$397+$C429),INDEX($D$411:$W$411,,$C429)-SUM($D429:E429),INDEX($D$411:$W$411,,$C429)/$G$397)))</f>
        <v>0</v>
      </c>
      <c r="G429" s="18">
        <f>IF($G$397="n/a",0,IF(G$399&lt;=$C429,0,IF(G$399&gt;($G$397+$C429),INDEX($D$411:$W$411,,$C429)-SUM($D429:F429),INDEX($D$411:$W$411,,$C429)/$G$397)))</f>
        <v>0</v>
      </c>
      <c r="H429" s="18">
        <f>IF($G$397="n/a",0,IF(H$399&lt;=$C429,0,IF(H$399&gt;($G$397+$C429),INDEX($D$411:$W$411,,$C429)-SUM($D429:G429),INDEX($D$411:$W$411,,$C429)/$G$397)))</f>
        <v>0</v>
      </c>
      <c r="I429" s="18">
        <f>IF($G$397="n/a",0,IF(I$399&lt;=$C429,0,IF(I$399&gt;($G$397+$C429),INDEX($D$411:$W$411,,$C429)-SUM($D429:H429),INDEX($D$411:$W$411,,$C429)/$G$397)))</f>
        <v>0</v>
      </c>
      <c r="J429" s="18">
        <f>IF($G$397="n/a",0,IF(J$399&lt;=$C429,0,IF(J$399&gt;($G$397+$C429),INDEX($D$411:$W$411,,$C429)-SUM($D429:I429),INDEX($D$411:$W$411,,$C429)/$G$397)))</f>
        <v>0</v>
      </c>
      <c r="K429" s="18">
        <f>IF($G$397="n/a",0,IF(K$399&lt;=$C429,0,IF(K$399&gt;($G$397+$C429),INDEX($D$411:$W$411,,$C429)-SUM($D429:J429),INDEX($D$411:$W$411,,$C429)/$G$397)))</f>
        <v>0</v>
      </c>
      <c r="L429" s="18">
        <f>IF($G$397="n/a",0,IF(L$399&lt;=$C429,0,IF(L$399&gt;($G$397+$C429),INDEX($D$411:$W$411,,$C429)-SUM($D429:K429),INDEX($D$411:$W$411,,$C429)/$G$397)))</f>
        <v>0</v>
      </c>
      <c r="M429" s="18">
        <f>IF($G$397="n/a",0,IF(M$399&lt;=$C429,0,IF(M$399&gt;($G$397+$C429),INDEX($D$411:$W$411,,$C429)-SUM($D429:L429),INDEX($D$411:$W$411,,$C429)/$G$397)))</f>
        <v>0</v>
      </c>
      <c r="N429" s="18">
        <f>IF($G$397="n/a",0,IF(N$399&lt;=$C429,0,IF(N$399&gt;($G$397+$C429),INDEX($D$411:$W$411,,$C429)-SUM($D429:M429),INDEX($D$411:$W$411,,$C429)/$G$397)))</f>
        <v>0</v>
      </c>
      <c r="O429" s="18">
        <f>IF($G$397="n/a",0,IF(O$399&lt;=$C429,0,IF(O$399&gt;($G$397+$C429),INDEX($D$411:$W$411,,$C429)-SUM($D429:N429),INDEX($D$411:$W$411,,$C429)/$G$397)))</f>
        <v>0</v>
      </c>
      <c r="P429" s="18">
        <f>IF($G$397="n/a",0,IF(P$399&lt;=$C429,0,IF(P$399&gt;($G$397+$C429),INDEX($D$411:$W$411,,$C429)-SUM($D429:O429),INDEX($D$411:$W$411,,$C429)/$G$397)))</f>
        <v>0</v>
      </c>
      <c r="Q429" s="18">
        <f>IF($G$397="n/a",0,IF(Q$399&lt;=$C429,0,IF(Q$399&gt;($G$397+$C429),INDEX($D$411:$W$411,,$C429)-SUM($D429:P429),INDEX($D$411:$W$411,,$C429)/$G$397)))</f>
        <v>0</v>
      </c>
      <c r="R429" s="18">
        <f>IF($G$397="n/a",0,IF(R$399&lt;=$C429,0,IF(R$399&gt;($G$397+$C429),INDEX($D$411:$W$411,,$C429)-SUM($D429:Q429),INDEX($D$411:$W$411,,$C429)/$G$397)))</f>
        <v>0</v>
      </c>
      <c r="S429" s="18">
        <f>IF($G$397="n/a",0,IF(S$399&lt;=$C429,0,IF(S$399&gt;($G$397+$C429),INDEX($D$411:$W$411,,$C429)-SUM($D429:R429),INDEX($D$411:$W$411,,$C429)/$G$397)))</f>
        <v>0</v>
      </c>
      <c r="T429" s="18">
        <f>IF($G$397="n/a",0,IF(T$399&lt;=$C429,0,IF(T$399&gt;($G$397+$C429),INDEX($D$411:$W$411,,$C429)-SUM($D429:S429),INDEX($D$411:$W$411,,$C429)/$G$397)))</f>
        <v>0</v>
      </c>
      <c r="U429" s="18">
        <f>IF($G$397="n/a",0,IF(U$399&lt;=$C429,0,IF(U$399&gt;($G$397+$C429),INDEX($D$411:$W$411,,$C429)-SUM($D429:T429),INDEX($D$411:$W$411,,$C429)/$G$397)))</f>
        <v>0</v>
      </c>
      <c r="V429" s="18">
        <f>IF($G$397="n/a",0,IF(V$399&lt;=$C429,0,IF(V$399&gt;($G$397+$C429),INDEX($D$411:$W$411,,$C429)-SUM($D429:U429),INDEX($D$411:$W$411,,$C429)/$G$397)))</f>
        <v>0</v>
      </c>
      <c r="W429" s="18">
        <f>IF($G$397="n/a",0,IF(W$399&lt;=$C429,0,IF(W$399&gt;($G$397+$C429),INDEX($D$411:$W$411,,$C429)-SUM($D429:V429),INDEX($D$411:$W$411,,$C429)/$G$397)))</f>
        <v>0</v>
      </c>
      <c r="X429" s="18">
        <f>IF($G$397="n/a",0,IF(X$399&lt;=$C429,0,IF(X$399&gt;($G$397+$C429),INDEX($D$411:$W$411,,$C429)-SUM($D429:W429),INDEX($D$411:$W$411,,$C429)/$G$397)))</f>
        <v>0</v>
      </c>
      <c r="Y429" s="18">
        <f>IF($G$397="n/a",0,IF(Y$399&lt;=$C429,0,IF(Y$399&gt;($G$397+$C429),INDEX($D$411:$W$411,,$C429)-SUM($D429:X429),INDEX($D$411:$W$411,,$C429)/$G$397)))</f>
        <v>0</v>
      </c>
      <c r="Z429" s="18">
        <f>IF($G$397="n/a",0,IF(Z$399&lt;=$C429,0,IF(Z$399&gt;($G$397+$C429),INDEX($D$411:$W$411,,$C429)-SUM($D429:Y429),INDEX($D$411:$W$411,,$C429)/$G$397)))</f>
        <v>0</v>
      </c>
      <c r="AA429" s="18">
        <f>IF($G$397="n/a",0,IF(AA$399&lt;=$C429,0,IF(AA$399&gt;($G$397+$C429),INDEX($D$411:$W$411,,$C429)-SUM($D429:Z429),INDEX($D$411:$W$411,,$C429)/$G$397)))</f>
        <v>0</v>
      </c>
      <c r="AB429" s="18">
        <f>IF($G$397="n/a",0,IF(AB$399&lt;=$C429,0,IF(AB$399&gt;($G$397+$C429),INDEX($D$411:$W$411,,$C429)-SUM($D429:AA429),INDEX($D$411:$W$411,,$C429)/$G$397)))</f>
        <v>0</v>
      </c>
      <c r="AC429" s="18">
        <f>IF($G$397="n/a",0,IF(AC$399&lt;=$C429,0,IF(AC$399&gt;($G$397+$C429),INDEX($D$411:$W$411,,$C429)-SUM($D429:AB429),INDEX($D$411:$W$411,,$C429)/$G$397)))</f>
        <v>0</v>
      </c>
      <c r="AD429" s="18">
        <f>IF($G$397="n/a",0,IF(AD$399&lt;=$C429,0,IF(AD$399&gt;($G$397+$C429),INDEX($D$411:$W$411,,$C429)-SUM($D429:AC429),INDEX($D$411:$W$411,,$C429)/$G$397)))</f>
        <v>0</v>
      </c>
      <c r="AE429" s="18">
        <f>IF($G$397="n/a",0,IF(AE$399&lt;=$C429,0,IF(AE$399&gt;($G$397+$C429),INDEX($D$411:$W$411,,$C429)-SUM($D429:AD429),INDEX($D$411:$W$411,,$C429)/$G$397)))</f>
        <v>0</v>
      </c>
      <c r="AF429" s="18">
        <f>IF($G$397="n/a",0,IF(AF$399&lt;=$C429,0,IF(AF$399&gt;($G$397+$C429),INDEX($D$411:$W$411,,$C429)-SUM($D429:AE429),INDEX($D$411:$W$411,,$C429)/$G$397)))</f>
        <v>0</v>
      </c>
      <c r="AG429" s="18">
        <f>IF($G$397="n/a",0,IF(AG$399&lt;=$C429,0,IF(AG$399&gt;($G$397+$C429),INDEX($D$411:$W$411,,$C429)-SUM($D429:AF429),INDEX($D$411:$W$411,,$C429)/$G$397)))</f>
        <v>0</v>
      </c>
      <c r="AH429" s="18">
        <f>IF($G$397="n/a",0,IF(AH$399&lt;=$C429,0,IF(AH$399&gt;($G$397+$C429),INDEX($D$411:$W$411,,$C429)-SUM($D429:AG429),INDEX($D$411:$W$411,,$C429)/$G$397)))</f>
        <v>0</v>
      </c>
      <c r="AI429" s="18">
        <f>IF($G$397="n/a",0,IF(AI$399&lt;=$C429,0,IF(AI$399&gt;($G$397+$C429),INDEX($D$411:$W$411,,$C429)-SUM($D429:AH429),INDEX($D$411:$W$411,,$C429)/$G$397)))</f>
        <v>0</v>
      </c>
      <c r="AJ429" s="18">
        <f>IF($G$397="n/a",0,IF(AJ$399&lt;=$C429,0,IF(AJ$399&gt;($G$397+$C429),INDEX($D$411:$W$411,,$C429)-SUM($D429:AI429),INDEX($D$411:$W$411,,$C429)/$G$397)))</f>
        <v>0</v>
      </c>
      <c r="AK429" s="18">
        <f>IF($G$397="n/a",0,IF(AK$399&lt;=$C429,0,IF(AK$399&gt;($G$397+$C429),INDEX($D$411:$W$411,,$C429)-SUM($D429:AJ429),INDEX($D$411:$W$411,,$C429)/$G$397)))</f>
        <v>0</v>
      </c>
      <c r="AL429" s="18">
        <f>IF($G$397="n/a",0,IF(AL$399&lt;=$C429,0,IF(AL$399&gt;($G$397+$C429),INDEX($D$411:$W$411,,$C429)-SUM($D429:AK429),INDEX($D$411:$W$411,,$C429)/$G$397)))</f>
        <v>0</v>
      </c>
      <c r="AM429" s="18">
        <f>IF($G$397="n/a",0,IF(AM$399&lt;=$C429,0,IF(AM$399&gt;($G$397+$C429),INDEX($D$411:$W$411,,$C429)-SUM($D429:AL429),INDEX($D$411:$W$411,,$C429)/$G$397)))</f>
        <v>0</v>
      </c>
      <c r="AN429" s="18">
        <f>IF($G$397="n/a",0,IF(AN$399&lt;=$C429,0,IF(AN$399&gt;($G$397+$C429),INDEX($D$411:$W$411,,$C429)-SUM($D429:AM429),INDEX($D$411:$W$411,,$C429)/$G$397)))</f>
        <v>0</v>
      </c>
      <c r="AO429" s="18">
        <f>IF($G$397="n/a",0,IF(AO$399&lt;=$C429,0,IF(AO$399&gt;($G$397+$C429),INDEX($D$411:$W$411,,$C429)-SUM($D429:AN429),INDEX($D$411:$W$411,,$C429)/$G$397)))</f>
        <v>0</v>
      </c>
      <c r="AP429" s="18">
        <f>IF($G$397="n/a",0,IF(AP$399&lt;=$C429,0,IF(AP$399&gt;($G$397+$C429),INDEX($D$411:$W$411,,$C429)-SUM($D429:AO429),INDEX($D$411:$W$411,,$C429)/$G$397)))</f>
        <v>0</v>
      </c>
      <c r="AQ429" s="18">
        <f>IF($G$397="n/a",0,IF(AQ$399&lt;=$C429,0,IF(AQ$399&gt;($G$397+$C429),INDEX($D$411:$W$411,,$C429)-SUM($D429:AP429),INDEX($D$411:$W$411,,$C429)/$G$397)))</f>
        <v>0</v>
      </c>
      <c r="AR429" s="18">
        <f>IF($G$397="n/a",0,IF(AR$399&lt;=$C429,0,IF(AR$399&gt;($G$397+$C429),INDEX($D$411:$W$411,,$C429)-SUM($D429:AQ429),INDEX($D$411:$W$411,,$C429)/$G$397)))</f>
        <v>0</v>
      </c>
      <c r="AS429" s="18">
        <f>IF($G$397="n/a",0,IF(AS$399&lt;=$C429,0,IF(AS$399&gt;($G$397+$C429),INDEX($D$411:$W$411,,$C429)-SUM($D429:AR429),INDEX($D$411:$W$411,,$C429)/$G$397)))</f>
        <v>0</v>
      </c>
      <c r="AT429" s="18">
        <f>IF($G$397="n/a",0,IF(AT$399&lt;=$C429,0,IF(AT$399&gt;($G$397+$C429),INDEX($D$411:$W$411,,$C429)-SUM($D429:AS429),INDEX($D$411:$W$411,,$C429)/$G$397)))</f>
        <v>0</v>
      </c>
      <c r="AU429" s="18">
        <f>IF($G$397="n/a",0,IF(AU$399&lt;=$C429,0,IF(AU$399&gt;($G$397+$C429),INDEX($D$411:$W$411,,$C429)-SUM($D429:AT429),INDEX($D$411:$W$411,,$C429)/$G$397)))</f>
        <v>0</v>
      </c>
      <c r="AV429" s="18">
        <f>IF($G$397="n/a",0,IF(AV$399&lt;=$C429,0,IF(AV$399&gt;($G$397+$C429),INDEX($D$411:$W$411,,$C429)-SUM($D429:AU429),INDEX($D$411:$W$411,,$C429)/$G$397)))</f>
        <v>0</v>
      </c>
      <c r="AW429" s="18">
        <f>IF($G$397="n/a",0,IF(AW$399&lt;=$C429,0,IF(AW$399&gt;($G$397+$C429),INDEX($D$411:$W$411,,$C429)-SUM($D429:AV429),INDEX($D$411:$W$411,,$C429)/$G$397)))</f>
        <v>0</v>
      </c>
      <c r="AX429" s="18">
        <f>IF($G$397="n/a",0,IF(AX$399&lt;=$C429,0,IF(AX$399&gt;($G$397+$C429),INDEX($D$411:$W$411,,$C429)-SUM($D429:AW429),INDEX($D$411:$W$411,,$C429)/$G$397)))</f>
        <v>0</v>
      </c>
      <c r="AY429" s="18">
        <f>IF($G$397="n/a",0,IF(AY$399&lt;=$C429,0,IF(AY$399&gt;($G$397+$C429),INDEX($D$411:$W$411,,$C429)-SUM($D429:AX429),INDEX($D$411:$W$411,,$C429)/$G$397)))</f>
        <v>0</v>
      </c>
      <c r="AZ429" s="18">
        <f>IF($G$397="n/a",0,IF(AZ$399&lt;=$C429,0,IF(AZ$399&gt;($G$397+$C429),INDEX($D$411:$W$411,,$C429)-SUM($D429:AY429),INDEX($D$411:$W$411,,$C429)/$G$397)))</f>
        <v>0</v>
      </c>
      <c r="BA429" s="18">
        <f>IF($G$397="n/a",0,IF(BA$399&lt;=$C429,0,IF(BA$399&gt;($G$397+$C429),INDEX($D$411:$W$411,,$C429)-SUM($D429:AZ429),INDEX($D$411:$W$411,,$C429)/$G$397)))</f>
        <v>0</v>
      </c>
      <c r="BB429" s="18">
        <f>IF($G$397="n/a",0,IF(BB$399&lt;=$C429,0,IF(BB$399&gt;($G$397+$C429),INDEX($D$411:$W$411,,$C429)-SUM($D429:BA429),INDEX($D$411:$W$411,,$C429)/$G$397)))</f>
        <v>0</v>
      </c>
      <c r="BC429" s="18">
        <f>IF($G$397="n/a",0,IF(BC$399&lt;=$C429,0,IF(BC$399&gt;($G$397+$C429),INDEX($D$411:$W$411,,$C429)-SUM($D429:BB429),INDEX($D$411:$W$411,,$C429)/$G$397)))</f>
        <v>0</v>
      </c>
      <c r="BD429" s="18">
        <f>IF($G$397="n/a",0,IF(BD$399&lt;=$C429,0,IF(BD$399&gt;($G$397+$C429),INDEX($D$411:$W$411,,$C429)-SUM($D429:BC429),INDEX($D$411:$W$411,,$C429)/$G$397)))</f>
        <v>0</v>
      </c>
      <c r="BE429" s="18">
        <f>IF($G$397="n/a",0,IF(BE$399&lt;=$C429,0,IF(BE$399&gt;($G$397+$C429),INDEX($D$411:$W$411,,$C429)-SUM($D429:BD429),INDEX($D$411:$W$411,,$C429)/$G$397)))</f>
        <v>0</v>
      </c>
      <c r="BF429" s="18">
        <f>IF($G$397="n/a",0,IF(BF$399&lt;=$C429,0,IF(BF$399&gt;($G$397+$C429),INDEX($D$411:$W$411,,$C429)-SUM($D429:BE429),INDEX($D$411:$W$411,,$C429)/$G$397)))</f>
        <v>0</v>
      </c>
      <c r="BG429" s="18">
        <f>IF($G$397="n/a",0,IF(BG$399&lt;=$C429,0,IF(BG$399&gt;($G$397+$C429),INDEX($D$411:$W$411,,$C429)-SUM($D429:BF429),INDEX($D$411:$W$411,,$C429)/$G$397)))</f>
        <v>0</v>
      </c>
      <c r="BH429" s="18">
        <f>IF($G$397="n/a",0,IF(BH$399&lt;=$C429,0,IF(BH$399&gt;($G$397+$C429),INDEX($D$411:$W$411,,$C429)-SUM($D429:BG429),INDEX($D$411:$W$411,,$C429)/$G$397)))</f>
        <v>0</v>
      </c>
      <c r="BI429" s="18">
        <f>IF($G$397="n/a",0,IF(BI$399&lt;=$C429,0,IF(BI$399&gt;($G$397+$C429),INDEX($D$411:$W$411,,$C429)-SUM($D429:BH429),INDEX($D$411:$W$411,,$C429)/$G$397)))</f>
        <v>0</v>
      </c>
      <c r="BJ429" s="18">
        <f>IF($G$397="n/a",0,IF(BJ$399&lt;=$C429,0,IF(BJ$399&gt;($G$397+$C429),INDEX($D$411:$W$411,,$C429)-SUM($D429:BI429),INDEX($D$411:$W$411,,$C429)/$G$397)))</f>
        <v>0</v>
      </c>
      <c r="BK429" s="18">
        <f>IF($G$397="n/a",0,IF(BK$399&lt;=$C429,0,IF(BK$399&gt;($G$397+$C429),INDEX($D$411:$W$411,,$C429)-SUM($D429:BJ429),INDEX($D$411:$W$411,,$C429)/$G$397)))</f>
        <v>0</v>
      </c>
    </row>
    <row r="430" spans="2:63" hidden="1" outlineLevel="1" x14ac:dyDescent="0.25">
      <c r="B430" s="24">
        <v>2027</v>
      </c>
      <c r="C430" s="24">
        <v>17</v>
      </c>
      <c r="E430" s="18">
        <f>IF($G$397="n/a",0,IF(E$399&lt;=$C430,0,IF(E$399&gt;($G$397+$C430),INDEX($D$411:$W$411,,$C430)-SUM($D430:D430),INDEX($D$411:$W$411,,$C430)/$G$397)))</f>
        <v>0</v>
      </c>
      <c r="F430" s="18">
        <f>IF($G$397="n/a",0,IF(F$399&lt;=$C430,0,IF(F$399&gt;($G$397+$C430),INDEX($D$411:$W$411,,$C430)-SUM($D430:E430),INDEX($D$411:$W$411,,$C430)/$G$397)))</f>
        <v>0</v>
      </c>
      <c r="G430" s="18">
        <f>IF($G$397="n/a",0,IF(G$399&lt;=$C430,0,IF(G$399&gt;($G$397+$C430),INDEX($D$411:$W$411,,$C430)-SUM($D430:F430),INDEX($D$411:$W$411,,$C430)/$G$397)))</f>
        <v>0</v>
      </c>
      <c r="H430" s="18">
        <f>IF($G$397="n/a",0,IF(H$399&lt;=$C430,0,IF(H$399&gt;($G$397+$C430),INDEX($D$411:$W$411,,$C430)-SUM($D430:G430),INDEX($D$411:$W$411,,$C430)/$G$397)))</f>
        <v>0</v>
      </c>
      <c r="I430" s="18">
        <f>IF($G$397="n/a",0,IF(I$399&lt;=$C430,0,IF(I$399&gt;($G$397+$C430),INDEX($D$411:$W$411,,$C430)-SUM($D430:H430),INDEX($D$411:$W$411,,$C430)/$G$397)))</f>
        <v>0</v>
      </c>
      <c r="J430" s="18">
        <f>IF($G$397="n/a",0,IF(J$399&lt;=$C430,0,IF(J$399&gt;($G$397+$C430),INDEX($D$411:$W$411,,$C430)-SUM($D430:I430),INDEX($D$411:$W$411,,$C430)/$G$397)))</f>
        <v>0</v>
      </c>
      <c r="K430" s="18">
        <f>IF($G$397="n/a",0,IF(K$399&lt;=$C430,0,IF(K$399&gt;($G$397+$C430),INDEX($D$411:$W$411,,$C430)-SUM($D430:J430),INDEX($D$411:$W$411,,$C430)/$G$397)))</f>
        <v>0</v>
      </c>
      <c r="L430" s="18">
        <f>IF($G$397="n/a",0,IF(L$399&lt;=$C430,0,IF(L$399&gt;($G$397+$C430),INDEX($D$411:$W$411,,$C430)-SUM($D430:K430),INDEX($D$411:$W$411,,$C430)/$G$397)))</f>
        <v>0</v>
      </c>
      <c r="M430" s="18">
        <f>IF($G$397="n/a",0,IF(M$399&lt;=$C430,0,IF(M$399&gt;($G$397+$C430),INDEX($D$411:$W$411,,$C430)-SUM($D430:L430),INDEX($D$411:$W$411,,$C430)/$G$397)))</f>
        <v>0</v>
      </c>
      <c r="N430" s="18">
        <f>IF($G$397="n/a",0,IF(N$399&lt;=$C430,0,IF(N$399&gt;($G$397+$C430),INDEX($D$411:$W$411,,$C430)-SUM($D430:M430),INDEX($D$411:$W$411,,$C430)/$G$397)))</f>
        <v>0</v>
      </c>
      <c r="O430" s="18">
        <f>IF($G$397="n/a",0,IF(O$399&lt;=$C430,0,IF(O$399&gt;($G$397+$C430),INDEX($D$411:$W$411,,$C430)-SUM($D430:N430),INDEX($D$411:$W$411,,$C430)/$G$397)))</f>
        <v>0</v>
      </c>
      <c r="P430" s="18">
        <f>IF($G$397="n/a",0,IF(P$399&lt;=$C430,0,IF(P$399&gt;($G$397+$C430),INDEX($D$411:$W$411,,$C430)-SUM($D430:O430),INDEX($D$411:$W$411,,$C430)/$G$397)))</f>
        <v>0</v>
      </c>
      <c r="Q430" s="18">
        <f>IF($G$397="n/a",0,IF(Q$399&lt;=$C430,0,IF(Q$399&gt;($G$397+$C430),INDEX($D$411:$W$411,,$C430)-SUM($D430:P430),INDEX($D$411:$W$411,,$C430)/$G$397)))</f>
        <v>0</v>
      </c>
      <c r="R430" s="18">
        <f>IF($G$397="n/a",0,IF(R$399&lt;=$C430,0,IF(R$399&gt;($G$397+$C430),INDEX($D$411:$W$411,,$C430)-SUM($D430:Q430),INDEX($D$411:$W$411,,$C430)/$G$397)))</f>
        <v>0</v>
      </c>
      <c r="S430" s="18">
        <f>IF($G$397="n/a",0,IF(S$399&lt;=$C430,0,IF(S$399&gt;($G$397+$C430),INDEX($D$411:$W$411,,$C430)-SUM($D430:R430),INDEX($D$411:$W$411,,$C430)/$G$397)))</f>
        <v>0</v>
      </c>
      <c r="T430" s="18">
        <f>IF($G$397="n/a",0,IF(T$399&lt;=$C430,0,IF(T$399&gt;($G$397+$C430),INDEX($D$411:$W$411,,$C430)-SUM($D430:S430),INDEX($D$411:$W$411,,$C430)/$G$397)))</f>
        <v>0</v>
      </c>
      <c r="U430" s="18">
        <f>IF($G$397="n/a",0,IF(U$399&lt;=$C430,0,IF(U$399&gt;($G$397+$C430),INDEX($D$411:$W$411,,$C430)-SUM($D430:T430),INDEX($D$411:$W$411,,$C430)/$G$397)))</f>
        <v>0</v>
      </c>
      <c r="V430" s="18">
        <f>IF($G$397="n/a",0,IF(V$399&lt;=$C430,0,IF(V$399&gt;($G$397+$C430),INDEX($D$411:$W$411,,$C430)-SUM($D430:U430),INDEX($D$411:$W$411,,$C430)/$G$397)))</f>
        <v>0</v>
      </c>
      <c r="W430" s="18">
        <f>IF($G$397="n/a",0,IF(W$399&lt;=$C430,0,IF(W$399&gt;($G$397+$C430),INDEX($D$411:$W$411,,$C430)-SUM($D430:V430),INDEX($D$411:$W$411,,$C430)/$G$397)))</f>
        <v>0</v>
      </c>
      <c r="X430" s="18">
        <f>IF($G$397="n/a",0,IF(X$399&lt;=$C430,0,IF(X$399&gt;($G$397+$C430),INDEX($D$411:$W$411,,$C430)-SUM($D430:W430),INDEX($D$411:$W$411,,$C430)/$G$397)))</f>
        <v>0</v>
      </c>
      <c r="Y430" s="18">
        <f>IF($G$397="n/a",0,IF(Y$399&lt;=$C430,0,IF(Y$399&gt;($G$397+$C430),INDEX($D$411:$W$411,,$C430)-SUM($D430:X430),INDEX($D$411:$W$411,,$C430)/$G$397)))</f>
        <v>0</v>
      </c>
      <c r="Z430" s="18">
        <f>IF($G$397="n/a",0,IF(Z$399&lt;=$C430,0,IF(Z$399&gt;($G$397+$C430),INDEX($D$411:$W$411,,$C430)-SUM($D430:Y430),INDEX($D$411:$W$411,,$C430)/$G$397)))</f>
        <v>0</v>
      </c>
      <c r="AA430" s="18">
        <f>IF($G$397="n/a",0,IF(AA$399&lt;=$C430,0,IF(AA$399&gt;($G$397+$C430),INDEX($D$411:$W$411,,$C430)-SUM($D430:Z430),INDEX($D$411:$W$411,,$C430)/$G$397)))</f>
        <v>0</v>
      </c>
      <c r="AB430" s="18">
        <f>IF($G$397="n/a",0,IF(AB$399&lt;=$C430,0,IF(AB$399&gt;($G$397+$C430),INDEX($D$411:$W$411,,$C430)-SUM($D430:AA430),INDEX($D$411:$W$411,,$C430)/$G$397)))</f>
        <v>0</v>
      </c>
      <c r="AC430" s="18">
        <f>IF($G$397="n/a",0,IF(AC$399&lt;=$C430,0,IF(AC$399&gt;($G$397+$C430),INDEX($D$411:$W$411,,$C430)-SUM($D430:AB430),INDEX($D$411:$W$411,,$C430)/$G$397)))</f>
        <v>0</v>
      </c>
      <c r="AD430" s="18">
        <f>IF($G$397="n/a",0,IF(AD$399&lt;=$C430,0,IF(AD$399&gt;($G$397+$C430),INDEX($D$411:$W$411,,$C430)-SUM($D430:AC430),INDEX($D$411:$W$411,,$C430)/$G$397)))</f>
        <v>0</v>
      </c>
      <c r="AE430" s="18">
        <f>IF($G$397="n/a",0,IF(AE$399&lt;=$C430,0,IF(AE$399&gt;($G$397+$C430),INDEX($D$411:$W$411,,$C430)-SUM($D430:AD430),INDEX($D$411:$W$411,,$C430)/$G$397)))</f>
        <v>0</v>
      </c>
      <c r="AF430" s="18">
        <f>IF($G$397="n/a",0,IF(AF$399&lt;=$C430,0,IF(AF$399&gt;($G$397+$C430),INDEX($D$411:$W$411,,$C430)-SUM($D430:AE430),INDEX($D$411:$W$411,,$C430)/$G$397)))</f>
        <v>0</v>
      </c>
      <c r="AG430" s="18">
        <f>IF($G$397="n/a",0,IF(AG$399&lt;=$C430,0,IF(AG$399&gt;($G$397+$C430),INDEX($D$411:$W$411,,$C430)-SUM($D430:AF430),INDEX($D$411:$W$411,,$C430)/$G$397)))</f>
        <v>0</v>
      </c>
      <c r="AH430" s="18">
        <f>IF($G$397="n/a",0,IF(AH$399&lt;=$C430,0,IF(AH$399&gt;($G$397+$C430),INDEX($D$411:$W$411,,$C430)-SUM($D430:AG430),INDEX($D$411:$W$411,,$C430)/$G$397)))</f>
        <v>0</v>
      </c>
      <c r="AI430" s="18">
        <f>IF($G$397="n/a",0,IF(AI$399&lt;=$C430,0,IF(AI$399&gt;($G$397+$C430),INDEX($D$411:$W$411,,$C430)-SUM($D430:AH430),INDEX($D$411:$W$411,,$C430)/$G$397)))</f>
        <v>0</v>
      </c>
      <c r="AJ430" s="18">
        <f>IF($G$397="n/a",0,IF(AJ$399&lt;=$C430,0,IF(AJ$399&gt;($G$397+$C430),INDEX($D$411:$W$411,,$C430)-SUM($D430:AI430),INDEX($D$411:$W$411,,$C430)/$G$397)))</f>
        <v>0</v>
      </c>
      <c r="AK430" s="18">
        <f>IF($G$397="n/a",0,IF(AK$399&lt;=$C430,0,IF(AK$399&gt;($G$397+$C430),INDEX($D$411:$W$411,,$C430)-SUM($D430:AJ430),INDEX($D$411:$W$411,,$C430)/$G$397)))</f>
        <v>0</v>
      </c>
      <c r="AL430" s="18">
        <f>IF($G$397="n/a",0,IF(AL$399&lt;=$C430,0,IF(AL$399&gt;($G$397+$C430),INDEX($D$411:$W$411,,$C430)-SUM($D430:AK430),INDEX($D$411:$W$411,,$C430)/$G$397)))</f>
        <v>0</v>
      </c>
      <c r="AM430" s="18">
        <f>IF($G$397="n/a",0,IF(AM$399&lt;=$C430,0,IF(AM$399&gt;($G$397+$C430),INDEX($D$411:$W$411,,$C430)-SUM($D430:AL430),INDEX($D$411:$W$411,,$C430)/$G$397)))</f>
        <v>0</v>
      </c>
      <c r="AN430" s="18">
        <f>IF($G$397="n/a",0,IF(AN$399&lt;=$C430,0,IF(AN$399&gt;($G$397+$C430),INDEX($D$411:$W$411,,$C430)-SUM($D430:AM430),INDEX($D$411:$W$411,,$C430)/$G$397)))</f>
        <v>0</v>
      </c>
      <c r="AO430" s="18">
        <f>IF($G$397="n/a",0,IF(AO$399&lt;=$C430,0,IF(AO$399&gt;($G$397+$C430),INDEX($D$411:$W$411,,$C430)-SUM($D430:AN430),INDEX($D$411:$W$411,,$C430)/$G$397)))</f>
        <v>0</v>
      </c>
      <c r="AP430" s="18">
        <f>IF($G$397="n/a",0,IF(AP$399&lt;=$C430,0,IF(AP$399&gt;($G$397+$C430),INDEX($D$411:$W$411,,$C430)-SUM($D430:AO430),INDEX($D$411:$W$411,,$C430)/$G$397)))</f>
        <v>0</v>
      </c>
      <c r="AQ430" s="18">
        <f>IF($G$397="n/a",0,IF(AQ$399&lt;=$C430,0,IF(AQ$399&gt;($G$397+$C430),INDEX($D$411:$W$411,,$C430)-SUM($D430:AP430),INDEX($D$411:$W$411,,$C430)/$G$397)))</f>
        <v>0</v>
      </c>
      <c r="AR430" s="18">
        <f>IF($G$397="n/a",0,IF(AR$399&lt;=$C430,0,IF(AR$399&gt;($G$397+$C430),INDEX($D$411:$W$411,,$C430)-SUM($D430:AQ430),INDEX($D$411:$W$411,,$C430)/$G$397)))</f>
        <v>0</v>
      </c>
      <c r="AS430" s="18">
        <f>IF($G$397="n/a",0,IF(AS$399&lt;=$C430,0,IF(AS$399&gt;($G$397+$C430),INDEX($D$411:$W$411,,$C430)-SUM($D430:AR430),INDEX($D$411:$W$411,,$C430)/$G$397)))</f>
        <v>0</v>
      </c>
      <c r="AT430" s="18">
        <f>IF($G$397="n/a",0,IF(AT$399&lt;=$C430,0,IF(AT$399&gt;($G$397+$C430),INDEX($D$411:$W$411,,$C430)-SUM($D430:AS430),INDEX($D$411:$W$411,,$C430)/$G$397)))</f>
        <v>0</v>
      </c>
      <c r="AU430" s="18">
        <f>IF($G$397="n/a",0,IF(AU$399&lt;=$C430,0,IF(AU$399&gt;($G$397+$C430),INDEX($D$411:$W$411,,$C430)-SUM($D430:AT430),INDEX($D$411:$W$411,,$C430)/$G$397)))</f>
        <v>0</v>
      </c>
      <c r="AV430" s="18">
        <f>IF($G$397="n/a",0,IF(AV$399&lt;=$C430,0,IF(AV$399&gt;($G$397+$C430),INDEX($D$411:$W$411,,$C430)-SUM($D430:AU430),INDEX($D$411:$W$411,,$C430)/$G$397)))</f>
        <v>0</v>
      </c>
      <c r="AW430" s="18">
        <f>IF($G$397="n/a",0,IF(AW$399&lt;=$C430,0,IF(AW$399&gt;($G$397+$C430),INDEX($D$411:$W$411,,$C430)-SUM($D430:AV430),INDEX($D$411:$W$411,,$C430)/$G$397)))</f>
        <v>0</v>
      </c>
      <c r="AX430" s="18">
        <f>IF($G$397="n/a",0,IF(AX$399&lt;=$C430,0,IF(AX$399&gt;($G$397+$C430),INDEX($D$411:$W$411,,$C430)-SUM($D430:AW430),INDEX($D$411:$W$411,,$C430)/$G$397)))</f>
        <v>0</v>
      </c>
      <c r="AY430" s="18">
        <f>IF($G$397="n/a",0,IF(AY$399&lt;=$C430,0,IF(AY$399&gt;($G$397+$C430),INDEX($D$411:$W$411,,$C430)-SUM($D430:AX430),INDEX($D$411:$W$411,,$C430)/$G$397)))</f>
        <v>0</v>
      </c>
      <c r="AZ430" s="18">
        <f>IF($G$397="n/a",0,IF(AZ$399&lt;=$C430,0,IF(AZ$399&gt;($G$397+$C430),INDEX($D$411:$W$411,,$C430)-SUM($D430:AY430),INDEX($D$411:$W$411,,$C430)/$G$397)))</f>
        <v>0</v>
      </c>
      <c r="BA430" s="18">
        <f>IF($G$397="n/a",0,IF(BA$399&lt;=$C430,0,IF(BA$399&gt;($G$397+$C430),INDEX($D$411:$W$411,,$C430)-SUM($D430:AZ430),INDEX($D$411:$W$411,,$C430)/$G$397)))</f>
        <v>0</v>
      </c>
      <c r="BB430" s="18">
        <f>IF($G$397="n/a",0,IF(BB$399&lt;=$C430,0,IF(BB$399&gt;($G$397+$C430),INDEX($D$411:$W$411,,$C430)-SUM($D430:BA430),INDEX($D$411:$W$411,,$C430)/$G$397)))</f>
        <v>0</v>
      </c>
      <c r="BC430" s="18">
        <f>IF($G$397="n/a",0,IF(BC$399&lt;=$C430,0,IF(BC$399&gt;($G$397+$C430),INDEX($D$411:$W$411,,$C430)-SUM($D430:BB430),INDEX($D$411:$W$411,,$C430)/$G$397)))</f>
        <v>0</v>
      </c>
      <c r="BD430" s="18">
        <f>IF($G$397="n/a",0,IF(BD$399&lt;=$C430,0,IF(BD$399&gt;($G$397+$C430),INDEX($D$411:$W$411,,$C430)-SUM($D430:BC430),INDEX($D$411:$W$411,,$C430)/$G$397)))</f>
        <v>0</v>
      </c>
      <c r="BE430" s="18">
        <f>IF($G$397="n/a",0,IF(BE$399&lt;=$C430,0,IF(BE$399&gt;($G$397+$C430),INDEX($D$411:$W$411,,$C430)-SUM($D430:BD430),INDEX($D$411:$W$411,,$C430)/$G$397)))</f>
        <v>0</v>
      </c>
      <c r="BF430" s="18">
        <f>IF($G$397="n/a",0,IF(BF$399&lt;=$C430,0,IF(BF$399&gt;($G$397+$C430),INDEX($D$411:$W$411,,$C430)-SUM($D430:BE430),INDEX($D$411:$W$411,,$C430)/$G$397)))</f>
        <v>0</v>
      </c>
      <c r="BG430" s="18">
        <f>IF($G$397="n/a",0,IF(BG$399&lt;=$C430,0,IF(BG$399&gt;($G$397+$C430),INDEX($D$411:$W$411,,$C430)-SUM($D430:BF430),INDEX($D$411:$W$411,,$C430)/$G$397)))</f>
        <v>0</v>
      </c>
      <c r="BH430" s="18">
        <f>IF($G$397="n/a",0,IF(BH$399&lt;=$C430,0,IF(BH$399&gt;($G$397+$C430),INDEX($D$411:$W$411,,$C430)-SUM($D430:BG430),INDEX($D$411:$W$411,,$C430)/$G$397)))</f>
        <v>0</v>
      </c>
      <c r="BI430" s="18">
        <f>IF($G$397="n/a",0,IF(BI$399&lt;=$C430,0,IF(BI$399&gt;($G$397+$C430),INDEX($D$411:$W$411,,$C430)-SUM($D430:BH430),INDEX($D$411:$W$411,,$C430)/$G$397)))</f>
        <v>0</v>
      </c>
      <c r="BJ430" s="18">
        <f>IF($G$397="n/a",0,IF(BJ$399&lt;=$C430,0,IF(BJ$399&gt;($G$397+$C430),INDEX($D$411:$W$411,,$C430)-SUM($D430:BI430),INDEX($D$411:$W$411,,$C430)/$G$397)))</f>
        <v>0</v>
      </c>
      <c r="BK430" s="18">
        <f>IF($G$397="n/a",0,IF(BK$399&lt;=$C430,0,IF(BK$399&gt;($G$397+$C430),INDEX($D$411:$W$411,,$C430)-SUM($D430:BJ430),INDEX($D$411:$W$411,,$C430)/$G$397)))</f>
        <v>0</v>
      </c>
    </row>
    <row r="431" spans="2:63" hidden="1" outlineLevel="1" x14ac:dyDescent="0.25">
      <c r="B431" s="24">
        <v>2028</v>
      </c>
      <c r="C431" s="24">
        <v>18</v>
      </c>
      <c r="E431" s="18">
        <f>IF($G$397="n/a",0,IF(E$399&lt;=$C431,0,IF(E$399&gt;($G$397+$C431),INDEX($D$411:$W$411,,$C431)-SUM($D431:D431),INDEX($D$411:$W$411,,$C431)/$G$397)))</f>
        <v>0</v>
      </c>
      <c r="F431" s="18">
        <f>IF($G$397="n/a",0,IF(F$399&lt;=$C431,0,IF(F$399&gt;($G$397+$C431),INDEX($D$411:$W$411,,$C431)-SUM($D431:E431),INDEX($D$411:$W$411,,$C431)/$G$397)))</f>
        <v>0</v>
      </c>
      <c r="G431" s="18">
        <f>IF($G$397="n/a",0,IF(G$399&lt;=$C431,0,IF(G$399&gt;($G$397+$C431),INDEX($D$411:$W$411,,$C431)-SUM($D431:F431),INDEX($D$411:$W$411,,$C431)/$G$397)))</f>
        <v>0</v>
      </c>
      <c r="H431" s="18">
        <f>IF($G$397="n/a",0,IF(H$399&lt;=$C431,0,IF(H$399&gt;($G$397+$C431),INDEX($D$411:$W$411,,$C431)-SUM($D431:G431),INDEX($D$411:$W$411,,$C431)/$G$397)))</f>
        <v>0</v>
      </c>
      <c r="I431" s="18">
        <f>IF($G$397="n/a",0,IF(I$399&lt;=$C431,0,IF(I$399&gt;($G$397+$C431),INDEX($D$411:$W$411,,$C431)-SUM($D431:H431),INDEX($D$411:$W$411,,$C431)/$G$397)))</f>
        <v>0</v>
      </c>
      <c r="J431" s="18">
        <f>IF($G$397="n/a",0,IF(J$399&lt;=$C431,0,IF(J$399&gt;($G$397+$C431),INDEX($D$411:$W$411,,$C431)-SUM($D431:I431),INDEX($D$411:$W$411,,$C431)/$G$397)))</f>
        <v>0</v>
      </c>
      <c r="K431" s="18">
        <f>IF($G$397="n/a",0,IF(K$399&lt;=$C431,0,IF(K$399&gt;($G$397+$C431),INDEX($D$411:$W$411,,$C431)-SUM($D431:J431),INDEX($D$411:$W$411,,$C431)/$G$397)))</f>
        <v>0</v>
      </c>
      <c r="L431" s="18">
        <f>IF($G$397="n/a",0,IF(L$399&lt;=$C431,0,IF(L$399&gt;($G$397+$C431),INDEX($D$411:$W$411,,$C431)-SUM($D431:K431),INDEX($D$411:$W$411,,$C431)/$G$397)))</f>
        <v>0</v>
      </c>
      <c r="M431" s="18">
        <f>IF($G$397="n/a",0,IF(M$399&lt;=$C431,0,IF(M$399&gt;($G$397+$C431),INDEX($D$411:$W$411,,$C431)-SUM($D431:L431),INDEX($D$411:$W$411,,$C431)/$G$397)))</f>
        <v>0</v>
      </c>
      <c r="N431" s="18">
        <f>IF($G$397="n/a",0,IF(N$399&lt;=$C431,0,IF(N$399&gt;($G$397+$C431),INDEX($D$411:$W$411,,$C431)-SUM($D431:M431),INDEX($D$411:$W$411,,$C431)/$G$397)))</f>
        <v>0</v>
      </c>
      <c r="O431" s="18">
        <f>IF($G$397="n/a",0,IF(O$399&lt;=$C431,0,IF(O$399&gt;($G$397+$C431),INDEX($D$411:$W$411,,$C431)-SUM($D431:N431),INDEX($D$411:$W$411,,$C431)/$G$397)))</f>
        <v>0</v>
      </c>
      <c r="P431" s="18">
        <f>IF($G$397="n/a",0,IF(P$399&lt;=$C431,0,IF(P$399&gt;($G$397+$C431),INDEX($D$411:$W$411,,$C431)-SUM($D431:O431),INDEX($D$411:$W$411,,$C431)/$G$397)))</f>
        <v>0</v>
      </c>
      <c r="Q431" s="18">
        <f>IF($G$397="n/a",0,IF(Q$399&lt;=$C431,0,IF(Q$399&gt;($G$397+$C431),INDEX($D$411:$W$411,,$C431)-SUM($D431:P431),INDEX($D$411:$W$411,,$C431)/$G$397)))</f>
        <v>0</v>
      </c>
      <c r="R431" s="18">
        <f>IF($G$397="n/a",0,IF(R$399&lt;=$C431,0,IF(R$399&gt;($G$397+$C431),INDEX($D$411:$W$411,,$C431)-SUM($D431:Q431),INDEX($D$411:$W$411,,$C431)/$G$397)))</f>
        <v>0</v>
      </c>
      <c r="S431" s="18">
        <f>IF($G$397="n/a",0,IF(S$399&lt;=$C431,0,IF(S$399&gt;($G$397+$C431),INDEX($D$411:$W$411,,$C431)-SUM($D431:R431),INDEX($D$411:$W$411,,$C431)/$G$397)))</f>
        <v>0</v>
      </c>
      <c r="T431" s="18">
        <f>IF($G$397="n/a",0,IF(T$399&lt;=$C431,0,IF(T$399&gt;($G$397+$C431),INDEX($D$411:$W$411,,$C431)-SUM($D431:S431),INDEX($D$411:$W$411,,$C431)/$G$397)))</f>
        <v>0</v>
      </c>
      <c r="U431" s="18">
        <f>IF($G$397="n/a",0,IF(U$399&lt;=$C431,0,IF(U$399&gt;($G$397+$C431),INDEX($D$411:$W$411,,$C431)-SUM($D431:T431),INDEX($D$411:$W$411,,$C431)/$G$397)))</f>
        <v>0</v>
      </c>
      <c r="V431" s="18">
        <f>IF($G$397="n/a",0,IF(V$399&lt;=$C431,0,IF(V$399&gt;($G$397+$C431),INDEX($D$411:$W$411,,$C431)-SUM($D431:U431),INDEX($D$411:$W$411,,$C431)/$G$397)))</f>
        <v>0</v>
      </c>
      <c r="W431" s="18">
        <f>IF($G$397="n/a",0,IF(W$399&lt;=$C431,0,IF(W$399&gt;($G$397+$C431),INDEX($D$411:$W$411,,$C431)-SUM($D431:V431),INDEX($D$411:$W$411,,$C431)/$G$397)))</f>
        <v>0</v>
      </c>
      <c r="X431" s="18">
        <f>IF($G$397="n/a",0,IF(X$399&lt;=$C431,0,IF(X$399&gt;($G$397+$C431),INDEX($D$411:$W$411,,$C431)-SUM($D431:W431),INDEX($D$411:$W$411,,$C431)/$G$397)))</f>
        <v>0</v>
      </c>
      <c r="Y431" s="18">
        <f>IF($G$397="n/a",0,IF(Y$399&lt;=$C431,0,IF(Y$399&gt;($G$397+$C431),INDEX($D$411:$W$411,,$C431)-SUM($D431:X431),INDEX($D$411:$W$411,,$C431)/$G$397)))</f>
        <v>0</v>
      </c>
      <c r="Z431" s="18">
        <f>IF($G$397="n/a",0,IF(Z$399&lt;=$C431,0,IF(Z$399&gt;($G$397+$C431),INDEX($D$411:$W$411,,$C431)-SUM($D431:Y431),INDEX($D$411:$W$411,,$C431)/$G$397)))</f>
        <v>0</v>
      </c>
      <c r="AA431" s="18">
        <f>IF($G$397="n/a",0,IF(AA$399&lt;=$C431,0,IF(AA$399&gt;($G$397+$C431),INDEX($D$411:$W$411,,$C431)-SUM($D431:Z431),INDEX($D$411:$W$411,,$C431)/$G$397)))</f>
        <v>0</v>
      </c>
      <c r="AB431" s="18">
        <f>IF($G$397="n/a",0,IF(AB$399&lt;=$C431,0,IF(AB$399&gt;($G$397+$C431),INDEX($D$411:$W$411,,$C431)-SUM($D431:AA431),INDEX($D$411:$W$411,,$C431)/$G$397)))</f>
        <v>0</v>
      </c>
      <c r="AC431" s="18">
        <f>IF($G$397="n/a",0,IF(AC$399&lt;=$C431,0,IF(AC$399&gt;($G$397+$C431),INDEX($D$411:$W$411,,$C431)-SUM($D431:AB431),INDEX($D$411:$W$411,,$C431)/$G$397)))</f>
        <v>0</v>
      </c>
      <c r="AD431" s="18">
        <f>IF($G$397="n/a",0,IF(AD$399&lt;=$C431,0,IF(AD$399&gt;($G$397+$C431),INDEX($D$411:$W$411,,$C431)-SUM($D431:AC431),INDEX($D$411:$W$411,,$C431)/$G$397)))</f>
        <v>0</v>
      </c>
      <c r="AE431" s="18">
        <f>IF($G$397="n/a",0,IF(AE$399&lt;=$C431,0,IF(AE$399&gt;($G$397+$C431),INDEX($D$411:$W$411,,$C431)-SUM($D431:AD431),INDEX($D$411:$W$411,,$C431)/$G$397)))</f>
        <v>0</v>
      </c>
      <c r="AF431" s="18">
        <f>IF($G$397="n/a",0,IF(AF$399&lt;=$C431,0,IF(AF$399&gt;($G$397+$C431),INDEX($D$411:$W$411,,$C431)-SUM($D431:AE431),INDEX($D$411:$W$411,,$C431)/$G$397)))</f>
        <v>0</v>
      </c>
      <c r="AG431" s="18">
        <f>IF($G$397="n/a",0,IF(AG$399&lt;=$C431,0,IF(AG$399&gt;($G$397+$C431),INDEX($D$411:$W$411,,$C431)-SUM($D431:AF431),INDEX($D$411:$W$411,,$C431)/$G$397)))</f>
        <v>0</v>
      </c>
      <c r="AH431" s="18">
        <f>IF($G$397="n/a",0,IF(AH$399&lt;=$C431,0,IF(AH$399&gt;($G$397+$C431),INDEX($D$411:$W$411,,$C431)-SUM($D431:AG431),INDEX($D$411:$W$411,,$C431)/$G$397)))</f>
        <v>0</v>
      </c>
      <c r="AI431" s="18">
        <f>IF($G$397="n/a",0,IF(AI$399&lt;=$C431,0,IF(AI$399&gt;($G$397+$C431),INDEX($D$411:$W$411,,$C431)-SUM($D431:AH431),INDEX($D$411:$W$411,,$C431)/$G$397)))</f>
        <v>0</v>
      </c>
      <c r="AJ431" s="18">
        <f>IF($G$397="n/a",0,IF(AJ$399&lt;=$C431,0,IF(AJ$399&gt;($G$397+$C431),INDEX($D$411:$W$411,,$C431)-SUM($D431:AI431),INDEX($D$411:$W$411,,$C431)/$G$397)))</f>
        <v>0</v>
      </c>
      <c r="AK431" s="18">
        <f>IF($G$397="n/a",0,IF(AK$399&lt;=$C431,0,IF(AK$399&gt;($G$397+$C431),INDEX($D$411:$W$411,,$C431)-SUM($D431:AJ431),INDEX($D$411:$W$411,,$C431)/$G$397)))</f>
        <v>0</v>
      </c>
      <c r="AL431" s="18">
        <f>IF($G$397="n/a",0,IF(AL$399&lt;=$C431,0,IF(AL$399&gt;($G$397+$C431),INDEX($D$411:$W$411,,$C431)-SUM($D431:AK431),INDEX($D$411:$W$411,,$C431)/$G$397)))</f>
        <v>0</v>
      </c>
      <c r="AM431" s="18">
        <f>IF($G$397="n/a",0,IF(AM$399&lt;=$C431,0,IF(AM$399&gt;($G$397+$C431),INDEX($D$411:$W$411,,$C431)-SUM($D431:AL431),INDEX($D$411:$W$411,,$C431)/$G$397)))</f>
        <v>0</v>
      </c>
      <c r="AN431" s="18">
        <f>IF($G$397="n/a",0,IF(AN$399&lt;=$C431,0,IF(AN$399&gt;($G$397+$C431),INDEX($D$411:$W$411,,$C431)-SUM($D431:AM431),INDEX($D$411:$W$411,,$C431)/$G$397)))</f>
        <v>0</v>
      </c>
      <c r="AO431" s="18">
        <f>IF($G$397="n/a",0,IF(AO$399&lt;=$C431,0,IF(AO$399&gt;($G$397+$C431),INDEX($D$411:$W$411,,$C431)-SUM($D431:AN431),INDEX($D$411:$W$411,,$C431)/$G$397)))</f>
        <v>0</v>
      </c>
      <c r="AP431" s="18">
        <f>IF($G$397="n/a",0,IF(AP$399&lt;=$C431,0,IF(AP$399&gt;($G$397+$C431),INDEX($D$411:$W$411,,$C431)-SUM($D431:AO431),INDEX($D$411:$W$411,,$C431)/$G$397)))</f>
        <v>0</v>
      </c>
      <c r="AQ431" s="18">
        <f>IF($G$397="n/a",0,IF(AQ$399&lt;=$C431,0,IF(AQ$399&gt;($G$397+$C431),INDEX($D$411:$W$411,,$C431)-SUM($D431:AP431),INDEX($D$411:$W$411,,$C431)/$G$397)))</f>
        <v>0</v>
      </c>
      <c r="AR431" s="18">
        <f>IF($G$397="n/a",0,IF(AR$399&lt;=$C431,0,IF(AR$399&gt;($G$397+$C431),INDEX($D$411:$W$411,,$C431)-SUM($D431:AQ431),INDEX($D$411:$W$411,,$C431)/$G$397)))</f>
        <v>0</v>
      </c>
      <c r="AS431" s="18">
        <f>IF($G$397="n/a",0,IF(AS$399&lt;=$C431,0,IF(AS$399&gt;($G$397+$C431),INDEX($D$411:$W$411,,$C431)-SUM($D431:AR431),INDEX($D$411:$W$411,,$C431)/$G$397)))</f>
        <v>0</v>
      </c>
      <c r="AT431" s="18">
        <f>IF($G$397="n/a",0,IF(AT$399&lt;=$C431,0,IF(AT$399&gt;($G$397+$C431),INDEX($D$411:$W$411,,$C431)-SUM($D431:AS431),INDEX($D$411:$W$411,,$C431)/$G$397)))</f>
        <v>0</v>
      </c>
      <c r="AU431" s="18">
        <f>IF($G$397="n/a",0,IF(AU$399&lt;=$C431,0,IF(AU$399&gt;($G$397+$C431),INDEX($D$411:$W$411,,$C431)-SUM($D431:AT431),INDEX($D$411:$W$411,,$C431)/$G$397)))</f>
        <v>0</v>
      </c>
      <c r="AV431" s="18">
        <f>IF($G$397="n/a",0,IF(AV$399&lt;=$C431,0,IF(AV$399&gt;($G$397+$C431),INDEX($D$411:$W$411,,$C431)-SUM($D431:AU431),INDEX($D$411:$W$411,,$C431)/$G$397)))</f>
        <v>0</v>
      </c>
      <c r="AW431" s="18">
        <f>IF($G$397="n/a",0,IF(AW$399&lt;=$C431,0,IF(AW$399&gt;($G$397+$C431),INDEX($D$411:$W$411,,$C431)-SUM($D431:AV431),INDEX($D$411:$W$411,,$C431)/$G$397)))</f>
        <v>0</v>
      </c>
      <c r="AX431" s="18">
        <f>IF($G$397="n/a",0,IF(AX$399&lt;=$C431,0,IF(AX$399&gt;($G$397+$C431),INDEX($D$411:$W$411,,$C431)-SUM($D431:AW431),INDEX($D$411:$W$411,,$C431)/$G$397)))</f>
        <v>0</v>
      </c>
      <c r="AY431" s="18">
        <f>IF($G$397="n/a",0,IF(AY$399&lt;=$C431,0,IF(AY$399&gt;($G$397+$C431),INDEX($D$411:$W$411,,$C431)-SUM($D431:AX431),INDEX($D$411:$W$411,,$C431)/$G$397)))</f>
        <v>0</v>
      </c>
      <c r="AZ431" s="18">
        <f>IF($G$397="n/a",0,IF(AZ$399&lt;=$C431,0,IF(AZ$399&gt;($G$397+$C431),INDEX($D$411:$W$411,,$C431)-SUM($D431:AY431),INDEX($D$411:$W$411,,$C431)/$G$397)))</f>
        <v>0</v>
      </c>
      <c r="BA431" s="18">
        <f>IF($G$397="n/a",0,IF(BA$399&lt;=$C431,0,IF(BA$399&gt;($G$397+$C431),INDEX($D$411:$W$411,,$C431)-SUM($D431:AZ431),INDEX($D$411:$W$411,,$C431)/$G$397)))</f>
        <v>0</v>
      </c>
      <c r="BB431" s="18">
        <f>IF($G$397="n/a",0,IF(BB$399&lt;=$C431,0,IF(BB$399&gt;($G$397+$C431),INDEX($D$411:$W$411,,$C431)-SUM($D431:BA431),INDEX($D$411:$W$411,,$C431)/$G$397)))</f>
        <v>0</v>
      </c>
      <c r="BC431" s="18">
        <f>IF($G$397="n/a",0,IF(BC$399&lt;=$C431,0,IF(BC$399&gt;($G$397+$C431),INDEX($D$411:$W$411,,$C431)-SUM($D431:BB431),INDEX($D$411:$W$411,,$C431)/$G$397)))</f>
        <v>0</v>
      </c>
      <c r="BD431" s="18">
        <f>IF($G$397="n/a",0,IF(BD$399&lt;=$C431,0,IF(BD$399&gt;($G$397+$C431),INDEX($D$411:$W$411,,$C431)-SUM($D431:BC431),INDEX($D$411:$W$411,,$C431)/$G$397)))</f>
        <v>0</v>
      </c>
      <c r="BE431" s="18">
        <f>IF($G$397="n/a",0,IF(BE$399&lt;=$C431,0,IF(BE$399&gt;($G$397+$C431),INDEX($D$411:$W$411,,$C431)-SUM($D431:BD431),INDEX($D$411:$W$411,,$C431)/$G$397)))</f>
        <v>0</v>
      </c>
      <c r="BF431" s="18">
        <f>IF($G$397="n/a",0,IF(BF$399&lt;=$C431,0,IF(BF$399&gt;($G$397+$C431),INDEX($D$411:$W$411,,$C431)-SUM($D431:BE431),INDEX($D$411:$W$411,,$C431)/$G$397)))</f>
        <v>0</v>
      </c>
      <c r="BG431" s="18">
        <f>IF($G$397="n/a",0,IF(BG$399&lt;=$C431,0,IF(BG$399&gt;($G$397+$C431),INDEX($D$411:$W$411,,$C431)-SUM($D431:BF431),INDEX($D$411:$W$411,,$C431)/$G$397)))</f>
        <v>0</v>
      </c>
      <c r="BH431" s="18">
        <f>IF($G$397="n/a",0,IF(BH$399&lt;=$C431,0,IF(BH$399&gt;($G$397+$C431),INDEX($D$411:$W$411,,$C431)-SUM($D431:BG431),INDEX($D$411:$W$411,,$C431)/$G$397)))</f>
        <v>0</v>
      </c>
      <c r="BI431" s="18">
        <f>IF($G$397="n/a",0,IF(BI$399&lt;=$C431,0,IF(BI$399&gt;($G$397+$C431),INDEX($D$411:$W$411,,$C431)-SUM($D431:BH431),INDEX($D$411:$W$411,,$C431)/$G$397)))</f>
        <v>0</v>
      </c>
      <c r="BJ431" s="18">
        <f>IF($G$397="n/a",0,IF(BJ$399&lt;=$C431,0,IF(BJ$399&gt;($G$397+$C431),INDEX($D$411:$W$411,,$C431)-SUM($D431:BI431),INDEX($D$411:$W$411,,$C431)/$G$397)))</f>
        <v>0</v>
      </c>
      <c r="BK431" s="18">
        <f>IF($G$397="n/a",0,IF(BK$399&lt;=$C431,0,IF(BK$399&gt;($G$397+$C431),INDEX($D$411:$W$411,,$C431)-SUM($D431:BJ431),INDEX($D$411:$W$411,,$C431)/$G$397)))</f>
        <v>0</v>
      </c>
    </row>
    <row r="432" spans="2:63" hidden="1" outlineLevel="1" x14ac:dyDescent="0.25">
      <c r="B432" s="24">
        <v>2029</v>
      </c>
      <c r="C432" s="24">
        <v>19</v>
      </c>
      <c r="E432" s="18">
        <f>IF($G$397="n/a",0,IF(E$399&lt;=$C432,0,IF(E$399&gt;($G$397+$C432),INDEX($D$411:$W$411,,$C432)-SUM($D432:D432),INDEX($D$411:$W$411,,$C432)/$G$397)))</f>
        <v>0</v>
      </c>
      <c r="F432" s="18">
        <f>IF($G$397="n/a",0,IF(F$399&lt;=$C432,0,IF(F$399&gt;($G$397+$C432),INDEX($D$411:$W$411,,$C432)-SUM($D432:E432),INDEX($D$411:$W$411,,$C432)/$G$397)))</f>
        <v>0</v>
      </c>
      <c r="G432" s="18">
        <f>IF($G$397="n/a",0,IF(G$399&lt;=$C432,0,IF(G$399&gt;($G$397+$C432),INDEX($D$411:$W$411,,$C432)-SUM($D432:F432),INDEX($D$411:$W$411,,$C432)/$G$397)))</f>
        <v>0</v>
      </c>
      <c r="H432" s="18">
        <f>IF($G$397="n/a",0,IF(H$399&lt;=$C432,0,IF(H$399&gt;($G$397+$C432),INDEX($D$411:$W$411,,$C432)-SUM($D432:G432),INDEX($D$411:$W$411,,$C432)/$G$397)))</f>
        <v>0</v>
      </c>
      <c r="I432" s="18">
        <f>IF($G$397="n/a",0,IF(I$399&lt;=$C432,0,IF(I$399&gt;($G$397+$C432),INDEX($D$411:$W$411,,$C432)-SUM($D432:H432),INDEX($D$411:$W$411,,$C432)/$G$397)))</f>
        <v>0</v>
      </c>
      <c r="J432" s="18">
        <f>IF($G$397="n/a",0,IF(J$399&lt;=$C432,0,IF(J$399&gt;($G$397+$C432),INDEX($D$411:$W$411,,$C432)-SUM($D432:I432),INDEX($D$411:$W$411,,$C432)/$G$397)))</f>
        <v>0</v>
      </c>
      <c r="K432" s="18">
        <f>IF($G$397="n/a",0,IF(K$399&lt;=$C432,0,IF(K$399&gt;($G$397+$C432),INDEX($D$411:$W$411,,$C432)-SUM($D432:J432),INDEX($D$411:$W$411,,$C432)/$G$397)))</f>
        <v>0</v>
      </c>
      <c r="L432" s="18">
        <f>IF($G$397="n/a",0,IF(L$399&lt;=$C432,0,IF(L$399&gt;($G$397+$C432),INDEX($D$411:$W$411,,$C432)-SUM($D432:K432),INDEX($D$411:$W$411,,$C432)/$G$397)))</f>
        <v>0</v>
      </c>
      <c r="M432" s="18">
        <f>IF($G$397="n/a",0,IF(M$399&lt;=$C432,0,IF(M$399&gt;($G$397+$C432),INDEX($D$411:$W$411,,$C432)-SUM($D432:L432),INDEX($D$411:$W$411,,$C432)/$G$397)))</f>
        <v>0</v>
      </c>
      <c r="N432" s="18">
        <f>IF($G$397="n/a",0,IF(N$399&lt;=$C432,0,IF(N$399&gt;($G$397+$C432),INDEX($D$411:$W$411,,$C432)-SUM($D432:M432),INDEX($D$411:$W$411,,$C432)/$G$397)))</f>
        <v>0</v>
      </c>
      <c r="O432" s="18">
        <f>IF($G$397="n/a",0,IF(O$399&lt;=$C432,0,IF(O$399&gt;($G$397+$C432),INDEX($D$411:$W$411,,$C432)-SUM($D432:N432),INDEX($D$411:$W$411,,$C432)/$G$397)))</f>
        <v>0</v>
      </c>
      <c r="P432" s="18">
        <f>IF($G$397="n/a",0,IF(P$399&lt;=$C432,0,IF(P$399&gt;($G$397+$C432),INDEX($D$411:$W$411,,$C432)-SUM($D432:O432),INDEX($D$411:$W$411,,$C432)/$G$397)))</f>
        <v>0</v>
      </c>
      <c r="Q432" s="18">
        <f>IF($G$397="n/a",0,IF(Q$399&lt;=$C432,0,IF(Q$399&gt;($G$397+$C432),INDEX($D$411:$W$411,,$C432)-SUM($D432:P432),INDEX($D$411:$W$411,,$C432)/$G$397)))</f>
        <v>0</v>
      </c>
      <c r="R432" s="18">
        <f>IF($G$397="n/a",0,IF(R$399&lt;=$C432,0,IF(R$399&gt;($G$397+$C432),INDEX($D$411:$W$411,,$C432)-SUM($D432:Q432),INDEX($D$411:$W$411,,$C432)/$G$397)))</f>
        <v>0</v>
      </c>
      <c r="S432" s="18">
        <f>IF($G$397="n/a",0,IF(S$399&lt;=$C432,0,IF(S$399&gt;($G$397+$C432),INDEX($D$411:$W$411,,$C432)-SUM($D432:R432),INDEX($D$411:$W$411,,$C432)/$G$397)))</f>
        <v>0</v>
      </c>
      <c r="T432" s="18">
        <f>IF($G$397="n/a",0,IF(T$399&lt;=$C432,0,IF(T$399&gt;($G$397+$C432),INDEX($D$411:$W$411,,$C432)-SUM($D432:S432),INDEX($D$411:$W$411,,$C432)/$G$397)))</f>
        <v>0</v>
      </c>
      <c r="U432" s="18">
        <f>IF($G$397="n/a",0,IF(U$399&lt;=$C432,0,IF(U$399&gt;($G$397+$C432),INDEX($D$411:$W$411,,$C432)-SUM($D432:T432),INDEX($D$411:$W$411,,$C432)/$G$397)))</f>
        <v>0</v>
      </c>
      <c r="V432" s="18">
        <f>IF($G$397="n/a",0,IF(V$399&lt;=$C432,0,IF(V$399&gt;($G$397+$C432),INDEX($D$411:$W$411,,$C432)-SUM($D432:U432),INDEX($D$411:$W$411,,$C432)/$G$397)))</f>
        <v>0</v>
      </c>
      <c r="W432" s="18">
        <f>IF($G$397="n/a",0,IF(W$399&lt;=$C432,0,IF(W$399&gt;($G$397+$C432),INDEX($D$411:$W$411,,$C432)-SUM($D432:V432),INDEX($D$411:$W$411,,$C432)/$G$397)))</f>
        <v>0</v>
      </c>
      <c r="X432" s="18">
        <f>IF($G$397="n/a",0,IF(X$399&lt;=$C432,0,IF(X$399&gt;($G$397+$C432),INDEX($D$411:$W$411,,$C432)-SUM($D432:W432),INDEX($D$411:$W$411,,$C432)/$G$397)))</f>
        <v>0</v>
      </c>
      <c r="Y432" s="18">
        <f>IF($G$397="n/a",0,IF(Y$399&lt;=$C432,0,IF(Y$399&gt;($G$397+$C432),INDEX($D$411:$W$411,,$C432)-SUM($D432:X432),INDEX($D$411:$W$411,,$C432)/$G$397)))</f>
        <v>0</v>
      </c>
      <c r="Z432" s="18">
        <f>IF($G$397="n/a",0,IF(Z$399&lt;=$C432,0,IF(Z$399&gt;($G$397+$C432),INDEX($D$411:$W$411,,$C432)-SUM($D432:Y432),INDEX($D$411:$W$411,,$C432)/$G$397)))</f>
        <v>0</v>
      </c>
      <c r="AA432" s="18">
        <f>IF($G$397="n/a",0,IF(AA$399&lt;=$C432,0,IF(AA$399&gt;($G$397+$C432),INDEX($D$411:$W$411,,$C432)-SUM($D432:Z432),INDEX($D$411:$W$411,,$C432)/$G$397)))</f>
        <v>0</v>
      </c>
      <c r="AB432" s="18">
        <f>IF($G$397="n/a",0,IF(AB$399&lt;=$C432,0,IF(AB$399&gt;($G$397+$C432),INDEX($D$411:$W$411,,$C432)-SUM($D432:AA432),INDEX($D$411:$W$411,,$C432)/$G$397)))</f>
        <v>0</v>
      </c>
      <c r="AC432" s="18">
        <f>IF($G$397="n/a",0,IF(AC$399&lt;=$C432,0,IF(AC$399&gt;($G$397+$C432),INDEX($D$411:$W$411,,$C432)-SUM($D432:AB432),INDEX($D$411:$W$411,,$C432)/$G$397)))</f>
        <v>0</v>
      </c>
      <c r="AD432" s="18">
        <f>IF($G$397="n/a",0,IF(AD$399&lt;=$C432,0,IF(AD$399&gt;($G$397+$C432),INDEX($D$411:$W$411,,$C432)-SUM($D432:AC432),INDEX($D$411:$W$411,,$C432)/$G$397)))</f>
        <v>0</v>
      </c>
      <c r="AE432" s="18">
        <f>IF($G$397="n/a",0,IF(AE$399&lt;=$C432,0,IF(AE$399&gt;($G$397+$C432),INDEX($D$411:$W$411,,$C432)-SUM($D432:AD432),INDEX($D$411:$W$411,,$C432)/$G$397)))</f>
        <v>0</v>
      </c>
      <c r="AF432" s="18">
        <f>IF($G$397="n/a",0,IF(AF$399&lt;=$C432,0,IF(AF$399&gt;($G$397+$C432),INDEX($D$411:$W$411,,$C432)-SUM($D432:AE432),INDEX($D$411:$W$411,,$C432)/$G$397)))</f>
        <v>0</v>
      </c>
      <c r="AG432" s="18">
        <f>IF($G$397="n/a",0,IF(AG$399&lt;=$C432,0,IF(AG$399&gt;($G$397+$C432),INDEX($D$411:$W$411,,$C432)-SUM($D432:AF432),INDEX($D$411:$W$411,,$C432)/$G$397)))</f>
        <v>0</v>
      </c>
      <c r="AH432" s="18">
        <f>IF($G$397="n/a",0,IF(AH$399&lt;=$C432,0,IF(AH$399&gt;($G$397+$C432),INDEX($D$411:$W$411,,$C432)-SUM($D432:AG432),INDEX($D$411:$W$411,,$C432)/$G$397)))</f>
        <v>0</v>
      </c>
      <c r="AI432" s="18">
        <f>IF($G$397="n/a",0,IF(AI$399&lt;=$C432,0,IF(AI$399&gt;($G$397+$C432),INDEX($D$411:$W$411,,$C432)-SUM($D432:AH432),INDEX($D$411:$W$411,,$C432)/$G$397)))</f>
        <v>0</v>
      </c>
      <c r="AJ432" s="18">
        <f>IF($G$397="n/a",0,IF(AJ$399&lt;=$C432,0,IF(AJ$399&gt;($G$397+$C432),INDEX($D$411:$W$411,,$C432)-SUM($D432:AI432),INDEX($D$411:$W$411,,$C432)/$G$397)))</f>
        <v>0</v>
      </c>
      <c r="AK432" s="18">
        <f>IF($G$397="n/a",0,IF(AK$399&lt;=$C432,0,IF(AK$399&gt;($G$397+$C432),INDEX($D$411:$W$411,,$C432)-SUM($D432:AJ432),INDEX($D$411:$W$411,,$C432)/$G$397)))</f>
        <v>0</v>
      </c>
      <c r="AL432" s="18">
        <f>IF($G$397="n/a",0,IF(AL$399&lt;=$C432,0,IF(AL$399&gt;($G$397+$C432),INDEX($D$411:$W$411,,$C432)-SUM($D432:AK432),INDEX($D$411:$W$411,,$C432)/$G$397)))</f>
        <v>0</v>
      </c>
      <c r="AM432" s="18">
        <f>IF($G$397="n/a",0,IF(AM$399&lt;=$C432,0,IF(AM$399&gt;($G$397+$C432),INDEX($D$411:$W$411,,$C432)-SUM($D432:AL432),INDEX($D$411:$W$411,,$C432)/$G$397)))</f>
        <v>0</v>
      </c>
      <c r="AN432" s="18">
        <f>IF($G$397="n/a",0,IF(AN$399&lt;=$C432,0,IF(AN$399&gt;($G$397+$C432),INDEX($D$411:$W$411,,$C432)-SUM($D432:AM432),INDEX($D$411:$W$411,,$C432)/$G$397)))</f>
        <v>0</v>
      </c>
      <c r="AO432" s="18">
        <f>IF($G$397="n/a",0,IF(AO$399&lt;=$C432,0,IF(AO$399&gt;($G$397+$C432),INDEX($D$411:$W$411,,$C432)-SUM($D432:AN432),INDEX($D$411:$W$411,,$C432)/$G$397)))</f>
        <v>0</v>
      </c>
      <c r="AP432" s="18">
        <f>IF($G$397="n/a",0,IF(AP$399&lt;=$C432,0,IF(AP$399&gt;($G$397+$C432),INDEX($D$411:$W$411,,$C432)-SUM($D432:AO432),INDEX($D$411:$W$411,,$C432)/$G$397)))</f>
        <v>0</v>
      </c>
      <c r="AQ432" s="18">
        <f>IF($G$397="n/a",0,IF(AQ$399&lt;=$C432,0,IF(AQ$399&gt;($G$397+$C432),INDEX($D$411:$W$411,,$C432)-SUM($D432:AP432),INDEX($D$411:$W$411,,$C432)/$G$397)))</f>
        <v>0</v>
      </c>
      <c r="AR432" s="18">
        <f>IF($G$397="n/a",0,IF(AR$399&lt;=$C432,0,IF(AR$399&gt;($G$397+$C432),INDEX($D$411:$W$411,,$C432)-SUM($D432:AQ432),INDEX($D$411:$W$411,,$C432)/$G$397)))</f>
        <v>0</v>
      </c>
      <c r="AS432" s="18">
        <f>IF($G$397="n/a",0,IF(AS$399&lt;=$C432,0,IF(AS$399&gt;($G$397+$C432),INDEX($D$411:$W$411,,$C432)-SUM($D432:AR432),INDEX($D$411:$W$411,,$C432)/$G$397)))</f>
        <v>0</v>
      </c>
      <c r="AT432" s="18">
        <f>IF($G$397="n/a",0,IF(AT$399&lt;=$C432,0,IF(AT$399&gt;($G$397+$C432),INDEX($D$411:$W$411,,$C432)-SUM($D432:AS432),INDEX($D$411:$W$411,,$C432)/$G$397)))</f>
        <v>0</v>
      </c>
      <c r="AU432" s="18">
        <f>IF($G$397="n/a",0,IF(AU$399&lt;=$C432,0,IF(AU$399&gt;($G$397+$C432),INDEX($D$411:$W$411,,$C432)-SUM($D432:AT432),INDEX($D$411:$W$411,,$C432)/$G$397)))</f>
        <v>0</v>
      </c>
      <c r="AV432" s="18">
        <f>IF($G$397="n/a",0,IF(AV$399&lt;=$C432,0,IF(AV$399&gt;($G$397+$C432),INDEX($D$411:$W$411,,$C432)-SUM($D432:AU432),INDEX($D$411:$W$411,,$C432)/$G$397)))</f>
        <v>0</v>
      </c>
      <c r="AW432" s="18">
        <f>IF($G$397="n/a",0,IF(AW$399&lt;=$C432,0,IF(AW$399&gt;($G$397+$C432),INDEX($D$411:$W$411,,$C432)-SUM($D432:AV432),INDEX($D$411:$W$411,,$C432)/$G$397)))</f>
        <v>0</v>
      </c>
      <c r="AX432" s="18">
        <f>IF($G$397="n/a",0,IF(AX$399&lt;=$C432,0,IF(AX$399&gt;($G$397+$C432),INDEX($D$411:$W$411,,$C432)-SUM($D432:AW432),INDEX($D$411:$W$411,,$C432)/$G$397)))</f>
        <v>0</v>
      </c>
      <c r="AY432" s="18">
        <f>IF($G$397="n/a",0,IF(AY$399&lt;=$C432,0,IF(AY$399&gt;($G$397+$C432),INDEX($D$411:$W$411,,$C432)-SUM($D432:AX432),INDEX($D$411:$W$411,,$C432)/$G$397)))</f>
        <v>0</v>
      </c>
      <c r="AZ432" s="18">
        <f>IF($G$397="n/a",0,IF(AZ$399&lt;=$C432,0,IF(AZ$399&gt;($G$397+$C432),INDEX($D$411:$W$411,,$C432)-SUM($D432:AY432),INDEX($D$411:$W$411,,$C432)/$G$397)))</f>
        <v>0</v>
      </c>
      <c r="BA432" s="18">
        <f>IF($G$397="n/a",0,IF(BA$399&lt;=$C432,0,IF(BA$399&gt;($G$397+$C432),INDEX($D$411:$W$411,,$C432)-SUM($D432:AZ432),INDEX($D$411:$W$411,,$C432)/$G$397)))</f>
        <v>0</v>
      </c>
      <c r="BB432" s="18">
        <f>IF($G$397="n/a",0,IF(BB$399&lt;=$C432,0,IF(BB$399&gt;($G$397+$C432),INDEX($D$411:$W$411,,$C432)-SUM($D432:BA432),INDEX($D$411:$W$411,,$C432)/$G$397)))</f>
        <v>0</v>
      </c>
      <c r="BC432" s="18">
        <f>IF($G$397="n/a",0,IF(BC$399&lt;=$C432,0,IF(BC$399&gt;($G$397+$C432),INDEX($D$411:$W$411,,$C432)-SUM($D432:BB432),INDEX($D$411:$W$411,,$C432)/$G$397)))</f>
        <v>0</v>
      </c>
      <c r="BD432" s="18">
        <f>IF($G$397="n/a",0,IF(BD$399&lt;=$C432,0,IF(BD$399&gt;($G$397+$C432),INDEX($D$411:$W$411,,$C432)-SUM($D432:BC432),INDEX($D$411:$W$411,,$C432)/$G$397)))</f>
        <v>0</v>
      </c>
      <c r="BE432" s="18">
        <f>IF($G$397="n/a",0,IF(BE$399&lt;=$C432,0,IF(BE$399&gt;($G$397+$C432),INDEX($D$411:$W$411,,$C432)-SUM($D432:BD432),INDEX($D$411:$W$411,,$C432)/$G$397)))</f>
        <v>0</v>
      </c>
      <c r="BF432" s="18">
        <f>IF($G$397="n/a",0,IF(BF$399&lt;=$C432,0,IF(BF$399&gt;($G$397+$C432),INDEX($D$411:$W$411,,$C432)-SUM($D432:BE432),INDEX($D$411:$W$411,,$C432)/$G$397)))</f>
        <v>0</v>
      </c>
      <c r="BG432" s="18">
        <f>IF($G$397="n/a",0,IF(BG$399&lt;=$C432,0,IF(BG$399&gt;($G$397+$C432),INDEX($D$411:$W$411,,$C432)-SUM($D432:BF432),INDEX($D$411:$W$411,,$C432)/$G$397)))</f>
        <v>0</v>
      </c>
      <c r="BH432" s="18">
        <f>IF($G$397="n/a",0,IF(BH$399&lt;=$C432,0,IF(BH$399&gt;($G$397+$C432),INDEX($D$411:$W$411,,$C432)-SUM($D432:BG432),INDEX($D$411:$W$411,,$C432)/$G$397)))</f>
        <v>0</v>
      </c>
      <c r="BI432" s="18">
        <f>IF($G$397="n/a",0,IF(BI$399&lt;=$C432,0,IF(BI$399&gt;($G$397+$C432),INDEX($D$411:$W$411,,$C432)-SUM($D432:BH432),INDEX($D$411:$W$411,,$C432)/$G$397)))</f>
        <v>0</v>
      </c>
      <c r="BJ432" s="18">
        <f>IF($G$397="n/a",0,IF(BJ$399&lt;=$C432,0,IF(BJ$399&gt;($G$397+$C432),INDEX($D$411:$W$411,,$C432)-SUM($D432:BI432),INDEX($D$411:$W$411,,$C432)/$G$397)))</f>
        <v>0</v>
      </c>
      <c r="BK432" s="18">
        <f>IF($G$397="n/a",0,IF(BK$399&lt;=$C432,0,IF(BK$399&gt;($G$397+$C432),INDEX($D$411:$W$411,,$C432)-SUM($D432:BJ432),INDEX($D$411:$W$411,,$C432)/$G$397)))</f>
        <v>0</v>
      </c>
    </row>
    <row r="433" spans="2:63" hidden="1" outlineLevel="1" x14ac:dyDescent="0.25">
      <c r="B433" s="24">
        <v>2030</v>
      </c>
      <c r="C433" s="24">
        <v>20</v>
      </c>
      <c r="E433" s="18">
        <f>IF($G$397="n/a",0,IF(E$399&lt;=$C433,0,IF(E$399&gt;($G$397+$C433),INDEX($D$411:$W$411,,$C433)-SUM($D433:D433),INDEX($D$411:$W$411,,$C433)/$G$397)))</f>
        <v>0</v>
      </c>
      <c r="F433" s="18">
        <f>IF($G$397="n/a",0,IF(F$399&lt;=$C433,0,IF(F$399&gt;($G$397+$C433),INDEX($D$411:$W$411,,$C433)-SUM($D433:E433),INDEX($D$411:$W$411,,$C433)/$G$397)))</f>
        <v>0</v>
      </c>
      <c r="G433" s="18">
        <f>IF($G$397="n/a",0,IF(G$399&lt;=$C433,0,IF(G$399&gt;($G$397+$C433),INDEX($D$411:$W$411,,$C433)-SUM($D433:F433),INDEX($D$411:$W$411,,$C433)/$G$397)))</f>
        <v>0</v>
      </c>
      <c r="H433" s="18">
        <f>IF($G$397="n/a",0,IF(H$399&lt;=$C433,0,IF(H$399&gt;($G$397+$C433),INDEX($D$411:$W$411,,$C433)-SUM($D433:G433),INDEX($D$411:$W$411,,$C433)/$G$397)))</f>
        <v>0</v>
      </c>
      <c r="I433" s="18">
        <f>IF($G$397="n/a",0,IF(I$399&lt;=$C433,0,IF(I$399&gt;($G$397+$C433),INDEX($D$411:$W$411,,$C433)-SUM($D433:H433),INDEX($D$411:$W$411,,$C433)/$G$397)))</f>
        <v>0</v>
      </c>
      <c r="J433" s="18">
        <f>IF($G$397="n/a",0,IF(J$399&lt;=$C433,0,IF(J$399&gt;($G$397+$C433),INDEX($D$411:$W$411,,$C433)-SUM($D433:I433),INDEX($D$411:$W$411,,$C433)/$G$397)))</f>
        <v>0</v>
      </c>
      <c r="K433" s="18">
        <f>IF($G$397="n/a",0,IF(K$399&lt;=$C433,0,IF(K$399&gt;($G$397+$C433),INDEX($D$411:$W$411,,$C433)-SUM($D433:J433),INDEX($D$411:$W$411,,$C433)/$G$397)))</f>
        <v>0</v>
      </c>
      <c r="L433" s="18">
        <f>IF($G$397="n/a",0,IF(L$399&lt;=$C433,0,IF(L$399&gt;($G$397+$C433),INDEX($D$411:$W$411,,$C433)-SUM($D433:K433),INDEX($D$411:$W$411,,$C433)/$G$397)))</f>
        <v>0</v>
      </c>
      <c r="M433" s="18">
        <f>IF($G$397="n/a",0,IF(M$399&lt;=$C433,0,IF(M$399&gt;($G$397+$C433),INDEX($D$411:$W$411,,$C433)-SUM($D433:L433),INDEX($D$411:$W$411,,$C433)/$G$397)))</f>
        <v>0</v>
      </c>
      <c r="N433" s="18">
        <f>IF($G$397="n/a",0,IF(N$399&lt;=$C433,0,IF(N$399&gt;($G$397+$C433),INDEX($D$411:$W$411,,$C433)-SUM($D433:M433),INDEX($D$411:$W$411,,$C433)/$G$397)))</f>
        <v>0</v>
      </c>
      <c r="O433" s="18">
        <f>IF($G$397="n/a",0,IF(O$399&lt;=$C433,0,IF(O$399&gt;($G$397+$C433),INDEX($D$411:$W$411,,$C433)-SUM($D433:N433),INDEX($D$411:$W$411,,$C433)/$G$397)))</f>
        <v>0</v>
      </c>
      <c r="P433" s="18">
        <f>IF($G$397="n/a",0,IF(P$399&lt;=$C433,0,IF(P$399&gt;($G$397+$C433),INDEX($D$411:$W$411,,$C433)-SUM($D433:O433),INDEX($D$411:$W$411,,$C433)/$G$397)))</f>
        <v>0</v>
      </c>
      <c r="Q433" s="18">
        <f>IF($G$397="n/a",0,IF(Q$399&lt;=$C433,0,IF(Q$399&gt;($G$397+$C433),INDEX($D$411:$W$411,,$C433)-SUM($D433:P433),INDEX($D$411:$W$411,,$C433)/$G$397)))</f>
        <v>0</v>
      </c>
      <c r="R433" s="18">
        <f>IF($G$397="n/a",0,IF(R$399&lt;=$C433,0,IF(R$399&gt;($G$397+$C433),INDEX($D$411:$W$411,,$C433)-SUM($D433:Q433),INDEX($D$411:$W$411,,$C433)/$G$397)))</f>
        <v>0</v>
      </c>
      <c r="S433" s="18">
        <f>IF($G$397="n/a",0,IF(S$399&lt;=$C433,0,IF(S$399&gt;($G$397+$C433),INDEX($D$411:$W$411,,$C433)-SUM($D433:R433),INDEX($D$411:$W$411,,$C433)/$G$397)))</f>
        <v>0</v>
      </c>
      <c r="T433" s="18">
        <f>IF($G$397="n/a",0,IF(T$399&lt;=$C433,0,IF(T$399&gt;($G$397+$C433),INDEX($D$411:$W$411,,$C433)-SUM($D433:S433),INDEX($D$411:$W$411,,$C433)/$G$397)))</f>
        <v>0</v>
      </c>
      <c r="U433" s="18">
        <f>IF($G$397="n/a",0,IF(U$399&lt;=$C433,0,IF(U$399&gt;($G$397+$C433),INDEX($D$411:$W$411,,$C433)-SUM($D433:T433),INDEX($D$411:$W$411,,$C433)/$G$397)))</f>
        <v>0</v>
      </c>
      <c r="V433" s="18">
        <f>IF($G$397="n/a",0,IF(V$399&lt;=$C433,0,IF(V$399&gt;($G$397+$C433),INDEX($D$411:$W$411,,$C433)-SUM($D433:U433),INDEX($D$411:$W$411,,$C433)/$G$397)))</f>
        <v>0</v>
      </c>
      <c r="W433" s="18">
        <f>IF($G$397="n/a",0,IF(W$399&lt;=$C433,0,IF(W$399&gt;($G$397+$C433),INDEX($D$411:$W$411,,$C433)-SUM($D433:V433),INDEX($D$411:$W$411,,$C433)/$G$397)))</f>
        <v>0</v>
      </c>
      <c r="X433" s="18">
        <f>IF($G$397="n/a",0,IF(X$399&lt;=$C433,0,IF(X$399&gt;($G$397+$C433),INDEX($D$411:$W$411,,$C433)-SUM($D433:W433),INDEX($D$411:$W$411,,$C433)/$G$397)))</f>
        <v>0</v>
      </c>
      <c r="Y433" s="18">
        <f>IF($G$397="n/a",0,IF(Y$399&lt;=$C433,0,IF(Y$399&gt;($G$397+$C433),INDEX($D$411:$W$411,,$C433)-SUM($D433:X433),INDEX($D$411:$W$411,,$C433)/$G$397)))</f>
        <v>0</v>
      </c>
      <c r="Z433" s="18">
        <f>IF($G$397="n/a",0,IF(Z$399&lt;=$C433,0,IF(Z$399&gt;($G$397+$C433),INDEX($D$411:$W$411,,$C433)-SUM($D433:Y433),INDEX($D$411:$W$411,,$C433)/$G$397)))</f>
        <v>0</v>
      </c>
      <c r="AA433" s="18">
        <f>IF($G$397="n/a",0,IF(AA$399&lt;=$C433,0,IF(AA$399&gt;($G$397+$C433),INDEX($D$411:$W$411,,$C433)-SUM($D433:Z433),INDEX($D$411:$W$411,,$C433)/$G$397)))</f>
        <v>0</v>
      </c>
      <c r="AB433" s="18">
        <f>IF($G$397="n/a",0,IF(AB$399&lt;=$C433,0,IF(AB$399&gt;($G$397+$C433),INDEX($D$411:$W$411,,$C433)-SUM($D433:AA433),INDEX($D$411:$W$411,,$C433)/$G$397)))</f>
        <v>0</v>
      </c>
      <c r="AC433" s="18">
        <f>IF($G$397="n/a",0,IF(AC$399&lt;=$C433,0,IF(AC$399&gt;($G$397+$C433),INDEX($D$411:$W$411,,$C433)-SUM($D433:AB433),INDEX($D$411:$W$411,,$C433)/$G$397)))</f>
        <v>0</v>
      </c>
      <c r="AD433" s="18">
        <f>IF($G$397="n/a",0,IF(AD$399&lt;=$C433,0,IF(AD$399&gt;($G$397+$C433),INDEX($D$411:$W$411,,$C433)-SUM($D433:AC433),INDEX($D$411:$W$411,,$C433)/$G$397)))</f>
        <v>0</v>
      </c>
      <c r="AE433" s="18">
        <f>IF($G$397="n/a",0,IF(AE$399&lt;=$C433,0,IF(AE$399&gt;($G$397+$C433),INDEX($D$411:$W$411,,$C433)-SUM($D433:AD433),INDEX($D$411:$W$411,,$C433)/$G$397)))</f>
        <v>0</v>
      </c>
      <c r="AF433" s="18">
        <f>IF($G$397="n/a",0,IF(AF$399&lt;=$C433,0,IF(AF$399&gt;($G$397+$C433),INDEX($D$411:$W$411,,$C433)-SUM($D433:AE433),INDEX($D$411:$W$411,,$C433)/$G$397)))</f>
        <v>0</v>
      </c>
      <c r="AG433" s="18">
        <f>IF($G$397="n/a",0,IF(AG$399&lt;=$C433,0,IF(AG$399&gt;($G$397+$C433),INDEX($D$411:$W$411,,$C433)-SUM($D433:AF433),INDEX($D$411:$W$411,,$C433)/$G$397)))</f>
        <v>0</v>
      </c>
      <c r="AH433" s="18">
        <f>IF($G$397="n/a",0,IF(AH$399&lt;=$C433,0,IF(AH$399&gt;($G$397+$C433),INDEX($D$411:$W$411,,$C433)-SUM($D433:AG433),INDEX($D$411:$W$411,,$C433)/$G$397)))</f>
        <v>0</v>
      </c>
      <c r="AI433" s="18">
        <f>IF($G$397="n/a",0,IF(AI$399&lt;=$C433,0,IF(AI$399&gt;($G$397+$C433),INDEX($D$411:$W$411,,$C433)-SUM($D433:AH433),INDEX($D$411:$W$411,,$C433)/$G$397)))</f>
        <v>0</v>
      </c>
      <c r="AJ433" s="18">
        <f>IF($G$397="n/a",0,IF(AJ$399&lt;=$C433,0,IF(AJ$399&gt;($G$397+$C433),INDEX($D$411:$W$411,,$C433)-SUM($D433:AI433),INDEX($D$411:$W$411,,$C433)/$G$397)))</f>
        <v>0</v>
      </c>
      <c r="AK433" s="18">
        <f>IF($G$397="n/a",0,IF(AK$399&lt;=$C433,0,IF(AK$399&gt;($G$397+$C433),INDEX($D$411:$W$411,,$C433)-SUM($D433:AJ433),INDEX($D$411:$W$411,,$C433)/$G$397)))</f>
        <v>0</v>
      </c>
      <c r="AL433" s="18">
        <f>IF($G$397="n/a",0,IF(AL$399&lt;=$C433,0,IF(AL$399&gt;($G$397+$C433),INDEX($D$411:$W$411,,$C433)-SUM($D433:AK433),INDEX($D$411:$W$411,,$C433)/$G$397)))</f>
        <v>0</v>
      </c>
      <c r="AM433" s="18">
        <f>IF($G$397="n/a",0,IF(AM$399&lt;=$C433,0,IF(AM$399&gt;($G$397+$C433),INDEX($D$411:$W$411,,$C433)-SUM($D433:AL433),INDEX($D$411:$W$411,,$C433)/$G$397)))</f>
        <v>0</v>
      </c>
      <c r="AN433" s="18">
        <f>IF($G$397="n/a",0,IF(AN$399&lt;=$C433,0,IF(AN$399&gt;($G$397+$C433),INDEX($D$411:$W$411,,$C433)-SUM($D433:AM433),INDEX($D$411:$W$411,,$C433)/$G$397)))</f>
        <v>0</v>
      </c>
      <c r="AO433" s="18">
        <f>IF($G$397="n/a",0,IF(AO$399&lt;=$C433,0,IF(AO$399&gt;($G$397+$C433),INDEX($D$411:$W$411,,$C433)-SUM($D433:AN433),INDEX($D$411:$W$411,,$C433)/$G$397)))</f>
        <v>0</v>
      </c>
      <c r="AP433" s="18">
        <f>IF($G$397="n/a",0,IF(AP$399&lt;=$C433,0,IF(AP$399&gt;($G$397+$C433),INDEX($D$411:$W$411,,$C433)-SUM($D433:AO433),INDEX($D$411:$W$411,,$C433)/$G$397)))</f>
        <v>0</v>
      </c>
      <c r="AQ433" s="18">
        <f>IF($G$397="n/a",0,IF(AQ$399&lt;=$C433,0,IF(AQ$399&gt;($G$397+$C433),INDEX($D$411:$W$411,,$C433)-SUM($D433:AP433),INDEX($D$411:$W$411,,$C433)/$G$397)))</f>
        <v>0</v>
      </c>
      <c r="AR433" s="18">
        <f>IF($G$397="n/a",0,IF(AR$399&lt;=$C433,0,IF(AR$399&gt;($G$397+$C433),INDEX($D$411:$W$411,,$C433)-SUM($D433:AQ433),INDEX($D$411:$W$411,,$C433)/$G$397)))</f>
        <v>0</v>
      </c>
      <c r="AS433" s="18">
        <f>IF($G$397="n/a",0,IF(AS$399&lt;=$C433,0,IF(AS$399&gt;($G$397+$C433),INDEX($D$411:$W$411,,$C433)-SUM($D433:AR433),INDEX($D$411:$W$411,,$C433)/$G$397)))</f>
        <v>0</v>
      </c>
      <c r="AT433" s="18">
        <f>IF($G$397="n/a",0,IF(AT$399&lt;=$C433,0,IF(AT$399&gt;($G$397+$C433),INDEX($D$411:$W$411,,$C433)-SUM($D433:AS433),INDEX($D$411:$W$411,,$C433)/$G$397)))</f>
        <v>0</v>
      </c>
      <c r="AU433" s="18">
        <f>IF($G$397="n/a",0,IF(AU$399&lt;=$C433,0,IF(AU$399&gt;($G$397+$C433),INDEX($D$411:$W$411,,$C433)-SUM($D433:AT433),INDEX($D$411:$W$411,,$C433)/$G$397)))</f>
        <v>0</v>
      </c>
      <c r="AV433" s="18">
        <f>IF($G$397="n/a",0,IF(AV$399&lt;=$C433,0,IF(AV$399&gt;($G$397+$C433),INDEX($D$411:$W$411,,$C433)-SUM($D433:AU433),INDEX($D$411:$W$411,,$C433)/$G$397)))</f>
        <v>0</v>
      </c>
      <c r="AW433" s="18">
        <f>IF($G$397="n/a",0,IF(AW$399&lt;=$C433,0,IF(AW$399&gt;($G$397+$C433),INDEX($D$411:$W$411,,$C433)-SUM($D433:AV433),INDEX($D$411:$W$411,,$C433)/$G$397)))</f>
        <v>0</v>
      </c>
      <c r="AX433" s="18">
        <f>IF($G$397="n/a",0,IF(AX$399&lt;=$C433,0,IF(AX$399&gt;($G$397+$C433),INDEX($D$411:$W$411,,$C433)-SUM($D433:AW433),INDEX($D$411:$W$411,,$C433)/$G$397)))</f>
        <v>0</v>
      </c>
      <c r="AY433" s="18">
        <f>IF($G$397="n/a",0,IF(AY$399&lt;=$C433,0,IF(AY$399&gt;($G$397+$C433),INDEX($D$411:$W$411,,$C433)-SUM($D433:AX433),INDEX($D$411:$W$411,,$C433)/$G$397)))</f>
        <v>0</v>
      </c>
      <c r="AZ433" s="18">
        <f>IF($G$397="n/a",0,IF(AZ$399&lt;=$C433,0,IF(AZ$399&gt;($G$397+$C433),INDEX($D$411:$W$411,,$C433)-SUM($D433:AY433),INDEX($D$411:$W$411,,$C433)/$G$397)))</f>
        <v>0</v>
      </c>
      <c r="BA433" s="18">
        <f>IF($G$397="n/a",0,IF(BA$399&lt;=$C433,0,IF(BA$399&gt;($G$397+$C433),INDEX($D$411:$W$411,,$C433)-SUM($D433:AZ433),INDEX($D$411:$W$411,,$C433)/$G$397)))</f>
        <v>0</v>
      </c>
      <c r="BB433" s="18">
        <f>IF($G$397="n/a",0,IF(BB$399&lt;=$C433,0,IF(BB$399&gt;($G$397+$C433),INDEX($D$411:$W$411,,$C433)-SUM($D433:BA433),INDEX($D$411:$W$411,,$C433)/$G$397)))</f>
        <v>0</v>
      </c>
      <c r="BC433" s="18">
        <f>IF($G$397="n/a",0,IF(BC$399&lt;=$C433,0,IF(BC$399&gt;($G$397+$C433),INDEX($D$411:$W$411,,$C433)-SUM($D433:BB433),INDEX($D$411:$W$411,,$C433)/$G$397)))</f>
        <v>0</v>
      </c>
      <c r="BD433" s="18">
        <f>IF($G$397="n/a",0,IF(BD$399&lt;=$C433,0,IF(BD$399&gt;($G$397+$C433),INDEX($D$411:$W$411,,$C433)-SUM($D433:BC433),INDEX($D$411:$W$411,,$C433)/$G$397)))</f>
        <v>0</v>
      </c>
      <c r="BE433" s="18">
        <f>IF($G$397="n/a",0,IF(BE$399&lt;=$C433,0,IF(BE$399&gt;($G$397+$C433),INDEX($D$411:$W$411,,$C433)-SUM($D433:BD433),INDEX($D$411:$W$411,,$C433)/$G$397)))</f>
        <v>0</v>
      </c>
      <c r="BF433" s="18">
        <f>IF($G$397="n/a",0,IF(BF$399&lt;=$C433,0,IF(BF$399&gt;($G$397+$C433),INDEX($D$411:$W$411,,$C433)-SUM($D433:BE433),INDEX($D$411:$W$411,,$C433)/$G$397)))</f>
        <v>0</v>
      </c>
      <c r="BG433" s="18">
        <f>IF($G$397="n/a",0,IF(BG$399&lt;=$C433,0,IF(BG$399&gt;($G$397+$C433),INDEX($D$411:$W$411,,$C433)-SUM($D433:BF433),INDEX($D$411:$W$411,,$C433)/$G$397)))</f>
        <v>0</v>
      </c>
      <c r="BH433" s="18">
        <f>IF($G$397="n/a",0,IF(BH$399&lt;=$C433,0,IF(BH$399&gt;($G$397+$C433),INDEX($D$411:$W$411,,$C433)-SUM($D433:BG433),INDEX($D$411:$W$411,,$C433)/$G$397)))</f>
        <v>0</v>
      </c>
      <c r="BI433" s="18">
        <f>IF($G$397="n/a",0,IF(BI$399&lt;=$C433,0,IF(BI$399&gt;($G$397+$C433),INDEX($D$411:$W$411,,$C433)-SUM($D433:BH433),INDEX($D$411:$W$411,,$C433)/$G$397)))</f>
        <v>0</v>
      </c>
      <c r="BJ433" s="18">
        <f>IF($G$397="n/a",0,IF(BJ$399&lt;=$C433,0,IF(BJ$399&gt;($G$397+$C433),INDEX($D$411:$W$411,,$C433)-SUM($D433:BI433),INDEX($D$411:$W$411,,$C433)/$G$397)))</f>
        <v>0</v>
      </c>
      <c r="BK433" s="18">
        <f>IF($G$397="n/a",0,IF(BK$399&lt;=$C433,0,IF(BK$399&gt;($G$397+$C433),INDEX($D$411:$W$411,,$C433)-SUM($D433:BJ433),INDEX($D$411:$W$411,,$C433)/$G$397)))</f>
        <v>0</v>
      </c>
    </row>
    <row r="434" spans="2:63" collapsed="1" x14ac:dyDescent="0.25">
      <c r="B434" s="24"/>
      <c r="C434" s="24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</row>
    <row r="435" spans="2:63" x14ac:dyDescent="0.25">
      <c r="B435" t="s">
        <v>30</v>
      </c>
      <c r="D435" s="2">
        <f>SUM(D414:D433)</f>
        <v>0</v>
      </c>
      <c r="E435" s="2">
        <f t="shared" ref="E435:BK435" si="1330">SUM(E414:E433)</f>
        <v>3.2558859048178131E-2</v>
      </c>
      <c r="F435" s="2">
        <f t="shared" si="1330"/>
        <v>3.2558859048178131E-2</v>
      </c>
      <c r="G435" s="2">
        <f t="shared" si="1330"/>
        <v>3.2558859048178131E-2</v>
      </c>
      <c r="H435" s="2">
        <f t="shared" si="1330"/>
        <v>3.2558859048178131E-2</v>
      </c>
      <c r="I435" s="2">
        <f t="shared" si="1330"/>
        <v>3.2558859048178131E-2</v>
      </c>
      <c r="J435" s="2">
        <f t="shared" si="1330"/>
        <v>0.22909210956283255</v>
      </c>
      <c r="K435" s="2">
        <f t="shared" si="1330"/>
        <v>0.22909210956283255</v>
      </c>
      <c r="L435" s="2">
        <f t="shared" si="1330"/>
        <v>0.22909210956283255</v>
      </c>
      <c r="M435" s="2">
        <f t="shared" si="1330"/>
        <v>0.22909210956283255</v>
      </c>
      <c r="N435" s="2">
        <f t="shared" si="1330"/>
        <v>0.22909210956283255</v>
      </c>
      <c r="O435" s="2">
        <f t="shared" si="1330"/>
        <v>0.22909210956283255</v>
      </c>
      <c r="P435" s="2">
        <f t="shared" si="1330"/>
        <v>0.22909210956283255</v>
      </c>
      <c r="Q435" s="2">
        <f t="shared" si="1330"/>
        <v>0.22909210956283255</v>
      </c>
      <c r="R435" s="2">
        <f t="shared" si="1330"/>
        <v>0.22909210956283255</v>
      </c>
      <c r="S435" s="2">
        <f t="shared" si="1330"/>
        <v>0.22909210956283255</v>
      </c>
      <c r="T435" s="2">
        <f t="shared" si="1330"/>
        <v>0.22909210956283255</v>
      </c>
      <c r="U435" s="2">
        <f t="shared" si="1330"/>
        <v>0.22909210956283255</v>
      </c>
      <c r="V435" s="2">
        <f t="shared" si="1330"/>
        <v>0.22909210956283255</v>
      </c>
      <c r="W435" s="2">
        <f t="shared" si="1330"/>
        <v>0.22909210956283255</v>
      </c>
      <c r="X435" s="2">
        <f t="shared" si="1330"/>
        <v>0.22909210956283255</v>
      </c>
      <c r="Y435" s="2">
        <f t="shared" si="1330"/>
        <v>0.22909210956283255</v>
      </c>
      <c r="Z435" s="2">
        <f t="shared" si="1330"/>
        <v>0.22909210956283255</v>
      </c>
      <c r="AA435" s="2">
        <f t="shared" si="1330"/>
        <v>0.22909210956283255</v>
      </c>
      <c r="AB435" s="2">
        <f t="shared" si="1330"/>
        <v>0.22909210956283255</v>
      </c>
      <c r="AC435" s="2">
        <f t="shared" si="1330"/>
        <v>0.22909210956283255</v>
      </c>
      <c r="AD435" s="2">
        <f t="shared" si="1330"/>
        <v>0.22909210956283255</v>
      </c>
      <c r="AE435" s="2">
        <f t="shared" si="1330"/>
        <v>0.22909210956283255</v>
      </c>
      <c r="AF435" s="2">
        <f t="shared" si="1330"/>
        <v>0.22909210956283255</v>
      </c>
      <c r="AG435" s="2">
        <f t="shared" si="1330"/>
        <v>0.22909210956283255</v>
      </c>
      <c r="AH435" s="2">
        <f t="shared" si="1330"/>
        <v>0.22909210956283255</v>
      </c>
      <c r="AI435" s="2">
        <f t="shared" si="1330"/>
        <v>0.22909210956283255</v>
      </c>
      <c r="AJ435" s="2">
        <f t="shared" si="1330"/>
        <v>0.22909210956283255</v>
      </c>
      <c r="AK435" s="2">
        <f t="shared" si="1330"/>
        <v>0.22909210956283255</v>
      </c>
      <c r="AL435" s="2">
        <f t="shared" si="1330"/>
        <v>0.22909210956283255</v>
      </c>
      <c r="AM435" s="2">
        <f t="shared" si="1330"/>
        <v>0.22909210956283255</v>
      </c>
      <c r="AN435" s="2">
        <f t="shared" si="1330"/>
        <v>0.22909210956283255</v>
      </c>
      <c r="AO435" s="2">
        <f t="shared" si="1330"/>
        <v>0.22909210956283255</v>
      </c>
      <c r="AP435" s="2">
        <f t="shared" si="1330"/>
        <v>0.22909210956283255</v>
      </c>
      <c r="AQ435" s="2">
        <f t="shared" si="1330"/>
        <v>0.22909210956283255</v>
      </c>
      <c r="AR435" s="2">
        <f t="shared" si="1330"/>
        <v>0.22909210956283255</v>
      </c>
      <c r="AS435" s="2">
        <f t="shared" si="1330"/>
        <v>0.22909210956283255</v>
      </c>
      <c r="AT435" s="2">
        <f t="shared" si="1330"/>
        <v>0.22909210956283255</v>
      </c>
      <c r="AU435" s="2">
        <f t="shared" si="1330"/>
        <v>0.22909210956283255</v>
      </c>
      <c r="AV435" s="2">
        <f t="shared" si="1330"/>
        <v>0.22909210956283255</v>
      </c>
      <c r="AW435" s="2">
        <f t="shared" si="1330"/>
        <v>0.22909210956283255</v>
      </c>
      <c r="AX435" s="2">
        <f t="shared" si="1330"/>
        <v>0.22909210956283255</v>
      </c>
      <c r="AY435" s="2">
        <f t="shared" si="1330"/>
        <v>0.21198803390130472</v>
      </c>
      <c r="AZ435" s="2">
        <f t="shared" si="1330"/>
        <v>0.19653325051465442</v>
      </c>
      <c r="BA435" s="2">
        <f t="shared" si="1330"/>
        <v>0.19653325051465442</v>
      </c>
      <c r="BB435" s="2">
        <f t="shared" si="1330"/>
        <v>0.19653325051465442</v>
      </c>
      <c r="BC435" s="2">
        <f t="shared" si="1330"/>
        <v>0.19653325051465442</v>
      </c>
      <c r="BD435" s="2">
        <f t="shared" si="1330"/>
        <v>0.19653325051465442</v>
      </c>
      <c r="BE435" s="2">
        <f t="shared" si="1330"/>
        <v>0.17383109060140178</v>
      </c>
      <c r="BF435" s="2">
        <f t="shared" si="1330"/>
        <v>0</v>
      </c>
      <c r="BG435" s="2">
        <f t="shared" si="1330"/>
        <v>0</v>
      </c>
      <c r="BH435" s="2">
        <f t="shared" si="1330"/>
        <v>0</v>
      </c>
      <c r="BI435" s="2">
        <f t="shared" si="1330"/>
        <v>0</v>
      </c>
      <c r="BJ435" s="2">
        <f t="shared" si="1330"/>
        <v>0</v>
      </c>
      <c r="BK435" s="2">
        <f t="shared" si="1330"/>
        <v>0</v>
      </c>
    </row>
    <row r="436" spans="2:63" x14ac:dyDescent="0.25"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</row>
    <row r="437" spans="2:63" x14ac:dyDescent="0.25">
      <c r="B437" t="s">
        <v>28</v>
      </c>
      <c r="D437" s="2">
        <f t="shared" ref="D437:AI437" si="1331">D402+D435</f>
        <v>0</v>
      </c>
      <c r="E437" s="2">
        <f t="shared" si="1331"/>
        <v>3.2558859048178131E-2</v>
      </c>
      <c r="F437" s="2">
        <f t="shared" si="1331"/>
        <v>3.2558859048178131E-2</v>
      </c>
      <c r="G437" s="2">
        <f t="shared" si="1331"/>
        <v>3.2558859048178131E-2</v>
      </c>
      <c r="H437" s="2">
        <f t="shared" si="1331"/>
        <v>3.2558859048178131E-2</v>
      </c>
      <c r="I437" s="2">
        <f t="shared" si="1331"/>
        <v>3.2558859048178131E-2</v>
      </c>
      <c r="J437" s="2">
        <f t="shared" si="1331"/>
        <v>0.22909210956283255</v>
      </c>
      <c r="K437" s="2">
        <f t="shared" si="1331"/>
        <v>0.22909210956283255</v>
      </c>
      <c r="L437" s="2">
        <f t="shared" si="1331"/>
        <v>0.22909210956283255</v>
      </c>
      <c r="M437" s="2">
        <f t="shared" si="1331"/>
        <v>0.22909210956283255</v>
      </c>
      <c r="N437" s="2">
        <f t="shared" si="1331"/>
        <v>0.22909210956283255</v>
      </c>
      <c r="O437" s="2">
        <f t="shared" si="1331"/>
        <v>0.22909210956283255</v>
      </c>
      <c r="P437" s="2">
        <f t="shared" si="1331"/>
        <v>0.22909210956283255</v>
      </c>
      <c r="Q437" s="2">
        <f t="shared" si="1331"/>
        <v>0.22909210956283255</v>
      </c>
      <c r="R437" s="2">
        <f t="shared" si="1331"/>
        <v>0.22909210956283255</v>
      </c>
      <c r="S437" s="2">
        <f t="shared" si="1331"/>
        <v>0.22909210956283255</v>
      </c>
      <c r="T437" s="2">
        <f t="shared" si="1331"/>
        <v>0.22909210956283255</v>
      </c>
      <c r="U437" s="2">
        <f t="shared" si="1331"/>
        <v>0.22909210956283255</v>
      </c>
      <c r="V437" s="2">
        <f t="shared" si="1331"/>
        <v>0.22909210956283255</v>
      </c>
      <c r="W437" s="2">
        <f t="shared" si="1331"/>
        <v>0.22909210956283255</v>
      </c>
      <c r="X437" s="2">
        <f t="shared" si="1331"/>
        <v>0.22909210956283255</v>
      </c>
      <c r="Y437" s="2">
        <f t="shared" si="1331"/>
        <v>0.22909210956283255</v>
      </c>
      <c r="Z437" s="2">
        <f t="shared" si="1331"/>
        <v>0.22909210956283255</v>
      </c>
      <c r="AA437" s="2">
        <f t="shared" si="1331"/>
        <v>0.22909210956283255</v>
      </c>
      <c r="AB437" s="2">
        <f t="shared" si="1331"/>
        <v>0.22909210956283255</v>
      </c>
      <c r="AC437" s="2">
        <f t="shared" si="1331"/>
        <v>0.22909210956283255</v>
      </c>
      <c r="AD437" s="2">
        <f t="shared" si="1331"/>
        <v>0.22909210956283255</v>
      </c>
      <c r="AE437" s="2">
        <f t="shared" si="1331"/>
        <v>0.22909210956283255</v>
      </c>
      <c r="AF437" s="2">
        <f t="shared" si="1331"/>
        <v>0.22909210956283255</v>
      </c>
      <c r="AG437" s="2">
        <f t="shared" si="1331"/>
        <v>0.22909210956283255</v>
      </c>
      <c r="AH437" s="2">
        <f t="shared" si="1331"/>
        <v>0.22909210956283255</v>
      </c>
      <c r="AI437" s="2">
        <f t="shared" si="1331"/>
        <v>0.22909210956283255</v>
      </c>
      <c r="AJ437" s="2">
        <f t="shared" ref="AJ437:BK437" si="1332">AJ402+AJ435</f>
        <v>0.22909210956283255</v>
      </c>
      <c r="AK437" s="2">
        <f t="shared" si="1332"/>
        <v>0.22909210956283255</v>
      </c>
      <c r="AL437" s="2">
        <f t="shared" si="1332"/>
        <v>0.22909210956283255</v>
      </c>
      <c r="AM437" s="2">
        <f t="shared" si="1332"/>
        <v>0.22909210956283255</v>
      </c>
      <c r="AN437" s="2">
        <f t="shared" si="1332"/>
        <v>0.22909210956283255</v>
      </c>
      <c r="AO437" s="2">
        <f t="shared" si="1332"/>
        <v>0.22909210956283255</v>
      </c>
      <c r="AP437" s="2">
        <f t="shared" si="1332"/>
        <v>0.22909210956283255</v>
      </c>
      <c r="AQ437" s="2">
        <f t="shared" si="1332"/>
        <v>0.22909210956283255</v>
      </c>
      <c r="AR437" s="2">
        <f t="shared" si="1332"/>
        <v>0.22909210956283255</v>
      </c>
      <c r="AS437" s="2">
        <f t="shared" si="1332"/>
        <v>0.22909210956283255</v>
      </c>
      <c r="AT437" s="2">
        <f t="shared" si="1332"/>
        <v>0.22909210956283255</v>
      </c>
      <c r="AU437" s="2">
        <f t="shared" si="1332"/>
        <v>0.22909210956283255</v>
      </c>
      <c r="AV437" s="2">
        <f t="shared" si="1332"/>
        <v>0.22909210956283255</v>
      </c>
      <c r="AW437" s="2">
        <f t="shared" si="1332"/>
        <v>0.22909210956283255</v>
      </c>
      <c r="AX437" s="2">
        <f t="shared" si="1332"/>
        <v>0.22909210956283255</v>
      </c>
      <c r="AY437" s="2">
        <f t="shared" si="1332"/>
        <v>0.21198803390130472</v>
      </c>
      <c r="AZ437" s="2">
        <f t="shared" si="1332"/>
        <v>0.19653325051465442</v>
      </c>
      <c r="BA437" s="2">
        <f t="shared" si="1332"/>
        <v>0.19653325051465442</v>
      </c>
      <c r="BB437" s="2">
        <f t="shared" si="1332"/>
        <v>0.19653325051465442</v>
      </c>
      <c r="BC437" s="2">
        <f t="shared" si="1332"/>
        <v>0.19653325051465442</v>
      </c>
      <c r="BD437" s="2">
        <f t="shared" si="1332"/>
        <v>0.19653325051465442</v>
      </c>
      <c r="BE437" s="2">
        <f t="shared" si="1332"/>
        <v>0.17383109060140178</v>
      </c>
      <c r="BF437" s="2">
        <f t="shared" si="1332"/>
        <v>0</v>
      </c>
      <c r="BG437" s="2">
        <f t="shared" si="1332"/>
        <v>0</v>
      </c>
      <c r="BH437" s="2">
        <f t="shared" si="1332"/>
        <v>0</v>
      </c>
      <c r="BI437" s="2">
        <f t="shared" si="1332"/>
        <v>0</v>
      </c>
      <c r="BJ437" s="2">
        <f t="shared" si="1332"/>
        <v>0</v>
      </c>
      <c r="BK437" s="2">
        <f t="shared" si="1332"/>
        <v>0</v>
      </c>
    </row>
    <row r="438" spans="2:63" x14ac:dyDescent="0.25">
      <c r="B438" t="s">
        <v>29</v>
      </c>
      <c r="D438" s="2">
        <f>D411-D435</f>
        <v>1.5131622996028458</v>
      </c>
      <c r="E438" s="2">
        <f t="shared" ref="E438:AJ438" si="1333">E411-E435+D438</f>
        <v>1.4806034405546675</v>
      </c>
      <c r="F438" s="2">
        <f t="shared" si="1333"/>
        <v>1.4480445815064893</v>
      </c>
      <c r="G438" s="2">
        <f t="shared" si="1333"/>
        <v>1.4154857224583111</v>
      </c>
      <c r="H438" s="2">
        <f t="shared" si="1333"/>
        <v>1.3829268634101328</v>
      </c>
      <c r="I438" s="2">
        <f t="shared" si="1333"/>
        <v>10.761261869152126</v>
      </c>
      <c r="J438" s="2">
        <f t="shared" si="1333"/>
        <v>10.532169759589292</v>
      </c>
      <c r="K438" s="2">
        <f t="shared" si="1333"/>
        <v>10.303077650026459</v>
      </c>
      <c r="L438" s="2">
        <f t="shared" si="1333"/>
        <v>10.073985540463626</v>
      </c>
      <c r="M438" s="2">
        <f t="shared" si="1333"/>
        <v>9.8448934309007932</v>
      </c>
      <c r="N438" s="2">
        <f t="shared" si="1333"/>
        <v>9.6158013213379601</v>
      </c>
      <c r="O438" s="2">
        <f t="shared" si="1333"/>
        <v>9.386709211775127</v>
      </c>
      <c r="P438" s="2">
        <f t="shared" si="1333"/>
        <v>9.1576171022122939</v>
      </c>
      <c r="Q438" s="2">
        <f t="shared" si="1333"/>
        <v>8.9285249926494608</v>
      </c>
      <c r="R438" s="2">
        <f t="shared" si="1333"/>
        <v>8.6994328830866277</v>
      </c>
      <c r="S438" s="2">
        <f t="shared" si="1333"/>
        <v>8.4703407735237946</v>
      </c>
      <c r="T438" s="2">
        <f t="shared" si="1333"/>
        <v>8.2412486639609615</v>
      </c>
      <c r="U438" s="2">
        <f t="shared" si="1333"/>
        <v>8.0121565543981283</v>
      </c>
      <c r="V438" s="2">
        <f t="shared" si="1333"/>
        <v>7.7830644448352961</v>
      </c>
      <c r="W438" s="2">
        <f t="shared" si="1333"/>
        <v>7.5539723352724639</v>
      </c>
      <c r="X438" s="2">
        <f t="shared" si="1333"/>
        <v>7.3248802257096317</v>
      </c>
      <c r="Y438" s="2">
        <f t="shared" si="1333"/>
        <v>7.0957881161467995</v>
      </c>
      <c r="Z438" s="2">
        <f t="shared" si="1333"/>
        <v>6.8666960065839673</v>
      </c>
      <c r="AA438" s="2">
        <f t="shared" si="1333"/>
        <v>6.6376038970211351</v>
      </c>
      <c r="AB438" s="2">
        <f t="shared" si="1333"/>
        <v>6.4085117874583029</v>
      </c>
      <c r="AC438" s="2">
        <f t="shared" si="1333"/>
        <v>6.1794196778954706</v>
      </c>
      <c r="AD438" s="2">
        <f t="shared" si="1333"/>
        <v>5.9503275683326384</v>
      </c>
      <c r="AE438" s="2">
        <f t="shared" si="1333"/>
        <v>5.7212354587698062</v>
      </c>
      <c r="AF438" s="2">
        <f t="shared" si="1333"/>
        <v>5.492143349206974</v>
      </c>
      <c r="AG438" s="2">
        <f t="shared" si="1333"/>
        <v>5.2630512396441418</v>
      </c>
      <c r="AH438" s="2">
        <f t="shared" si="1333"/>
        <v>5.0339591300813096</v>
      </c>
      <c r="AI438" s="2">
        <f t="shared" si="1333"/>
        <v>4.8048670205184774</v>
      </c>
      <c r="AJ438" s="2">
        <f t="shared" si="1333"/>
        <v>4.5757749109556451</v>
      </c>
      <c r="AK438" s="2">
        <f t="shared" ref="AK438:BK438" si="1334">AK411-AK435+AJ438</f>
        <v>4.3466828013928129</v>
      </c>
      <c r="AL438" s="2">
        <f t="shared" si="1334"/>
        <v>4.1175906918299807</v>
      </c>
      <c r="AM438" s="2">
        <f t="shared" si="1334"/>
        <v>3.8884985822671481</v>
      </c>
      <c r="AN438" s="2">
        <f t="shared" si="1334"/>
        <v>3.6594064727043154</v>
      </c>
      <c r="AO438" s="2">
        <f t="shared" si="1334"/>
        <v>3.4303143631414827</v>
      </c>
      <c r="AP438" s="2">
        <f t="shared" si="1334"/>
        <v>3.2012222535786501</v>
      </c>
      <c r="AQ438" s="2">
        <f t="shared" si="1334"/>
        <v>2.9721301440158174</v>
      </c>
      <c r="AR438" s="2">
        <f t="shared" si="1334"/>
        <v>2.7430380344529848</v>
      </c>
      <c r="AS438" s="2">
        <f t="shared" si="1334"/>
        <v>2.5139459248901521</v>
      </c>
      <c r="AT438" s="2">
        <f t="shared" si="1334"/>
        <v>2.2848538153273195</v>
      </c>
      <c r="AU438" s="2">
        <f t="shared" si="1334"/>
        <v>2.0557617057644868</v>
      </c>
      <c r="AV438" s="2">
        <f t="shared" si="1334"/>
        <v>1.8266695962016541</v>
      </c>
      <c r="AW438" s="2">
        <f t="shared" si="1334"/>
        <v>1.5975774866388215</v>
      </c>
      <c r="AX438" s="2">
        <f t="shared" si="1334"/>
        <v>1.3684853770759888</v>
      </c>
      <c r="AY438" s="2">
        <f t="shared" si="1334"/>
        <v>1.1564973431746841</v>
      </c>
      <c r="AZ438" s="2">
        <f t="shared" si="1334"/>
        <v>0.95996409266002969</v>
      </c>
      <c r="BA438" s="2">
        <f t="shared" si="1334"/>
        <v>0.76343084214537527</v>
      </c>
      <c r="BB438" s="2">
        <f t="shared" si="1334"/>
        <v>0.56689759163072084</v>
      </c>
      <c r="BC438" s="2">
        <f t="shared" si="1334"/>
        <v>0.37036434111606642</v>
      </c>
      <c r="BD438" s="2">
        <f t="shared" si="1334"/>
        <v>0.173831090601412</v>
      </c>
      <c r="BE438" s="2">
        <f t="shared" si="1334"/>
        <v>1.021405182655144E-14</v>
      </c>
      <c r="BF438" s="2">
        <f t="shared" si="1334"/>
        <v>1.021405182655144E-14</v>
      </c>
      <c r="BG438" s="2">
        <f t="shared" si="1334"/>
        <v>1.021405182655144E-14</v>
      </c>
      <c r="BH438" s="2">
        <f t="shared" si="1334"/>
        <v>1.021405182655144E-14</v>
      </c>
      <c r="BI438" s="2">
        <f t="shared" si="1334"/>
        <v>1.021405182655144E-14</v>
      </c>
      <c r="BJ438" s="2">
        <f t="shared" si="1334"/>
        <v>1.021405182655144E-14</v>
      </c>
      <c r="BK438" s="2">
        <f t="shared" si="1334"/>
        <v>1.021405182655144E-14</v>
      </c>
    </row>
    <row r="439" spans="2:63" x14ac:dyDescent="0.25">
      <c r="B439" t="s">
        <v>31</v>
      </c>
      <c r="D439" s="2">
        <f t="shared" ref="D439:AI439" si="1335">D408+D438</f>
        <v>1.5131622996028458</v>
      </c>
      <c r="E439" s="2">
        <f t="shared" si="1335"/>
        <v>1.4806034405546675</v>
      </c>
      <c r="F439" s="2">
        <f t="shared" si="1335"/>
        <v>1.4480445815064893</v>
      </c>
      <c r="G439" s="2">
        <f t="shared" si="1335"/>
        <v>1.4154857224583111</v>
      </c>
      <c r="H439" s="2">
        <f t="shared" si="1335"/>
        <v>1.3829268634101328</v>
      </c>
      <c r="I439" s="2">
        <f t="shared" si="1335"/>
        <v>10.761261869152126</v>
      </c>
      <c r="J439" s="2">
        <f t="shared" si="1335"/>
        <v>10.532169759589292</v>
      </c>
      <c r="K439" s="2">
        <f t="shared" si="1335"/>
        <v>10.303077650026459</v>
      </c>
      <c r="L439" s="2">
        <f t="shared" si="1335"/>
        <v>10.073985540463626</v>
      </c>
      <c r="M439" s="2">
        <f t="shared" si="1335"/>
        <v>9.8448934309007932</v>
      </c>
      <c r="N439" s="2">
        <f t="shared" si="1335"/>
        <v>9.6158013213379601</v>
      </c>
      <c r="O439" s="2">
        <f t="shared" si="1335"/>
        <v>9.386709211775127</v>
      </c>
      <c r="P439" s="2">
        <f t="shared" si="1335"/>
        <v>9.1576171022122939</v>
      </c>
      <c r="Q439" s="2">
        <f t="shared" si="1335"/>
        <v>8.9285249926494608</v>
      </c>
      <c r="R439" s="2">
        <f t="shared" si="1335"/>
        <v>8.6994328830866277</v>
      </c>
      <c r="S439" s="2">
        <f t="shared" si="1335"/>
        <v>8.4703407735237946</v>
      </c>
      <c r="T439" s="2">
        <f t="shared" si="1335"/>
        <v>8.2412486639609615</v>
      </c>
      <c r="U439" s="2">
        <f t="shared" si="1335"/>
        <v>8.0121565543981283</v>
      </c>
      <c r="V439" s="2">
        <f t="shared" si="1335"/>
        <v>7.7830644448352961</v>
      </c>
      <c r="W439" s="2">
        <f t="shared" si="1335"/>
        <v>7.5539723352724639</v>
      </c>
      <c r="X439" s="2">
        <f t="shared" si="1335"/>
        <v>7.3248802257096317</v>
      </c>
      <c r="Y439" s="2">
        <f t="shared" si="1335"/>
        <v>7.0957881161467995</v>
      </c>
      <c r="Z439" s="2">
        <f t="shared" si="1335"/>
        <v>6.8666960065839673</v>
      </c>
      <c r="AA439" s="2">
        <f t="shared" si="1335"/>
        <v>6.6376038970211351</v>
      </c>
      <c r="AB439" s="2">
        <f t="shared" si="1335"/>
        <v>6.4085117874583029</v>
      </c>
      <c r="AC439" s="2">
        <f t="shared" si="1335"/>
        <v>6.1794196778954706</v>
      </c>
      <c r="AD439" s="2">
        <f t="shared" si="1335"/>
        <v>5.9503275683326384</v>
      </c>
      <c r="AE439" s="2">
        <f t="shared" si="1335"/>
        <v>5.7212354587698062</v>
      </c>
      <c r="AF439" s="2">
        <f t="shared" si="1335"/>
        <v>5.492143349206974</v>
      </c>
      <c r="AG439" s="2">
        <f t="shared" si="1335"/>
        <v>5.2630512396441418</v>
      </c>
      <c r="AH439" s="2">
        <f t="shared" si="1335"/>
        <v>5.0339591300813096</v>
      </c>
      <c r="AI439" s="2">
        <f t="shared" si="1335"/>
        <v>4.8048670205184774</v>
      </c>
      <c r="AJ439" s="2">
        <f t="shared" ref="AJ439:BK439" si="1336">AJ408+AJ438</f>
        <v>4.5757749109556451</v>
      </c>
      <c r="AK439" s="2">
        <f t="shared" si="1336"/>
        <v>4.3466828013928129</v>
      </c>
      <c r="AL439" s="2">
        <f t="shared" si="1336"/>
        <v>4.1175906918299807</v>
      </c>
      <c r="AM439" s="2">
        <f t="shared" si="1336"/>
        <v>3.8884985822671481</v>
      </c>
      <c r="AN439" s="2">
        <f t="shared" si="1336"/>
        <v>3.6594064727043154</v>
      </c>
      <c r="AO439" s="2">
        <f t="shared" si="1336"/>
        <v>3.4303143631414827</v>
      </c>
      <c r="AP439" s="2">
        <f t="shared" si="1336"/>
        <v>3.2012222535786501</v>
      </c>
      <c r="AQ439" s="2">
        <f t="shared" si="1336"/>
        <v>2.9721301440158174</v>
      </c>
      <c r="AR439" s="2">
        <f t="shared" si="1336"/>
        <v>2.7430380344529848</v>
      </c>
      <c r="AS439" s="2">
        <f t="shared" si="1336"/>
        <v>2.5139459248901521</v>
      </c>
      <c r="AT439" s="2">
        <f t="shared" si="1336"/>
        <v>2.2848538153273195</v>
      </c>
      <c r="AU439" s="2">
        <f t="shared" si="1336"/>
        <v>2.0557617057644868</v>
      </c>
      <c r="AV439" s="2">
        <f t="shared" si="1336"/>
        <v>1.8266695962016541</v>
      </c>
      <c r="AW439" s="2">
        <f t="shared" si="1336"/>
        <v>1.5975774866388215</v>
      </c>
      <c r="AX439" s="2">
        <f t="shared" si="1336"/>
        <v>1.3684853770759888</v>
      </c>
      <c r="AY439" s="2">
        <f t="shared" si="1336"/>
        <v>1.1564973431746841</v>
      </c>
      <c r="AZ439" s="2">
        <f t="shared" si="1336"/>
        <v>0.95996409266002969</v>
      </c>
      <c r="BA439" s="2">
        <f t="shared" si="1336"/>
        <v>0.76343084214537527</v>
      </c>
      <c r="BB439" s="2">
        <f t="shared" si="1336"/>
        <v>0.56689759163072084</v>
      </c>
      <c r="BC439" s="2">
        <f t="shared" si="1336"/>
        <v>0.37036434111606642</v>
      </c>
      <c r="BD439" s="2">
        <f t="shared" si="1336"/>
        <v>0.173831090601412</v>
      </c>
      <c r="BE439" s="2">
        <f t="shared" si="1336"/>
        <v>1.021405182655144E-14</v>
      </c>
      <c r="BF439" s="2">
        <f t="shared" si="1336"/>
        <v>1.021405182655144E-14</v>
      </c>
      <c r="BG439" s="2">
        <f t="shared" si="1336"/>
        <v>1.021405182655144E-14</v>
      </c>
      <c r="BH439" s="2">
        <f t="shared" si="1336"/>
        <v>1.021405182655144E-14</v>
      </c>
      <c r="BI439" s="2">
        <f t="shared" si="1336"/>
        <v>1.021405182655144E-14</v>
      </c>
      <c r="BJ439" s="2">
        <f t="shared" si="1336"/>
        <v>1.021405182655144E-14</v>
      </c>
      <c r="BK439" s="2">
        <f t="shared" si="1336"/>
        <v>1.021405182655144E-14</v>
      </c>
    </row>
    <row r="442" spans="2:63" s="3" customFormat="1" x14ac:dyDescent="0.25">
      <c r="B442" s="3" t="s">
        <v>85</v>
      </c>
    </row>
    <row r="444" spans="2:63" x14ac:dyDescent="0.25">
      <c r="D444" s="1">
        <v>2011</v>
      </c>
      <c r="E444" s="1">
        <v>2012</v>
      </c>
      <c r="F444" s="1">
        <v>2013</v>
      </c>
      <c r="G444" s="1">
        <v>2014</v>
      </c>
      <c r="H444" s="1">
        <v>2015</v>
      </c>
      <c r="I444" s="1">
        <v>2016</v>
      </c>
      <c r="J444" s="1">
        <v>2017</v>
      </c>
      <c r="K444" s="1">
        <v>2018</v>
      </c>
      <c r="L444" s="1">
        <v>2019</v>
      </c>
      <c r="M444" s="1">
        <v>2020</v>
      </c>
      <c r="N444" s="1">
        <v>2021</v>
      </c>
      <c r="O444" s="1">
        <v>2022</v>
      </c>
      <c r="P444" s="1">
        <v>2023</v>
      </c>
      <c r="Q444" s="1">
        <v>2024</v>
      </c>
      <c r="R444" s="1">
        <v>2025</v>
      </c>
      <c r="S444" s="1">
        <v>2026</v>
      </c>
      <c r="T444" s="1">
        <v>2027</v>
      </c>
      <c r="U444" s="1">
        <v>2028</v>
      </c>
      <c r="V444" s="1">
        <v>2029</v>
      </c>
      <c r="W444" s="1">
        <v>2030</v>
      </c>
      <c r="X444" s="1">
        <v>2031</v>
      </c>
      <c r="Y444" s="1">
        <v>2032</v>
      </c>
      <c r="Z444" s="1">
        <v>2033</v>
      </c>
      <c r="AA444" s="1">
        <v>2034</v>
      </c>
      <c r="AB444" s="1">
        <v>2035</v>
      </c>
      <c r="AC444" s="1">
        <v>2036</v>
      </c>
      <c r="AD444" s="1">
        <v>2037</v>
      </c>
      <c r="AE444" s="1">
        <v>2038</v>
      </c>
      <c r="AF444" s="1">
        <v>2039</v>
      </c>
      <c r="AG444" s="1">
        <v>2040</v>
      </c>
      <c r="AH444" s="1">
        <v>2041</v>
      </c>
      <c r="AI444" s="1">
        <v>2042</v>
      </c>
      <c r="AJ444" s="1">
        <v>2043</v>
      </c>
      <c r="AK444" s="1">
        <v>2044</v>
      </c>
      <c r="AL444" s="1">
        <v>2045</v>
      </c>
      <c r="AM444" s="1">
        <v>2046</v>
      </c>
      <c r="AN444" s="1">
        <v>2047</v>
      </c>
      <c r="AO444" s="1">
        <v>2048</v>
      </c>
      <c r="AP444" s="1">
        <v>2049</v>
      </c>
      <c r="AQ444" s="1">
        <v>2050</v>
      </c>
      <c r="AR444" s="1">
        <v>2051</v>
      </c>
      <c r="AS444" s="1">
        <v>2052</v>
      </c>
      <c r="AT444" s="1">
        <v>2053</v>
      </c>
      <c r="AU444" s="1">
        <v>2054</v>
      </c>
      <c r="AV444" s="1">
        <v>2055</v>
      </c>
      <c r="AW444" s="1">
        <v>2056</v>
      </c>
      <c r="AX444" s="1">
        <v>2057</v>
      </c>
      <c r="AY444" s="1">
        <v>2058</v>
      </c>
      <c r="AZ444" s="1">
        <v>2059</v>
      </c>
      <c r="BA444" s="1">
        <v>2060</v>
      </c>
      <c r="BB444" s="1">
        <v>2061</v>
      </c>
      <c r="BC444" s="1">
        <v>2062</v>
      </c>
      <c r="BD444" s="1">
        <v>2063</v>
      </c>
      <c r="BE444" s="1">
        <v>2064</v>
      </c>
      <c r="BF444" s="1">
        <v>2065</v>
      </c>
      <c r="BG444" s="1">
        <v>2066</v>
      </c>
      <c r="BH444" s="1">
        <v>2067</v>
      </c>
      <c r="BI444" s="1">
        <v>2068</v>
      </c>
      <c r="BJ444" s="1">
        <v>2069</v>
      </c>
      <c r="BK444" s="1">
        <v>2070</v>
      </c>
    </row>
    <row r="446" spans="2:63" x14ac:dyDescent="0.25">
      <c r="B446" t="s">
        <v>79</v>
      </c>
      <c r="D446" s="2">
        <v>0</v>
      </c>
      <c r="E446" s="2">
        <v>0</v>
      </c>
      <c r="F446" s="2">
        <v>0</v>
      </c>
      <c r="G446" s="2">
        <v>0</v>
      </c>
      <c r="H446" s="2">
        <v>0</v>
      </c>
      <c r="I446" s="2">
        <f t="shared" ref="I446:N446" si="1337">H460</f>
        <v>70.874168634143075</v>
      </c>
      <c r="J446" s="25">
        <f>I460</f>
        <v>27.627166341364632</v>
      </c>
      <c r="K446" s="2">
        <f t="shared" si="1337"/>
        <v>20.720374756023475</v>
      </c>
      <c r="L446" s="2">
        <f t="shared" si="1337"/>
        <v>18.293982362873258</v>
      </c>
      <c r="M446" s="2">
        <f t="shared" si="1337"/>
        <v>9.1469911814366327</v>
      </c>
      <c r="N446" s="2">
        <f t="shared" si="1337"/>
        <v>7.1054273576010019E-15</v>
      </c>
      <c r="O446" s="2">
        <f t="shared" ref="O446:BK446" si="1338">N460</f>
        <v>7.1054273576010019E-15</v>
      </c>
      <c r="P446" s="2">
        <f t="shared" si="1338"/>
        <v>7.1054273576010019E-15</v>
      </c>
      <c r="Q446" s="2">
        <f t="shared" si="1338"/>
        <v>7.1054273576010019E-15</v>
      </c>
      <c r="R446" s="2">
        <f t="shared" si="1338"/>
        <v>7.1054273576010019E-15</v>
      </c>
      <c r="S446" s="2">
        <f t="shared" si="1338"/>
        <v>7.1054273576010019E-15</v>
      </c>
      <c r="T446" s="2">
        <f t="shared" si="1338"/>
        <v>7.1054273576010019E-15</v>
      </c>
      <c r="U446" s="2">
        <f t="shared" si="1338"/>
        <v>7.1054273576010019E-15</v>
      </c>
      <c r="V446" s="2">
        <f t="shared" si="1338"/>
        <v>7.1054273576010019E-15</v>
      </c>
      <c r="W446" s="2">
        <f t="shared" si="1338"/>
        <v>7.1054273576010019E-15</v>
      </c>
      <c r="X446" s="2">
        <f t="shared" si="1338"/>
        <v>7.1054273576010019E-15</v>
      </c>
      <c r="Y446" s="2">
        <f t="shared" si="1338"/>
        <v>7.1054273576010019E-15</v>
      </c>
      <c r="Z446" s="2">
        <f t="shared" si="1338"/>
        <v>7.1054273576010019E-15</v>
      </c>
      <c r="AA446" s="2">
        <f t="shared" si="1338"/>
        <v>7.1054273576010019E-15</v>
      </c>
      <c r="AB446" s="2">
        <f t="shared" si="1338"/>
        <v>7.1054273576010019E-15</v>
      </c>
      <c r="AC446" s="2">
        <f t="shared" si="1338"/>
        <v>7.1054273576010019E-15</v>
      </c>
      <c r="AD446" s="2">
        <f t="shared" si="1338"/>
        <v>7.1054273576010019E-15</v>
      </c>
      <c r="AE446" s="2">
        <f t="shared" si="1338"/>
        <v>7.1054273576010019E-15</v>
      </c>
      <c r="AF446" s="2">
        <f t="shared" si="1338"/>
        <v>7.1054273576010019E-15</v>
      </c>
      <c r="AG446" s="2">
        <f t="shared" si="1338"/>
        <v>7.1054273576010019E-15</v>
      </c>
      <c r="AH446" s="2">
        <f t="shared" si="1338"/>
        <v>7.1054273576010019E-15</v>
      </c>
      <c r="AI446" s="2">
        <f t="shared" si="1338"/>
        <v>7.1054273576010019E-15</v>
      </c>
      <c r="AJ446" s="2">
        <f t="shared" si="1338"/>
        <v>7.1054273576010019E-15</v>
      </c>
      <c r="AK446" s="2">
        <f t="shared" si="1338"/>
        <v>7.1054273576010019E-15</v>
      </c>
      <c r="AL446" s="2">
        <f t="shared" si="1338"/>
        <v>7.1054273576010019E-15</v>
      </c>
      <c r="AM446" s="2">
        <f t="shared" si="1338"/>
        <v>7.1054273576010019E-15</v>
      </c>
      <c r="AN446" s="2">
        <f t="shared" si="1338"/>
        <v>7.1054273576010019E-15</v>
      </c>
      <c r="AO446" s="2">
        <f t="shared" si="1338"/>
        <v>7.1054273576010019E-15</v>
      </c>
      <c r="AP446" s="2">
        <f t="shared" si="1338"/>
        <v>7.1054273576010019E-15</v>
      </c>
      <c r="AQ446" s="2">
        <f t="shared" si="1338"/>
        <v>7.1054273576010019E-15</v>
      </c>
      <c r="AR446" s="2">
        <f t="shared" si="1338"/>
        <v>7.1054273576010019E-15</v>
      </c>
      <c r="AS446" s="2">
        <f t="shared" si="1338"/>
        <v>7.1054273576010019E-15</v>
      </c>
      <c r="AT446" s="2">
        <f t="shared" si="1338"/>
        <v>7.1054273576010019E-15</v>
      </c>
      <c r="AU446" s="2">
        <f t="shared" si="1338"/>
        <v>7.1054273576010019E-15</v>
      </c>
      <c r="AV446" s="2">
        <f t="shared" si="1338"/>
        <v>7.1054273576010019E-15</v>
      </c>
      <c r="AW446" s="2">
        <f t="shared" si="1338"/>
        <v>7.1054273576010019E-15</v>
      </c>
      <c r="AX446" s="2">
        <f t="shared" si="1338"/>
        <v>7.1054273576010019E-15</v>
      </c>
      <c r="AY446" s="2">
        <f t="shared" si="1338"/>
        <v>7.1054273576010019E-15</v>
      </c>
      <c r="AZ446" s="2">
        <f t="shared" si="1338"/>
        <v>7.1054273576010019E-15</v>
      </c>
      <c r="BA446" s="2">
        <f t="shared" si="1338"/>
        <v>7.1054273576010019E-15</v>
      </c>
      <c r="BB446" s="2">
        <f t="shared" si="1338"/>
        <v>7.1054273576010019E-15</v>
      </c>
      <c r="BC446" s="2">
        <f t="shared" si="1338"/>
        <v>7.1054273576010019E-15</v>
      </c>
      <c r="BD446" s="2">
        <f t="shared" si="1338"/>
        <v>7.1054273576010019E-15</v>
      </c>
      <c r="BE446" s="2">
        <f t="shared" si="1338"/>
        <v>7.1054273576010019E-15</v>
      </c>
      <c r="BF446" s="2">
        <f t="shared" si="1338"/>
        <v>7.1054273576010019E-15</v>
      </c>
      <c r="BG446" s="2">
        <f t="shared" si="1338"/>
        <v>7.1054273576010019E-15</v>
      </c>
      <c r="BH446" s="2">
        <f t="shared" si="1338"/>
        <v>7.1054273576010019E-15</v>
      </c>
      <c r="BI446" s="2">
        <f t="shared" si="1338"/>
        <v>7.1054273576010019E-15</v>
      </c>
      <c r="BJ446" s="2">
        <f t="shared" si="1338"/>
        <v>7.1054273576010019E-15</v>
      </c>
      <c r="BK446" s="2">
        <f t="shared" si="1338"/>
        <v>7.1054273576010019E-15</v>
      </c>
    </row>
    <row r="447" spans="2:63" x14ac:dyDescent="0.25"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</row>
    <row r="448" spans="2:63" x14ac:dyDescent="0.25">
      <c r="B448" t="s">
        <v>78</v>
      </c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</row>
    <row r="449" spans="2:63" x14ac:dyDescent="0.25">
      <c r="B449" s="24" t="s">
        <v>49</v>
      </c>
      <c r="C449" s="24"/>
      <c r="D449" s="2"/>
      <c r="E449" s="2"/>
      <c r="F449" s="2"/>
      <c r="G449" s="2"/>
      <c r="H449" s="2"/>
      <c r="I449" s="2">
        <f>'Accel Depr'!D16/Inputs!$I$5</f>
        <v>0.53070411151704522</v>
      </c>
      <c r="J449" s="2">
        <f>'Accel Depr'!E16/Inputs!$I$5</f>
        <v>0</v>
      </c>
      <c r="K449" s="2">
        <f>'Accel Depr'!F16/Inputs!$I$5</f>
        <v>0</v>
      </c>
      <c r="L449" s="2">
        <f>'Accel Depr'!G16/Inputs!$I$5</f>
        <v>0</v>
      </c>
      <c r="M449" s="2">
        <f>'Accel Depr'!H16/Inputs!$I$5</f>
        <v>0</v>
      </c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</row>
    <row r="450" spans="2:63" x14ac:dyDescent="0.25">
      <c r="B450" s="24" t="s">
        <v>50</v>
      </c>
      <c r="C450" s="24"/>
      <c r="D450" s="2"/>
      <c r="E450" s="2"/>
      <c r="F450" s="2"/>
      <c r="G450" s="2"/>
      <c r="H450" s="2"/>
      <c r="I450" s="2">
        <f>'Accel Depr'!D17/Inputs!$I$5</f>
        <v>38.781836748109313</v>
      </c>
      <c r="J450" s="2">
        <f>'Accel Depr'!E17/Inputs!$I$5</f>
        <v>0</v>
      </c>
      <c r="K450" s="2">
        <f>'Accel Depr'!F17/Inputs!$I$5</f>
        <v>0</v>
      </c>
      <c r="L450" s="2">
        <f>'Accel Depr'!G17/Inputs!$I$5</f>
        <v>0</v>
      </c>
      <c r="M450" s="2">
        <f>'Accel Depr'!H17/Inputs!$I$5</f>
        <v>0</v>
      </c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</row>
    <row r="451" spans="2:63" x14ac:dyDescent="0.25">
      <c r="B451" s="24" t="s">
        <v>51</v>
      </c>
      <c r="C451" s="24"/>
      <c r="D451" s="2"/>
      <c r="E451" s="2"/>
      <c r="F451" s="2"/>
      <c r="G451" s="2"/>
      <c r="H451" s="2"/>
      <c r="I451" s="2">
        <f>'Accel Depr'!D18/Inputs!$I$5</f>
        <v>0.10355451178880209</v>
      </c>
      <c r="J451" s="2">
        <f>'Accel Depr'!E18/Inputs!$I$5</f>
        <v>0.10355451178880209</v>
      </c>
      <c r="K451" s="2">
        <f>'Accel Depr'!F18/Inputs!$I$5</f>
        <v>0.10355451178880209</v>
      </c>
      <c r="L451" s="2">
        <f>'Accel Depr'!G18/Inputs!$I$5</f>
        <v>0.10355451178880209</v>
      </c>
      <c r="M451" s="2">
        <f>'Accel Depr'!H18/Inputs!$I$5</f>
        <v>0.10355451178880209</v>
      </c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</row>
    <row r="452" spans="2:63" x14ac:dyDescent="0.25">
      <c r="B452" s="24" t="s">
        <v>52</v>
      </c>
      <c r="C452" s="24"/>
      <c r="D452" s="2"/>
      <c r="E452" s="2"/>
      <c r="F452" s="2"/>
      <c r="G452" s="2"/>
      <c r="H452" s="2"/>
      <c r="I452" s="2">
        <f>'Accel Depr'!D19/Inputs!$I$5</f>
        <v>6.20877104311454</v>
      </c>
      <c r="J452" s="2">
        <f>'Accel Depr'!E19/Inputs!$I$5</f>
        <v>6.20877104311454</v>
      </c>
      <c r="K452" s="2">
        <f>'Accel Depr'!F19/Inputs!$I$5</f>
        <v>6.20877104311454</v>
      </c>
      <c r="L452" s="2">
        <f>'Accel Depr'!G19/Inputs!$I$5</f>
        <v>6.20877104311454</v>
      </c>
      <c r="M452" s="2">
        <f>'Accel Depr'!H19/Inputs!$I$5</f>
        <v>6.20877104311454</v>
      </c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</row>
    <row r="453" spans="2:63" x14ac:dyDescent="0.25">
      <c r="B453" s="67" t="s">
        <v>101</v>
      </c>
      <c r="C453" s="24"/>
      <c r="D453" s="2"/>
      <c r="E453" s="2"/>
      <c r="F453" s="2"/>
      <c r="G453" s="2"/>
      <c r="H453" s="2"/>
      <c r="I453" s="47">
        <v>0</v>
      </c>
      <c r="J453" s="47">
        <f>'Accel Depr'!$E$33/Inputs!$J$5/'Accel Depr'!$E$34</f>
        <v>0.59446603043781387</v>
      </c>
      <c r="K453" s="47">
        <f>$J453</f>
        <v>0.59446603043781387</v>
      </c>
      <c r="L453" s="47">
        <f t="shared" ref="L453:M453" si="1339">$J453</f>
        <v>0.59446603043781387</v>
      </c>
      <c r="M453" s="47">
        <f t="shared" si="1339"/>
        <v>0.59446603043781387</v>
      </c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</row>
    <row r="454" spans="2:63" x14ac:dyDescent="0.25">
      <c r="B454" s="67" t="s">
        <v>114</v>
      </c>
      <c r="C454" s="24"/>
      <c r="D454" s="2"/>
      <c r="E454" s="2"/>
      <c r="F454" s="2"/>
      <c r="G454" s="2"/>
      <c r="H454" s="2"/>
      <c r="I454" s="47"/>
      <c r="J454" s="47"/>
      <c r="K454" s="47"/>
      <c r="L454" s="47">
        <f>'Accel Depr'!$G$47/Inputs!$L$5/'Accel Depr'!$G$48</f>
        <v>2.1069957417707754</v>
      </c>
      <c r="M454" s="47">
        <f>$L454</f>
        <v>2.1069957417707754</v>
      </c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</row>
    <row r="455" spans="2:63" x14ac:dyDescent="0.25">
      <c r="B455" s="67" t="s">
        <v>120</v>
      </c>
      <c r="C455" s="24"/>
      <c r="D455" s="2"/>
      <c r="E455" s="2"/>
      <c r="F455" s="2"/>
      <c r="G455" s="2"/>
      <c r="H455" s="2"/>
      <c r="I455" s="47"/>
      <c r="J455" s="47"/>
      <c r="K455" s="47"/>
      <c r="L455" s="47">
        <f>'Accel Depr'!$G$61/Inputs!$L$5/'Accel Depr'!$G$62</f>
        <v>0.13320385432469417</v>
      </c>
      <c r="M455" s="47">
        <f>$L455</f>
        <v>0.13320385432469417</v>
      </c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</row>
    <row r="456" spans="2:63" x14ac:dyDescent="0.25">
      <c r="B456" s="24" t="s">
        <v>28</v>
      </c>
      <c r="C456" s="24"/>
      <c r="D456" s="2">
        <f t="shared" ref="D456:H456" si="1340">SUM(D449:D455)</f>
        <v>0</v>
      </c>
      <c r="E456" s="2">
        <f t="shared" si="1340"/>
        <v>0</v>
      </c>
      <c r="F456" s="2">
        <f t="shared" si="1340"/>
        <v>0</v>
      </c>
      <c r="G456" s="2">
        <f t="shared" si="1340"/>
        <v>0</v>
      </c>
      <c r="H456" s="2">
        <f t="shared" si="1340"/>
        <v>0</v>
      </c>
      <c r="I456" s="2">
        <f>SUM(I449:I455)</f>
        <v>45.624866414529698</v>
      </c>
      <c r="J456" s="2">
        <f t="shared" ref="J456:BK456" si="1341">SUM(J449:J455)</f>
        <v>6.9067915853411561</v>
      </c>
      <c r="K456" s="2">
        <f t="shared" si="1341"/>
        <v>6.9067915853411561</v>
      </c>
      <c r="L456" s="2">
        <f t="shared" si="1341"/>
        <v>9.1469911814366256</v>
      </c>
      <c r="M456" s="2">
        <f t="shared" si="1341"/>
        <v>9.1469911814366256</v>
      </c>
      <c r="N456" s="2">
        <f t="shared" si="1341"/>
        <v>0</v>
      </c>
      <c r="O456" s="2">
        <f t="shared" si="1341"/>
        <v>0</v>
      </c>
      <c r="P456" s="2">
        <f t="shared" si="1341"/>
        <v>0</v>
      </c>
      <c r="Q456" s="2">
        <f t="shared" si="1341"/>
        <v>0</v>
      </c>
      <c r="R456" s="2">
        <f t="shared" si="1341"/>
        <v>0</v>
      </c>
      <c r="S456" s="2">
        <f t="shared" si="1341"/>
        <v>0</v>
      </c>
      <c r="T456" s="2">
        <f t="shared" si="1341"/>
        <v>0</v>
      </c>
      <c r="U456" s="2">
        <f t="shared" si="1341"/>
        <v>0</v>
      </c>
      <c r="V456" s="2">
        <f t="shared" si="1341"/>
        <v>0</v>
      </c>
      <c r="W456" s="2">
        <f t="shared" si="1341"/>
        <v>0</v>
      </c>
      <c r="X456" s="2">
        <f t="shared" si="1341"/>
        <v>0</v>
      </c>
      <c r="Y456" s="2">
        <f t="shared" si="1341"/>
        <v>0</v>
      </c>
      <c r="Z456" s="2">
        <f t="shared" si="1341"/>
        <v>0</v>
      </c>
      <c r="AA456" s="2">
        <f t="shared" si="1341"/>
        <v>0</v>
      </c>
      <c r="AB456" s="2">
        <f t="shared" si="1341"/>
        <v>0</v>
      </c>
      <c r="AC456" s="2">
        <f t="shared" si="1341"/>
        <v>0</v>
      </c>
      <c r="AD456" s="2">
        <f t="shared" si="1341"/>
        <v>0</v>
      </c>
      <c r="AE456" s="2">
        <f t="shared" si="1341"/>
        <v>0</v>
      </c>
      <c r="AF456" s="2">
        <f t="shared" si="1341"/>
        <v>0</v>
      </c>
      <c r="AG456" s="2">
        <f t="shared" si="1341"/>
        <v>0</v>
      </c>
      <c r="AH456" s="2">
        <f t="shared" si="1341"/>
        <v>0</v>
      </c>
      <c r="AI456" s="2">
        <f t="shared" si="1341"/>
        <v>0</v>
      </c>
      <c r="AJ456" s="2">
        <f t="shared" si="1341"/>
        <v>0</v>
      </c>
      <c r="AK456" s="2">
        <f t="shared" si="1341"/>
        <v>0</v>
      </c>
      <c r="AL456" s="2">
        <f t="shared" si="1341"/>
        <v>0</v>
      </c>
      <c r="AM456" s="2">
        <f t="shared" si="1341"/>
        <v>0</v>
      </c>
      <c r="AN456" s="2">
        <f t="shared" si="1341"/>
        <v>0</v>
      </c>
      <c r="AO456" s="2">
        <f t="shared" si="1341"/>
        <v>0</v>
      </c>
      <c r="AP456" s="2">
        <f t="shared" si="1341"/>
        <v>0</v>
      </c>
      <c r="AQ456" s="2">
        <f t="shared" si="1341"/>
        <v>0</v>
      </c>
      <c r="AR456" s="2">
        <f t="shared" si="1341"/>
        <v>0</v>
      </c>
      <c r="AS456" s="2">
        <f t="shared" si="1341"/>
        <v>0</v>
      </c>
      <c r="AT456" s="2">
        <f t="shared" si="1341"/>
        <v>0</v>
      </c>
      <c r="AU456" s="2">
        <f t="shared" si="1341"/>
        <v>0</v>
      </c>
      <c r="AV456" s="2">
        <f t="shared" si="1341"/>
        <v>0</v>
      </c>
      <c r="AW456" s="2">
        <f t="shared" si="1341"/>
        <v>0</v>
      </c>
      <c r="AX456" s="2">
        <f t="shared" si="1341"/>
        <v>0</v>
      </c>
      <c r="AY456" s="2">
        <f t="shared" si="1341"/>
        <v>0</v>
      </c>
      <c r="AZ456" s="2">
        <f t="shared" si="1341"/>
        <v>0</v>
      </c>
      <c r="BA456" s="2">
        <f t="shared" si="1341"/>
        <v>0</v>
      </c>
      <c r="BB456" s="2">
        <f t="shared" si="1341"/>
        <v>0</v>
      </c>
      <c r="BC456" s="2">
        <f t="shared" si="1341"/>
        <v>0</v>
      </c>
      <c r="BD456" s="2">
        <f t="shared" si="1341"/>
        <v>0</v>
      </c>
      <c r="BE456" s="2">
        <f t="shared" si="1341"/>
        <v>0</v>
      </c>
      <c r="BF456" s="2">
        <f t="shared" si="1341"/>
        <v>0</v>
      </c>
      <c r="BG456" s="2">
        <f t="shared" si="1341"/>
        <v>0</v>
      </c>
      <c r="BH456" s="2">
        <f t="shared" si="1341"/>
        <v>0</v>
      </c>
      <c r="BI456" s="2">
        <f t="shared" si="1341"/>
        <v>0</v>
      </c>
      <c r="BJ456" s="2">
        <f t="shared" si="1341"/>
        <v>0</v>
      </c>
      <c r="BK456" s="2">
        <f t="shared" si="1341"/>
        <v>0</v>
      </c>
    </row>
    <row r="457" spans="2:63" x14ac:dyDescent="0.25">
      <c r="B457" s="24"/>
      <c r="C457" s="24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</row>
    <row r="458" spans="2:63" x14ac:dyDescent="0.25">
      <c r="B458" s="24" t="s">
        <v>121</v>
      </c>
      <c r="C458" s="24"/>
      <c r="D458" s="2"/>
      <c r="E458" s="2"/>
      <c r="F458" s="2"/>
      <c r="G458" s="2"/>
      <c r="H458" s="2">
        <f>(H30+H77)*-1</f>
        <v>70.874168634143075</v>
      </c>
      <c r="I458" s="2">
        <f t="shared" ref="I458:M458" si="1342">(I30+I77)*-1</f>
        <v>2.3778641217512555</v>
      </c>
      <c r="J458" s="2">
        <f t="shared" si="1342"/>
        <v>0</v>
      </c>
      <c r="K458" s="2">
        <f t="shared" si="1342"/>
        <v>4.4803991921909398</v>
      </c>
      <c r="L458" s="2">
        <f t="shared" si="1342"/>
        <v>0</v>
      </c>
      <c r="M458" s="2">
        <f t="shared" si="1342"/>
        <v>0</v>
      </c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</row>
    <row r="459" spans="2:63" x14ac:dyDescent="0.25">
      <c r="B459" s="24"/>
      <c r="C459" s="24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</row>
    <row r="460" spans="2:63" x14ac:dyDescent="0.25">
      <c r="B460" s="24" t="s">
        <v>80</v>
      </c>
      <c r="C460" s="24"/>
      <c r="D460" s="2">
        <f t="shared" ref="D460:G460" si="1343">D446-D456+D458</f>
        <v>0</v>
      </c>
      <c r="E460" s="2">
        <f t="shared" si="1343"/>
        <v>0</v>
      </c>
      <c r="F460" s="2">
        <f t="shared" si="1343"/>
        <v>0</v>
      </c>
      <c r="G460" s="2">
        <f t="shared" si="1343"/>
        <v>0</v>
      </c>
      <c r="H460" s="25">
        <f t="shared" ref="H460:J460" si="1344">H446-H456+H458</f>
        <v>70.874168634143075</v>
      </c>
      <c r="I460" s="25">
        <f t="shared" si="1344"/>
        <v>27.627166341364632</v>
      </c>
      <c r="J460" s="25">
        <f t="shared" si="1344"/>
        <v>20.720374756023475</v>
      </c>
      <c r="K460" s="25">
        <f>K446-K456+K458</f>
        <v>18.293982362873258</v>
      </c>
      <c r="L460" s="25">
        <f t="shared" ref="L460:BK460" si="1345">L446-L456+L458</f>
        <v>9.1469911814366327</v>
      </c>
      <c r="M460" s="25">
        <f t="shared" si="1345"/>
        <v>7.1054273576010019E-15</v>
      </c>
      <c r="N460" s="2">
        <f t="shared" si="1345"/>
        <v>7.1054273576010019E-15</v>
      </c>
      <c r="O460" s="2">
        <f t="shared" si="1345"/>
        <v>7.1054273576010019E-15</v>
      </c>
      <c r="P460" s="2">
        <f t="shared" si="1345"/>
        <v>7.1054273576010019E-15</v>
      </c>
      <c r="Q460" s="2">
        <f t="shared" si="1345"/>
        <v>7.1054273576010019E-15</v>
      </c>
      <c r="R460" s="2">
        <f t="shared" si="1345"/>
        <v>7.1054273576010019E-15</v>
      </c>
      <c r="S460" s="2">
        <f t="shared" si="1345"/>
        <v>7.1054273576010019E-15</v>
      </c>
      <c r="T460" s="2">
        <f t="shared" si="1345"/>
        <v>7.1054273576010019E-15</v>
      </c>
      <c r="U460" s="2">
        <f t="shared" si="1345"/>
        <v>7.1054273576010019E-15</v>
      </c>
      <c r="V460" s="2">
        <f t="shared" si="1345"/>
        <v>7.1054273576010019E-15</v>
      </c>
      <c r="W460" s="2">
        <f t="shared" si="1345"/>
        <v>7.1054273576010019E-15</v>
      </c>
      <c r="X460" s="2">
        <f t="shared" si="1345"/>
        <v>7.1054273576010019E-15</v>
      </c>
      <c r="Y460" s="2">
        <f t="shared" si="1345"/>
        <v>7.1054273576010019E-15</v>
      </c>
      <c r="Z460" s="2">
        <f t="shared" si="1345"/>
        <v>7.1054273576010019E-15</v>
      </c>
      <c r="AA460" s="2">
        <f t="shared" si="1345"/>
        <v>7.1054273576010019E-15</v>
      </c>
      <c r="AB460" s="2">
        <f t="shared" si="1345"/>
        <v>7.1054273576010019E-15</v>
      </c>
      <c r="AC460" s="2">
        <f t="shared" si="1345"/>
        <v>7.1054273576010019E-15</v>
      </c>
      <c r="AD460" s="2">
        <f t="shared" si="1345"/>
        <v>7.1054273576010019E-15</v>
      </c>
      <c r="AE460" s="2">
        <f t="shared" si="1345"/>
        <v>7.1054273576010019E-15</v>
      </c>
      <c r="AF460" s="2">
        <f t="shared" si="1345"/>
        <v>7.1054273576010019E-15</v>
      </c>
      <c r="AG460" s="2">
        <f t="shared" si="1345"/>
        <v>7.1054273576010019E-15</v>
      </c>
      <c r="AH460" s="2">
        <f t="shared" si="1345"/>
        <v>7.1054273576010019E-15</v>
      </c>
      <c r="AI460" s="2">
        <f t="shared" si="1345"/>
        <v>7.1054273576010019E-15</v>
      </c>
      <c r="AJ460" s="2">
        <f t="shared" si="1345"/>
        <v>7.1054273576010019E-15</v>
      </c>
      <c r="AK460" s="2">
        <f t="shared" si="1345"/>
        <v>7.1054273576010019E-15</v>
      </c>
      <c r="AL460" s="2">
        <f t="shared" si="1345"/>
        <v>7.1054273576010019E-15</v>
      </c>
      <c r="AM460" s="2">
        <f t="shared" si="1345"/>
        <v>7.1054273576010019E-15</v>
      </c>
      <c r="AN460" s="2">
        <f t="shared" si="1345"/>
        <v>7.1054273576010019E-15</v>
      </c>
      <c r="AO460" s="2">
        <f t="shared" si="1345"/>
        <v>7.1054273576010019E-15</v>
      </c>
      <c r="AP460" s="2">
        <f t="shared" si="1345"/>
        <v>7.1054273576010019E-15</v>
      </c>
      <c r="AQ460" s="2">
        <f t="shared" si="1345"/>
        <v>7.1054273576010019E-15</v>
      </c>
      <c r="AR460" s="2">
        <f t="shared" si="1345"/>
        <v>7.1054273576010019E-15</v>
      </c>
      <c r="AS460" s="2">
        <f t="shared" si="1345"/>
        <v>7.1054273576010019E-15</v>
      </c>
      <c r="AT460" s="2">
        <f t="shared" si="1345"/>
        <v>7.1054273576010019E-15</v>
      </c>
      <c r="AU460" s="2">
        <f t="shared" si="1345"/>
        <v>7.1054273576010019E-15</v>
      </c>
      <c r="AV460" s="2">
        <f t="shared" si="1345"/>
        <v>7.1054273576010019E-15</v>
      </c>
      <c r="AW460" s="2">
        <f t="shared" si="1345"/>
        <v>7.1054273576010019E-15</v>
      </c>
      <c r="AX460" s="2">
        <f t="shared" si="1345"/>
        <v>7.1054273576010019E-15</v>
      </c>
      <c r="AY460" s="2">
        <f t="shared" si="1345"/>
        <v>7.1054273576010019E-15</v>
      </c>
      <c r="AZ460" s="2">
        <f t="shared" si="1345"/>
        <v>7.1054273576010019E-15</v>
      </c>
      <c r="BA460" s="2">
        <f t="shared" si="1345"/>
        <v>7.1054273576010019E-15</v>
      </c>
      <c r="BB460" s="2">
        <f t="shared" si="1345"/>
        <v>7.1054273576010019E-15</v>
      </c>
      <c r="BC460" s="2">
        <f t="shared" si="1345"/>
        <v>7.1054273576010019E-15</v>
      </c>
      <c r="BD460" s="2">
        <f t="shared" si="1345"/>
        <v>7.1054273576010019E-15</v>
      </c>
      <c r="BE460" s="2">
        <f t="shared" si="1345"/>
        <v>7.1054273576010019E-15</v>
      </c>
      <c r="BF460" s="2">
        <f t="shared" si="1345"/>
        <v>7.1054273576010019E-15</v>
      </c>
      <c r="BG460" s="2">
        <f t="shared" si="1345"/>
        <v>7.1054273576010019E-15</v>
      </c>
      <c r="BH460" s="2">
        <f t="shared" si="1345"/>
        <v>7.1054273576010019E-15</v>
      </c>
      <c r="BI460" s="2">
        <f t="shared" si="1345"/>
        <v>7.1054273576010019E-15</v>
      </c>
      <c r="BJ460" s="2">
        <f t="shared" si="1345"/>
        <v>7.1054273576010019E-15</v>
      </c>
      <c r="BK460" s="2">
        <f t="shared" si="1345"/>
        <v>7.1054273576010019E-15</v>
      </c>
    </row>
    <row r="461" spans="2:63" x14ac:dyDescent="0.25">
      <c r="B461" s="24"/>
      <c r="C461" s="24"/>
    </row>
    <row r="462" spans="2:63" x14ac:dyDescent="0.25">
      <c r="B462" s="24"/>
      <c r="C462" s="24"/>
      <c r="J462" s="16"/>
      <c r="K462" s="16"/>
    </row>
    <row r="463" spans="2:63" s="3" customFormat="1" x14ac:dyDescent="0.25">
      <c r="B463" s="3" t="s">
        <v>70</v>
      </c>
    </row>
    <row r="465" spans="2:63" x14ac:dyDescent="0.25">
      <c r="B465" t="s">
        <v>45</v>
      </c>
      <c r="D465" s="1">
        <v>2011</v>
      </c>
      <c r="E465" s="1">
        <v>2012</v>
      </c>
      <c r="F465" s="1">
        <v>2013</v>
      </c>
      <c r="G465" s="1">
        <v>2014</v>
      </c>
      <c r="H465" s="1">
        <v>2015</v>
      </c>
      <c r="I465" s="1">
        <v>2016</v>
      </c>
      <c r="J465" s="1">
        <v>2017</v>
      </c>
      <c r="K465" s="1">
        <v>2018</v>
      </c>
      <c r="L465" s="1">
        <v>2019</v>
      </c>
      <c r="M465" s="1">
        <v>2020</v>
      </c>
      <c r="N465" s="1">
        <v>2021</v>
      </c>
      <c r="O465" s="1">
        <v>2022</v>
      </c>
      <c r="P465" s="1">
        <v>2023</v>
      </c>
      <c r="Q465" s="1">
        <v>2024</v>
      </c>
      <c r="R465" s="1">
        <v>2025</v>
      </c>
      <c r="S465" s="1">
        <v>2026</v>
      </c>
      <c r="T465" s="1">
        <v>2027</v>
      </c>
      <c r="U465" s="1">
        <v>2028</v>
      </c>
      <c r="V465" s="1">
        <v>2029</v>
      </c>
      <c r="W465" s="1">
        <v>2030</v>
      </c>
      <c r="X465" s="1">
        <v>2031</v>
      </c>
      <c r="Y465" s="1">
        <v>2032</v>
      </c>
      <c r="Z465" s="1">
        <v>2033</v>
      </c>
      <c r="AA465" s="1">
        <v>2034</v>
      </c>
      <c r="AB465" s="1">
        <v>2035</v>
      </c>
      <c r="AC465" s="1">
        <v>2036</v>
      </c>
      <c r="AD465" s="1">
        <v>2037</v>
      </c>
      <c r="AE465" s="1">
        <v>2038</v>
      </c>
      <c r="AF465" s="1">
        <v>2039</v>
      </c>
      <c r="AG465" s="1">
        <v>2040</v>
      </c>
      <c r="AH465" s="1">
        <v>2041</v>
      </c>
      <c r="AI465" s="1">
        <v>2042</v>
      </c>
      <c r="AJ465" s="1">
        <v>2043</v>
      </c>
      <c r="AK465" s="1">
        <v>2044</v>
      </c>
      <c r="AL465" s="1">
        <v>2045</v>
      </c>
      <c r="AM465" s="1">
        <v>2046</v>
      </c>
      <c r="AN465" s="1">
        <v>2047</v>
      </c>
      <c r="AO465" s="1">
        <v>2048</v>
      </c>
      <c r="AP465" s="1">
        <v>2049</v>
      </c>
      <c r="AQ465" s="1">
        <v>2050</v>
      </c>
      <c r="AR465" s="1">
        <v>2051</v>
      </c>
      <c r="AS465" s="1">
        <v>2052</v>
      </c>
      <c r="AT465" s="1">
        <v>2053</v>
      </c>
      <c r="AU465" s="1">
        <v>2054</v>
      </c>
      <c r="AV465" s="1">
        <v>2055</v>
      </c>
      <c r="AW465" s="1">
        <v>2056</v>
      </c>
      <c r="AX465" s="1">
        <v>2057</v>
      </c>
      <c r="AY465" s="1">
        <v>2058</v>
      </c>
      <c r="AZ465" s="1">
        <v>2059</v>
      </c>
      <c r="BA465" s="1">
        <v>2060</v>
      </c>
      <c r="BB465" s="1">
        <v>2061</v>
      </c>
      <c r="BC465" s="1">
        <v>2062</v>
      </c>
      <c r="BD465" s="1">
        <v>2063</v>
      </c>
      <c r="BE465" s="1">
        <v>2064</v>
      </c>
      <c r="BF465" s="1">
        <v>2065</v>
      </c>
      <c r="BG465" s="1">
        <v>2066</v>
      </c>
      <c r="BH465" s="1">
        <v>2067</v>
      </c>
      <c r="BI465" s="1">
        <v>2068</v>
      </c>
      <c r="BJ465" s="1">
        <v>2069</v>
      </c>
      <c r="BK465" s="1">
        <v>2070</v>
      </c>
    </row>
    <row r="466" spans="2:63" x14ac:dyDescent="0.25">
      <c r="B466" t="s">
        <v>0</v>
      </c>
      <c r="D466" s="7">
        <f t="shared" ref="D466:AI466" si="1346">D60</f>
        <v>6.84850116405884</v>
      </c>
      <c r="E466" s="7">
        <f t="shared" si="1346"/>
        <v>7.3523148303794628</v>
      </c>
      <c r="F466" s="7">
        <f t="shared" si="1346"/>
        <v>8.3209087841799665</v>
      </c>
      <c r="G466" s="7">
        <f t="shared" si="1346"/>
        <v>9.6856166894279312</v>
      </c>
      <c r="H466" s="7">
        <f t="shared" si="1346"/>
        <v>11.008096102711956</v>
      </c>
      <c r="I466" s="7">
        <f t="shared" si="1346"/>
        <v>12.226990146348612</v>
      </c>
      <c r="J466" s="7">
        <f t="shared" si="1346"/>
        <v>13.198295172749551</v>
      </c>
      <c r="K466" s="7">
        <f t="shared" si="1346"/>
        <v>14.519257642058866</v>
      </c>
      <c r="L466" s="7">
        <f t="shared" si="1346"/>
        <v>15.695860374020491</v>
      </c>
      <c r="M466" s="7">
        <f t="shared" si="1346"/>
        <v>17.128508069357125</v>
      </c>
      <c r="N466" s="7">
        <f t="shared" si="1346"/>
        <v>18.417182386512518</v>
      </c>
      <c r="O466" s="7">
        <f t="shared" si="1346"/>
        <v>18.417182386512518</v>
      </c>
      <c r="P466" s="7">
        <f t="shared" si="1346"/>
        <v>18.417182386512518</v>
      </c>
      <c r="Q466" s="7">
        <f t="shared" si="1346"/>
        <v>18.417182386512518</v>
      </c>
      <c r="R466" s="7">
        <f t="shared" si="1346"/>
        <v>18.417182386512518</v>
      </c>
      <c r="S466" s="7">
        <f t="shared" si="1346"/>
        <v>18.417182386512518</v>
      </c>
      <c r="T466" s="7">
        <f t="shared" si="1346"/>
        <v>18.417182386512518</v>
      </c>
      <c r="U466" s="7">
        <f t="shared" si="1346"/>
        <v>18.417182386512518</v>
      </c>
      <c r="V466" s="7">
        <f t="shared" si="1346"/>
        <v>18.417182386512518</v>
      </c>
      <c r="W466" s="7">
        <f t="shared" si="1346"/>
        <v>18.417182386512518</v>
      </c>
      <c r="X466" s="7">
        <f t="shared" si="1346"/>
        <v>18.417182386512518</v>
      </c>
      <c r="Y466" s="7">
        <f t="shared" si="1346"/>
        <v>18.417182386512518</v>
      </c>
      <c r="Z466" s="7">
        <f t="shared" si="1346"/>
        <v>18.417182386512518</v>
      </c>
      <c r="AA466" s="7">
        <f t="shared" si="1346"/>
        <v>18.417182386512518</v>
      </c>
      <c r="AB466" s="7">
        <f t="shared" si="1346"/>
        <v>18.417182386512518</v>
      </c>
      <c r="AC466" s="7">
        <f t="shared" si="1346"/>
        <v>18.417182386512518</v>
      </c>
      <c r="AD466" s="7">
        <f t="shared" si="1346"/>
        <v>18.417182386512518</v>
      </c>
      <c r="AE466" s="7">
        <f t="shared" si="1346"/>
        <v>18.417182386512518</v>
      </c>
      <c r="AF466" s="7">
        <f t="shared" si="1346"/>
        <v>18.417182386512518</v>
      </c>
      <c r="AG466" s="7">
        <f t="shared" si="1346"/>
        <v>13.664006132020194</v>
      </c>
      <c r="AH466" s="7">
        <f t="shared" si="1346"/>
        <v>11.639170240264139</v>
      </c>
      <c r="AI466" s="7">
        <f t="shared" si="1346"/>
        <v>11.639170240264139</v>
      </c>
      <c r="AJ466" s="7">
        <f t="shared" ref="AJ466:BK466" si="1347">AJ60</f>
        <v>11.639170240264139</v>
      </c>
      <c r="AK466" s="7">
        <f t="shared" si="1347"/>
        <v>11.639170240264139</v>
      </c>
      <c r="AL466" s="7">
        <f t="shared" si="1347"/>
        <v>11.639170240264139</v>
      </c>
      <c r="AM466" s="7">
        <f t="shared" si="1347"/>
        <v>11.639170240264139</v>
      </c>
      <c r="AN466" s="7">
        <f t="shared" si="1347"/>
        <v>11.639170240264139</v>
      </c>
      <c r="AO466" s="7">
        <f t="shared" si="1347"/>
        <v>11.639170240264139</v>
      </c>
      <c r="AP466" s="7">
        <f t="shared" si="1347"/>
        <v>11.639170240264139</v>
      </c>
      <c r="AQ466" s="7">
        <f t="shared" si="1347"/>
        <v>11.639170240264139</v>
      </c>
      <c r="AR466" s="7">
        <f t="shared" si="1347"/>
        <v>11.639170240264139</v>
      </c>
      <c r="AS466" s="7">
        <f t="shared" si="1347"/>
        <v>11.639170240264139</v>
      </c>
      <c r="AT466" s="7">
        <f t="shared" si="1347"/>
        <v>11.639170240264139</v>
      </c>
      <c r="AU466" s="7">
        <f t="shared" si="1347"/>
        <v>11.639170240264139</v>
      </c>
      <c r="AV466" s="7">
        <f t="shared" si="1347"/>
        <v>11.639170240264139</v>
      </c>
      <c r="AW466" s="7">
        <f t="shared" si="1347"/>
        <v>11.639170240264139</v>
      </c>
      <c r="AX466" s="7">
        <f t="shared" si="1347"/>
        <v>11.135356573943529</v>
      </c>
      <c r="AY466" s="7">
        <f t="shared" si="1347"/>
        <v>10.166762620142979</v>
      </c>
      <c r="AZ466" s="7">
        <f t="shared" si="1347"/>
        <v>8.8020547148949717</v>
      </c>
      <c r="BA466" s="7">
        <f t="shared" si="1347"/>
        <v>7.4795753016109874</v>
      </c>
      <c r="BB466" s="7">
        <f t="shared" si="1347"/>
        <v>6.1901922401639453</v>
      </c>
      <c r="BC466" s="7">
        <f t="shared" si="1347"/>
        <v>5.2188872137629412</v>
      </c>
      <c r="BD466" s="7">
        <f t="shared" si="1347"/>
        <v>3.8979247444536549</v>
      </c>
      <c r="BE466" s="7">
        <f t="shared" si="1347"/>
        <v>2.7213220124920925</v>
      </c>
      <c r="BF466" s="7">
        <f t="shared" si="1347"/>
        <v>1.2886743171553681</v>
      </c>
      <c r="BG466" s="7">
        <f t="shared" si="1347"/>
        <v>-2.8421709430404007E-14</v>
      </c>
      <c r="BH466" s="7">
        <f t="shared" si="1347"/>
        <v>0</v>
      </c>
      <c r="BI466" s="7">
        <f t="shared" si="1347"/>
        <v>0</v>
      </c>
      <c r="BJ466" s="7">
        <f t="shared" si="1347"/>
        <v>0</v>
      </c>
      <c r="BK466" s="7">
        <f t="shared" si="1347"/>
        <v>0</v>
      </c>
    </row>
    <row r="467" spans="2:63" x14ac:dyDescent="0.25">
      <c r="B467" t="s">
        <v>11</v>
      </c>
      <c r="D467" s="7">
        <f t="shared" ref="D467:AI467" si="1348">D108</f>
        <v>60.241413499651479</v>
      </c>
      <c r="E467" s="7">
        <f t="shared" si="1348"/>
        <v>64.008306276650501</v>
      </c>
      <c r="F467" s="7">
        <f t="shared" si="1348"/>
        <v>68.050799256183907</v>
      </c>
      <c r="G467" s="7">
        <f t="shared" si="1348"/>
        <v>72.698000496237412</v>
      </c>
      <c r="H467" s="7">
        <f t="shared" si="1348"/>
        <v>78.012172618100522</v>
      </c>
      <c r="I467" s="7">
        <f t="shared" si="1348"/>
        <v>79.939067654396439</v>
      </c>
      <c r="J467" s="7">
        <f t="shared" si="1348"/>
        <v>83.743013826538203</v>
      </c>
      <c r="K467" s="7">
        <f t="shared" si="1348"/>
        <v>88.349349212822119</v>
      </c>
      <c r="L467" s="7">
        <f t="shared" si="1348"/>
        <v>92.787796759099521</v>
      </c>
      <c r="M467" s="7">
        <f t="shared" si="1348"/>
        <v>97.264853859460487</v>
      </c>
      <c r="N467" s="7">
        <f t="shared" si="1348"/>
        <v>101.73618679125332</v>
      </c>
      <c r="O467" s="7">
        <f t="shared" si="1348"/>
        <v>101.73618679125332</v>
      </c>
      <c r="P467" s="7">
        <f t="shared" si="1348"/>
        <v>101.73618679125332</v>
      </c>
      <c r="Q467" s="7">
        <f t="shared" si="1348"/>
        <v>101.73618679125332</v>
      </c>
      <c r="R467" s="7">
        <f t="shared" si="1348"/>
        <v>101.73618679125332</v>
      </c>
      <c r="S467" s="7">
        <f t="shared" si="1348"/>
        <v>101.73618679125332</v>
      </c>
      <c r="T467" s="7">
        <f t="shared" si="1348"/>
        <v>101.73618679125332</v>
      </c>
      <c r="U467" s="7">
        <f t="shared" si="1348"/>
        <v>101.73618679125332</v>
      </c>
      <c r="V467" s="7">
        <f t="shared" si="1348"/>
        <v>101.73618679125332</v>
      </c>
      <c r="W467" s="7">
        <f t="shared" si="1348"/>
        <v>101.73618679125332</v>
      </c>
      <c r="X467" s="7">
        <f t="shared" si="1348"/>
        <v>101.73618679125332</v>
      </c>
      <c r="Y467" s="7">
        <f t="shared" si="1348"/>
        <v>101.73618679125332</v>
      </c>
      <c r="Z467" s="7">
        <f t="shared" si="1348"/>
        <v>101.73618679125332</v>
      </c>
      <c r="AA467" s="7">
        <f t="shared" si="1348"/>
        <v>101.76691363767084</v>
      </c>
      <c r="AB467" s="7">
        <f t="shared" si="1348"/>
        <v>101.86999740059602</v>
      </c>
      <c r="AC467" s="7">
        <f t="shared" si="1348"/>
        <v>101.86999740059602</v>
      </c>
      <c r="AD467" s="7">
        <f t="shared" si="1348"/>
        <v>101.86999740059602</v>
      </c>
      <c r="AE467" s="7">
        <f t="shared" si="1348"/>
        <v>101.86999740059602</v>
      </c>
      <c r="AF467" s="7">
        <f t="shared" si="1348"/>
        <v>101.86999740059602</v>
      </c>
      <c r="AG467" s="7">
        <f t="shared" si="1348"/>
        <v>46.966748954375866</v>
      </c>
      <c r="AH467" s="7">
        <f t="shared" si="1348"/>
        <v>44.725259381925575</v>
      </c>
      <c r="AI467" s="7">
        <f t="shared" si="1348"/>
        <v>44.733591933558394</v>
      </c>
      <c r="AJ467" s="7">
        <f t="shared" ref="AJ467:BK467" si="1349">AJ108</f>
        <v>44.903957319618819</v>
      </c>
      <c r="AK467" s="7">
        <f t="shared" si="1349"/>
        <v>44.725259381925632</v>
      </c>
      <c r="AL467" s="7">
        <f t="shared" si="1349"/>
        <v>44.725259381925632</v>
      </c>
      <c r="AM467" s="7">
        <f t="shared" si="1349"/>
        <v>44.725259381925632</v>
      </c>
      <c r="AN467" s="7">
        <f t="shared" si="1349"/>
        <v>44.725259381925632</v>
      </c>
      <c r="AO467" s="7">
        <f t="shared" si="1349"/>
        <v>44.725259381925632</v>
      </c>
      <c r="AP467" s="7">
        <f t="shared" si="1349"/>
        <v>44.725259381925632</v>
      </c>
      <c r="AQ467" s="7">
        <f t="shared" si="1349"/>
        <v>44.725259381925632</v>
      </c>
      <c r="AR467" s="7">
        <f t="shared" si="1349"/>
        <v>44.725259381925632</v>
      </c>
      <c r="AS467" s="7">
        <f t="shared" si="1349"/>
        <v>44.725259381925632</v>
      </c>
      <c r="AT467" s="7">
        <f t="shared" si="1349"/>
        <v>44.725259381925632</v>
      </c>
      <c r="AU467" s="7">
        <f t="shared" si="1349"/>
        <v>44.725259381925632</v>
      </c>
      <c r="AV467" s="7">
        <f t="shared" si="1349"/>
        <v>44.725259381925632</v>
      </c>
      <c r="AW467" s="7">
        <f t="shared" si="1349"/>
        <v>44.725259381925632</v>
      </c>
      <c r="AX467" s="7">
        <f t="shared" si="1349"/>
        <v>44.725259381925632</v>
      </c>
      <c r="AY467" s="7">
        <f t="shared" si="1349"/>
        <v>44.725259381925632</v>
      </c>
      <c r="AZ467" s="7">
        <f t="shared" si="1349"/>
        <v>44.725259381925632</v>
      </c>
      <c r="BA467" s="7">
        <f t="shared" si="1349"/>
        <v>44.725259381925632</v>
      </c>
      <c r="BB467" s="7">
        <f t="shared" si="1349"/>
        <v>44.725259381925632</v>
      </c>
      <c r="BC467" s="7">
        <f t="shared" si="1349"/>
        <v>40.958366604926688</v>
      </c>
      <c r="BD467" s="7">
        <f t="shared" si="1349"/>
        <v>36.915873625393253</v>
      </c>
      <c r="BE467" s="7">
        <f t="shared" si="1349"/>
        <v>32.268672385339805</v>
      </c>
      <c r="BF467" s="7">
        <f t="shared" si="1349"/>
        <v>26.954500263476461</v>
      </c>
      <c r="BG467" s="7">
        <f t="shared" si="1349"/>
        <v>22.117960235525658</v>
      </c>
      <c r="BH467" s="7">
        <f t="shared" si="1349"/>
        <v>18.180203454041024</v>
      </c>
      <c r="BI467" s="7">
        <f t="shared" si="1349"/>
        <v>13.573868067757408</v>
      </c>
      <c r="BJ467" s="7">
        <f t="shared" si="1349"/>
        <v>8.9483900321538776</v>
      </c>
      <c r="BK467" s="7">
        <f t="shared" si="1349"/>
        <v>4.4713329317926522</v>
      </c>
    </row>
    <row r="468" spans="2:63" x14ac:dyDescent="0.25">
      <c r="B468" t="s">
        <v>12</v>
      </c>
      <c r="D468" s="7">
        <f t="shared" ref="D468:AI468" si="1350">D155</f>
        <v>15.790380770985777</v>
      </c>
      <c r="E468" s="7">
        <f t="shared" si="1350"/>
        <v>0</v>
      </c>
      <c r="F468" s="7">
        <f t="shared" si="1350"/>
        <v>0</v>
      </c>
      <c r="G468" s="7">
        <f t="shared" si="1350"/>
        <v>0</v>
      </c>
      <c r="H468" s="7">
        <f t="shared" si="1350"/>
        <v>0</v>
      </c>
      <c r="I468" s="7">
        <f t="shared" si="1350"/>
        <v>0</v>
      </c>
      <c r="J468" s="7">
        <f t="shared" si="1350"/>
        <v>0</v>
      </c>
      <c r="K468" s="7">
        <f t="shared" si="1350"/>
        <v>0</v>
      </c>
      <c r="L468" s="7">
        <f t="shared" si="1350"/>
        <v>0</v>
      </c>
      <c r="M468" s="7">
        <f t="shared" si="1350"/>
        <v>0</v>
      </c>
      <c r="N468" s="7">
        <f t="shared" si="1350"/>
        <v>0</v>
      </c>
      <c r="O468" s="7">
        <f t="shared" si="1350"/>
        <v>0</v>
      </c>
      <c r="P468" s="7">
        <f t="shared" si="1350"/>
        <v>0</v>
      </c>
      <c r="Q468" s="7">
        <f t="shared" si="1350"/>
        <v>0</v>
      </c>
      <c r="R468" s="7">
        <f t="shared" si="1350"/>
        <v>0</v>
      </c>
      <c r="S468" s="7">
        <f t="shared" si="1350"/>
        <v>0</v>
      </c>
      <c r="T468" s="7">
        <f t="shared" si="1350"/>
        <v>0</v>
      </c>
      <c r="U468" s="7">
        <f t="shared" si="1350"/>
        <v>0</v>
      </c>
      <c r="V468" s="7">
        <f t="shared" si="1350"/>
        <v>0</v>
      </c>
      <c r="W468" s="7">
        <f t="shared" si="1350"/>
        <v>0</v>
      </c>
      <c r="X468" s="7">
        <f t="shared" si="1350"/>
        <v>0</v>
      </c>
      <c r="Y468" s="7">
        <f t="shared" si="1350"/>
        <v>0</v>
      </c>
      <c r="Z468" s="7">
        <f t="shared" si="1350"/>
        <v>0</v>
      </c>
      <c r="AA468" s="7">
        <f t="shared" si="1350"/>
        <v>0</v>
      </c>
      <c r="AB468" s="7">
        <f t="shared" si="1350"/>
        <v>0</v>
      </c>
      <c r="AC468" s="7">
        <f t="shared" si="1350"/>
        <v>0</v>
      </c>
      <c r="AD468" s="7">
        <f t="shared" si="1350"/>
        <v>0</v>
      </c>
      <c r="AE468" s="7">
        <f t="shared" si="1350"/>
        <v>0</v>
      </c>
      <c r="AF468" s="7">
        <f t="shared" si="1350"/>
        <v>0</v>
      </c>
      <c r="AG468" s="7">
        <f t="shared" si="1350"/>
        <v>0</v>
      </c>
      <c r="AH468" s="7">
        <f t="shared" si="1350"/>
        <v>0</v>
      </c>
      <c r="AI468" s="7">
        <f t="shared" si="1350"/>
        <v>0</v>
      </c>
      <c r="AJ468" s="7">
        <f t="shared" ref="AJ468:BK468" si="1351">AJ155</f>
        <v>0</v>
      </c>
      <c r="AK468" s="7">
        <f t="shared" si="1351"/>
        <v>0</v>
      </c>
      <c r="AL468" s="7">
        <f t="shared" si="1351"/>
        <v>0</v>
      </c>
      <c r="AM468" s="7">
        <f t="shared" si="1351"/>
        <v>0</v>
      </c>
      <c r="AN468" s="7">
        <f t="shared" si="1351"/>
        <v>0</v>
      </c>
      <c r="AO468" s="7">
        <f t="shared" si="1351"/>
        <v>0</v>
      </c>
      <c r="AP468" s="7">
        <f t="shared" si="1351"/>
        <v>0</v>
      </c>
      <c r="AQ468" s="7">
        <f t="shared" si="1351"/>
        <v>0</v>
      </c>
      <c r="AR468" s="7">
        <f t="shared" si="1351"/>
        <v>0</v>
      </c>
      <c r="AS468" s="7">
        <f t="shared" si="1351"/>
        <v>0</v>
      </c>
      <c r="AT468" s="7">
        <f t="shared" si="1351"/>
        <v>0</v>
      </c>
      <c r="AU468" s="7">
        <f t="shared" si="1351"/>
        <v>0</v>
      </c>
      <c r="AV468" s="7">
        <f t="shared" si="1351"/>
        <v>0</v>
      </c>
      <c r="AW468" s="7">
        <f t="shared" si="1351"/>
        <v>0</v>
      </c>
      <c r="AX468" s="7">
        <f t="shared" si="1351"/>
        <v>0</v>
      </c>
      <c r="AY468" s="7">
        <f t="shared" si="1351"/>
        <v>0</v>
      </c>
      <c r="AZ468" s="7">
        <f t="shared" si="1351"/>
        <v>0</v>
      </c>
      <c r="BA468" s="7">
        <f t="shared" si="1351"/>
        <v>0</v>
      </c>
      <c r="BB468" s="7">
        <f t="shared" si="1351"/>
        <v>0</v>
      </c>
      <c r="BC468" s="7">
        <f t="shared" si="1351"/>
        <v>0</v>
      </c>
      <c r="BD468" s="7">
        <f t="shared" si="1351"/>
        <v>0</v>
      </c>
      <c r="BE468" s="7">
        <f t="shared" si="1351"/>
        <v>0</v>
      </c>
      <c r="BF468" s="7">
        <f t="shared" si="1351"/>
        <v>0</v>
      </c>
      <c r="BG468" s="7">
        <f t="shared" si="1351"/>
        <v>0</v>
      </c>
      <c r="BH468" s="7">
        <f t="shared" si="1351"/>
        <v>0</v>
      </c>
      <c r="BI468" s="7">
        <f t="shared" si="1351"/>
        <v>0</v>
      </c>
      <c r="BJ468" s="7">
        <f t="shared" si="1351"/>
        <v>0</v>
      </c>
      <c r="BK468" s="7">
        <f t="shared" si="1351"/>
        <v>0</v>
      </c>
    </row>
    <row r="469" spans="2:63" x14ac:dyDescent="0.25">
      <c r="B469" t="s">
        <v>13</v>
      </c>
      <c r="D469" s="7">
        <f t="shared" ref="D469:AI469" si="1352">D202</f>
        <v>0.38897486718899543</v>
      </c>
      <c r="E469" s="7">
        <f t="shared" si="1352"/>
        <v>0</v>
      </c>
      <c r="F469" s="7">
        <f t="shared" si="1352"/>
        <v>0</v>
      </c>
      <c r="G469" s="7">
        <f t="shared" si="1352"/>
        <v>0</v>
      </c>
      <c r="H469" s="7">
        <f t="shared" si="1352"/>
        <v>0</v>
      </c>
      <c r="I469" s="7">
        <f t="shared" si="1352"/>
        <v>0</v>
      </c>
      <c r="J469" s="7">
        <f t="shared" si="1352"/>
        <v>0</v>
      </c>
      <c r="K469" s="7">
        <f t="shared" si="1352"/>
        <v>0</v>
      </c>
      <c r="L469" s="7">
        <f t="shared" si="1352"/>
        <v>0</v>
      </c>
      <c r="M469" s="7">
        <f t="shared" si="1352"/>
        <v>0</v>
      </c>
      <c r="N469" s="7">
        <f t="shared" si="1352"/>
        <v>0</v>
      </c>
      <c r="O469" s="7">
        <f t="shared" si="1352"/>
        <v>0</v>
      </c>
      <c r="P469" s="7">
        <f t="shared" si="1352"/>
        <v>0</v>
      </c>
      <c r="Q469" s="7">
        <f t="shared" si="1352"/>
        <v>0</v>
      </c>
      <c r="R469" s="7">
        <f t="shared" si="1352"/>
        <v>0</v>
      </c>
      <c r="S469" s="7">
        <f t="shared" si="1352"/>
        <v>0</v>
      </c>
      <c r="T469" s="7">
        <f t="shared" si="1352"/>
        <v>0</v>
      </c>
      <c r="U469" s="7">
        <f t="shared" si="1352"/>
        <v>0</v>
      </c>
      <c r="V469" s="7">
        <f t="shared" si="1352"/>
        <v>0</v>
      </c>
      <c r="W469" s="7">
        <f t="shared" si="1352"/>
        <v>0</v>
      </c>
      <c r="X469" s="7">
        <f t="shared" si="1352"/>
        <v>0</v>
      </c>
      <c r="Y469" s="7">
        <f t="shared" si="1352"/>
        <v>0</v>
      </c>
      <c r="Z469" s="7">
        <f t="shared" si="1352"/>
        <v>0</v>
      </c>
      <c r="AA469" s="7">
        <f t="shared" si="1352"/>
        <v>0</v>
      </c>
      <c r="AB469" s="7">
        <f t="shared" si="1352"/>
        <v>0</v>
      </c>
      <c r="AC469" s="7">
        <f t="shared" si="1352"/>
        <v>0</v>
      </c>
      <c r="AD469" s="7">
        <f t="shared" si="1352"/>
        <v>0</v>
      </c>
      <c r="AE469" s="7">
        <f t="shared" si="1352"/>
        <v>0</v>
      </c>
      <c r="AF469" s="7">
        <f t="shared" si="1352"/>
        <v>0</v>
      </c>
      <c r="AG469" s="7">
        <f t="shared" si="1352"/>
        <v>0</v>
      </c>
      <c r="AH469" s="7">
        <f t="shared" si="1352"/>
        <v>0</v>
      </c>
      <c r="AI469" s="7">
        <f t="shared" si="1352"/>
        <v>0</v>
      </c>
      <c r="AJ469" s="7">
        <f t="shared" ref="AJ469:BK469" si="1353">AJ202</f>
        <v>0</v>
      </c>
      <c r="AK469" s="7">
        <f t="shared" si="1353"/>
        <v>0</v>
      </c>
      <c r="AL469" s="7">
        <f t="shared" si="1353"/>
        <v>0</v>
      </c>
      <c r="AM469" s="7">
        <f t="shared" si="1353"/>
        <v>0</v>
      </c>
      <c r="AN469" s="7">
        <f t="shared" si="1353"/>
        <v>0</v>
      </c>
      <c r="AO469" s="7">
        <f t="shared" si="1353"/>
        <v>0</v>
      </c>
      <c r="AP469" s="7">
        <f t="shared" si="1353"/>
        <v>0</v>
      </c>
      <c r="AQ469" s="7">
        <f t="shared" si="1353"/>
        <v>0</v>
      </c>
      <c r="AR469" s="7">
        <f t="shared" si="1353"/>
        <v>0</v>
      </c>
      <c r="AS469" s="7">
        <f t="shared" si="1353"/>
        <v>0</v>
      </c>
      <c r="AT469" s="7">
        <f t="shared" si="1353"/>
        <v>0</v>
      </c>
      <c r="AU469" s="7">
        <f t="shared" si="1353"/>
        <v>0</v>
      </c>
      <c r="AV469" s="7">
        <f t="shared" si="1353"/>
        <v>0</v>
      </c>
      <c r="AW469" s="7">
        <f t="shared" si="1353"/>
        <v>0</v>
      </c>
      <c r="AX469" s="7">
        <f t="shared" si="1353"/>
        <v>0</v>
      </c>
      <c r="AY469" s="7">
        <f t="shared" si="1353"/>
        <v>0</v>
      </c>
      <c r="AZ469" s="7">
        <f t="shared" si="1353"/>
        <v>0</v>
      </c>
      <c r="BA469" s="7">
        <f t="shared" si="1353"/>
        <v>0</v>
      </c>
      <c r="BB469" s="7">
        <f t="shared" si="1353"/>
        <v>0</v>
      </c>
      <c r="BC469" s="7">
        <f t="shared" si="1353"/>
        <v>0</v>
      </c>
      <c r="BD469" s="7">
        <f t="shared" si="1353"/>
        <v>0</v>
      </c>
      <c r="BE469" s="7">
        <f t="shared" si="1353"/>
        <v>0</v>
      </c>
      <c r="BF469" s="7">
        <f t="shared" si="1353"/>
        <v>0</v>
      </c>
      <c r="BG469" s="7">
        <f t="shared" si="1353"/>
        <v>0</v>
      </c>
      <c r="BH469" s="7">
        <f t="shared" si="1353"/>
        <v>0</v>
      </c>
      <c r="BI469" s="7">
        <f t="shared" si="1353"/>
        <v>0</v>
      </c>
      <c r="BJ469" s="7">
        <f t="shared" si="1353"/>
        <v>0</v>
      </c>
      <c r="BK469" s="7">
        <f t="shared" si="1353"/>
        <v>0</v>
      </c>
    </row>
    <row r="470" spans="2:63" x14ac:dyDescent="0.25">
      <c r="B470" t="s">
        <v>14</v>
      </c>
      <c r="D470" s="7">
        <f t="shared" ref="D470:AI470" si="1354">D249</f>
        <v>1.6653345369377348E-15</v>
      </c>
      <c r="E470" s="7">
        <f t="shared" si="1354"/>
        <v>0.25893070092516307</v>
      </c>
      <c r="F470" s="7">
        <f t="shared" si="1354"/>
        <v>1.4287057731943718</v>
      </c>
      <c r="G470" s="7">
        <f t="shared" si="1354"/>
        <v>1.7992883193298275</v>
      </c>
      <c r="H470" s="7">
        <f t="shared" si="1354"/>
        <v>1.9380633101093425</v>
      </c>
      <c r="I470" s="7">
        <f t="shared" si="1354"/>
        <v>4.0682902568466837</v>
      </c>
      <c r="J470" s="7">
        <f t="shared" si="1354"/>
        <v>3.0601132932704607</v>
      </c>
      <c r="K470" s="7">
        <f t="shared" si="1354"/>
        <v>3.5924235889303615</v>
      </c>
      <c r="L470" s="7">
        <f t="shared" si="1354"/>
        <v>4.4492309297647568</v>
      </c>
      <c r="M470" s="7">
        <f t="shared" si="1354"/>
        <v>6.8473453844027272</v>
      </c>
      <c r="N470" s="7">
        <f t="shared" si="1354"/>
        <v>7.6973464487004932</v>
      </c>
      <c r="O470" s="7">
        <f t="shared" si="1354"/>
        <v>7.6973464487004932</v>
      </c>
      <c r="P470" s="7">
        <f t="shared" si="1354"/>
        <v>7.6973464487004932</v>
      </c>
      <c r="Q470" s="7">
        <f t="shared" si="1354"/>
        <v>7.6973464487004932</v>
      </c>
      <c r="R470" s="7">
        <f t="shared" si="1354"/>
        <v>7.6973464487004932</v>
      </c>
      <c r="S470" s="7">
        <f t="shared" si="1354"/>
        <v>7.6973464487004932</v>
      </c>
      <c r="T470" s="7">
        <f t="shared" si="1354"/>
        <v>6.8537669685487241</v>
      </c>
      <c r="U470" s="7">
        <f t="shared" si="1354"/>
        <v>5.1516816006196144</v>
      </c>
      <c r="V470" s="7">
        <f t="shared" si="1354"/>
        <v>3.924291713649763</v>
      </c>
      <c r="W470" s="7">
        <f t="shared" si="1354"/>
        <v>1.387402268232274</v>
      </c>
      <c r="X470" s="7">
        <f t="shared" si="1354"/>
        <v>3.5527136788005009E-15</v>
      </c>
      <c r="Y470" s="7">
        <f t="shared" si="1354"/>
        <v>0</v>
      </c>
      <c r="Z470" s="7">
        <f t="shared" si="1354"/>
        <v>0</v>
      </c>
      <c r="AA470" s="7">
        <f t="shared" si="1354"/>
        <v>0</v>
      </c>
      <c r="AB470" s="7">
        <f t="shared" si="1354"/>
        <v>0</v>
      </c>
      <c r="AC470" s="7">
        <f t="shared" si="1354"/>
        <v>0</v>
      </c>
      <c r="AD470" s="7">
        <f t="shared" si="1354"/>
        <v>0</v>
      </c>
      <c r="AE470" s="7">
        <f t="shared" si="1354"/>
        <v>0</v>
      </c>
      <c r="AF470" s="7">
        <f t="shared" si="1354"/>
        <v>0</v>
      </c>
      <c r="AG470" s="7">
        <f t="shared" si="1354"/>
        <v>0</v>
      </c>
      <c r="AH470" s="7">
        <f t="shared" si="1354"/>
        <v>0</v>
      </c>
      <c r="AI470" s="7">
        <f t="shared" si="1354"/>
        <v>0</v>
      </c>
      <c r="AJ470" s="7">
        <f t="shared" ref="AJ470:BK470" si="1355">AJ249</f>
        <v>0</v>
      </c>
      <c r="AK470" s="7">
        <f t="shared" si="1355"/>
        <v>0</v>
      </c>
      <c r="AL470" s="7">
        <f t="shared" si="1355"/>
        <v>0</v>
      </c>
      <c r="AM470" s="7">
        <f t="shared" si="1355"/>
        <v>0</v>
      </c>
      <c r="AN470" s="7">
        <f t="shared" si="1355"/>
        <v>0</v>
      </c>
      <c r="AO470" s="7">
        <f t="shared" si="1355"/>
        <v>0</v>
      </c>
      <c r="AP470" s="7">
        <f t="shared" si="1355"/>
        <v>0</v>
      </c>
      <c r="AQ470" s="7">
        <f t="shared" si="1355"/>
        <v>0</v>
      </c>
      <c r="AR470" s="7">
        <f t="shared" si="1355"/>
        <v>0</v>
      </c>
      <c r="AS470" s="7">
        <f t="shared" si="1355"/>
        <v>0</v>
      </c>
      <c r="AT470" s="7">
        <f t="shared" si="1355"/>
        <v>0</v>
      </c>
      <c r="AU470" s="7">
        <f t="shared" si="1355"/>
        <v>0</v>
      </c>
      <c r="AV470" s="7">
        <f t="shared" si="1355"/>
        <v>0</v>
      </c>
      <c r="AW470" s="7">
        <f t="shared" si="1355"/>
        <v>0</v>
      </c>
      <c r="AX470" s="7">
        <f t="shared" si="1355"/>
        <v>0</v>
      </c>
      <c r="AY470" s="7">
        <f t="shared" si="1355"/>
        <v>0</v>
      </c>
      <c r="AZ470" s="7">
        <f t="shared" si="1355"/>
        <v>0</v>
      </c>
      <c r="BA470" s="7">
        <f t="shared" si="1355"/>
        <v>0</v>
      </c>
      <c r="BB470" s="7">
        <f t="shared" si="1355"/>
        <v>0</v>
      </c>
      <c r="BC470" s="7">
        <f t="shared" si="1355"/>
        <v>0</v>
      </c>
      <c r="BD470" s="7">
        <f t="shared" si="1355"/>
        <v>0</v>
      </c>
      <c r="BE470" s="7">
        <f t="shared" si="1355"/>
        <v>0</v>
      </c>
      <c r="BF470" s="7">
        <f t="shared" si="1355"/>
        <v>0</v>
      </c>
      <c r="BG470" s="7">
        <f t="shared" si="1355"/>
        <v>0</v>
      </c>
      <c r="BH470" s="7">
        <f t="shared" si="1355"/>
        <v>0</v>
      </c>
      <c r="BI470" s="7">
        <f t="shared" si="1355"/>
        <v>0</v>
      </c>
      <c r="BJ470" s="7">
        <f t="shared" si="1355"/>
        <v>0</v>
      </c>
      <c r="BK470" s="7">
        <f t="shared" si="1355"/>
        <v>0</v>
      </c>
    </row>
    <row r="471" spans="2:63" x14ac:dyDescent="0.25">
      <c r="B471" t="s">
        <v>15</v>
      </c>
      <c r="D471" s="7">
        <f t="shared" ref="D471:AI471" si="1356">D296</f>
        <v>25.821751228892474</v>
      </c>
      <c r="E471" s="7">
        <f t="shared" si="1356"/>
        <v>35.334494106089977</v>
      </c>
      <c r="F471" s="7">
        <f t="shared" si="1356"/>
        <v>44.338252993449252</v>
      </c>
      <c r="G471" s="7">
        <f t="shared" si="1356"/>
        <v>40.035986521123007</v>
      </c>
      <c r="H471" s="7">
        <f t="shared" si="1356"/>
        <v>34.408968075122885</v>
      </c>
      <c r="I471" s="7">
        <f t="shared" si="1356"/>
        <v>18.841720574839265</v>
      </c>
      <c r="J471" s="7">
        <f t="shared" si="1356"/>
        <v>35.789760836509672</v>
      </c>
      <c r="K471" s="7">
        <f t="shared" si="1356"/>
        <v>36.508993679578168</v>
      </c>
      <c r="L471" s="7">
        <f t="shared" si="1356"/>
        <v>33.26230765551945</v>
      </c>
      <c r="M471" s="7">
        <f t="shared" si="1356"/>
        <v>34.279804251539282</v>
      </c>
      <c r="N471" s="7">
        <f t="shared" si="1356"/>
        <v>36.62021062958933</v>
      </c>
      <c r="O471" s="7">
        <f t="shared" si="1356"/>
        <v>29.319359814593607</v>
      </c>
      <c r="P471" s="7">
        <f t="shared" si="1356"/>
        <v>19.596368084165839</v>
      </c>
      <c r="Q471" s="7">
        <f t="shared" si="1356"/>
        <v>13.177733481209593</v>
      </c>
      <c r="R471" s="7">
        <f t="shared" si="1356"/>
        <v>5.9330912016386206</v>
      </c>
      <c r="S471" s="7">
        <f t="shared" si="1356"/>
        <v>0</v>
      </c>
      <c r="T471" s="7">
        <f t="shared" si="1356"/>
        <v>0</v>
      </c>
      <c r="U471" s="7">
        <f t="shared" si="1356"/>
        <v>0</v>
      </c>
      <c r="V471" s="7">
        <f t="shared" si="1356"/>
        <v>0</v>
      </c>
      <c r="W471" s="7">
        <f t="shared" si="1356"/>
        <v>0</v>
      </c>
      <c r="X471" s="7">
        <f t="shared" si="1356"/>
        <v>0</v>
      </c>
      <c r="Y471" s="7">
        <f t="shared" si="1356"/>
        <v>0</v>
      </c>
      <c r="Z471" s="7">
        <f t="shared" si="1356"/>
        <v>0</v>
      </c>
      <c r="AA471" s="7">
        <f t="shared" si="1356"/>
        <v>0</v>
      </c>
      <c r="AB471" s="7">
        <f t="shared" si="1356"/>
        <v>0</v>
      </c>
      <c r="AC471" s="7">
        <f t="shared" si="1356"/>
        <v>0</v>
      </c>
      <c r="AD471" s="7">
        <f t="shared" si="1356"/>
        <v>0</v>
      </c>
      <c r="AE471" s="7">
        <f t="shared" si="1356"/>
        <v>0</v>
      </c>
      <c r="AF471" s="7">
        <f t="shared" si="1356"/>
        <v>0</v>
      </c>
      <c r="AG471" s="7">
        <f t="shared" si="1356"/>
        <v>0</v>
      </c>
      <c r="AH471" s="7">
        <f t="shared" si="1356"/>
        <v>0</v>
      </c>
      <c r="AI471" s="7">
        <f t="shared" si="1356"/>
        <v>0</v>
      </c>
      <c r="AJ471" s="7">
        <f t="shared" ref="AJ471:BK471" si="1357">AJ296</f>
        <v>0</v>
      </c>
      <c r="AK471" s="7">
        <f t="shared" si="1357"/>
        <v>0</v>
      </c>
      <c r="AL471" s="7">
        <f t="shared" si="1357"/>
        <v>0</v>
      </c>
      <c r="AM471" s="7">
        <f t="shared" si="1357"/>
        <v>0</v>
      </c>
      <c r="AN471" s="7">
        <f t="shared" si="1357"/>
        <v>0</v>
      </c>
      <c r="AO471" s="7">
        <f t="shared" si="1357"/>
        <v>0</v>
      </c>
      <c r="AP471" s="7">
        <f t="shared" si="1357"/>
        <v>0</v>
      </c>
      <c r="AQ471" s="7">
        <f t="shared" si="1357"/>
        <v>0</v>
      </c>
      <c r="AR471" s="7">
        <f t="shared" si="1357"/>
        <v>0</v>
      </c>
      <c r="AS471" s="7">
        <f t="shared" si="1357"/>
        <v>0</v>
      </c>
      <c r="AT471" s="7">
        <f t="shared" si="1357"/>
        <v>0</v>
      </c>
      <c r="AU471" s="7">
        <f t="shared" si="1357"/>
        <v>0</v>
      </c>
      <c r="AV471" s="7">
        <f t="shared" si="1357"/>
        <v>0</v>
      </c>
      <c r="AW471" s="7">
        <f t="shared" si="1357"/>
        <v>0</v>
      </c>
      <c r="AX471" s="7">
        <f t="shared" si="1357"/>
        <v>0</v>
      </c>
      <c r="AY471" s="7">
        <f t="shared" si="1357"/>
        <v>0</v>
      </c>
      <c r="AZ471" s="7">
        <f t="shared" si="1357"/>
        <v>0</v>
      </c>
      <c r="BA471" s="7">
        <f t="shared" si="1357"/>
        <v>0</v>
      </c>
      <c r="BB471" s="7">
        <f t="shared" si="1357"/>
        <v>0</v>
      </c>
      <c r="BC471" s="7">
        <f t="shared" si="1357"/>
        <v>0</v>
      </c>
      <c r="BD471" s="7">
        <f t="shared" si="1357"/>
        <v>0</v>
      </c>
      <c r="BE471" s="7">
        <f t="shared" si="1357"/>
        <v>0</v>
      </c>
      <c r="BF471" s="7">
        <f t="shared" si="1357"/>
        <v>0</v>
      </c>
      <c r="BG471" s="7">
        <f t="shared" si="1357"/>
        <v>0</v>
      </c>
      <c r="BH471" s="7">
        <f t="shared" si="1357"/>
        <v>0</v>
      </c>
      <c r="BI471" s="7">
        <f t="shared" si="1357"/>
        <v>0</v>
      </c>
      <c r="BJ471" s="7">
        <f t="shared" si="1357"/>
        <v>0</v>
      </c>
      <c r="BK471" s="7">
        <f t="shared" si="1357"/>
        <v>0</v>
      </c>
    </row>
    <row r="472" spans="2:63" x14ac:dyDescent="0.25">
      <c r="B472" t="s">
        <v>16</v>
      </c>
      <c r="D472" s="7">
        <f t="shared" ref="D472:AI472" si="1358">D343</f>
        <v>34.275644401485252</v>
      </c>
      <c r="E472" s="7">
        <f t="shared" si="1358"/>
        <v>0.96426108105391484</v>
      </c>
      <c r="F472" s="7">
        <f t="shared" si="1358"/>
        <v>1.5006960349864125</v>
      </c>
      <c r="G472" s="7">
        <f t="shared" si="1358"/>
        <v>2.6156321772872975</v>
      </c>
      <c r="H472" s="7">
        <f t="shared" si="1358"/>
        <v>3.4752362756212207</v>
      </c>
      <c r="I472" s="7">
        <f t="shared" si="1358"/>
        <v>-2.3843981413308026</v>
      </c>
      <c r="J472" s="7">
        <f t="shared" si="1358"/>
        <v>3.6925959188164819</v>
      </c>
      <c r="K472" s="7">
        <f t="shared" si="1358"/>
        <v>4.0444863745838529</v>
      </c>
      <c r="L472" s="7">
        <f t="shared" si="1358"/>
        <v>3.8982048810867234</v>
      </c>
      <c r="M472" s="7">
        <f t="shared" si="1358"/>
        <v>4.3805035098650071</v>
      </c>
      <c r="N472" s="7">
        <f t="shared" si="1358"/>
        <v>5.3922656774919986</v>
      </c>
      <c r="O472" s="7">
        <f t="shared" si="1358"/>
        <v>4.6559842228650963</v>
      </c>
      <c r="P472" s="7">
        <f t="shared" si="1358"/>
        <v>3.7676588131652275</v>
      </c>
      <c r="Q472" s="7">
        <f t="shared" si="1358"/>
        <v>2.7990041643614711</v>
      </c>
      <c r="R472" s="7">
        <f t="shared" si="1358"/>
        <v>1.4571014372492641</v>
      </c>
      <c r="S472" s="7">
        <f t="shared" si="1358"/>
        <v>0</v>
      </c>
      <c r="T472" s="7">
        <f t="shared" si="1358"/>
        <v>0</v>
      </c>
      <c r="U472" s="7">
        <f t="shared" si="1358"/>
        <v>0</v>
      </c>
      <c r="V472" s="7">
        <f t="shared" si="1358"/>
        <v>0</v>
      </c>
      <c r="W472" s="7">
        <f t="shared" si="1358"/>
        <v>0</v>
      </c>
      <c r="X472" s="7">
        <f t="shared" si="1358"/>
        <v>0</v>
      </c>
      <c r="Y472" s="7">
        <f t="shared" si="1358"/>
        <v>0</v>
      </c>
      <c r="Z472" s="7">
        <f t="shared" si="1358"/>
        <v>0</v>
      </c>
      <c r="AA472" s="7">
        <f t="shared" si="1358"/>
        <v>0</v>
      </c>
      <c r="AB472" s="7">
        <f t="shared" si="1358"/>
        <v>0</v>
      </c>
      <c r="AC472" s="7">
        <f t="shared" si="1358"/>
        <v>0</v>
      </c>
      <c r="AD472" s="7">
        <f t="shared" si="1358"/>
        <v>0</v>
      </c>
      <c r="AE472" s="7">
        <f t="shared" si="1358"/>
        <v>0</v>
      </c>
      <c r="AF472" s="7">
        <f t="shared" si="1358"/>
        <v>0</v>
      </c>
      <c r="AG472" s="7">
        <f t="shared" si="1358"/>
        <v>0</v>
      </c>
      <c r="AH472" s="7">
        <f t="shared" si="1358"/>
        <v>0</v>
      </c>
      <c r="AI472" s="7">
        <f t="shared" si="1358"/>
        <v>0</v>
      </c>
      <c r="AJ472" s="7">
        <f t="shared" ref="AJ472:BK472" si="1359">AJ343</f>
        <v>0</v>
      </c>
      <c r="AK472" s="7">
        <f t="shared" si="1359"/>
        <v>0</v>
      </c>
      <c r="AL472" s="7">
        <f t="shared" si="1359"/>
        <v>0</v>
      </c>
      <c r="AM472" s="7">
        <f t="shared" si="1359"/>
        <v>0</v>
      </c>
      <c r="AN472" s="7">
        <f t="shared" si="1359"/>
        <v>0</v>
      </c>
      <c r="AO472" s="7">
        <f t="shared" si="1359"/>
        <v>0</v>
      </c>
      <c r="AP472" s="7">
        <f t="shared" si="1359"/>
        <v>0</v>
      </c>
      <c r="AQ472" s="7">
        <f t="shared" si="1359"/>
        <v>0</v>
      </c>
      <c r="AR472" s="7">
        <f t="shared" si="1359"/>
        <v>0</v>
      </c>
      <c r="AS472" s="7">
        <f t="shared" si="1359"/>
        <v>0</v>
      </c>
      <c r="AT472" s="7">
        <f t="shared" si="1359"/>
        <v>0</v>
      </c>
      <c r="AU472" s="7">
        <f t="shared" si="1359"/>
        <v>0</v>
      </c>
      <c r="AV472" s="7">
        <f t="shared" si="1359"/>
        <v>0</v>
      </c>
      <c r="AW472" s="7">
        <f t="shared" si="1359"/>
        <v>0</v>
      </c>
      <c r="AX472" s="7">
        <f t="shared" si="1359"/>
        <v>0</v>
      </c>
      <c r="AY472" s="7">
        <f t="shared" si="1359"/>
        <v>0</v>
      </c>
      <c r="AZ472" s="7">
        <f t="shared" si="1359"/>
        <v>0</v>
      </c>
      <c r="BA472" s="7">
        <f t="shared" si="1359"/>
        <v>0</v>
      </c>
      <c r="BB472" s="7">
        <f t="shared" si="1359"/>
        <v>0</v>
      </c>
      <c r="BC472" s="7">
        <f t="shared" si="1359"/>
        <v>0</v>
      </c>
      <c r="BD472" s="7">
        <f t="shared" si="1359"/>
        <v>0</v>
      </c>
      <c r="BE472" s="7">
        <f t="shared" si="1359"/>
        <v>0</v>
      </c>
      <c r="BF472" s="7">
        <f t="shared" si="1359"/>
        <v>0</v>
      </c>
      <c r="BG472" s="7">
        <f t="shared" si="1359"/>
        <v>0</v>
      </c>
      <c r="BH472" s="7">
        <f t="shared" si="1359"/>
        <v>0</v>
      </c>
      <c r="BI472" s="7">
        <f t="shared" si="1359"/>
        <v>0</v>
      </c>
      <c r="BJ472" s="7">
        <f t="shared" si="1359"/>
        <v>0</v>
      </c>
      <c r="BK472" s="7">
        <f t="shared" si="1359"/>
        <v>0</v>
      </c>
    </row>
    <row r="473" spans="2:63" x14ac:dyDescent="0.25">
      <c r="B473" s="68" t="s">
        <v>110</v>
      </c>
      <c r="C473" s="68"/>
      <c r="D473" s="69">
        <f>D390</f>
        <v>0</v>
      </c>
      <c r="E473" s="69">
        <f t="shared" ref="E473:BK473" si="1360">E390</f>
        <v>0</v>
      </c>
      <c r="F473" s="69">
        <f t="shared" si="1360"/>
        <v>0</v>
      </c>
      <c r="G473" s="69">
        <f t="shared" si="1360"/>
        <v>0</v>
      </c>
      <c r="H473" s="69">
        <f t="shared" si="1360"/>
        <v>0</v>
      </c>
      <c r="I473" s="69">
        <f t="shared" si="1360"/>
        <v>0</v>
      </c>
      <c r="J473" s="69">
        <f t="shared" si="1360"/>
        <v>0</v>
      </c>
      <c r="K473" s="69">
        <f t="shared" si="1360"/>
        <v>0</v>
      </c>
      <c r="L473" s="69">
        <f t="shared" si="1360"/>
        <v>0</v>
      </c>
      <c r="M473" s="69">
        <f t="shared" si="1360"/>
        <v>0</v>
      </c>
      <c r="N473" s="69">
        <f t="shared" si="1360"/>
        <v>0</v>
      </c>
      <c r="O473" s="69">
        <f t="shared" si="1360"/>
        <v>0</v>
      </c>
      <c r="P473" s="69">
        <f t="shared" si="1360"/>
        <v>0</v>
      </c>
      <c r="Q473" s="69">
        <f t="shared" si="1360"/>
        <v>0</v>
      </c>
      <c r="R473" s="69">
        <f t="shared" si="1360"/>
        <v>0</v>
      </c>
      <c r="S473" s="69">
        <f t="shared" si="1360"/>
        <v>0</v>
      </c>
      <c r="T473" s="69">
        <f t="shared" si="1360"/>
        <v>0</v>
      </c>
      <c r="U473" s="69">
        <f t="shared" si="1360"/>
        <v>0</v>
      </c>
      <c r="V473" s="69">
        <f t="shared" si="1360"/>
        <v>0</v>
      </c>
      <c r="W473" s="69">
        <f t="shared" si="1360"/>
        <v>0</v>
      </c>
      <c r="X473" s="69">
        <f t="shared" si="1360"/>
        <v>0</v>
      </c>
      <c r="Y473" s="69">
        <f t="shared" si="1360"/>
        <v>0</v>
      </c>
      <c r="Z473" s="69">
        <f t="shared" si="1360"/>
        <v>0</v>
      </c>
      <c r="AA473" s="69">
        <f t="shared" si="1360"/>
        <v>0</v>
      </c>
      <c r="AB473" s="69">
        <f t="shared" si="1360"/>
        <v>0</v>
      </c>
      <c r="AC473" s="69">
        <f t="shared" si="1360"/>
        <v>0</v>
      </c>
      <c r="AD473" s="69">
        <f t="shared" si="1360"/>
        <v>0</v>
      </c>
      <c r="AE473" s="69">
        <f t="shared" si="1360"/>
        <v>0</v>
      </c>
      <c r="AF473" s="69">
        <f t="shared" si="1360"/>
        <v>0</v>
      </c>
      <c r="AG473" s="69">
        <f t="shared" si="1360"/>
        <v>0</v>
      </c>
      <c r="AH473" s="69">
        <f t="shared" si="1360"/>
        <v>0</v>
      </c>
      <c r="AI473" s="69">
        <f t="shared" si="1360"/>
        <v>0</v>
      </c>
      <c r="AJ473" s="69">
        <f t="shared" si="1360"/>
        <v>0</v>
      </c>
      <c r="AK473" s="69">
        <f t="shared" si="1360"/>
        <v>0</v>
      </c>
      <c r="AL473" s="69">
        <f t="shared" si="1360"/>
        <v>0</v>
      </c>
      <c r="AM473" s="69">
        <f t="shared" si="1360"/>
        <v>0</v>
      </c>
      <c r="AN473" s="69">
        <f t="shared" si="1360"/>
        <v>0</v>
      </c>
      <c r="AO473" s="69">
        <f t="shared" si="1360"/>
        <v>0</v>
      </c>
      <c r="AP473" s="69">
        <f t="shared" si="1360"/>
        <v>0</v>
      </c>
      <c r="AQ473" s="69">
        <f t="shared" si="1360"/>
        <v>0</v>
      </c>
      <c r="AR473" s="69">
        <f t="shared" si="1360"/>
        <v>0</v>
      </c>
      <c r="AS473" s="69">
        <f t="shared" si="1360"/>
        <v>0</v>
      </c>
      <c r="AT473" s="69">
        <f t="shared" si="1360"/>
        <v>0</v>
      </c>
      <c r="AU473" s="69">
        <f t="shared" si="1360"/>
        <v>0</v>
      </c>
      <c r="AV473" s="69">
        <f t="shared" si="1360"/>
        <v>0</v>
      </c>
      <c r="AW473" s="69">
        <f t="shared" si="1360"/>
        <v>0</v>
      </c>
      <c r="AX473" s="69">
        <f t="shared" si="1360"/>
        <v>0</v>
      </c>
      <c r="AY473" s="69">
        <f t="shared" si="1360"/>
        <v>0</v>
      </c>
      <c r="AZ473" s="69">
        <f t="shared" si="1360"/>
        <v>0</v>
      </c>
      <c r="BA473" s="69">
        <f t="shared" si="1360"/>
        <v>0</v>
      </c>
      <c r="BB473" s="69">
        <f t="shared" si="1360"/>
        <v>0</v>
      </c>
      <c r="BC473" s="69">
        <f t="shared" si="1360"/>
        <v>0</v>
      </c>
      <c r="BD473" s="69">
        <f t="shared" si="1360"/>
        <v>0</v>
      </c>
      <c r="BE473" s="69">
        <f t="shared" si="1360"/>
        <v>0</v>
      </c>
      <c r="BF473" s="69">
        <f t="shared" si="1360"/>
        <v>0</v>
      </c>
      <c r="BG473" s="69">
        <f t="shared" si="1360"/>
        <v>0</v>
      </c>
      <c r="BH473" s="69">
        <f t="shared" si="1360"/>
        <v>0</v>
      </c>
      <c r="BI473" s="69">
        <f t="shared" si="1360"/>
        <v>0</v>
      </c>
      <c r="BJ473" s="69">
        <f t="shared" si="1360"/>
        <v>0</v>
      </c>
      <c r="BK473" s="69">
        <f t="shared" si="1360"/>
        <v>0</v>
      </c>
    </row>
    <row r="474" spans="2:63" x14ac:dyDescent="0.25">
      <c r="B474" t="s">
        <v>17</v>
      </c>
      <c r="D474" s="7">
        <f t="shared" ref="D474:AI474" si="1361">D437</f>
        <v>0</v>
      </c>
      <c r="E474" s="7">
        <f t="shared" si="1361"/>
        <v>3.2558859048178131E-2</v>
      </c>
      <c r="F474" s="7">
        <f t="shared" si="1361"/>
        <v>3.2558859048178131E-2</v>
      </c>
      <c r="G474" s="7">
        <f t="shared" si="1361"/>
        <v>3.2558859048178131E-2</v>
      </c>
      <c r="H474" s="7">
        <f t="shared" si="1361"/>
        <v>3.2558859048178131E-2</v>
      </c>
      <c r="I474" s="7">
        <f t="shared" si="1361"/>
        <v>3.2558859048178131E-2</v>
      </c>
      <c r="J474" s="7">
        <f t="shared" si="1361"/>
        <v>0.22909210956283255</v>
      </c>
      <c r="K474" s="7">
        <f t="shared" si="1361"/>
        <v>0.22909210956283255</v>
      </c>
      <c r="L474" s="7">
        <f t="shared" si="1361"/>
        <v>0.22909210956283255</v>
      </c>
      <c r="M474" s="7">
        <f t="shared" si="1361"/>
        <v>0.22909210956283255</v>
      </c>
      <c r="N474" s="7">
        <f t="shared" si="1361"/>
        <v>0.22909210956283255</v>
      </c>
      <c r="O474" s="7">
        <f t="shared" si="1361"/>
        <v>0.22909210956283255</v>
      </c>
      <c r="P474" s="7">
        <f t="shared" si="1361"/>
        <v>0.22909210956283255</v>
      </c>
      <c r="Q474" s="7">
        <f t="shared" si="1361"/>
        <v>0.22909210956283255</v>
      </c>
      <c r="R474" s="7">
        <f t="shared" si="1361"/>
        <v>0.22909210956283255</v>
      </c>
      <c r="S474" s="7">
        <f t="shared" si="1361"/>
        <v>0.22909210956283255</v>
      </c>
      <c r="T474" s="7">
        <f t="shared" si="1361"/>
        <v>0.22909210956283255</v>
      </c>
      <c r="U474" s="7">
        <f t="shared" si="1361"/>
        <v>0.22909210956283255</v>
      </c>
      <c r="V474" s="7">
        <f t="shared" si="1361"/>
        <v>0.22909210956283255</v>
      </c>
      <c r="W474" s="7">
        <f t="shared" si="1361"/>
        <v>0.22909210956283255</v>
      </c>
      <c r="X474" s="7">
        <f t="shared" si="1361"/>
        <v>0.22909210956283255</v>
      </c>
      <c r="Y474" s="7">
        <f t="shared" si="1361"/>
        <v>0.22909210956283255</v>
      </c>
      <c r="Z474" s="7">
        <f t="shared" si="1361"/>
        <v>0.22909210956283255</v>
      </c>
      <c r="AA474" s="7">
        <f t="shared" si="1361"/>
        <v>0.22909210956283255</v>
      </c>
      <c r="AB474" s="7">
        <f t="shared" si="1361"/>
        <v>0.22909210956283255</v>
      </c>
      <c r="AC474" s="7">
        <f t="shared" si="1361"/>
        <v>0.22909210956283255</v>
      </c>
      <c r="AD474" s="7">
        <f t="shared" si="1361"/>
        <v>0.22909210956283255</v>
      </c>
      <c r="AE474" s="7">
        <f t="shared" si="1361"/>
        <v>0.22909210956283255</v>
      </c>
      <c r="AF474" s="7">
        <f t="shared" si="1361"/>
        <v>0.22909210956283255</v>
      </c>
      <c r="AG474" s="7">
        <f t="shared" si="1361"/>
        <v>0.22909210956283255</v>
      </c>
      <c r="AH474" s="7">
        <f t="shared" si="1361"/>
        <v>0.22909210956283255</v>
      </c>
      <c r="AI474" s="7">
        <f t="shared" si="1361"/>
        <v>0.22909210956283255</v>
      </c>
      <c r="AJ474" s="7">
        <f t="shared" ref="AJ474:BK474" si="1362">AJ437</f>
        <v>0.22909210956283255</v>
      </c>
      <c r="AK474" s="7">
        <f t="shared" si="1362"/>
        <v>0.22909210956283255</v>
      </c>
      <c r="AL474" s="7">
        <f t="shared" si="1362"/>
        <v>0.22909210956283255</v>
      </c>
      <c r="AM474" s="7">
        <f t="shared" si="1362"/>
        <v>0.22909210956283255</v>
      </c>
      <c r="AN474" s="7">
        <f t="shared" si="1362"/>
        <v>0.22909210956283255</v>
      </c>
      <c r="AO474" s="7">
        <f t="shared" si="1362"/>
        <v>0.22909210956283255</v>
      </c>
      <c r="AP474" s="7">
        <f t="shared" si="1362"/>
        <v>0.22909210956283255</v>
      </c>
      <c r="AQ474" s="7">
        <f t="shared" si="1362"/>
        <v>0.22909210956283255</v>
      </c>
      <c r="AR474" s="7">
        <f t="shared" si="1362"/>
        <v>0.22909210956283255</v>
      </c>
      <c r="AS474" s="7">
        <f t="shared" si="1362"/>
        <v>0.22909210956283255</v>
      </c>
      <c r="AT474" s="7">
        <f t="shared" si="1362"/>
        <v>0.22909210956283255</v>
      </c>
      <c r="AU474" s="7">
        <f t="shared" si="1362"/>
        <v>0.22909210956283255</v>
      </c>
      <c r="AV474" s="7">
        <f t="shared" si="1362"/>
        <v>0.22909210956283255</v>
      </c>
      <c r="AW474" s="7">
        <f t="shared" si="1362"/>
        <v>0.22909210956283255</v>
      </c>
      <c r="AX474" s="7">
        <f t="shared" si="1362"/>
        <v>0.22909210956283255</v>
      </c>
      <c r="AY474" s="7">
        <f t="shared" si="1362"/>
        <v>0.21198803390130472</v>
      </c>
      <c r="AZ474" s="7">
        <f t="shared" si="1362"/>
        <v>0.19653325051465442</v>
      </c>
      <c r="BA474" s="7">
        <f t="shared" si="1362"/>
        <v>0.19653325051465442</v>
      </c>
      <c r="BB474" s="7">
        <f t="shared" si="1362"/>
        <v>0.19653325051465442</v>
      </c>
      <c r="BC474" s="7">
        <f t="shared" si="1362"/>
        <v>0.19653325051465442</v>
      </c>
      <c r="BD474" s="7">
        <f t="shared" si="1362"/>
        <v>0.19653325051465442</v>
      </c>
      <c r="BE474" s="7">
        <f t="shared" si="1362"/>
        <v>0.17383109060140178</v>
      </c>
      <c r="BF474" s="7">
        <f t="shared" si="1362"/>
        <v>0</v>
      </c>
      <c r="BG474" s="7">
        <f t="shared" si="1362"/>
        <v>0</v>
      </c>
      <c r="BH474" s="7">
        <f t="shared" si="1362"/>
        <v>0</v>
      </c>
      <c r="BI474" s="7">
        <f t="shared" si="1362"/>
        <v>0</v>
      </c>
      <c r="BJ474" s="7">
        <f t="shared" si="1362"/>
        <v>0</v>
      </c>
      <c r="BK474" s="7">
        <f t="shared" si="1362"/>
        <v>0</v>
      </c>
    </row>
    <row r="475" spans="2:63" x14ac:dyDescent="0.25">
      <c r="B475" t="s">
        <v>49</v>
      </c>
      <c r="D475" s="7">
        <f>D449</f>
        <v>0</v>
      </c>
      <c r="E475" s="7">
        <f t="shared" ref="E475:M475" si="1363">E449</f>
        <v>0</v>
      </c>
      <c r="F475" s="7">
        <f t="shared" si="1363"/>
        <v>0</v>
      </c>
      <c r="G475" s="7">
        <f t="shared" si="1363"/>
        <v>0</v>
      </c>
      <c r="H475" s="7">
        <f t="shared" si="1363"/>
        <v>0</v>
      </c>
      <c r="I475" s="7">
        <f t="shared" si="1363"/>
        <v>0.53070411151704522</v>
      </c>
      <c r="J475" s="7">
        <f t="shared" si="1363"/>
        <v>0</v>
      </c>
      <c r="K475" s="7">
        <f t="shared" si="1363"/>
        <v>0</v>
      </c>
      <c r="L475" s="7">
        <f t="shared" si="1363"/>
        <v>0</v>
      </c>
      <c r="M475" s="7">
        <f t="shared" si="1363"/>
        <v>0</v>
      </c>
      <c r="N475" s="7">
        <f t="shared" ref="N475:BK475" si="1364">N449</f>
        <v>0</v>
      </c>
      <c r="O475" s="7">
        <f t="shared" si="1364"/>
        <v>0</v>
      </c>
      <c r="P475" s="7">
        <f t="shared" si="1364"/>
        <v>0</v>
      </c>
      <c r="Q475" s="7">
        <f t="shared" si="1364"/>
        <v>0</v>
      </c>
      <c r="R475" s="7">
        <f t="shared" si="1364"/>
        <v>0</v>
      </c>
      <c r="S475" s="7">
        <f t="shared" si="1364"/>
        <v>0</v>
      </c>
      <c r="T475" s="7">
        <f t="shared" si="1364"/>
        <v>0</v>
      </c>
      <c r="U475" s="7">
        <f t="shared" si="1364"/>
        <v>0</v>
      </c>
      <c r="V475" s="7">
        <f t="shared" si="1364"/>
        <v>0</v>
      </c>
      <c r="W475" s="7">
        <f t="shared" si="1364"/>
        <v>0</v>
      </c>
      <c r="X475" s="7">
        <f t="shared" si="1364"/>
        <v>0</v>
      </c>
      <c r="Y475" s="7">
        <f t="shared" si="1364"/>
        <v>0</v>
      </c>
      <c r="Z475" s="7">
        <f t="shared" si="1364"/>
        <v>0</v>
      </c>
      <c r="AA475" s="7">
        <f t="shared" si="1364"/>
        <v>0</v>
      </c>
      <c r="AB475" s="7">
        <f t="shared" si="1364"/>
        <v>0</v>
      </c>
      <c r="AC475" s="7">
        <f t="shared" si="1364"/>
        <v>0</v>
      </c>
      <c r="AD475" s="7">
        <f t="shared" si="1364"/>
        <v>0</v>
      </c>
      <c r="AE475" s="7">
        <f t="shared" si="1364"/>
        <v>0</v>
      </c>
      <c r="AF475" s="7">
        <f t="shared" si="1364"/>
        <v>0</v>
      </c>
      <c r="AG475" s="7">
        <f t="shared" si="1364"/>
        <v>0</v>
      </c>
      <c r="AH475" s="7">
        <f t="shared" si="1364"/>
        <v>0</v>
      </c>
      <c r="AI475" s="7">
        <f t="shared" si="1364"/>
        <v>0</v>
      </c>
      <c r="AJ475" s="7">
        <f t="shared" si="1364"/>
        <v>0</v>
      </c>
      <c r="AK475" s="7">
        <f t="shared" si="1364"/>
        <v>0</v>
      </c>
      <c r="AL475" s="7">
        <f t="shared" si="1364"/>
        <v>0</v>
      </c>
      <c r="AM475" s="7">
        <f t="shared" si="1364"/>
        <v>0</v>
      </c>
      <c r="AN475" s="7">
        <f t="shared" si="1364"/>
        <v>0</v>
      </c>
      <c r="AO475" s="7">
        <f t="shared" si="1364"/>
        <v>0</v>
      </c>
      <c r="AP475" s="7">
        <f t="shared" si="1364"/>
        <v>0</v>
      </c>
      <c r="AQ475" s="7">
        <f t="shared" si="1364"/>
        <v>0</v>
      </c>
      <c r="AR475" s="7">
        <f t="shared" si="1364"/>
        <v>0</v>
      </c>
      <c r="AS475" s="7">
        <f t="shared" si="1364"/>
        <v>0</v>
      </c>
      <c r="AT475" s="7">
        <f t="shared" si="1364"/>
        <v>0</v>
      </c>
      <c r="AU475" s="7">
        <f t="shared" si="1364"/>
        <v>0</v>
      </c>
      <c r="AV475" s="7">
        <f t="shared" si="1364"/>
        <v>0</v>
      </c>
      <c r="AW475" s="7">
        <f t="shared" si="1364"/>
        <v>0</v>
      </c>
      <c r="AX475" s="7">
        <f t="shared" si="1364"/>
        <v>0</v>
      </c>
      <c r="AY475" s="7">
        <f t="shared" si="1364"/>
        <v>0</v>
      </c>
      <c r="AZ475" s="7">
        <f t="shared" si="1364"/>
        <v>0</v>
      </c>
      <c r="BA475" s="7">
        <f t="shared" si="1364"/>
        <v>0</v>
      </c>
      <c r="BB475" s="7">
        <f t="shared" si="1364"/>
        <v>0</v>
      </c>
      <c r="BC475" s="7">
        <f t="shared" si="1364"/>
        <v>0</v>
      </c>
      <c r="BD475" s="7">
        <f t="shared" si="1364"/>
        <v>0</v>
      </c>
      <c r="BE475" s="7">
        <f t="shared" si="1364"/>
        <v>0</v>
      </c>
      <c r="BF475" s="7">
        <f t="shared" si="1364"/>
        <v>0</v>
      </c>
      <c r="BG475" s="7">
        <f t="shared" si="1364"/>
        <v>0</v>
      </c>
      <c r="BH475" s="7">
        <f t="shared" si="1364"/>
        <v>0</v>
      </c>
      <c r="BI475" s="7">
        <f t="shared" si="1364"/>
        <v>0</v>
      </c>
      <c r="BJ475" s="7">
        <f t="shared" si="1364"/>
        <v>0</v>
      </c>
      <c r="BK475" s="7">
        <f t="shared" si="1364"/>
        <v>0</v>
      </c>
    </row>
    <row r="476" spans="2:63" x14ac:dyDescent="0.25">
      <c r="B476" t="s">
        <v>50</v>
      </c>
      <c r="D476" s="7">
        <f t="shared" ref="D476:M476" si="1365">D450</f>
        <v>0</v>
      </c>
      <c r="E476" s="7">
        <f t="shared" si="1365"/>
        <v>0</v>
      </c>
      <c r="F476" s="7">
        <f t="shared" si="1365"/>
        <v>0</v>
      </c>
      <c r="G476" s="7">
        <f t="shared" si="1365"/>
        <v>0</v>
      </c>
      <c r="H476" s="7">
        <f t="shared" si="1365"/>
        <v>0</v>
      </c>
      <c r="I476" s="7">
        <f t="shared" si="1365"/>
        <v>38.781836748109313</v>
      </c>
      <c r="J476" s="7">
        <f t="shared" si="1365"/>
        <v>0</v>
      </c>
      <c r="K476" s="7">
        <f t="shared" si="1365"/>
        <v>0</v>
      </c>
      <c r="L476" s="7">
        <f t="shared" si="1365"/>
        <v>0</v>
      </c>
      <c r="M476" s="7">
        <f t="shared" si="1365"/>
        <v>0</v>
      </c>
      <c r="N476" s="7">
        <f t="shared" ref="N476:BK476" si="1366">N450</f>
        <v>0</v>
      </c>
      <c r="O476" s="7">
        <f t="shared" si="1366"/>
        <v>0</v>
      </c>
      <c r="P476" s="7">
        <f t="shared" si="1366"/>
        <v>0</v>
      </c>
      <c r="Q476" s="7">
        <f t="shared" si="1366"/>
        <v>0</v>
      </c>
      <c r="R476" s="7">
        <f t="shared" si="1366"/>
        <v>0</v>
      </c>
      <c r="S476" s="7">
        <f t="shared" si="1366"/>
        <v>0</v>
      </c>
      <c r="T476" s="7">
        <f t="shared" si="1366"/>
        <v>0</v>
      </c>
      <c r="U476" s="7">
        <f t="shared" si="1366"/>
        <v>0</v>
      </c>
      <c r="V476" s="7">
        <f t="shared" si="1366"/>
        <v>0</v>
      </c>
      <c r="W476" s="7">
        <f t="shared" si="1366"/>
        <v>0</v>
      </c>
      <c r="X476" s="7">
        <f t="shared" si="1366"/>
        <v>0</v>
      </c>
      <c r="Y476" s="7">
        <f t="shared" si="1366"/>
        <v>0</v>
      </c>
      <c r="Z476" s="7">
        <f t="shared" si="1366"/>
        <v>0</v>
      </c>
      <c r="AA476" s="7">
        <f t="shared" si="1366"/>
        <v>0</v>
      </c>
      <c r="AB476" s="7">
        <f t="shared" si="1366"/>
        <v>0</v>
      </c>
      <c r="AC476" s="7">
        <f t="shared" si="1366"/>
        <v>0</v>
      </c>
      <c r="AD476" s="7">
        <f t="shared" si="1366"/>
        <v>0</v>
      </c>
      <c r="AE476" s="7">
        <f t="shared" si="1366"/>
        <v>0</v>
      </c>
      <c r="AF476" s="7">
        <f t="shared" si="1366"/>
        <v>0</v>
      </c>
      <c r="AG476" s="7">
        <f t="shared" si="1366"/>
        <v>0</v>
      </c>
      <c r="AH476" s="7">
        <f t="shared" si="1366"/>
        <v>0</v>
      </c>
      <c r="AI476" s="7">
        <f t="shared" si="1366"/>
        <v>0</v>
      </c>
      <c r="AJ476" s="7">
        <f t="shared" si="1366"/>
        <v>0</v>
      </c>
      <c r="AK476" s="7">
        <f t="shared" si="1366"/>
        <v>0</v>
      </c>
      <c r="AL476" s="7">
        <f t="shared" si="1366"/>
        <v>0</v>
      </c>
      <c r="AM476" s="7">
        <f t="shared" si="1366"/>
        <v>0</v>
      </c>
      <c r="AN476" s="7">
        <f t="shared" si="1366"/>
        <v>0</v>
      </c>
      <c r="AO476" s="7">
        <f t="shared" si="1366"/>
        <v>0</v>
      </c>
      <c r="AP476" s="7">
        <f t="shared" si="1366"/>
        <v>0</v>
      </c>
      <c r="AQ476" s="7">
        <f t="shared" si="1366"/>
        <v>0</v>
      </c>
      <c r="AR476" s="7">
        <f t="shared" si="1366"/>
        <v>0</v>
      </c>
      <c r="AS476" s="7">
        <f t="shared" si="1366"/>
        <v>0</v>
      </c>
      <c r="AT476" s="7">
        <f t="shared" si="1366"/>
        <v>0</v>
      </c>
      <c r="AU476" s="7">
        <f t="shared" si="1366"/>
        <v>0</v>
      </c>
      <c r="AV476" s="7">
        <f t="shared" si="1366"/>
        <v>0</v>
      </c>
      <c r="AW476" s="7">
        <f t="shared" si="1366"/>
        <v>0</v>
      </c>
      <c r="AX476" s="7">
        <f t="shared" si="1366"/>
        <v>0</v>
      </c>
      <c r="AY476" s="7">
        <f t="shared" si="1366"/>
        <v>0</v>
      </c>
      <c r="AZ476" s="7">
        <f t="shared" si="1366"/>
        <v>0</v>
      </c>
      <c r="BA476" s="7">
        <f t="shared" si="1366"/>
        <v>0</v>
      </c>
      <c r="BB476" s="7">
        <f t="shared" si="1366"/>
        <v>0</v>
      </c>
      <c r="BC476" s="7">
        <f t="shared" si="1366"/>
        <v>0</v>
      </c>
      <c r="BD476" s="7">
        <f t="shared" si="1366"/>
        <v>0</v>
      </c>
      <c r="BE476" s="7">
        <f t="shared" si="1366"/>
        <v>0</v>
      </c>
      <c r="BF476" s="7">
        <f t="shared" si="1366"/>
        <v>0</v>
      </c>
      <c r="BG476" s="7">
        <f t="shared" si="1366"/>
        <v>0</v>
      </c>
      <c r="BH476" s="7">
        <f t="shared" si="1366"/>
        <v>0</v>
      </c>
      <c r="BI476" s="7">
        <f t="shared" si="1366"/>
        <v>0</v>
      </c>
      <c r="BJ476" s="7">
        <f t="shared" si="1366"/>
        <v>0</v>
      </c>
      <c r="BK476" s="7">
        <f t="shared" si="1366"/>
        <v>0</v>
      </c>
    </row>
    <row r="477" spans="2:63" x14ac:dyDescent="0.25">
      <c r="B477" t="s">
        <v>51</v>
      </c>
      <c r="D477" s="7">
        <f t="shared" ref="D477:M477" si="1367">D451</f>
        <v>0</v>
      </c>
      <c r="E477" s="7">
        <f t="shared" si="1367"/>
        <v>0</v>
      </c>
      <c r="F477" s="7">
        <f t="shared" si="1367"/>
        <v>0</v>
      </c>
      <c r="G477" s="7">
        <f t="shared" si="1367"/>
        <v>0</v>
      </c>
      <c r="H477" s="7">
        <f t="shared" si="1367"/>
        <v>0</v>
      </c>
      <c r="I477" s="7">
        <f t="shared" si="1367"/>
        <v>0.10355451178880209</v>
      </c>
      <c r="J477" s="7">
        <f t="shared" si="1367"/>
        <v>0.10355451178880209</v>
      </c>
      <c r="K477" s="7">
        <f t="shared" si="1367"/>
        <v>0.10355451178880209</v>
      </c>
      <c r="L477" s="7">
        <f t="shared" si="1367"/>
        <v>0.10355451178880209</v>
      </c>
      <c r="M477" s="7">
        <f t="shared" si="1367"/>
        <v>0.10355451178880209</v>
      </c>
      <c r="N477" s="7">
        <f t="shared" ref="N477:BK477" si="1368">N451</f>
        <v>0</v>
      </c>
      <c r="O477" s="7">
        <f t="shared" si="1368"/>
        <v>0</v>
      </c>
      <c r="P477" s="7">
        <f t="shared" si="1368"/>
        <v>0</v>
      </c>
      <c r="Q477" s="7">
        <f t="shared" si="1368"/>
        <v>0</v>
      </c>
      <c r="R477" s="7">
        <f t="shared" si="1368"/>
        <v>0</v>
      </c>
      <c r="S477" s="7">
        <f t="shared" si="1368"/>
        <v>0</v>
      </c>
      <c r="T477" s="7">
        <f t="shared" si="1368"/>
        <v>0</v>
      </c>
      <c r="U477" s="7">
        <f t="shared" si="1368"/>
        <v>0</v>
      </c>
      <c r="V477" s="7">
        <f t="shared" si="1368"/>
        <v>0</v>
      </c>
      <c r="W477" s="7">
        <f t="shared" si="1368"/>
        <v>0</v>
      </c>
      <c r="X477" s="7">
        <f t="shared" si="1368"/>
        <v>0</v>
      </c>
      <c r="Y477" s="7">
        <f t="shared" si="1368"/>
        <v>0</v>
      </c>
      <c r="Z477" s="7">
        <f t="shared" si="1368"/>
        <v>0</v>
      </c>
      <c r="AA477" s="7">
        <f t="shared" si="1368"/>
        <v>0</v>
      </c>
      <c r="AB477" s="7">
        <f t="shared" si="1368"/>
        <v>0</v>
      </c>
      <c r="AC477" s="7">
        <f t="shared" si="1368"/>
        <v>0</v>
      </c>
      <c r="AD477" s="7">
        <f t="shared" si="1368"/>
        <v>0</v>
      </c>
      <c r="AE477" s="7">
        <f t="shared" si="1368"/>
        <v>0</v>
      </c>
      <c r="AF477" s="7">
        <f t="shared" si="1368"/>
        <v>0</v>
      </c>
      <c r="AG477" s="7">
        <f t="shared" si="1368"/>
        <v>0</v>
      </c>
      <c r="AH477" s="7">
        <f t="shared" si="1368"/>
        <v>0</v>
      </c>
      <c r="AI477" s="7">
        <f t="shared" si="1368"/>
        <v>0</v>
      </c>
      <c r="AJ477" s="7">
        <f t="shared" si="1368"/>
        <v>0</v>
      </c>
      <c r="AK477" s="7">
        <f t="shared" si="1368"/>
        <v>0</v>
      </c>
      <c r="AL477" s="7">
        <f t="shared" si="1368"/>
        <v>0</v>
      </c>
      <c r="AM477" s="7">
        <f t="shared" si="1368"/>
        <v>0</v>
      </c>
      <c r="AN477" s="7">
        <f t="shared" si="1368"/>
        <v>0</v>
      </c>
      <c r="AO477" s="7">
        <f t="shared" si="1368"/>
        <v>0</v>
      </c>
      <c r="AP477" s="7">
        <f t="shared" si="1368"/>
        <v>0</v>
      </c>
      <c r="AQ477" s="7">
        <f t="shared" si="1368"/>
        <v>0</v>
      </c>
      <c r="AR477" s="7">
        <f t="shared" si="1368"/>
        <v>0</v>
      </c>
      <c r="AS477" s="7">
        <f t="shared" si="1368"/>
        <v>0</v>
      </c>
      <c r="AT477" s="7">
        <f t="shared" si="1368"/>
        <v>0</v>
      </c>
      <c r="AU477" s="7">
        <f t="shared" si="1368"/>
        <v>0</v>
      </c>
      <c r="AV477" s="7">
        <f t="shared" si="1368"/>
        <v>0</v>
      </c>
      <c r="AW477" s="7">
        <f t="shared" si="1368"/>
        <v>0</v>
      </c>
      <c r="AX477" s="7">
        <f t="shared" si="1368"/>
        <v>0</v>
      </c>
      <c r="AY477" s="7">
        <f t="shared" si="1368"/>
        <v>0</v>
      </c>
      <c r="AZ477" s="7">
        <f t="shared" si="1368"/>
        <v>0</v>
      </c>
      <c r="BA477" s="7">
        <f t="shared" si="1368"/>
        <v>0</v>
      </c>
      <c r="BB477" s="7">
        <f t="shared" si="1368"/>
        <v>0</v>
      </c>
      <c r="BC477" s="7">
        <f t="shared" si="1368"/>
        <v>0</v>
      </c>
      <c r="BD477" s="7">
        <f t="shared" si="1368"/>
        <v>0</v>
      </c>
      <c r="BE477" s="7">
        <f t="shared" si="1368"/>
        <v>0</v>
      </c>
      <c r="BF477" s="7">
        <f t="shared" si="1368"/>
        <v>0</v>
      </c>
      <c r="BG477" s="7">
        <f t="shared" si="1368"/>
        <v>0</v>
      </c>
      <c r="BH477" s="7">
        <f t="shared" si="1368"/>
        <v>0</v>
      </c>
      <c r="BI477" s="7">
        <f t="shared" si="1368"/>
        <v>0</v>
      </c>
      <c r="BJ477" s="7">
        <f t="shared" si="1368"/>
        <v>0</v>
      </c>
      <c r="BK477" s="7">
        <f t="shared" si="1368"/>
        <v>0</v>
      </c>
    </row>
    <row r="478" spans="2:63" x14ac:dyDescent="0.25">
      <c r="B478" t="s">
        <v>52</v>
      </c>
      <c r="D478" s="7">
        <f t="shared" ref="D478:M478" si="1369">D452</f>
        <v>0</v>
      </c>
      <c r="E478" s="7">
        <f t="shared" si="1369"/>
        <v>0</v>
      </c>
      <c r="F478" s="7">
        <f t="shared" si="1369"/>
        <v>0</v>
      </c>
      <c r="G478" s="7">
        <f t="shared" si="1369"/>
        <v>0</v>
      </c>
      <c r="H478" s="7">
        <f t="shared" si="1369"/>
        <v>0</v>
      </c>
      <c r="I478" s="7">
        <f t="shared" si="1369"/>
        <v>6.20877104311454</v>
      </c>
      <c r="J478" s="7">
        <f t="shared" si="1369"/>
        <v>6.20877104311454</v>
      </c>
      <c r="K478" s="7">
        <f t="shared" si="1369"/>
        <v>6.20877104311454</v>
      </c>
      <c r="L478" s="7">
        <f t="shared" si="1369"/>
        <v>6.20877104311454</v>
      </c>
      <c r="M478" s="7">
        <f t="shared" si="1369"/>
        <v>6.20877104311454</v>
      </c>
      <c r="N478" s="7">
        <f t="shared" ref="N478:BK478" si="1370">N452</f>
        <v>0</v>
      </c>
      <c r="O478" s="7">
        <f t="shared" si="1370"/>
        <v>0</v>
      </c>
      <c r="P478" s="7">
        <f t="shared" si="1370"/>
        <v>0</v>
      </c>
      <c r="Q478" s="7">
        <f t="shared" si="1370"/>
        <v>0</v>
      </c>
      <c r="R478" s="7">
        <f t="shared" si="1370"/>
        <v>0</v>
      </c>
      <c r="S478" s="7">
        <f t="shared" si="1370"/>
        <v>0</v>
      </c>
      <c r="T478" s="7">
        <f t="shared" si="1370"/>
        <v>0</v>
      </c>
      <c r="U478" s="7">
        <f t="shared" si="1370"/>
        <v>0</v>
      </c>
      <c r="V478" s="7">
        <f t="shared" si="1370"/>
        <v>0</v>
      </c>
      <c r="W478" s="7">
        <f t="shared" si="1370"/>
        <v>0</v>
      </c>
      <c r="X478" s="7">
        <f t="shared" si="1370"/>
        <v>0</v>
      </c>
      <c r="Y478" s="7">
        <f t="shared" si="1370"/>
        <v>0</v>
      </c>
      <c r="Z478" s="7">
        <f t="shared" si="1370"/>
        <v>0</v>
      </c>
      <c r="AA478" s="7">
        <f t="shared" si="1370"/>
        <v>0</v>
      </c>
      <c r="AB478" s="7">
        <f t="shared" si="1370"/>
        <v>0</v>
      </c>
      <c r="AC478" s="7">
        <f t="shared" si="1370"/>
        <v>0</v>
      </c>
      <c r="AD478" s="7">
        <f t="shared" si="1370"/>
        <v>0</v>
      </c>
      <c r="AE478" s="7">
        <f t="shared" si="1370"/>
        <v>0</v>
      </c>
      <c r="AF478" s="7">
        <f t="shared" si="1370"/>
        <v>0</v>
      </c>
      <c r="AG478" s="7">
        <f t="shared" si="1370"/>
        <v>0</v>
      </c>
      <c r="AH478" s="7">
        <f t="shared" si="1370"/>
        <v>0</v>
      </c>
      <c r="AI478" s="7">
        <f t="shared" si="1370"/>
        <v>0</v>
      </c>
      <c r="AJ478" s="7">
        <f t="shared" si="1370"/>
        <v>0</v>
      </c>
      <c r="AK478" s="7">
        <f t="shared" si="1370"/>
        <v>0</v>
      </c>
      <c r="AL478" s="7">
        <f t="shared" si="1370"/>
        <v>0</v>
      </c>
      <c r="AM478" s="7">
        <f t="shared" si="1370"/>
        <v>0</v>
      </c>
      <c r="AN478" s="7">
        <f t="shared" si="1370"/>
        <v>0</v>
      </c>
      <c r="AO478" s="7">
        <f t="shared" si="1370"/>
        <v>0</v>
      </c>
      <c r="AP478" s="7">
        <f t="shared" si="1370"/>
        <v>0</v>
      </c>
      <c r="AQ478" s="7">
        <f t="shared" si="1370"/>
        <v>0</v>
      </c>
      <c r="AR478" s="7">
        <f t="shared" si="1370"/>
        <v>0</v>
      </c>
      <c r="AS478" s="7">
        <f t="shared" si="1370"/>
        <v>0</v>
      </c>
      <c r="AT478" s="7">
        <f t="shared" si="1370"/>
        <v>0</v>
      </c>
      <c r="AU478" s="7">
        <f t="shared" si="1370"/>
        <v>0</v>
      </c>
      <c r="AV478" s="7">
        <f t="shared" si="1370"/>
        <v>0</v>
      </c>
      <c r="AW478" s="7">
        <f t="shared" si="1370"/>
        <v>0</v>
      </c>
      <c r="AX478" s="7">
        <f t="shared" si="1370"/>
        <v>0</v>
      </c>
      <c r="AY478" s="7">
        <f t="shared" si="1370"/>
        <v>0</v>
      </c>
      <c r="AZ478" s="7">
        <f t="shared" si="1370"/>
        <v>0</v>
      </c>
      <c r="BA478" s="7">
        <f t="shared" si="1370"/>
        <v>0</v>
      </c>
      <c r="BB478" s="7">
        <f t="shared" si="1370"/>
        <v>0</v>
      </c>
      <c r="BC478" s="7">
        <f t="shared" si="1370"/>
        <v>0</v>
      </c>
      <c r="BD478" s="7">
        <f t="shared" si="1370"/>
        <v>0</v>
      </c>
      <c r="BE478" s="7">
        <f t="shared" si="1370"/>
        <v>0</v>
      </c>
      <c r="BF478" s="7">
        <f t="shared" si="1370"/>
        <v>0</v>
      </c>
      <c r="BG478" s="7">
        <f t="shared" si="1370"/>
        <v>0</v>
      </c>
      <c r="BH478" s="7">
        <f t="shared" si="1370"/>
        <v>0</v>
      </c>
      <c r="BI478" s="7">
        <f t="shared" si="1370"/>
        <v>0</v>
      </c>
      <c r="BJ478" s="7">
        <f t="shared" si="1370"/>
        <v>0</v>
      </c>
      <c r="BK478" s="7">
        <f t="shared" si="1370"/>
        <v>0</v>
      </c>
    </row>
    <row r="479" spans="2:63" x14ac:dyDescent="0.25">
      <c r="B479" s="68" t="s">
        <v>101</v>
      </c>
      <c r="C479" s="68"/>
      <c r="D479" s="69">
        <f t="shared" ref="D479:AI479" si="1371">D453</f>
        <v>0</v>
      </c>
      <c r="E479" s="69">
        <f t="shared" si="1371"/>
        <v>0</v>
      </c>
      <c r="F479" s="69">
        <f t="shared" si="1371"/>
        <v>0</v>
      </c>
      <c r="G479" s="69">
        <f t="shared" si="1371"/>
        <v>0</v>
      </c>
      <c r="H479" s="69">
        <f t="shared" si="1371"/>
        <v>0</v>
      </c>
      <c r="I479" s="69">
        <f t="shared" si="1371"/>
        <v>0</v>
      </c>
      <c r="J479" s="69">
        <f t="shared" si="1371"/>
        <v>0.59446603043781387</v>
      </c>
      <c r="K479" s="69">
        <f t="shared" si="1371"/>
        <v>0.59446603043781387</v>
      </c>
      <c r="L479" s="69">
        <f t="shared" si="1371"/>
        <v>0.59446603043781387</v>
      </c>
      <c r="M479" s="69">
        <f t="shared" si="1371"/>
        <v>0.59446603043781387</v>
      </c>
      <c r="N479" s="69">
        <f t="shared" si="1371"/>
        <v>0</v>
      </c>
      <c r="O479" s="69">
        <f t="shared" si="1371"/>
        <v>0</v>
      </c>
      <c r="P479" s="69">
        <f t="shared" si="1371"/>
        <v>0</v>
      </c>
      <c r="Q479" s="69">
        <f t="shared" si="1371"/>
        <v>0</v>
      </c>
      <c r="R479" s="69">
        <f t="shared" si="1371"/>
        <v>0</v>
      </c>
      <c r="S479" s="69">
        <f t="shared" si="1371"/>
        <v>0</v>
      </c>
      <c r="T479" s="69">
        <f t="shared" si="1371"/>
        <v>0</v>
      </c>
      <c r="U479" s="69">
        <f t="shared" si="1371"/>
        <v>0</v>
      </c>
      <c r="V479" s="69">
        <f t="shared" si="1371"/>
        <v>0</v>
      </c>
      <c r="W479" s="69">
        <f t="shared" si="1371"/>
        <v>0</v>
      </c>
      <c r="X479" s="69">
        <f t="shared" si="1371"/>
        <v>0</v>
      </c>
      <c r="Y479" s="69">
        <f t="shared" si="1371"/>
        <v>0</v>
      </c>
      <c r="Z479" s="69">
        <f t="shared" si="1371"/>
        <v>0</v>
      </c>
      <c r="AA479" s="69">
        <f t="shared" si="1371"/>
        <v>0</v>
      </c>
      <c r="AB479" s="69">
        <f t="shared" si="1371"/>
        <v>0</v>
      </c>
      <c r="AC479" s="69">
        <f t="shared" si="1371"/>
        <v>0</v>
      </c>
      <c r="AD479" s="69">
        <f t="shared" si="1371"/>
        <v>0</v>
      </c>
      <c r="AE479" s="69">
        <f t="shared" si="1371"/>
        <v>0</v>
      </c>
      <c r="AF479" s="69">
        <f t="shared" si="1371"/>
        <v>0</v>
      </c>
      <c r="AG479" s="69">
        <f t="shared" si="1371"/>
        <v>0</v>
      </c>
      <c r="AH479" s="69">
        <f t="shared" si="1371"/>
        <v>0</v>
      </c>
      <c r="AI479" s="69">
        <f t="shared" si="1371"/>
        <v>0</v>
      </c>
      <c r="AJ479" s="69">
        <f t="shared" ref="AJ479:BK479" si="1372">AJ453</f>
        <v>0</v>
      </c>
      <c r="AK479" s="69">
        <f t="shared" si="1372"/>
        <v>0</v>
      </c>
      <c r="AL479" s="69">
        <f t="shared" si="1372"/>
        <v>0</v>
      </c>
      <c r="AM479" s="69">
        <f t="shared" si="1372"/>
        <v>0</v>
      </c>
      <c r="AN479" s="69">
        <f t="shared" si="1372"/>
        <v>0</v>
      </c>
      <c r="AO479" s="69">
        <f t="shared" si="1372"/>
        <v>0</v>
      </c>
      <c r="AP479" s="69">
        <f t="shared" si="1372"/>
        <v>0</v>
      </c>
      <c r="AQ479" s="69">
        <f t="shared" si="1372"/>
        <v>0</v>
      </c>
      <c r="AR479" s="69">
        <f t="shared" si="1372"/>
        <v>0</v>
      </c>
      <c r="AS479" s="69">
        <f t="shared" si="1372"/>
        <v>0</v>
      </c>
      <c r="AT479" s="69">
        <f t="shared" si="1372"/>
        <v>0</v>
      </c>
      <c r="AU479" s="69">
        <f t="shared" si="1372"/>
        <v>0</v>
      </c>
      <c r="AV479" s="69">
        <f t="shared" si="1372"/>
        <v>0</v>
      </c>
      <c r="AW479" s="69">
        <f t="shared" si="1372"/>
        <v>0</v>
      </c>
      <c r="AX479" s="69">
        <f t="shared" si="1372"/>
        <v>0</v>
      </c>
      <c r="AY479" s="69">
        <f t="shared" si="1372"/>
        <v>0</v>
      </c>
      <c r="AZ479" s="69">
        <f t="shared" si="1372"/>
        <v>0</v>
      </c>
      <c r="BA479" s="69">
        <f t="shared" si="1372"/>
        <v>0</v>
      </c>
      <c r="BB479" s="69">
        <f t="shared" si="1372"/>
        <v>0</v>
      </c>
      <c r="BC479" s="69">
        <f t="shared" si="1372"/>
        <v>0</v>
      </c>
      <c r="BD479" s="69">
        <f t="shared" si="1372"/>
        <v>0</v>
      </c>
      <c r="BE479" s="69">
        <f t="shared" si="1372"/>
        <v>0</v>
      </c>
      <c r="BF479" s="69">
        <f t="shared" si="1372"/>
        <v>0</v>
      </c>
      <c r="BG479" s="69">
        <f t="shared" si="1372"/>
        <v>0</v>
      </c>
      <c r="BH479" s="69">
        <f t="shared" si="1372"/>
        <v>0</v>
      </c>
      <c r="BI479" s="69">
        <f t="shared" si="1372"/>
        <v>0</v>
      </c>
      <c r="BJ479" s="69">
        <f t="shared" si="1372"/>
        <v>0</v>
      </c>
      <c r="BK479" s="69">
        <f t="shared" si="1372"/>
        <v>0</v>
      </c>
    </row>
    <row r="480" spans="2:63" x14ac:dyDescent="0.25">
      <c r="B480" s="68" t="s">
        <v>114</v>
      </c>
      <c r="C480" s="68"/>
      <c r="D480" s="69">
        <f t="shared" ref="D480:AI480" si="1373">D454</f>
        <v>0</v>
      </c>
      <c r="E480" s="69">
        <f t="shared" si="1373"/>
        <v>0</v>
      </c>
      <c r="F480" s="69">
        <f t="shared" si="1373"/>
        <v>0</v>
      </c>
      <c r="G480" s="69">
        <f t="shared" si="1373"/>
        <v>0</v>
      </c>
      <c r="H480" s="69">
        <f t="shared" si="1373"/>
        <v>0</v>
      </c>
      <c r="I480" s="69">
        <f t="shared" si="1373"/>
        <v>0</v>
      </c>
      <c r="J480" s="69">
        <f t="shared" si="1373"/>
        <v>0</v>
      </c>
      <c r="K480" s="69">
        <f t="shared" si="1373"/>
        <v>0</v>
      </c>
      <c r="L480" s="69">
        <f t="shared" si="1373"/>
        <v>2.1069957417707754</v>
      </c>
      <c r="M480" s="69">
        <f t="shared" si="1373"/>
        <v>2.1069957417707754</v>
      </c>
      <c r="N480" s="69">
        <f t="shared" si="1373"/>
        <v>0</v>
      </c>
      <c r="O480" s="69">
        <f t="shared" si="1373"/>
        <v>0</v>
      </c>
      <c r="P480" s="69">
        <f t="shared" si="1373"/>
        <v>0</v>
      </c>
      <c r="Q480" s="69">
        <f t="shared" si="1373"/>
        <v>0</v>
      </c>
      <c r="R480" s="69">
        <f t="shared" si="1373"/>
        <v>0</v>
      </c>
      <c r="S480" s="69">
        <f t="shared" si="1373"/>
        <v>0</v>
      </c>
      <c r="T480" s="69">
        <f t="shared" si="1373"/>
        <v>0</v>
      </c>
      <c r="U480" s="69">
        <f t="shared" si="1373"/>
        <v>0</v>
      </c>
      <c r="V480" s="69">
        <f t="shared" si="1373"/>
        <v>0</v>
      </c>
      <c r="W480" s="69">
        <f t="shared" si="1373"/>
        <v>0</v>
      </c>
      <c r="X480" s="69">
        <f t="shared" si="1373"/>
        <v>0</v>
      </c>
      <c r="Y480" s="69">
        <f t="shared" si="1373"/>
        <v>0</v>
      </c>
      <c r="Z480" s="69">
        <f t="shared" si="1373"/>
        <v>0</v>
      </c>
      <c r="AA480" s="69">
        <f t="shared" si="1373"/>
        <v>0</v>
      </c>
      <c r="AB480" s="69">
        <f t="shared" si="1373"/>
        <v>0</v>
      </c>
      <c r="AC480" s="69">
        <f t="shared" si="1373"/>
        <v>0</v>
      </c>
      <c r="AD480" s="69">
        <f t="shared" si="1373"/>
        <v>0</v>
      </c>
      <c r="AE480" s="69">
        <f t="shared" si="1373"/>
        <v>0</v>
      </c>
      <c r="AF480" s="69">
        <f t="shared" si="1373"/>
        <v>0</v>
      </c>
      <c r="AG480" s="69">
        <f t="shared" si="1373"/>
        <v>0</v>
      </c>
      <c r="AH480" s="69">
        <f t="shared" si="1373"/>
        <v>0</v>
      </c>
      <c r="AI480" s="69">
        <f t="shared" si="1373"/>
        <v>0</v>
      </c>
      <c r="AJ480" s="69">
        <f t="shared" ref="AJ480:BK480" si="1374">AJ454</f>
        <v>0</v>
      </c>
      <c r="AK480" s="69">
        <f t="shared" si="1374"/>
        <v>0</v>
      </c>
      <c r="AL480" s="69">
        <f t="shared" si="1374"/>
        <v>0</v>
      </c>
      <c r="AM480" s="69">
        <f t="shared" si="1374"/>
        <v>0</v>
      </c>
      <c r="AN480" s="69">
        <f t="shared" si="1374"/>
        <v>0</v>
      </c>
      <c r="AO480" s="69">
        <f t="shared" si="1374"/>
        <v>0</v>
      </c>
      <c r="AP480" s="69">
        <f t="shared" si="1374"/>
        <v>0</v>
      </c>
      <c r="AQ480" s="69">
        <f t="shared" si="1374"/>
        <v>0</v>
      </c>
      <c r="AR480" s="69">
        <f t="shared" si="1374"/>
        <v>0</v>
      </c>
      <c r="AS480" s="69">
        <f t="shared" si="1374"/>
        <v>0</v>
      </c>
      <c r="AT480" s="69">
        <f t="shared" si="1374"/>
        <v>0</v>
      </c>
      <c r="AU480" s="69">
        <f t="shared" si="1374"/>
        <v>0</v>
      </c>
      <c r="AV480" s="69">
        <f t="shared" si="1374"/>
        <v>0</v>
      </c>
      <c r="AW480" s="69">
        <f t="shared" si="1374"/>
        <v>0</v>
      </c>
      <c r="AX480" s="69">
        <f t="shared" si="1374"/>
        <v>0</v>
      </c>
      <c r="AY480" s="69">
        <f t="shared" si="1374"/>
        <v>0</v>
      </c>
      <c r="AZ480" s="69">
        <f t="shared" si="1374"/>
        <v>0</v>
      </c>
      <c r="BA480" s="69">
        <f t="shared" si="1374"/>
        <v>0</v>
      </c>
      <c r="BB480" s="69">
        <f t="shared" si="1374"/>
        <v>0</v>
      </c>
      <c r="BC480" s="69">
        <f t="shared" si="1374"/>
        <v>0</v>
      </c>
      <c r="BD480" s="69">
        <f t="shared" si="1374"/>
        <v>0</v>
      </c>
      <c r="BE480" s="69">
        <f t="shared" si="1374"/>
        <v>0</v>
      </c>
      <c r="BF480" s="69">
        <f t="shared" si="1374"/>
        <v>0</v>
      </c>
      <c r="BG480" s="69">
        <f t="shared" si="1374"/>
        <v>0</v>
      </c>
      <c r="BH480" s="69">
        <f t="shared" si="1374"/>
        <v>0</v>
      </c>
      <c r="BI480" s="69">
        <f t="shared" si="1374"/>
        <v>0</v>
      </c>
      <c r="BJ480" s="69">
        <f t="shared" si="1374"/>
        <v>0</v>
      </c>
      <c r="BK480" s="69">
        <f t="shared" si="1374"/>
        <v>0</v>
      </c>
    </row>
    <row r="481" spans="2:63" x14ac:dyDescent="0.25">
      <c r="B481" s="68" t="s">
        <v>120</v>
      </c>
      <c r="C481" s="68"/>
      <c r="D481" s="69">
        <f t="shared" ref="D481:AI481" si="1375">D455</f>
        <v>0</v>
      </c>
      <c r="E481" s="69">
        <f t="shared" si="1375"/>
        <v>0</v>
      </c>
      <c r="F481" s="69">
        <f t="shared" si="1375"/>
        <v>0</v>
      </c>
      <c r="G481" s="69">
        <f t="shared" si="1375"/>
        <v>0</v>
      </c>
      <c r="H481" s="69">
        <f t="shared" si="1375"/>
        <v>0</v>
      </c>
      <c r="I481" s="69">
        <f t="shared" si="1375"/>
        <v>0</v>
      </c>
      <c r="J481" s="69">
        <f t="shared" si="1375"/>
        <v>0</v>
      </c>
      <c r="K481" s="69">
        <f t="shared" si="1375"/>
        <v>0</v>
      </c>
      <c r="L481" s="69">
        <f t="shared" si="1375"/>
        <v>0.13320385432469417</v>
      </c>
      <c r="M481" s="69">
        <f t="shared" si="1375"/>
        <v>0.13320385432469417</v>
      </c>
      <c r="N481" s="69">
        <f t="shared" si="1375"/>
        <v>0</v>
      </c>
      <c r="O481" s="69">
        <f t="shared" si="1375"/>
        <v>0</v>
      </c>
      <c r="P481" s="69">
        <f t="shared" si="1375"/>
        <v>0</v>
      </c>
      <c r="Q481" s="69">
        <f t="shared" si="1375"/>
        <v>0</v>
      </c>
      <c r="R481" s="69">
        <f t="shared" si="1375"/>
        <v>0</v>
      </c>
      <c r="S481" s="69">
        <f t="shared" si="1375"/>
        <v>0</v>
      </c>
      <c r="T481" s="69">
        <f t="shared" si="1375"/>
        <v>0</v>
      </c>
      <c r="U481" s="69">
        <f t="shared" si="1375"/>
        <v>0</v>
      </c>
      <c r="V481" s="69">
        <f t="shared" si="1375"/>
        <v>0</v>
      </c>
      <c r="W481" s="69">
        <f t="shared" si="1375"/>
        <v>0</v>
      </c>
      <c r="X481" s="69">
        <f t="shared" si="1375"/>
        <v>0</v>
      </c>
      <c r="Y481" s="69">
        <f t="shared" si="1375"/>
        <v>0</v>
      </c>
      <c r="Z481" s="69">
        <f t="shared" si="1375"/>
        <v>0</v>
      </c>
      <c r="AA481" s="69">
        <f t="shared" si="1375"/>
        <v>0</v>
      </c>
      <c r="AB481" s="69">
        <f t="shared" si="1375"/>
        <v>0</v>
      </c>
      <c r="AC481" s="69">
        <f t="shared" si="1375"/>
        <v>0</v>
      </c>
      <c r="AD481" s="69">
        <f t="shared" si="1375"/>
        <v>0</v>
      </c>
      <c r="AE481" s="69">
        <f t="shared" si="1375"/>
        <v>0</v>
      </c>
      <c r="AF481" s="69">
        <f t="shared" si="1375"/>
        <v>0</v>
      </c>
      <c r="AG481" s="69">
        <f t="shared" si="1375"/>
        <v>0</v>
      </c>
      <c r="AH481" s="69">
        <f t="shared" si="1375"/>
        <v>0</v>
      </c>
      <c r="AI481" s="69">
        <f t="shared" si="1375"/>
        <v>0</v>
      </c>
      <c r="AJ481" s="69">
        <f t="shared" ref="AJ481:BK481" si="1376">AJ455</f>
        <v>0</v>
      </c>
      <c r="AK481" s="69">
        <f t="shared" si="1376"/>
        <v>0</v>
      </c>
      <c r="AL481" s="69">
        <f t="shared" si="1376"/>
        <v>0</v>
      </c>
      <c r="AM481" s="69">
        <f t="shared" si="1376"/>
        <v>0</v>
      </c>
      <c r="AN481" s="69">
        <f t="shared" si="1376"/>
        <v>0</v>
      </c>
      <c r="AO481" s="69">
        <f t="shared" si="1376"/>
        <v>0</v>
      </c>
      <c r="AP481" s="69">
        <f t="shared" si="1376"/>
        <v>0</v>
      </c>
      <c r="AQ481" s="69">
        <f t="shared" si="1376"/>
        <v>0</v>
      </c>
      <c r="AR481" s="69">
        <f t="shared" si="1376"/>
        <v>0</v>
      </c>
      <c r="AS481" s="69">
        <f t="shared" si="1376"/>
        <v>0</v>
      </c>
      <c r="AT481" s="69">
        <f t="shared" si="1376"/>
        <v>0</v>
      </c>
      <c r="AU481" s="69">
        <f t="shared" si="1376"/>
        <v>0</v>
      </c>
      <c r="AV481" s="69">
        <f t="shared" si="1376"/>
        <v>0</v>
      </c>
      <c r="AW481" s="69">
        <f t="shared" si="1376"/>
        <v>0</v>
      </c>
      <c r="AX481" s="69">
        <f t="shared" si="1376"/>
        <v>0</v>
      </c>
      <c r="AY481" s="69">
        <f t="shared" si="1376"/>
        <v>0</v>
      </c>
      <c r="AZ481" s="69">
        <f t="shared" si="1376"/>
        <v>0</v>
      </c>
      <c r="BA481" s="69">
        <f t="shared" si="1376"/>
        <v>0</v>
      </c>
      <c r="BB481" s="69">
        <f t="shared" si="1376"/>
        <v>0</v>
      </c>
      <c r="BC481" s="69">
        <f t="shared" si="1376"/>
        <v>0</v>
      </c>
      <c r="BD481" s="69">
        <f t="shared" si="1376"/>
        <v>0</v>
      </c>
      <c r="BE481" s="69">
        <f t="shared" si="1376"/>
        <v>0</v>
      </c>
      <c r="BF481" s="69">
        <f t="shared" si="1376"/>
        <v>0</v>
      </c>
      <c r="BG481" s="69">
        <f t="shared" si="1376"/>
        <v>0</v>
      </c>
      <c r="BH481" s="69">
        <f t="shared" si="1376"/>
        <v>0</v>
      </c>
      <c r="BI481" s="69">
        <f t="shared" si="1376"/>
        <v>0</v>
      </c>
      <c r="BJ481" s="69">
        <f t="shared" si="1376"/>
        <v>0</v>
      </c>
      <c r="BK481" s="69">
        <f t="shared" si="1376"/>
        <v>0</v>
      </c>
    </row>
    <row r="482" spans="2:63" x14ac:dyDescent="0.25">
      <c r="B482" t="s">
        <v>46</v>
      </c>
      <c r="D482" s="7">
        <f>SUM(D466:D481)</f>
        <v>143.36666593226283</v>
      </c>
      <c r="E482" s="7">
        <f t="shared" ref="E482:BK482" si="1377">SUM(E466:E481)</f>
        <v>107.95086585414721</v>
      </c>
      <c r="F482" s="7">
        <f t="shared" si="1377"/>
        <v>123.67192170104209</v>
      </c>
      <c r="G482" s="7">
        <f t="shared" si="1377"/>
        <v>126.86708306245366</v>
      </c>
      <c r="H482" s="7">
        <f t="shared" si="1377"/>
        <v>128.8750952407141</v>
      </c>
      <c r="I482" s="7">
        <f t="shared" si="1377"/>
        <v>158.34909576467808</v>
      </c>
      <c r="J482" s="7">
        <f t="shared" si="1377"/>
        <v>146.61966274278839</v>
      </c>
      <c r="K482" s="7">
        <f t="shared" si="1377"/>
        <v>154.15039419287737</v>
      </c>
      <c r="L482" s="7">
        <f t="shared" si="1377"/>
        <v>159.46948389049041</v>
      </c>
      <c r="M482" s="7">
        <f t="shared" si="1377"/>
        <v>169.27709836562414</v>
      </c>
      <c r="N482" s="7">
        <f t="shared" si="1377"/>
        <v>170.09228404311048</v>
      </c>
      <c r="O482" s="7">
        <f t="shared" si="1377"/>
        <v>162.05515177348786</v>
      </c>
      <c r="P482" s="7">
        <f t="shared" si="1377"/>
        <v>151.44383463336024</v>
      </c>
      <c r="Q482" s="7">
        <f t="shared" si="1377"/>
        <v>144.05654538160022</v>
      </c>
      <c r="R482" s="7">
        <f t="shared" si="1377"/>
        <v>135.47000037491705</v>
      </c>
      <c r="S482" s="7">
        <f t="shared" si="1377"/>
        <v>128.07980773602915</v>
      </c>
      <c r="T482" s="7">
        <f t="shared" si="1377"/>
        <v>127.23622825587739</v>
      </c>
      <c r="U482" s="7">
        <f t="shared" si="1377"/>
        <v>125.53414288794828</v>
      </c>
      <c r="V482" s="7">
        <f t="shared" si="1377"/>
        <v>124.30675300097843</v>
      </c>
      <c r="W482" s="7">
        <f t="shared" si="1377"/>
        <v>121.76986355556095</v>
      </c>
      <c r="X482" s="7">
        <f t="shared" si="1377"/>
        <v>120.38246128732867</v>
      </c>
      <c r="Y482" s="7">
        <f t="shared" si="1377"/>
        <v>120.38246128732867</v>
      </c>
      <c r="Z482" s="7">
        <f t="shared" si="1377"/>
        <v>120.38246128732867</v>
      </c>
      <c r="AA482" s="7">
        <f t="shared" si="1377"/>
        <v>120.41318813374619</v>
      </c>
      <c r="AB482" s="7">
        <f t="shared" si="1377"/>
        <v>120.51627189667137</v>
      </c>
      <c r="AC482" s="7">
        <f t="shared" si="1377"/>
        <v>120.51627189667137</v>
      </c>
      <c r="AD482" s="7">
        <f t="shared" si="1377"/>
        <v>120.51627189667137</v>
      </c>
      <c r="AE482" s="7">
        <f t="shared" si="1377"/>
        <v>120.51627189667137</v>
      </c>
      <c r="AF482" s="7">
        <f t="shared" si="1377"/>
        <v>120.51627189667137</v>
      </c>
      <c r="AG482" s="7">
        <f t="shared" si="1377"/>
        <v>60.859847195958899</v>
      </c>
      <c r="AH482" s="7">
        <f t="shared" si="1377"/>
        <v>56.593521731752553</v>
      </c>
      <c r="AI482" s="7">
        <f t="shared" si="1377"/>
        <v>56.601854283385372</v>
      </c>
      <c r="AJ482" s="7">
        <f t="shared" si="1377"/>
        <v>56.772219669445796</v>
      </c>
      <c r="AK482" s="7">
        <f t="shared" si="1377"/>
        <v>56.59352173175261</v>
      </c>
      <c r="AL482" s="7">
        <f t="shared" si="1377"/>
        <v>56.59352173175261</v>
      </c>
      <c r="AM482" s="7">
        <f t="shared" si="1377"/>
        <v>56.59352173175261</v>
      </c>
      <c r="AN482" s="7">
        <f t="shared" si="1377"/>
        <v>56.59352173175261</v>
      </c>
      <c r="AO482" s="7">
        <f t="shared" si="1377"/>
        <v>56.59352173175261</v>
      </c>
      <c r="AP482" s="7">
        <f t="shared" si="1377"/>
        <v>56.59352173175261</v>
      </c>
      <c r="AQ482" s="7">
        <f t="shared" si="1377"/>
        <v>56.59352173175261</v>
      </c>
      <c r="AR482" s="7">
        <f t="shared" si="1377"/>
        <v>56.59352173175261</v>
      </c>
      <c r="AS482" s="7">
        <f t="shared" si="1377"/>
        <v>56.59352173175261</v>
      </c>
      <c r="AT482" s="7">
        <f t="shared" si="1377"/>
        <v>56.59352173175261</v>
      </c>
      <c r="AU482" s="7">
        <f t="shared" si="1377"/>
        <v>56.59352173175261</v>
      </c>
      <c r="AV482" s="7">
        <f t="shared" si="1377"/>
        <v>56.59352173175261</v>
      </c>
      <c r="AW482" s="7">
        <f t="shared" si="1377"/>
        <v>56.59352173175261</v>
      </c>
      <c r="AX482" s="7">
        <f t="shared" si="1377"/>
        <v>56.089708065431999</v>
      </c>
      <c r="AY482" s="7">
        <f t="shared" si="1377"/>
        <v>55.104010035969921</v>
      </c>
      <c r="AZ482" s="7">
        <f t="shared" si="1377"/>
        <v>53.723847347335258</v>
      </c>
      <c r="BA482" s="7">
        <f t="shared" si="1377"/>
        <v>52.401367934051272</v>
      </c>
      <c r="BB482" s="7">
        <f t="shared" si="1377"/>
        <v>51.111984872604232</v>
      </c>
      <c r="BC482" s="7">
        <f t="shared" si="1377"/>
        <v>46.373787069204283</v>
      </c>
      <c r="BD482" s="7">
        <f t="shared" si="1377"/>
        <v>41.010331620361562</v>
      </c>
      <c r="BE482" s="7">
        <f t="shared" si="1377"/>
        <v>35.163825488433304</v>
      </c>
      <c r="BF482" s="7">
        <f t="shared" si="1377"/>
        <v>28.24317458063183</v>
      </c>
      <c r="BG482" s="7">
        <f t="shared" si="1377"/>
        <v>22.117960235525629</v>
      </c>
      <c r="BH482" s="7">
        <f t="shared" si="1377"/>
        <v>18.180203454041024</v>
      </c>
      <c r="BI482" s="7">
        <f t="shared" si="1377"/>
        <v>13.573868067757408</v>
      </c>
      <c r="BJ482" s="7">
        <f t="shared" si="1377"/>
        <v>8.9483900321538776</v>
      </c>
      <c r="BK482" s="7">
        <f t="shared" si="1377"/>
        <v>4.4713329317926522</v>
      </c>
    </row>
    <row r="485" spans="2:63" x14ac:dyDescent="0.25">
      <c r="B485" t="s">
        <v>47</v>
      </c>
      <c r="D485" s="1">
        <v>2011</v>
      </c>
      <c r="E485" s="1">
        <v>2012</v>
      </c>
      <c r="F485" s="1">
        <v>2013</v>
      </c>
      <c r="G485" s="1">
        <v>2014</v>
      </c>
      <c r="H485" s="1">
        <v>2015</v>
      </c>
      <c r="I485" s="1">
        <v>2016</v>
      </c>
      <c r="J485" s="1">
        <v>2017</v>
      </c>
      <c r="K485" s="1">
        <v>2018</v>
      </c>
      <c r="L485" s="1">
        <v>2019</v>
      </c>
      <c r="M485" s="1">
        <v>2020</v>
      </c>
      <c r="N485" s="1">
        <v>2021</v>
      </c>
      <c r="O485" s="1">
        <v>2022</v>
      </c>
      <c r="P485" s="1">
        <v>2023</v>
      </c>
      <c r="Q485" s="1">
        <v>2024</v>
      </c>
      <c r="R485" s="1">
        <v>2025</v>
      </c>
      <c r="S485" s="1">
        <v>2026</v>
      </c>
      <c r="T485" s="1">
        <v>2027</v>
      </c>
      <c r="U485" s="1">
        <v>2028</v>
      </c>
      <c r="V485" s="1">
        <v>2029</v>
      </c>
      <c r="W485" s="1">
        <v>2030</v>
      </c>
      <c r="X485" s="1">
        <v>2031</v>
      </c>
      <c r="Y485" s="1">
        <v>2032</v>
      </c>
      <c r="Z485" s="1">
        <v>2033</v>
      </c>
      <c r="AA485" s="1">
        <v>2034</v>
      </c>
      <c r="AB485" s="1">
        <v>2035</v>
      </c>
      <c r="AC485" s="1">
        <v>2036</v>
      </c>
      <c r="AD485" s="1">
        <v>2037</v>
      </c>
      <c r="AE485" s="1">
        <v>2038</v>
      </c>
      <c r="AF485" s="1">
        <v>2039</v>
      </c>
      <c r="AG485" s="1">
        <v>2040</v>
      </c>
      <c r="AH485" s="1">
        <v>2041</v>
      </c>
      <c r="AI485" s="1">
        <v>2042</v>
      </c>
      <c r="AJ485" s="1">
        <v>2043</v>
      </c>
      <c r="AK485" s="1">
        <v>2044</v>
      </c>
      <c r="AL485" s="1">
        <v>2045</v>
      </c>
      <c r="AM485" s="1">
        <v>2046</v>
      </c>
      <c r="AN485" s="1">
        <v>2047</v>
      </c>
      <c r="AO485" s="1">
        <v>2048</v>
      </c>
      <c r="AP485" s="1">
        <v>2049</v>
      </c>
      <c r="AQ485" s="1">
        <v>2050</v>
      </c>
      <c r="AR485" s="1">
        <v>2051</v>
      </c>
      <c r="AS485" s="1">
        <v>2052</v>
      </c>
      <c r="AT485" s="1">
        <v>2053</v>
      </c>
      <c r="AU485" s="1">
        <v>2054</v>
      </c>
      <c r="AV485" s="1">
        <v>2055</v>
      </c>
      <c r="AW485" s="1">
        <v>2056</v>
      </c>
      <c r="AX485" s="1">
        <v>2057</v>
      </c>
      <c r="AY485" s="1">
        <v>2058</v>
      </c>
      <c r="AZ485" s="1">
        <v>2059</v>
      </c>
      <c r="BA485" s="1">
        <v>2060</v>
      </c>
      <c r="BB485" s="1">
        <v>2061</v>
      </c>
      <c r="BC485" s="1">
        <v>2062</v>
      </c>
      <c r="BD485" s="1">
        <v>2063</v>
      </c>
      <c r="BE485" s="1">
        <v>2064</v>
      </c>
      <c r="BF485" s="1">
        <v>2065</v>
      </c>
      <c r="BG485" s="1">
        <v>2066</v>
      </c>
      <c r="BH485" s="1">
        <v>2067</v>
      </c>
      <c r="BI485" s="1">
        <v>2068</v>
      </c>
      <c r="BJ485" s="1">
        <v>2069</v>
      </c>
      <c r="BK485" s="1">
        <v>2070</v>
      </c>
    </row>
    <row r="486" spans="2:63" x14ac:dyDescent="0.25">
      <c r="B486" t="s">
        <v>0</v>
      </c>
      <c r="D486" s="2">
        <f>D466*Inputs!$I$5</f>
        <v>7.769113908703611</v>
      </c>
      <c r="E486" s="2">
        <f>E466*Inputs!$I$5</f>
        <v>8.3406529460258625</v>
      </c>
      <c r="F486" s="2">
        <f>F466*Inputs!$I$5</f>
        <v>9.4394505629189975</v>
      </c>
      <c r="G486" s="2">
        <f>G466*Inputs!$I$5</f>
        <v>10.987609921293991</v>
      </c>
      <c r="H486" s="2">
        <f>H466*Inputs!$I$5</f>
        <v>12.487864204324561</v>
      </c>
      <c r="I486" s="25">
        <f>I466*Inputs!$I$5</f>
        <v>13.870608609385185</v>
      </c>
      <c r="J486" s="25">
        <f>J466*Inputs!$I$5</f>
        <v>14.972481735991026</v>
      </c>
      <c r="K486" s="25">
        <f>K466*Inputs!$I$5</f>
        <v>16.471015159193975</v>
      </c>
      <c r="L486" s="25">
        <f>L466*Inputs!$I$5</f>
        <v>17.805783224632123</v>
      </c>
      <c r="M486" s="25">
        <f>M466*Inputs!$I$5</f>
        <v>19.43101520889822</v>
      </c>
      <c r="N486" s="2">
        <f>N466*Inputs!$I$5</f>
        <v>20.892920131064788</v>
      </c>
      <c r="O486" s="2">
        <f>O466*Inputs!$I$5</f>
        <v>20.892920131064788</v>
      </c>
      <c r="P486" s="2">
        <f>P466*Inputs!$I$5</f>
        <v>20.892920131064788</v>
      </c>
      <c r="Q486" s="2">
        <f>Q466*Inputs!$I$5</f>
        <v>20.892920131064788</v>
      </c>
      <c r="R486" s="2">
        <f>R466*Inputs!$I$5</f>
        <v>20.892920131064788</v>
      </c>
      <c r="S486" s="2">
        <f>S466*Inputs!$I$5</f>
        <v>20.892920131064788</v>
      </c>
      <c r="T486" s="2">
        <f>T466*Inputs!$I$5</f>
        <v>20.892920131064788</v>
      </c>
      <c r="U486" s="2">
        <f>U466*Inputs!$I$5</f>
        <v>20.892920131064788</v>
      </c>
      <c r="V486" s="2">
        <f>V466*Inputs!$I$5</f>
        <v>20.892920131064788</v>
      </c>
      <c r="W486" s="2">
        <f>W466*Inputs!$I$5</f>
        <v>20.892920131064788</v>
      </c>
      <c r="X486" s="2">
        <f>X466*Inputs!$I$5</f>
        <v>20.892920131064788</v>
      </c>
      <c r="Y486" s="2">
        <f>Y466*Inputs!$I$5</f>
        <v>20.892920131064788</v>
      </c>
      <c r="Z486" s="2">
        <f>Z466*Inputs!$I$5</f>
        <v>20.892920131064788</v>
      </c>
      <c r="AA486" s="2">
        <f>AA466*Inputs!$I$5</f>
        <v>20.892920131064788</v>
      </c>
      <c r="AB486" s="2">
        <f>AB466*Inputs!$I$5</f>
        <v>20.892920131064788</v>
      </c>
      <c r="AC486" s="2">
        <f>AC466*Inputs!$I$5</f>
        <v>20.892920131064788</v>
      </c>
      <c r="AD486" s="2">
        <f>AD466*Inputs!$I$5</f>
        <v>20.892920131064788</v>
      </c>
      <c r="AE486" s="2">
        <f>AE466*Inputs!$I$5</f>
        <v>20.892920131064788</v>
      </c>
      <c r="AF486" s="2">
        <f>AF466*Inputs!$I$5</f>
        <v>20.892920131064788</v>
      </c>
      <c r="AG486" s="2">
        <f>AG466*Inputs!$I$5</f>
        <v>15.500796093312522</v>
      </c>
      <c r="AH486" s="2">
        <f>AH466*Inputs!$I$5</f>
        <v>13.203770757018209</v>
      </c>
      <c r="AI486" s="2">
        <f>AI466*Inputs!$I$5</f>
        <v>13.203770757018209</v>
      </c>
      <c r="AJ486" s="2">
        <f>AJ466*Inputs!$I$5</f>
        <v>13.203770757018209</v>
      </c>
      <c r="AK486" s="2">
        <f>AK466*Inputs!$I$5</f>
        <v>13.203770757018209</v>
      </c>
      <c r="AL486" s="2">
        <f>AL466*Inputs!$I$5</f>
        <v>13.203770757018209</v>
      </c>
      <c r="AM486" s="2">
        <f>AM466*Inputs!$I$5</f>
        <v>13.203770757018209</v>
      </c>
      <c r="AN486" s="2">
        <f>AN466*Inputs!$I$5</f>
        <v>13.203770757018209</v>
      </c>
      <c r="AO486" s="2">
        <f>AO466*Inputs!$I$5</f>
        <v>13.203770757018209</v>
      </c>
      <c r="AP486" s="2">
        <f>AP466*Inputs!$I$5</f>
        <v>13.203770757018209</v>
      </c>
      <c r="AQ486" s="2">
        <f>AQ466*Inputs!$I$5</f>
        <v>13.203770757018209</v>
      </c>
      <c r="AR486" s="2">
        <f>AR466*Inputs!$I$5</f>
        <v>13.203770757018209</v>
      </c>
      <c r="AS486" s="2">
        <f>AS466*Inputs!$I$5</f>
        <v>13.203770757018209</v>
      </c>
      <c r="AT486" s="2">
        <f>AT466*Inputs!$I$5</f>
        <v>13.203770757018209</v>
      </c>
      <c r="AU486" s="2">
        <f>AU466*Inputs!$I$5</f>
        <v>13.203770757018209</v>
      </c>
      <c r="AV486" s="2">
        <f>AV466*Inputs!$I$5</f>
        <v>13.203770757018209</v>
      </c>
      <c r="AW486" s="2">
        <f>AW466*Inputs!$I$5</f>
        <v>13.203770757018209</v>
      </c>
      <c r="AX486" s="2">
        <f>AX466*Inputs!$I$5</f>
        <v>12.632231719695971</v>
      </c>
      <c r="AY486" s="2">
        <f>AY466*Inputs!$I$5</f>
        <v>11.533434102802783</v>
      </c>
      <c r="AZ486" s="2">
        <f>AZ466*Inputs!$I$5</f>
        <v>9.9852747444277412</v>
      </c>
      <c r="BA486" s="2">
        <f>BA466*Inputs!$I$5</f>
        <v>8.4850204613972195</v>
      </c>
      <c r="BB486" s="2">
        <f>BB466*Inputs!$I$5</f>
        <v>7.0223115216796481</v>
      </c>
      <c r="BC486" s="2">
        <f>BC466*Inputs!$I$5</f>
        <v>5.9204383950737318</v>
      </c>
      <c r="BD486" s="2">
        <f>BD466*Inputs!$I$5</f>
        <v>4.4219049718708163</v>
      </c>
      <c r="BE486" s="2">
        <f>BE466*Inputs!$I$5</f>
        <v>3.0871369064327387</v>
      </c>
      <c r="BF486" s="2">
        <f>BF466*Inputs!$I$5</f>
        <v>1.4619049221665401</v>
      </c>
      <c r="BG486" s="2">
        <f>BG466*Inputs!$I$5</f>
        <v>-3.2242310069787297E-14</v>
      </c>
      <c r="BH486" s="2">
        <f>BH466*Inputs!$I$5</f>
        <v>0</v>
      </c>
      <c r="BI486" s="2">
        <f>BI466*Inputs!$I$5</f>
        <v>0</v>
      </c>
      <c r="BJ486" s="2">
        <f>BJ466*Inputs!$I$5</f>
        <v>0</v>
      </c>
      <c r="BK486" s="2">
        <f>BK466*Inputs!$I$5</f>
        <v>0</v>
      </c>
    </row>
    <row r="487" spans="2:63" x14ac:dyDescent="0.25">
      <c r="B487" t="s">
        <v>11</v>
      </c>
      <c r="D487" s="2">
        <f>D467*Inputs!$I$5</f>
        <v>68.339391684169499</v>
      </c>
      <c r="E487" s="2">
        <f>E467*Inputs!$I$5</f>
        <v>72.612650659427345</v>
      </c>
      <c r="F487" s="2">
        <f>F467*Inputs!$I$5</f>
        <v>77.19855751419324</v>
      </c>
      <c r="G487" s="2">
        <f>G467*Inputs!$I$5</f>
        <v>82.470460800144721</v>
      </c>
      <c r="H487" s="2">
        <f>H467*Inputs!$I$5</f>
        <v>88.498992818491175</v>
      </c>
      <c r="I487" s="25">
        <f>I467*Inputs!$I$5</f>
        <v>90.68491155727493</v>
      </c>
      <c r="J487" s="25">
        <f>J467*Inputs!$I$5</f>
        <v>95.000204846417247</v>
      </c>
      <c r="K487" s="25">
        <f>K467*Inputs!$I$5</f>
        <v>100.22574886845</v>
      </c>
      <c r="L487" s="25">
        <f>L467*Inputs!$I$5</f>
        <v>105.26083665463628</v>
      </c>
      <c r="M487" s="25">
        <f>M467*Inputs!$I$5</f>
        <v>110.33972410098961</v>
      </c>
      <c r="N487" s="2">
        <f>N467*Inputs!$I$5</f>
        <v>115.4121179049279</v>
      </c>
      <c r="O487" s="2">
        <f>O467*Inputs!$I$5</f>
        <v>115.4121179049279</v>
      </c>
      <c r="P487" s="2">
        <f>P467*Inputs!$I$5</f>
        <v>115.4121179049279</v>
      </c>
      <c r="Q487" s="2">
        <f>Q467*Inputs!$I$5</f>
        <v>115.4121179049279</v>
      </c>
      <c r="R487" s="2">
        <f>R467*Inputs!$I$5</f>
        <v>115.4121179049279</v>
      </c>
      <c r="S487" s="2">
        <f>S467*Inputs!$I$5</f>
        <v>115.4121179049279</v>
      </c>
      <c r="T487" s="2">
        <f>T467*Inputs!$I$5</f>
        <v>115.4121179049279</v>
      </c>
      <c r="U487" s="2">
        <f>U467*Inputs!$I$5</f>
        <v>115.4121179049279</v>
      </c>
      <c r="V487" s="2">
        <f>V467*Inputs!$I$5</f>
        <v>115.4121179049279</v>
      </c>
      <c r="W487" s="2">
        <f>W467*Inputs!$I$5</f>
        <v>115.4121179049279</v>
      </c>
      <c r="X487" s="2">
        <f>X467*Inputs!$I$5</f>
        <v>115.4121179049279</v>
      </c>
      <c r="Y487" s="2">
        <f>Y467*Inputs!$I$5</f>
        <v>115.4121179049279</v>
      </c>
      <c r="Z487" s="2">
        <f>Z467*Inputs!$I$5</f>
        <v>115.4121179049279</v>
      </c>
      <c r="AA487" s="2">
        <f>AA467*Inputs!$I$5</f>
        <v>115.44697522102587</v>
      </c>
      <c r="AB487" s="2">
        <f>AB467*Inputs!$I$5</f>
        <v>115.56391606357205</v>
      </c>
      <c r="AC487" s="2">
        <f>AC467*Inputs!$I$5</f>
        <v>115.56391606357205</v>
      </c>
      <c r="AD487" s="2">
        <f>AD467*Inputs!$I$5</f>
        <v>115.56391606357205</v>
      </c>
      <c r="AE487" s="2">
        <f>AE467*Inputs!$I$5</f>
        <v>115.56391606357205</v>
      </c>
      <c r="AF487" s="2">
        <f>AF467*Inputs!$I$5</f>
        <v>115.56391606357205</v>
      </c>
      <c r="AG487" s="2">
        <f>AG467*Inputs!$I$5</f>
        <v>53.28027458956818</v>
      </c>
      <c r="AH487" s="2">
        <f>AH467*Inputs!$I$5</f>
        <v>50.737471807416526</v>
      </c>
      <c r="AI487" s="2">
        <f>AI467*Inputs!$I$5</f>
        <v>50.746924465923072</v>
      </c>
      <c r="AJ487" s="2">
        <f>AJ467*Inputs!$I$5</f>
        <v>50.940191293028242</v>
      </c>
      <c r="AK487" s="2">
        <f>AK467*Inputs!$I$5</f>
        <v>50.73747180741659</v>
      </c>
      <c r="AL487" s="2">
        <f>AL467*Inputs!$I$5</f>
        <v>50.73747180741659</v>
      </c>
      <c r="AM487" s="2">
        <f>AM467*Inputs!$I$5</f>
        <v>50.73747180741659</v>
      </c>
      <c r="AN487" s="2">
        <f>AN467*Inputs!$I$5</f>
        <v>50.73747180741659</v>
      </c>
      <c r="AO487" s="2">
        <f>AO467*Inputs!$I$5</f>
        <v>50.73747180741659</v>
      </c>
      <c r="AP487" s="2">
        <f>AP467*Inputs!$I$5</f>
        <v>50.73747180741659</v>
      </c>
      <c r="AQ487" s="2">
        <f>AQ467*Inputs!$I$5</f>
        <v>50.73747180741659</v>
      </c>
      <c r="AR487" s="2">
        <f>AR467*Inputs!$I$5</f>
        <v>50.73747180741659</v>
      </c>
      <c r="AS487" s="2">
        <f>AS467*Inputs!$I$5</f>
        <v>50.73747180741659</v>
      </c>
      <c r="AT487" s="2">
        <f>AT467*Inputs!$I$5</f>
        <v>50.73747180741659</v>
      </c>
      <c r="AU487" s="2">
        <f>AU467*Inputs!$I$5</f>
        <v>50.73747180741659</v>
      </c>
      <c r="AV487" s="2">
        <f>AV467*Inputs!$I$5</f>
        <v>50.73747180741659</v>
      </c>
      <c r="AW487" s="2">
        <f>AW467*Inputs!$I$5</f>
        <v>50.73747180741659</v>
      </c>
      <c r="AX487" s="2">
        <f>AX467*Inputs!$I$5</f>
        <v>50.73747180741659</v>
      </c>
      <c r="AY487" s="2">
        <f>AY467*Inputs!$I$5</f>
        <v>50.73747180741659</v>
      </c>
      <c r="AZ487" s="2">
        <f>AZ467*Inputs!$I$5</f>
        <v>50.73747180741659</v>
      </c>
      <c r="BA487" s="2">
        <f>BA467*Inputs!$I$5</f>
        <v>50.73747180741659</v>
      </c>
      <c r="BB487" s="2">
        <f>BB467*Inputs!$I$5</f>
        <v>50.73747180741659</v>
      </c>
      <c r="BC487" s="2">
        <f>BC467*Inputs!$I$5</f>
        <v>46.464212832158829</v>
      </c>
      <c r="BD487" s="2">
        <f>BD467*Inputs!$I$5</f>
        <v>41.878305977392898</v>
      </c>
      <c r="BE487" s="2">
        <f>BE467*Inputs!$I$5</f>
        <v>36.606402691441474</v>
      </c>
      <c r="BF487" s="2">
        <f>BF467*Inputs!$I$5</f>
        <v>30.577870673094761</v>
      </c>
      <c r="BG487" s="2">
        <f>BG467*Inputs!$I$5</f>
        <v>25.091176650415392</v>
      </c>
      <c r="BH487" s="2">
        <f>BH467*Inputs!$I$5</f>
        <v>20.624085202628731</v>
      </c>
      <c r="BI487" s="2">
        <f>BI467*Inputs!$I$5</f>
        <v>15.39854118059632</v>
      </c>
      <c r="BJ487" s="2">
        <f>BJ467*Inputs!$I$5</f>
        <v>10.151281250291708</v>
      </c>
      <c r="BK487" s="2">
        <f>BK467*Inputs!$I$5</f>
        <v>5.0723938039380805</v>
      </c>
    </row>
    <row r="488" spans="2:63" x14ac:dyDescent="0.25">
      <c r="B488" t="s">
        <v>12</v>
      </c>
      <c r="D488" s="2">
        <f>D468*Inputs!$I$5</f>
        <v>17.913009567028475</v>
      </c>
      <c r="E488" s="2">
        <f>E468*Inputs!$I$5</f>
        <v>0</v>
      </c>
      <c r="F488" s="2">
        <f>F468*Inputs!$I$5</f>
        <v>0</v>
      </c>
      <c r="G488" s="2">
        <f>G468*Inputs!$I$5</f>
        <v>0</v>
      </c>
      <c r="H488" s="2">
        <f>H468*Inputs!$I$5</f>
        <v>0</v>
      </c>
      <c r="I488" s="25">
        <f>I468*Inputs!$I$5</f>
        <v>0</v>
      </c>
      <c r="J488" s="25">
        <f>J468*Inputs!$I$5</f>
        <v>0</v>
      </c>
      <c r="K488" s="25">
        <f>K468*Inputs!$I$5</f>
        <v>0</v>
      </c>
      <c r="L488" s="25">
        <f>L468*Inputs!$I$5</f>
        <v>0</v>
      </c>
      <c r="M488" s="25">
        <f>M468*Inputs!$I$5</f>
        <v>0</v>
      </c>
      <c r="N488" s="2">
        <f>N468*Inputs!$I$5</f>
        <v>0</v>
      </c>
      <c r="O488" s="2">
        <f>O468*Inputs!$I$5</f>
        <v>0</v>
      </c>
      <c r="P488" s="2">
        <f>P468*Inputs!$I$5</f>
        <v>0</v>
      </c>
      <c r="Q488" s="2">
        <f>Q468*Inputs!$I$5</f>
        <v>0</v>
      </c>
      <c r="R488" s="2">
        <f>R468*Inputs!$I$5</f>
        <v>0</v>
      </c>
      <c r="S488" s="2">
        <f>S468*Inputs!$I$5</f>
        <v>0</v>
      </c>
      <c r="T488" s="2">
        <f>T468*Inputs!$I$5</f>
        <v>0</v>
      </c>
      <c r="U488" s="2">
        <f>U468*Inputs!$I$5</f>
        <v>0</v>
      </c>
      <c r="V488" s="2">
        <f>V468*Inputs!$I$5</f>
        <v>0</v>
      </c>
      <c r="W488" s="2">
        <f>W468*Inputs!$I$5</f>
        <v>0</v>
      </c>
      <c r="X488" s="2">
        <f>X468*Inputs!$I$5</f>
        <v>0</v>
      </c>
      <c r="Y488" s="2">
        <f>Y468*Inputs!$I$5</f>
        <v>0</v>
      </c>
      <c r="Z488" s="2">
        <f>Z468*Inputs!$I$5</f>
        <v>0</v>
      </c>
      <c r="AA488" s="2">
        <f>AA468*Inputs!$I$5</f>
        <v>0</v>
      </c>
      <c r="AB488" s="2">
        <f>AB468*Inputs!$I$5</f>
        <v>0</v>
      </c>
      <c r="AC488" s="2">
        <f>AC468*Inputs!$I$5</f>
        <v>0</v>
      </c>
      <c r="AD488" s="2">
        <f>AD468*Inputs!$I$5</f>
        <v>0</v>
      </c>
      <c r="AE488" s="2">
        <f>AE468*Inputs!$I$5</f>
        <v>0</v>
      </c>
      <c r="AF488" s="2">
        <f>AF468*Inputs!$I$5</f>
        <v>0</v>
      </c>
      <c r="AG488" s="2">
        <f>AG468*Inputs!$I$5</f>
        <v>0</v>
      </c>
      <c r="AH488" s="2">
        <f>AH468*Inputs!$I$5</f>
        <v>0</v>
      </c>
      <c r="AI488" s="2">
        <f>AI468*Inputs!$I$5</f>
        <v>0</v>
      </c>
      <c r="AJ488" s="2">
        <f>AJ468*Inputs!$I$5</f>
        <v>0</v>
      </c>
      <c r="AK488" s="2">
        <f>AK468*Inputs!$I$5</f>
        <v>0</v>
      </c>
      <c r="AL488" s="2">
        <f>AL468*Inputs!$I$5</f>
        <v>0</v>
      </c>
      <c r="AM488" s="2">
        <f>AM468*Inputs!$I$5</f>
        <v>0</v>
      </c>
      <c r="AN488" s="2">
        <f>AN468*Inputs!$I$5</f>
        <v>0</v>
      </c>
      <c r="AO488" s="2">
        <f>AO468*Inputs!$I$5</f>
        <v>0</v>
      </c>
      <c r="AP488" s="2">
        <f>AP468*Inputs!$I$5</f>
        <v>0</v>
      </c>
      <c r="AQ488" s="2">
        <f>AQ468*Inputs!$I$5</f>
        <v>0</v>
      </c>
      <c r="AR488" s="2">
        <f>AR468*Inputs!$I$5</f>
        <v>0</v>
      </c>
      <c r="AS488" s="2">
        <f>AS468*Inputs!$I$5</f>
        <v>0</v>
      </c>
      <c r="AT488" s="2">
        <f>AT468*Inputs!$I$5</f>
        <v>0</v>
      </c>
      <c r="AU488" s="2">
        <f>AU468*Inputs!$I$5</f>
        <v>0</v>
      </c>
      <c r="AV488" s="2">
        <f>AV468*Inputs!$I$5</f>
        <v>0</v>
      </c>
      <c r="AW488" s="2">
        <f>AW468*Inputs!$I$5</f>
        <v>0</v>
      </c>
      <c r="AX488" s="2">
        <f>AX468*Inputs!$I$5</f>
        <v>0</v>
      </c>
      <c r="AY488" s="2">
        <f>AY468*Inputs!$I$5</f>
        <v>0</v>
      </c>
      <c r="AZ488" s="2">
        <f>AZ468*Inputs!$I$5</f>
        <v>0</v>
      </c>
      <c r="BA488" s="2">
        <f>BA468*Inputs!$I$5</f>
        <v>0</v>
      </c>
      <c r="BB488" s="2">
        <f>BB468*Inputs!$I$5</f>
        <v>0</v>
      </c>
      <c r="BC488" s="2">
        <f>BC468*Inputs!$I$5</f>
        <v>0</v>
      </c>
      <c r="BD488" s="2">
        <f>BD468*Inputs!$I$5</f>
        <v>0</v>
      </c>
      <c r="BE488" s="2">
        <f>BE468*Inputs!$I$5</f>
        <v>0</v>
      </c>
      <c r="BF488" s="2">
        <f>BF468*Inputs!$I$5</f>
        <v>0</v>
      </c>
      <c r="BG488" s="2">
        <f>BG468*Inputs!$I$5</f>
        <v>0</v>
      </c>
      <c r="BH488" s="2">
        <f>BH468*Inputs!$I$5</f>
        <v>0</v>
      </c>
      <c r="BI488" s="2">
        <f>BI468*Inputs!$I$5</f>
        <v>0</v>
      </c>
      <c r="BJ488" s="2">
        <f>BJ468*Inputs!$I$5</f>
        <v>0</v>
      </c>
      <c r="BK488" s="2">
        <f>BK468*Inputs!$I$5</f>
        <v>0</v>
      </c>
    </row>
    <row r="489" spans="2:63" x14ac:dyDescent="0.25">
      <c r="B489" t="s">
        <v>13</v>
      </c>
      <c r="D489" s="2">
        <f>D469*Inputs!$I$5</f>
        <v>0.44126298272002462</v>
      </c>
      <c r="E489" s="2">
        <f>E469*Inputs!$I$5</f>
        <v>0</v>
      </c>
      <c r="F489" s="2">
        <f>F469*Inputs!$I$5</f>
        <v>0</v>
      </c>
      <c r="G489" s="2">
        <f>G469*Inputs!$I$5</f>
        <v>0</v>
      </c>
      <c r="H489" s="2">
        <f>H469*Inputs!$I$5</f>
        <v>0</v>
      </c>
      <c r="I489" s="25">
        <f>I469*Inputs!$I$5</f>
        <v>0</v>
      </c>
      <c r="J489" s="25">
        <f>J469*Inputs!$I$5</f>
        <v>0</v>
      </c>
      <c r="K489" s="25">
        <f>K469*Inputs!$I$5</f>
        <v>0</v>
      </c>
      <c r="L489" s="25">
        <f>L469*Inputs!$I$5</f>
        <v>0</v>
      </c>
      <c r="M489" s="25">
        <f>M469*Inputs!$I$5</f>
        <v>0</v>
      </c>
      <c r="N489" s="2">
        <f>N469*Inputs!$I$5</f>
        <v>0</v>
      </c>
      <c r="O489" s="2">
        <f>O469*Inputs!$I$5</f>
        <v>0</v>
      </c>
      <c r="P489" s="2">
        <f>P469*Inputs!$I$5</f>
        <v>0</v>
      </c>
      <c r="Q489" s="2">
        <f>Q469*Inputs!$I$5</f>
        <v>0</v>
      </c>
      <c r="R489" s="2">
        <f>R469*Inputs!$I$5</f>
        <v>0</v>
      </c>
      <c r="S489" s="2">
        <f>S469*Inputs!$I$5</f>
        <v>0</v>
      </c>
      <c r="T489" s="2">
        <f>T469*Inputs!$I$5</f>
        <v>0</v>
      </c>
      <c r="U489" s="2">
        <f>U469*Inputs!$I$5</f>
        <v>0</v>
      </c>
      <c r="V489" s="2">
        <f>V469*Inputs!$I$5</f>
        <v>0</v>
      </c>
      <c r="W489" s="2">
        <f>W469*Inputs!$I$5</f>
        <v>0</v>
      </c>
      <c r="X489" s="2">
        <f>X469*Inputs!$I$5</f>
        <v>0</v>
      </c>
      <c r="Y489" s="2">
        <f>Y469*Inputs!$I$5</f>
        <v>0</v>
      </c>
      <c r="Z489" s="2">
        <f>Z469*Inputs!$I$5</f>
        <v>0</v>
      </c>
      <c r="AA489" s="2">
        <f>AA469*Inputs!$I$5</f>
        <v>0</v>
      </c>
      <c r="AB489" s="2">
        <f>AB469*Inputs!$I$5</f>
        <v>0</v>
      </c>
      <c r="AC489" s="2">
        <f>AC469*Inputs!$I$5</f>
        <v>0</v>
      </c>
      <c r="AD489" s="2">
        <f>AD469*Inputs!$I$5</f>
        <v>0</v>
      </c>
      <c r="AE489" s="2">
        <f>AE469*Inputs!$I$5</f>
        <v>0</v>
      </c>
      <c r="AF489" s="2">
        <f>AF469*Inputs!$I$5</f>
        <v>0</v>
      </c>
      <c r="AG489" s="2">
        <f>AG469*Inputs!$I$5</f>
        <v>0</v>
      </c>
      <c r="AH489" s="2">
        <f>AH469*Inputs!$I$5</f>
        <v>0</v>
      </c>
      <c r="AI489" s="2">
        <f>AI469*Inputs!$I$5</f>
        <v>0</v>
      </c>
      <c r="AJ489" s="2">
        <f>AJ469*Inputs!$I$5</f>
        <v>0</v>
      </c>
      <c r="AK489" s="2">
        <f>AK469*Inputs!$I$5</f>
        <v>0</v>
      </c>
      <c r="AL489" s="2">
        <f>AL469*Inputs!$I$5</f>
        <v>0</v>
      </c>
      <c r="AM489" s="2">
        <f>AM469*Inputs!$I$5</f>
        <v>0</v>
      </c>
      <c r="AN489" s="2">
        <f>AN469*Inputs!$I$5</f>
        <v>0</v>
      </c>
      <c r="AO489" s="2">
        <f>AO469*Inputs!$I$5</f>
        <v>0</v>
      </c>
      <c r="AP489" s="2">
        <f>AP469*Inputs!$I$5</f>
        <v>0</v>
      </c>
      <c r="AQ489" s="2">
        <f>AQ469*Inputs!$I$5</f>
        <v>0</v>
      </c>
      <c r="AR489" s="2">
        <f>AR469*Inputs!$I$5</f>
        <v>0</v>
      </c>
      <c r="AS489" s="2">
        <f>AS469*Inputs!$I$5</f>
        <v>0</v>
      </c>
      <c r="AT489" s="2">
        <f>AT469*Inputs!$I$5</f>
        <v>0</v>
      </c>
      <c r="AU489" s="2">
        <f>AU469*Inputs!$I$5</f>
        <v>0</v>
      </c>
      <c r="AV489" s="2">
        <f>AV469*Inputs!$I$5</f>
        <v>0</v>
      </c>
      <c r="AW489" s="2">
        <f>AW469*Inputs!$I$5</f>
        <v>0</v>
      </c>
      <c r="AX489" s="2">
        <f>AX469*Inputs!$I$5</f>
        <v>0</v>
      </c>
      <c r="AY489" s="2">
        <f>AY469*Inputs!$I$5</f>
        <v>0</v>
      </c>
      <c r="AZ489" s="2">
        <f>AZ469*Inputs!$I$5</f>
        <v>0</v>
      </c>
      <c r="BA489" s="2">
        <f>BA469*Inputs!$I$5</f>
        <v>0</v>
      </c>
      <c r="BB489" s="2">
        <f>BB469*Inputs!$I$5</f>
        <v>0</v>
      </c>
      <c r="BC489" s="2">
        <f>BC469*Inputs!$I$5</f>
        <v>0</v>
      </c>
      <c r="BD489" s="2">
        <f>BD469*Inputs!$I$5</f>
        <v>0</v>
      </c>
      <c r="BE489" s="2">
        <f>BE469*Inputs!$I$5</f>
        <v>0</v>
      </c>
      <c r="BF489" s="2">
        <f>BF469*Inputs!$I$5</f>
        <v>0</v>
      </c>
      <c r="BG489" s="2">
        <f>BG469*Inputs!$I$5</f>
        <v>0</v>
      </c>
      <c r="BH489" s="2">
        <f>BH469*Inputs!$I$5</f>
        <v>0</v>
      </c>
      <c r="BI489" s="2">
        <f>BI469*Inputs!$I$5</f>
        <v>0</v>
      </c>
      <c r="BJ489" s="2">
        <f>BJ469*Inputs!$I$5</f>
        <v>0</v>
      </c>
      <c r="BK489" s="2">
        <f>BK469*Inputs!$I$5</f>
        <v>0</v>
      </c>
    </row>
    <row r="490" spans="2:63" x14ac:dyDescent="0.25">
      <c r="B490" t="s">
        <v>14</v>
      </c>
      <c r="D490" s="2">
        <f>D470*Inputs!$I$5</f>
        <v>1.8891978556515995E-15</v>
      </c>
      <c r="E490" s="2">
        <f>E470*Inputs!$I$5</f>
        <v>0.29373757290213054</v>
      </c>
      <c r="F490" s="2">
        <f>F470*Inputs!$I$5</f>
        <v>1.6207601675270993</v>
      </c>
      <c r="G490" s="2">
        <f>G470*Inputs!$I$5</f>
        <v>2.0411584334445192</v>
      </c>
      <c r="H490" s="2">
        <f>H470*Inputs!$I$5</f>
        <v>2.1985883126571499</v>
      </c>
      <c r="I490" s="25">
        <f>I470*Inputs!$I$5</f>
        <v>4.6151719422909041</v>
      </c>
      <c r="J490" s="25">
        <f>J470*Inputs!$I$5</f>
        <v>3.4714703523341748</v>
      </c>
      <c r="K490" s="25">
        <f>K470*Inputs!$I$5</f>
        <v>4.0753366907763908</v>
      </c>
      <c r="L490" s="25">
        <f>L470*Inputs!$I$5</f>
        <v>5.0473207306842891</v>
      </c>
      <c r="M490" s="25">
        <f>M470*Inputs!$I$5</f>
        <v>7.7678027628650401</v>
      </c>
      <c r="N490" s="2">
        <f>N470*Inputs!$I$5</f>
        <v>8.7320655895555532</v>
      </c>
      <c r="O490" s="2">
        <f>O470*Inputs!$I$5</f>
        <v>8.7320655895555532</v>
      </c>
      <c r="P490" s="2">
        <f>P470*Inputs!$I$5</f>
        <v>8.7320655895555532</v>
      </c>
      <c r="Q490" s="2">
        <f>Q470*Inputs!$I$5</f>
        <v>8.7320655895555532</v>
      </c>
      <c r="R490" s="2">
        <f>R470*Inputs!$I$5</f>
        <v>8.7320655895555532</v>
      </c>
      <c r="S490" s="2">
        <f>S470*Inputs!$I$5</f>
        <v>8.7320655895555532</v>
      </c>
      <c r="T490" s="2">
        <f>T470*Inputs!$I$5</f>
        <v>7.775087571250034</v>
      </c>
      <c r="U490" s="2">
        <f>U470*Inputs!$I$5</f>
        <v>5.8441986381828492</v>
      </c>
      <c r="V490" s="2">
        <f>V470*Inputs!$I$5</f>
        <v>4.4518163323575308</v>
      </c>
      <c r="W490" s="2">
        <f>W470*Inputs!$I$5</f>
        <v>1.5739044209641444</v>
      </c>
      <c r="X490" s="2">
        <f>X470*Inputs!$I$5</f>
        <v>4.0302887587234121E-15</v>
      </c>
      <c r="Y490" s="2">
        <f>Y470*Inputs!$I$5</f>
        <v>0</v>
      </c>
      <c r="Z490" s="2">
        <f>Z470*Inputs!$I$5</f>
        <v>0</v>
      </c>
      <c r="AA490" s="2">
        <f>AA470*Inputs!$I$5</f>
        <v>0</v>
      </c>
      <c r="AB490" s="2">
        <f>AB470*Inputs!$I$5</f>
        <v>0</v>
      </c>
      <c r="AC490" s="2">
        <f>AC470*Inputs!$I$5</f>
        <v>0</v>
      </c>
      <c r="AD490" s="2">
        <f>AD470*Inputs!$I$5</f>
        <v>0</v>
      </c>
      <c r="AE490" s="2">
        <f>AE470*Inputs!$I$5</f>
        <v>0</v>
      </c>
      <c r="AF490" s="2">
        <f>AF470*Inputs!$I$5</f>
        <v>0</v>
      </c>
      <c r="AG490" s="2">
        <f>AG470*Inputs!$I$5</f>
        <v>0</v>
      </c>
      <c r="AH490" s="2">
        <f>AH470*Inputs!$I$5</f>
        <v>0</v>
      </c>
      <c r="AI490" s="2">
        <f>AI470*Inputs!$I$5</f>
        <v>0</v>
      </c>
      <c r="AJ490" s="2">
        <f>AJ470*Inputs!$I$5</f>
        <v>0</v>
      </c>
      <c r="AK490" s="2">
        <f>AK470*Inputs!$I$5</f>
        <v>0</v>
      </c>
      <c r="AL490" s="2">
        <f>AL470*Inputs!$I$5</f>
        <v>0</v>
      </c>
      <c r="AM490" s="2">
        <f>AM470*Inputs!$I$5</f>
        <v>0</v>
      </c>
      <c r="AN490" s="2">
        <f>AN470*Inputs!$I$5</f>
        <v>0</v>
      </c>
      <c r="AO490" s="2">
        <f>AO470*Inputs!$I$5</f>
        <v>0</v>
      </c>
      <c r="AP490" s="2">
        <f>AP470*Inputs!$I$5</f>
        <v>0</v>
      </c>
      <c r="AQ490" s="2">
        <f>AQ470*Inputs!$I$5</f>
        <v>0</v>
      </c>
      <c r="AR490" s="2">
        <f>AR470*Inputs!$I$5</f>
        <v>0</v>
      </c>
      <c r="AS490" s="2">
        <f>AS470*Inputs!$I$5</f>
        <v>0</v>
      </c>
      <c r="AT490" s="2">
        <f>AT470*Inputs!$I$5</f>
        <v>0</v>
      </c>
      <c r="AU490" s="2">
        <f>AU470*Inputs!$I$5</f>
        <v>0</v>
      </c>
      <c r="AV490" s="2">
        <f>AV470*Inputs!$I$5</f>
        <v>0</v>
      </c>
      <c r="AW490" s="2">
        <f>AW470*Inputs!$I$5</f>
        <v>0</v>
      </c>
      <c r="AX490" s="2">
        <f>AX470*Inputs!$I$5</f>
        <v>0</v>
      </c>
      <c r="AY490" s="2">
        <f>AY470*Inputs!$I$5</f>
        <v>0</v>
      </c>
      <c r="AZ490" s="2">
        <f>AZ470*Inputs!$I$5</f>
        <v>0</v>
      </c>
      <c r="BA490" s="2">
        <f>BA470*Inputs!$I$5</f>
        <v>0</v>
      </c>
      <c r="BB490" s="2">
        <f>BB470*Inputs!$I$5</f>
        <v>0</v>
      </c>
      <c r="BC490" s="2">
        <f>BC470*Inputs!$I$5</f>
        <v>0</v>
      </c>
      <c r="BD490" s="2">
        <f>BD470*Inputs!$I$5</f>
        <v>0</v>
      </c>
      <c r="BE490" s="2">
        <f>BE470*Inputs!$I$5</f>
        <v>0</v>
      </c>
      <c r="BF490" s="2">
        <f>BF470*Inputs!$I$5</f>
        <v>0</v>
      </c>
      <c r="BG490" s="2">
        <f>BG470*Inputs!$I$5</f>
        <v>0</v>
      </c>
      <c r="BH490" s="2">
        <f>BH470*Inputs!$I$5</f>
        <v>0</v>
      </c>
      <c r="BI490" s="2">
        <f>BI470*Inputs!$I$5</f>
        <v>0</v>
      </c>
      <c r="BJ490" s="2">
        <f>BJ470*Inputs!$I$5</f>
        <v>0</v>
      </c>
      <c r="BK490" s="2">
        <f>BK470*Inputs!$I$5</f>
        <v>0</v>
      </c>
    </row>
    <row r="491" spans="2:63" x14ac:dyDescent="0.25">
      <c r="B491" t="s">
        <v>15</v>
      </c>
      <c r="D491" s="2">
        <f>D471*Inputs!$I$5</f>
        <v>29.292851357358622</v>
      </c>
      <c r="E491" s="2">
        <f>E471*Inputs!$I$5</f>
        <v>40.084348829099632</v>
      </c>
      <c r="F491" s="2">
        <f>F471*Inputs!$I$5</f>
        <v>50.298441917015424</v>
      </c>
      <c r="G491" s="2">
        <f>G471*Inputs!$I$5</f>
        <v>45.417841404816713</v>
      </c>
      <c r="H491" s="2">
        <f>H471*Inputs!$I$5</f>
        <v>39.034408559279754</v>
      </c>
      <c r="I491" s="25">
        <f>I471*Inputs!$I$5</f>
        <v>21.374527049818727</v>
      </c>
      <c r="J491" s="25">
        <f>J471*Inputs!$I$5</f>
        <v>40.600814987568882</v>
      </c>
      <c r="K491" s="25">
        <f>K471*Inputs!$I$5</f>
        <v>41.416731018072731</v>
      </c>
      <c r="L491" s="25">
        <f>L471*Inputs!$I$5</f>
        <v>37.733607814548442</v>
      </c>
      <c r="M491" s="25">
        <f>M471*Inputs!$I$5</f>
        <v>38.887881832589386</v>
      </c>
      <c r="N491" s="2">
        <f>N471*Inputs!$I$5</f>
        <v>41.542898354912786</v>
      </c>
      <c r="O491" s="2">
        <f>O471*Inputs!$I$5</f>
        <v>33.26062749689968</v>
      </c>
      <c r="P491" s="2">
        <f>P471*Inputs!$I$5</f>
        <v>22.230618378480035</v>
      </c>
      <c r="Q491" s="2">
        <f>Q471*Inputs!$I$5</f>
        <v>14.949156030131777</v>
      </c>
      <c r="R491" s="2">
        <f>R471*Inputs!$I$5</f>
        <v>6.7306495643404398</v>
      </c>
      <c r="S491" s="2">
        <f>S471*Inputs!$I$5</f>
        <v>0</v>
      </c>
      <c r="T491" s="2">
        <f>T471*Inputs!$I$5</f>
        <v>0</v>
      </c>
      <c r="U491" s="2">
        <f>U471*Inputs!$I$5</f>
        <v>0</v>
      </c>
      <c r="V491" s="2">
        <f>V471*Inputs!$I$5</f>
        <v>0</v>
      </c>
      <c r="W491" s="2">
        <f>W471*Inputs!$I$5</f>
        <v>0</v>
      </c>
      <c r="X491" s="2">
        <f>X471*Inputs!$I$5</f>
        <v>0</v>
      </c>
      <c r="Y491" s="2">
        <f>Y471*Inputs!$I$5</f>
        <v>0</v>
      </c>
      <c r="Z491" s="2">
        <f>Z471*Inputs!$I$5</f>
        <v>0</v>
      </c>
      <c r="AA491" s="2">
        <f>AA471*Inputs!$I$5</f>
        <v>0</v>
      </c>
      <c r="AB491" s="2">
        <f>AB471*Inputs!$I$5</f>
        <v>0</v>
      </c>
      <c r="AC491" s="2">
        <f>AC471*Inputs!$I$5</f>
        <v>0</v>
      </c>
      <c r="AD491" s="2">
        <f>AD471*Inputs!$I$5</f>
        <v>0</v>
      </c>
      <c r="AE491" s="2">
        <f>AE471*Inputs!$I$5</f>
        <v>0</v>
      </c>
      <c r="AF491" s="2">
        <f>AF471*Inputs!$I$5</f>
        <v>0</v>
      </c>
      <c r="AG491" s="2">
        <f>AG471*Inputs!$I$5</f>
        <v>0</v>
      </c>
      <c r="AH491" s="2">
        <f>AH471*Inputs!$I$5</f>
        <v>0</v>
      </c>
      <c r="AI491" s="2">
        <f>AI471*Inputs!$I$5</f>
        <v>0</v>
      </c>
      <c r="AJ491" s="2">
        <f>AJ471*Inputs!$I$5</f>
        <v>0</v>
      </c>
      <c r="AK491" s="2">
        <f>AK471*Inputs!$I$5</f>
        <v>0</v>
      </c>
      <c r="AL491" s="2">
        <f>AL471*Inputs!$I$5</f>
        <v>0</v>
      </c>
      <c r="AM491" s="2">
        <f>AM471*Inputs!$I$5</f>
        <v>0</v>
      </c>
      <c r="AN491" s="2">
        <f>AN471*Inputs!$I$5</f>
        <v>0</v>
      </c>
      <c r="AO491" s="2">
        <f>AO471*Inputs!$I$5</f>
        <v>0</v>
      </c>
      <c r="AP491" s="2">
        <f>AP471*Inputs!$I$5</f>
        <v>0</v>
      </c>
      <c r="AQ491" s="2">
        <f>AQ471*Inputs!$I$5</f>
        <v>0</v>
      </c>
      <c r="AR491" s="2">
        <f>AR471*Inputs!$I$5</f>
        <v>0</v>
      </c>
      <c r="AS491" s="2">
        <f>AS471*Inputs!$I$5</f>
        <v>0</v>
      </c>
      <c r="AT491" s="2">
        <f>AT471*Inputs!$I$5</f>
        <v>0</v>
      </c>
      <c r="AU491" s="2">
        <f>AU471*Inputs!$I$5</f>
        <v>0</v>
      </c>
      <c r="AV491" s="2">
        <f>AV471*Inputs!$I$5</f>
        <v>0</v>
      </c>
      <c r="AW491" s="2">
        <f>AW471*Inputs!$I$5</f>
        <v>0</v>
      </c>
      <c r="AX491" s="2">
        <f>AX471*Inputs!$I$5</f>
        <v>0</v>
      </c>
      <c r="AY491" s="2">
        <f>AY471*Inputs!$I$5</f>
        <v>0</v>
      </c>
      <c r="AZ491" s="2">
        <f>AZ471*Inputs!$I$5</f>
        <v>0</v>
      </c>
      <c r="BA491" s="2">
        <f>BA471*Inputs!$I$5</f>
        <v>0</v>
      </c>
      <c r="BB491" s="2">
        <f>BB471*Inputs!$I$5</f>
        <v>0</v>
      </c>
      <c r="BC491" s="2">
        <f>BC471*Inputs!$I$5</f>
        <v>0</v>
      </c>
      <c r="BD491" s="2">
        <f>BD471*Inputs!$I$5</f>
        <v>0</v>
      </c>
      <c r="BE491" s="2">
        <f>BE471*Inputs!$I$5</f>
        <v>0</v>
      </c>
      <c r="BF491" s="2">
        <f>BF471*Inputs!$I$5</f>
        <v>0</v>
      </c>
      <c r="BG491" s="2">
        <f>BG471*Inputs!$I$5</f>
        <v>0</v>
      </c>
      <c r="BH491" s="2">
        <f>BH471*Inputs!$I$5</f>
        <v>0</v>
      </c>
      <c r="BI491" s="2">
        <f>BI471*Inputs!$I$5</f>
        <v>0</v>
      </c>
      <c r="BJ491" s="2">
        <f>BJ471*Inputs!$I$5</f>
        <v>0</v>
      </c>
      <c r="BK491" s="2">
        <f>BK471*Inputs!$I$5</f>
        <v>0</v>
      </c>
    </row>
    <row r="492" spans="2:63" x14ac:dyDescent="0.25">
      <c r="B492" t="s">
        <v>16</v>
      </c>
      <c r="D492" s="2">
        <f>D472*Inputs!$I$5</f>
        <v>38.883162792884391</v>
      </c>
      <c r="E492" s="2">
        <f>E472*Inputs!$I$5</f>
        <v>1.0938822958449579</v>
      </c>
      <c r="F492" s="2">
        <f>F472*Inputs!$I$5</f>
        <v>1.702427751540224</v>
      </c>
      <c r="G492" s="2">
        <f>G472*Inputs!$I$5</f>
        <v>2.9672396692084231</v>
      </c>
      <c r="H492" s="2">
        <f>H472*Inputs!$I$5</f>
        <v>3.9423964219579113</v>
      </c>
      <c r="I492" s="25">
        <f>I472*Inputs!$I$5</f>
        <v>-2.704921897497544</v>
      </c>
      <c r="J492" s="25">
        <f>J472*Inputs!$I$5</f>
        <v>4.1889747296322195</v>
      </c>
      <c r="K492" s="25">
        <f>K472*Inputs!$I$5</f>
        <v>4.5881682128121319</v>
      </c>
      <c r="L492" s="25">
        <f>L472*Inputs!$I$5</f>
        <v>4.4222227659925046</v>
      </c>
      <c r="M492" s="25">
        <f>M472*Inputs!$I$5</f>
        <v>4.9693545975025284</v>
      </c>
      <c r="N492" s="2">
        <f>N472*Inputs!$I$5</f>
        <v>6.1171233341223177</v>
      </c>
      <c r="O492" s="2">
        <f>O472*Inputs!$I$5</f>
        <v>5.2818669250437189</v>
      </c>
      <c r="P492" s="2">
        <f>P472*Inputs!$I$5</f>
        <v>4.2741279861685397</v>
      </c>
      <c r="Q492" s="2">
        <f>Q472*Inputs!$I$5</f>
        <v>3.1752615153199675</v>
      </c>
      <c r="R492" s="2">
        <f>R472*Inputs!$I$5</f>
        <v>1.6529729310604551</v>
      </c>
      <c r="S492" s="2">
        <f>S472*Inputs!$I$5</f>
        <v>0</v>
      </c>
      <c r="T492" s="2">
        <f>T472*Inputs!$I$5</f>
        <v>0</v>
      </c>
      <c r="U492" s="2">
        <f>U472*Inputs!$I$5</f>
        <v>0</v>
      </c>
      <c r="V492" s="2">
        <f>V472*Inputs!$I$5</f>
        <v>0</v>
      </c>
      <c r="W492" s="2">
        <f>W472*Inputs!$I$5</f>
        <v>0</v>
      </c>
      <c r="X492" s="2">
        <f>X472*Inputs!$I$5</f>
        <v>0</v>
      </c>
      <c r="Y492" s="2">
        <f>Y472*Inputs!$I$5</f>
        <v>0</v>
      </c>
      <c r="Z492" s="2">
        <f>Z472*Inputs!$I$5</f>
        <v>0</v>
      </c>
      <c r="AA492" s="2">
        <f>AA472*Inputs!$I$5</f>
        <v>0</v>
      </c>
      <c r="AB492" s="2">
        <f>AB472*Inputs!$I$5</f>
        <v>0</v>
      </c>
      <c r="AC492" s="2">
        <f>AC472*Inputs!$I$5</f>
        <v>0</v>
      </c>
      <c r="AD492" s="2">
        <f>AD472*Inputs!$I$5</f>
        <v>0</v>
      </c>
      <c r="AE492" s="2">
        <f>AE472*Inputs!$I$5</f>
        <v>0</v>
      </c>
      <c r="AF492" s="2">
        <f>AF472*Inputs!$I$5</f>
        <v>0</v>
      </c>
      <c r="AG492" s="2">
        <f>AG472*Inputs!$I$5</f>
        <v>0</v>
      </c>
      <c r="AH492" s="2">
        <f>AH472*Inputs!$I$5</f>
        <v>0</v>
      </c>
      <c r="AI492" s="2">
        <f>AI472*Inputs!$I$5</f>
        <v>0</v>
      </c>
      <c r="AJ492" s="2">
        <f>AJ472*Inputs!$I$5</f>
        <v>0</v>
      </c>
      <c r="AK492" s="2">
        <f>AK472*Inputs!$I$5</f>
        <v>0</v>
      </c>
      <c r="AL492" s="2">
        <f>AL472*Inputs!$I$5</f>
        <v>0</v>
      </c>
      <c r="AM492" s="2">
        <f>AM472*Inputs!$I$5</f>
        <v>0</v>
      </c>
      <c r="AN492" s="2">
        <f>AN472*Inputs!$I$5</f>
        <v>0</v>
      </c>
      <c r="AO492" s="2">
        <f>AO472*Inputs!$I$5</f>
        <v>0</v>
      </c>
      <c r="AP492" s="2">
        <f>AP472*Inputs!$I$5</f>
        <v>0</v>
      </c>
      <c r="AQ492" s="2">
        <f>AQ472*Inputs!$I$5</f>
        <v>0</v>
      </c>
      <c r="AR492" s="2">
        <f>AR472*Inputs!$I$5</f>
        <v>0</v>
      </c>
      <c r="AS492" s="2">
        <f>AS472*Inputs!$I$5</f>
        <v>0</v>
      </c>
      <c r="AT492" s="2">
        <f>AT472*Inputs!$I$5</f>
        <v>0</v>
      </c>
      <c r="AU492" s="2">
        <f>AU472*Inputs!$I$5</f>
        <v>0</v>
      </c>
      <c r="AV492" s="2">
        <f>AV472*Inputs!$I$5</f>
        <v>0</v>
      </c>
      <c r="AW492" s="2">
        <f>AW472*Inputs!$I$5</f>
        <v>0</v>
      </c>
      <c r="AX492" s="2">
        <f>AX472*Inputs!$I$5</f>
        <v>0</v>
      </c>
      <c r="AY492" s="2">
        <f>AY472*Inputs!$I$5</f>
        <v>0</v>
      </c>
      <c r="AZ492" s="2">
        <f>AZ472*Inputs!$I$5</f>
        <v>0</v>
      </c>
      <c r="BA492" s="2">
        <f>BA472*Inputs!$I$5</f>
        <v>0</v>
      </c>
      <c r="BB492" s="2">
        <f>BB472*Inputs!$I$5</f>
        <v>0</v>
      </c>
      <c r="BC492" s="2">
        <f>BC472*Inputs!$I$5</f>
        <v>0</v>
      </c>
      <c r="BD492" s="2">
        <f>BD472*Inputs!$I$5</f>
        <v>0</v>
      </c>
      <c r="BE492" s="2">
        <f>BE472*Inputs!$I$5</f>
        <v>0</v>
      </c>
      <c r="BF492" s="2">
        <f>BF472*Inputs!$I$5</f>
        <v>0</v>
      </c>
      <c r="BG492" s="2">
        <f>BG472*Inputs!$I$5</f>
        <v>0</v>
      </c>
      <c r="BH492" s="2">
        <f>BH472*Inputs!$I$5</f>
        <v>0</v>
      </c>
      <c r="BI492" s="2">
        <f>BI472*Inputs!$I$5</f>
        <v>0</v>
      </c>
      <c r="BJ492" s="2">
        <f>BJ472*Inputs!$I$5</f>
        <v>0</v>
      </c>
      <c r="BK492" s="2">
        <f>BK472*Inputs!$I$5</f>
        <v>0</v>
      </c>
    </row>
    <row r="493" spans="2:63" x14ac:dyDescent="0.25">
      <c r="B493" s="68" t="s">
        <v>110</v>
      </c>
      <c r="C493" s="68"/>
      <c r="D493" s="47">
        <f>D473*Inputs!$I$5</f>
        <v>0</v>
      </c>
      <c r="E493" s="47">
        <f>E473*Inputs!$I$5</f>
        <v>0</v>
      </c>
      <c r="F493" s="47">
        <f>F473*Inputs!$I$5</f>
        <v>0</v>
      </c>
      <c r="G493" s="47">
        <f>G473*Inputs!$I$5</f>
        <v>0</v>
      </c>
      <c r="H493" s="47">
        <f>H473*Inputs!$I$5</f>
        <v>0</v>
      </c>
      <c r="I493" s="47">
        <f>I473*Inputs!$I$5</f>
        <v>0</v>
      </c>
      <c r="J493" s="47">
        <f>J473*Inputs!$I$5</f>
        <v>0</v>
      </c>
      <c r="K493" s="47">
        <f>K473*Inputs!$I$5</f>
        <v>0</v>
      </c>
      <c r="L493" s="47">
        <f>L473*Inputs!$I$5</f>
        <v>0</v>
      </c>
      <c r="M493" s="47">
        <f>M473*Inputs!$I$5</f>
        <v>0</v>
      </c>
      <c r="N493" s="47">
        <f>N473*Inputs!$I$5</f>
        <v>0</v>
      </c>
      <c r="O493" s="47">
        <f>O473*Inputs!$I$5</f>
        <v>0</v>
      </c>
      <c r="P493" s="47">
        <f>P473*Inputs!$I$5</f>
        <v>0</v>
      </c>
      <c r="Q493" s="47">
        <f>Q473*Inputs!$I$5</f>
        <v>0</v>
      </c>
      <c r="R493" s="47">
        <f>R473*Inputs!$I$5</f>
        <v>0</v>
      </c>
      <c r="S493" s="47">
        <f>S473*Inputs!$I$5</f>
        <v>0</v>
      </c>
      <c r="T493" s="47">
        <f>T473*Inputs!$I$5</f>
        <v>0</v>
      </c>
      <c r="U493" s="47">
        <f>U473*Inputs!$I$5</f>
        <v>0</v>
      </c>
      <c r="V493" s="47">
        <f>V473*Inputs!$I$5</f>
        <v>0</v>
      </c>
      <c r="W493" s="47">
        <f>W473*Inputs!$I$5</f>
        <v>0</v>
      </c>
      <c r="X493" s="47">
        <f>X473*Inputs!$I$5</f>
        <v>0</v>
      </c>
      <c r="Y493" s="47">
        <f>Y473*Inputs!$I$5</f>
        <v>0</v>
      </c>
      <c r="Z493" s="47">
        <f>Z473*Inputs!$I$5</f>
        <v>0</v>
      </c>
      <c r="AA493" s="47">
        <f>AA473*Inputs!$I$5</f>
        <v>0</v>
      </c>
      <c r="AB493" s="47">
        <f>AB473*Inputs!$I$5</f>
        <v>0</v>
      </c>
      <c r="AC493" s="47">
        <f>AC473*Inputs!$I$5</f>
        <v>0</v>
      </c>
      <c r="AD493" s="47">
        <f>AD473*Inputs!$I$5</f>
        <v>0</v>
      </c>
      <c r="AE493" s="47">
        <f>AE473*Inputs!$I$5</f>
        <v>0</v>
      </c>
      <c r="AF493" s="47">
        <f>AF473*Inputs!$I$5</f>
        <v>0</v>
      </c>
      <c r="AG493" s="47">
        <f>AG473*Inputs!$I$5</f>
        <v>0</v>
      </c>
      <c r="AH493" s="47">
        <f>AH473*Inputs!$I$5</f>
        <v>0</v>
      </c>
      <c r="AI493" s="47">
        <f>AI473*Inputs!$I$5</f>
        <v>0</v>
      </c>
      <c r="AJ493" s="47">
        <f>AJ473*Inputs!$I$5</f>
        <v>0</v>
      </c>
      <c r="AK493" s="47">
        <f>AK473*Inputs!$I$5</f>
        <v>0</v>
      </c>
      <c r="AL493" s="47">
        <f>AL473*Inputs!$I$5</f>
        <v>0</v>
      </c>
      <c r="AM493" s="47">
        <f>AM473*Inputs!$I$5</f>
        <v>0</v>
      </c>
      <c r="AN493" s="47">
        <f>AN473*Inputs!$I$5</f>
        <v>0</v>
      </c>
      <c r="AO493" s="47">
        <f>AO473*Inputs!$I$5</f>
        <v>0</v>
      </c>
      <c r="AP493" s="47">
        <f>AP473*Inputs!$I$5</f>
        <v>0</v>
      </c>
      <c r="AQ493" s="47">
        <f>AQ473*Inputs!$I$5</f>
        <v>0</v>
      </c>
      <c r="AR493" s="47">
        <f>AR473*Inputs!$I$5</f>
        <v>0</v>
      </c>
      <c r="AS493" s="47">
        <f>AS473*Inputs!$I$5</f>
        <v>0</v>
      </c>
      <c r="AT493" s="47">
        <f>AT473*Inputs!$I$5</f>
        <v>0</v>
      </c>
      <c r="AU493" s="47">
        <f>AU473*Inputs!$I$5</f>
        <v>0</v>
      </c>
      <c r="AV493" s="47">
        <f>AV473*Inputs!$I$5</f>
        <v>0</v>
      </c>
      <c r="AW493" s="47">
        <f>AW473*Inputs!$I$5</f>
        <v>0</v>
      </c>
      <c r="AX493" s="47">
        <f>AX473*Inputs!$I$5</f>
        <v>0</v>
      </c>
      <c r="AY493" s="47">
        <f>AY473*Inputs!$I$5</f>
        <v>0</v>
      </c>
      <c r="AZ493" s="47">
        <f>AZ473*Inputs!$I$5</f>
        <v>0</v>
      </c>
      <c r="BA493" s="47">
        <f>BA473*Inputs!$I$5</f>
        <v>0</v>
      </c>
      <c r="BB493" s="47">
        <f>BB473*Inputs!$I$5</f>
        <v>0</v>
      </c>
      <c r="BC493" s="47">
        <f>BC473*Inputs!$I$5</f>
        <v>0</v>
      </c>
      <c r="BD493" s="47">
        <f>BD473*Inputs!$I$5</f>
        <v>0</v>
      </c>
      <c r="BE493" s="47">
        <f>BE473*Inputs!$I$5</f>
        <v>0</v>
      </c>
      <c r="BF493" s="47">
        <f>BF473*Inputs!$I$5</f>
        <v>0</v>
      </c>
      <c r="BG493" s="47">
        <f>BG473*Inputs!$I$5</f>
        <v>0</v>
      </c>
      <c r="BH493" s="47">
        <f>BH473*Inputs!$I$5</f>
        <v>0</v>
      </c>
      <c r="BI493" s="47">
        <f>BI473*Inputs!$I$5</f>
        <v>0</v>
      </c>
      <c r="BJ493" s="47">
        <f>BJ473*Inputs!$I$5</f>
        <v>0</v>
      </c>
      <c r="BK493" s="47">
        <f>BK473*Inputs!$I$5</f>
        <v>0</v>
      </c>
    </row>
    <row r="494" spans="2:63" x14ac:dyDescent="0.25">
      <c r="B494" t="s">
        <v>17</v>
      </c>
      <c r="D494" s="2">
        <f>D474*Inputs!$I$5</f>
        <v>0</v>
      </c>
      <c r="E494" s="2">
        <f>E474*Inputs!$I$5</f>
        <v>3.6935597822517631E-2</v>
      </c>
      <c r="F494" s="2">
        <f>F474*Inputs!$I$5</f>
        <v>3.6935597822517631E-2</v>
      </c>
      <c r="G494" s="2">
        <f>G474*Inputs!$I$5</f>
        <v>3.6935597822517631E-2</v>
      </c>
      <c r="H494" s="2">
        <f>H474*Inputs!$I$5</f>
        <v>3.6935597822517631E-2</v>
      </c>
      <c r="I494" s="25">
        <f>I474*Inputs!$I$5</f>
        <v>3.6935597822517631E-2</v>
      </c>
      <c r="J494" s="25">
        <f>J474*Inputs!$I$5</f>
        <v>0.2598879159310839</v>
      </c>
      <c r="K494" s="25">
        <f>K474*Inputs!$I$5</f>
        <v>0.2598879159310839</v>
      </c>
      <c r="L494" s="25">
        <f>L474*Inputs!$I$5</f>
        <v>0.2598879159310839</v>
      </c>
      <c r="M494" s="25">
        <f>M474*Inputs!$I$5</f>
        <v>0.2598879159310839</v>
      </c>
      <c r="N494" s="2">
        <f>N474*Inputs!$I$5</f>
        <v>0.2598879159310839</v>
      </c>
      <c r="O494" s="2">
        <f>O474*Inputs!$I$5</f>
        <v>0.2598879159310839</v>
      </c>
      <c r="P494" s="2">
        <f>P474*Inputs!$I$5</f>
        <v>0.2598879159310839</v>
      </c>
      <c r="Q494" s="2">
        <f>Q474*Inputs!$I$5</f>
        <v>0.2598879159310839</v>
      </c>
      <c r="R494" s="2">
        <f>R474*Inputs!$I$5</f>
        <v>0.2598879159310839</v>
      </c>
      <c r="S494" s="2">
        <f>S474*Inputs!$I$5</f>
        <v>0.2598879159310839</v>
      </c>
      <c r="T494" s="2">
        <f>T474*Inputs!$I$5</f>
        <v>0.2598879159310839</v>
      </c>
      <c r="U494" s="2">
        <f>U474*Inputs!$I$5</f>
        <v>0.2598879159310839</v>
      </c>
      <c r="V494" s="2">
        <f>V474*Inputs!$I$5</f>
        <v>0.2598879159310839</v>
      </c>
      <c r="W494" s="2">
        <f>W474*Inputs!$I$5</f>
        <v>0.2598879159310839</v>
      </c>
      <c r="X494" s="2">
        <f>X474*Inputs!$I$5</f>
        <v>0.2598879159310839</v>
      </c>
      <c r="Y494" s="2">
        <f>Y474*Inputs!$I$5</f>
        <v>0.2598879159310839</v>
      </c>
      <c r="Z494" s="2">
        <f>Z474*Inputs!$I$5</f>
        <v>0.2598879159310839</v>
      </c>
      <c r="AA494" s="2">
        <f>AA474*Inputs!$I$5</f>
        <v>0.2598879159310839</v>
      </c>
      <c r="AB494" s="2">
        <f>AB474*Inputs!$I$5</f>
        <v>0.2598879159310839</v>
      </c>
      <c r="AC494" s="2">
        <f>AC474*Inputs!$I$5</f>
        <v>0.2598879159310839</v>
      </c>
      <c r="AD494" s="2">
        <f>AD474*Inputs!$I$5</f>
        <v>0.2598879159310839</v>
      </c>
      <c r="AE494" s="2">
        <f>AE474*Inputs!$I$5</f>
        <v>0.2598879159310839</v>
      </c>
      <c r="AF494" s="2">
        <f>AF474*Inputs!$I$5</f>
        <v>0.2598879159310839</v>
      </c>
      <c r="AG494" s="2">
        <f>AG474*Inputs!$I$5</f>
        <v>0.2598879159310839</v>
      </c>
      <c r="AH494" s="2">
        <f>AH474*Inputs!$I$5</f>
        <v>0.2598879159310839</v>
      </c>
      <c r="AI494" s="2">
        <f>AI474*Inputs!$I$5</f>
        <v>0.2598879159310839</v>
      </c>
      <c r="AJ494" s="2">
        <f>AJ474*Inputs!$I$5</f>
        <v>0.2598879159310839</v>
      </c>
      <c r="AK494" s="2">
        <f>AK474*Inputs!$I$5</f>
        <v>0.2598879159310839</v>
      </c>
      <c r="AL494" s="2">
        <f>AL474*Inputs!$I$5</f>
        <v>0.2598879159310839</v>
      </c>
      <c r="AM494" s="2">
        <f>AM474*Inputs!$I$5</f>
        <v>0.2598879159310839</v>
      </c>
      <c r="AN494" s="2">
        <f>AN474*Inputs!$I$5</f>
        <v>0.2598879159310839</v>
      </c>
      <c r="AO494" s="2">
        <f>AO474*Inputs!$I$5</f>
        <v>0.2598879159310839</v>
      </c>
      <c r="AP494" s="2">
        <f>AP474*Inputs!$I$5</f>
        <v>0.2598879159310839</v>
      </c>
      <c r="AQ494" s="2">
        <f>AQ474*Inputs!$I$5</f>
        <v>0.2598879159310839</v>
      </c>
      <c r="AR494" s="2">
        <f>AR474*Inputs!$I$5</f>
        <v>0.2598879159310839</v>
      </c>
      <c r="AS494" s="2">
        <f>AS474*Inputs!$I$5</f>
        <v>0.2598879159310839</v>
      </c>
      <c r="AT494" s="2">
        <f>AT474*Inputs!$I$5</f>
        <v>0.2598879159310839</v>
      </c>
      <c r="AU494" s="2">
        <f>AU474*Inputs!$I$5</f>
        <v>0.2598879159310839</v>
      </c>
      <c r="AV494" s="2">
        <f>AV474*Inputs!$I$5</f>
        <v>0.2598879159310839</v>
      </c>
      <c r="AW494" s="2">
        <f>AW474*Inputs!$I$5</f>
        <v>0.2598879159310839</v>
      </c>
      <c r="AX494" s="2">
        <f>AX474*Inputs!$I$5</f>
        <v>0.2598879159310839</v>
      </c>
      <c r="AY494" s="2">
        <f>AY474*Inputs!$I$5</f>
        <v>0.24048461746705327</v>
      </c>
      <c r="AZ494" s="2">
        <f>AZ474*Inputs!$I$5</f>
        <v>0.22295231810856625</v>
      </c>
      <c r="BA494" s="2">
        <f>BA474*Inputs!$I$5</f>
        <v>0.22295231810856625</v>
      </c>
      <c r="BB494" s="2">
        <f>BB474*Inputs!$I$5</f>
        <v>0.22295231810856625</v>
      </c>
      <c r="BC494" s="2">
        <f>BC474*Inputs!$I$5</f>
        <v>0.22295231810856625</v>
      </c>
      <c r="BD494" s="2">
        <f>BD474*Inputs!$I$5</f>
        <v>0.22295231810856625</v>
      </c>
      <c r="BE494" s="2">
        <f>BE474*Inputs!$I$5</f>
        <v>0.19719841048491132</v>
      </c>
      <c r="BF494" s="2">
        <f>BF474*Inputs!$I$5</f>
        <v>0</v>
      </c>
      <c r="BG494" s="2">
        <f>BG474*Inputs!$I$5</f>
        <v>0</v>
      </c>
      <c r="BH494" s="2">
        <f>BH474*Inputs!$I$5</f>
        <v>0</v>
      </c>
      <c r="BI494" s="2">
        <f>BI474*Inputs!$I$5</f>
        <v>0</v>
      </c>
      <c r="BJ494" s="2">
        <f>BJ474*Inputs!$I$5</f>
        <v>0</v>
      </c>
      <c r="BK494" s="2">
        <f>BK474*Inputs!$I$5</f>
        <v>0</v>
      </c>
    </row>
    <row r="495" spans="2:63" x14ac:dyDescent="0.25">
      <c r="B495" t="s">
        <v>49</v>
      </c>
      <c r="D495" s="2">
        <f>D475*Inputs!$I$5</f>
        <v>0</v>
      </c>
      <c r="E495" s="2">
        <f>E475*Inputs!$I$5</f>
        <v>0</v>
      </c>
      <c r="F495" s="2">
        <f>F475*Inputs!$I$5</f>
        <v>0</v>
      </c>
      <c r="G495" s="2">
        <f>G475*Inputs!$I$5</f>
        <v>0</v>
      </c>
      <c r="H495" s="2">
        <f>H475*Inputs!$I$5</f>
        <v>0</v>
      </c>
      <c r="I495" s="25">
        <f>I475*Inputs!$I$5</f>
        <v>0.60204424229807196</v>
      </c>
      <c r="J495" s="25">
        <f>J475*Inputs!$I$5</f>
        <v>0</v>
      </c>
      <c r="K495" s="25">
        <f>K475*Inputs!$I$5</f>
        <v>0</v>
      </c>
      <c r="L495" s="25">
        <f>L475*Inputs!$I$5</f>
        <v>0</v>
      </c>
      <c r="M495" s="25">
        <f>M475*Inputs!$I$5</f>
        <v>0</v>
      </c>
      <c r="N495" s="2">
        <f>N475*Inputs!$I$5</f>
        <v>0</v>
      </c>
      <c r="O495" s="2">
        <f>O475*Inputs!$I$5</f>
        <v>0</v>
      </c>
      <c r="P495" s="2">
        <f>P475*Inputs!$I$5</f>
        <v>0</v>
      </c>
      <c r="Q495" s="2">
        <f>Q475*Inputs!$I$5</f>
        <v>0</v>
      </c>
      <c r="R495" s="2">
        <f>R475*Inputs!$I$5</f>
        <v>0</v>
      </c>
      <c r="S495" s="2">
        <f>S475*Inputs!$I$5</f>
        <v>0</v>
      </c>
      <c r="T495" s="2">
        <f>T475*Inputs!$I$5</f>
        <v>0</v>
      </c>
      <c r="U495" s="2">
        <f>U475*Inputs!$I$5</f>
        <v>0</v>
      </c>
      <c r="V495" s="2">
        <f>V475*Inputs!$I$5</f>
        <v>0</v>
      </c>
      <c r="W495" s="2">
        <f>W475*Inputs!$I$5</f>
        <v>0</v>
      </c>
      <c r="X495" s="2">
        <f>X475*Inputs!$I$5</f>
        <v>0</v>
      </c>
      <c r="Y495" s="2">
        <f>Y475*Inputs!$I$5</f>
        <v>0</v>
      </c>
      <c r="Z495" s="2">
        <f>Z475*Inputs!$I$5</f>
        <v>0</v>
      </c>
      <c r="AA495" s="2">
        <f>AA475*Inputs!$I$5</f>
        <v>0</v>
      </c>
      <c r="AB495" s="2">
        <f>AB475*Inputs!$I$5</f>
        <v>0</v>
      </c>
      <c r="AC495" s="2">
        <f>AC475*Inputs!$I$5</f>
        <v>0</v>
      </c>
      <c r="AD495" s="2">
        <f>AD475*Inputs!$I$5</f>
        <v>0</v>
      </c>
      <c r="AE495" s="2">
        <f>AE475*Inputs!$I$5</f>
        <v>0</v>
      </c>
      <c r="AF495" s="2">
        <f>AF475*Inputs!$I$5</f>
        <v>0</v>
      </c>
      <c r="AG495" s="2">
        <f>AG475*Inputs!$I$5</f>
        <v>0</v>
      </c>
      <c r="AH495" s="2">
        <f>AH475*Inputs!$I$5</f>
        <v>0</v>
      </c>
      <c r="AI495" s="2">
        <f>AI475*Inputs!$I$5</f>
        <v>0</v>
      </c>
      <c r="AJ495" s="2">
        <f>AJ475*Inputs!$I$5</f>
        <v>0</v>
      </c>
      <c r="AK495" s="2">
        <f>AK475*Inputs!$I$5</f>
        <v>0</v>
      </c>
      <c r="AL495" s="2">
        <f>AL475*Inputs!$I$5</f>
        <v>0</v>
      </c>
      <c r="AM495" s="2">
        <f>AM475*Inputs!$I$5</f>
        <v>0</v>
      </c>
      <c r="AN495" s="2">
        <f>AN475*Inputs!$I$5</f>
        <v>0</v>
      </c>
      <c r="AO495" s="2">
        <f>AO475*Inputs!$I$5</f>
        <v>0</v>
      </c>
      <c r="AP495" s="2">
        <f>AP475*Inputs!$I$5</f>
        <v>0</v>
      </c>
      <c r="AQ495" s="2">
        <f>AQ475*Inputs!$I$5</f>
        <v>0</v>
      </c>
      <c r="AR495" s="2">
        <f>AR475*Inputs!$I$5</f>
        <v>0</v>
      </c>
      <c r="AS495" s="2">
        <f>AS475*Inputs!$I$5</f>
        <v>0</v>
      </c>
      <c r="AT495" s="2">
        <f>AT475*Inputs!$I$5</f>
        <v>0</v>
      </c>
      <c r="AU495" s="2">
        <f>AU475*Inputs!$I$5</f>
        <v>0</v>
      </c>
      <c r="AV495" s="2">
        <f>AV475*Inputs!$I$5</f>
        <v>0</v>
      </c>
      <c r="AW495" s="2">
        <f>AW475*Inputs!$I$5</f>
        <v>0</v>
      </c>
      <c r="AX495" s="2">
        <f>AX475*Inputs!$I$5</f>
        <v>0</v>
      </c>
      <c r="AY495" s="2">
        <f>AY475*Inputs!$I$5</f>
        <v>0</v>
      </c>
      <c r="AZ495" s="2">
        <f>AZ475*Inputs!$I$5</f>
        <v>0</v>
      </c>
      <c r="BA495" s="2">
        <f>BA475*Inputs!$I$5</f>
        <v>0</v>
      </c>
      <c r="BB495" s="2">
        <f>BB475*Inputs!$I$5</f>
        <v>0</v>
      </c>
      <c r="BC495" s="2">
        <f>BC475*Inputs!$I$5</f>
        <v>0</v>
      </c>
      <c r="BD495" s="2">
        <f>BD475*Inputs!$I$5</f>
        <v>0</v>
      </c>
      <c r="BE495" s="2">
        <f>BE475*Inputs!$I$5</f>
        <v>0</v>
      </c>
      <c r="BF495" s="2">
        <f>BF475*Inputs!$I$5</f>
        <v>0</v>
      </c>
      <c r="BG495" s="2">
        <f>BG475*Inputs!$I$5</f>
        <v>0</v>
      </c>
      <c r="BH495" s="2">
        <f>BH475*Inputs!$I$5</f>
        <v>0</v>
      </c>
      <c r="BI495" s="2">
        <f>BI475*Inputs!$I$5</f>
        <v>0</v>
      </c>
      <c r="BJ495" s="2">
        <f>BJ475*Inputs!$I$5</f>
        <v>0</v>
      </c>
      <c r="BK495" s="2">
        <f>BK475*Inputs!$I$5</f>
        <v>0</v>
      </c>
    </row>
    <row r="496" spans="2:63" x14ac:dyDescent="0.25">
      <c r="B496" t="s">
        <v>50</v>
      </c>
      <c r="D496" s="2">
        <f>D476*Inputs!$I$5</f>
        <v>0</v>
      </c>
      <c r="E496" s="2">
        <f>E476*Inputs!$I$5</f>
        <v>0</v>
      </c>
      <c r="F496" s="2">
        <f>F476*Inputs!$I$5</f>
        <v>0</v>
      </c>
      <c r="G496" s="2">
        <f>G476*Inputs!$I$5</f>
        <v>0</v>
      </c>
      <c r="H496" s="2">
        <f>H476*Inputs!$I$5</f>
        <v>0</v>
      </c>
      <c r="I496" s="25">
        <f>I476*Inputs!$I$5</f>
        <v>43.995102003638969</v>
      </c>
      <c r="J496" s="25">
        <f>J476*Inputs!$I$5</f>
        <v>0</v>
      </c>
      <c r="K496" s="25">
        <f>K476*Inputs!$I$5</f>
        <v>0</v>
      </c>
      <c r="L496" s="25">
        <f>L476*Inputs!$I$5</f>
        <v>0</v>
      </c>
      <c r="M496" s="25">
        <f>M476*Inputs!$I$5</f>
        <v>0</v>
      </c>
      <c r="N496" s="2">
        <f>N476*Inputs!$I$5</f>
        <v>0</v>
      </c>
      <c r="O496" s="2">
        <f>O476*Inputs!$I$5</f>
        <v>0</v>
      </c>
      <c r="P496" s="2">
        <f>P476*Inputs!$I$5</f>
        <v>0</v>
      </c>
      <c r="Q496" s="2">
        <f>Q476*Inputs!$I$5</f>
        <v>0</v>
      </c>
      <c r="R496" s="2">
        <f>R476*Inputs!$I$5</f>
        <v>0</v>
      </c>
      <c r="S496" s="2">
        <f>S476*Inputs!$I$5</f>
        <v>0</v>
      </c>
      <c r="T496" s="2">
        <f>T476*Inputs!$I$5</f>
        <v>0</v>
      </c>
      <c r="U496" s="2">
        <f>U476*Inputs!$I$5</f>
        <v>0</v>
      </c>
      <c r="V496" s="2">
        <f>V476*Inputs!$I$5</f>
        <v>0</v>
      </c>
      <c r="W496" s="2">
        <f>W476*Inputs!$I$5</f>
        <v>0</v>
      </c>
      <c r="X496" s="2">
        <f>X476*Inputs!$I$5</f>
        <v>0</v>
      </c>
      <c r="Y496" s="2">
        <f>Y476*Inputs!$I$5</f>
        <v>0</v>
      </c>
      <c r="Z496" s="2">
        <f>Z476*Inputs!$I$5</f>
        <v>0</v>
      </c>
      <c r="AA496" s="2">
        <f>AA476*Inputs!$I$5</f>
        <v>0</v>
      </c>
      <c r="AB496" s="2">
        <f>AB476*Inputs!$I$5</f>
        <v>0</v>
      </c>
      <c r="AC496" s="2">
        <f>AC476*Inputs!$I$5</f>
        <v>0</v>
      </c>
      <c r="AD496" s="2">
        <f>AD476*Inputs!$I$5</f>
        <v>0</v>
      </c>
      <c r="AE496" s="2">
        <f>AE476*Inputs!$I$5</f>
        <v>0</v>
      </c>
      <c r="AF496" s="2">
        <f>AF476*Inputs!$I$5</f>
        <v>0</v>
      </c>
      <c r="AG496" s="2">
        <f>AG476*Inputs!$I$5</f>
        <v>0</v>
      </c>
      <c r="AH496" s="2">
        <f>AH476*Inputs!$I$5</f>
        <v>0</v>
      </c>
      <c r="AI496" s="2">
        <f>AI476*Inputs!$I$5</f>
        <v>0</v>
      </c>
      <c r="AJ496" s="2">
        <f>AJ476*Inputs!$I$5</f>
        <v>0</v>
      </c>
      <c r="AK496" s="2">
        <f>AK476*Inputs!$I$5</f>
        <v>0</v>
      </c>
      <c r="AL496" s="2">
        <f>AL476*Inputs!$I$5</f>
        <v>0</v>
      </c>
      <c r="AM496" s="2">
        <f>AM476*Inputs!$I$5</f>
        <v>0</v>
      </c>
      <c r="AN496" s="2">
        <f>AN476*Inputs!$I$5</f>
        <v>0</v>
      </c>
      <c r="AO496" s="2">
        <f>AO476*Inputs!$I$5</f>
        <v>0</v>
      </c>
      <c r="AP496" s="2">
        <f>AP476*Inputs!$I$5</f>
        <v>0</v>
      </c>
      <c r="AQ496" s="2">
        <f>AQ476*Inputs!$I$5</f>
        <v>0</v>
      </c>
      <c r="AR496" s="2">
        <f>AR476*Inputs!$I$5</f>
        <v>0</v>
      </c>
      <c r="AS496" s="2">
        <f>AS476*Inputs!$I$5</f>
        <v>0</v>
      </c>
      <c r="AT496" s="2">
        <f>AT476*Inputs!$I$5</f>
        <v>0</v>
      </c>
      <c r="AU496" s="2">
        <f>AU476*Inputs!$I$5</f>
        <v>0</v>
      </c>
      <c r="AV496" s="2">
        <f>AV476*Inputs!$I$5</f>
        <v>0</v>
      </c>
      <c r="AW496" s="2">
        <f>AW476*Inputs!$I$5</f>
        <v>0</v>
      </c>
      <c r="AX496" s="2">
        <f>AX476*Inputs!$I$5</f>
        <v>0</v>
      </c>
      <c r="AY496" s="2">
        <f>AY476*Inputs!$I$5</f>
        <v>0</v>
      </c>
      <c r="AZ496" s="2">
        <f>AZ476*Inputs!$I$5</f>
        <v>0</v>
      </c>
      <c r="BA496" s="2">
        <f>BA476*Inputs!$I$5</f>
        <v>0</v>
      </c>
      <c r="BB496" s="2">
        <f>BB476*Inputs!$I$5</f>
        <v>0</v>
      </c>
      <c r="BC496" s="2">
        <f>BC476*Inputs!$I$5</f>
        <v>0</v>
      </c>
      <c r="BD496" s="2">
        <f>BD476*Inputs!$I$5</f>
        <v>0</v>
      </c>
      <c r="BE496" s="2">
        <f>BE476*Inputs!$I$5</f>
        <v>0</v>
      </c>
      <c r="BF496" s="2">
        <f>BF476*Inputs!$I$5</f>
        <v>0</v>
      </c>
      <c r="BG496" s="2">
        <f>BG476*Inputs!$I$5</f>
        <v>0</v>
      </c>
      <c r="BH496" s="2">
        <f>BH476*Inputs!$I$5</f>
        <v>0</v>
      </c>
      <c r="BI496" s="2">
        <f>BI476*Inputs!$I$5</f>
        <v>0</v>
      </c>
      <c r="BJ496" s="2">
        <f>BJ476*Inputs!$I$5</f>
        <v>0</v>
      </c>
      <c r="BK496" s="2">
        <f>BK476*Inputs!$I$5</f>
        <v>0</v>
      </c>
    </row>
    <row r="497" spans="2:63" x14ac:dyDescent="0.25">
      <c r="B497" t="s">
        <v>51</v>
      </c>
      <c r="D497" s="2">
        <f>D477*Inputs!$I$5</f>
        <v>0</v>
      </c>
      <c r="E497" s="2">
        <f>E477*Inputs!$I$5</f>
        <v>0</v>
      </c>
      <c r="F497" s="2">
        <f>F477*Inputs!$I$5</f>
        <v>0</v>
      </c>
      <c r="G497" s="2">
        <f>G477*Inputs!$I$5</f>
        <v>0</v>
      </c>
      <c r="H497" s="2">
        <f>H477*Inputs!$I$5</f>
        <v>0</v>
      </c>
      <c r="I497" s="25">
        <f>I477*Inputs!$I$5</f>
        <v>0.11747487203033236</v>
      </c>
      <c r="J497" s="25">
        <f>J477*Inputs!$I$5</f>
        <v>0.11747487203033236</v>
      </c>
      <c r="K497" s="25">
        <f>K477*Inputs!$I$5</f>
        <v>0.11747487203033236</v>
      </c>
      <c r="L497" s="25">
        <f>L477*Inputs!$I$5</f>
        <v>0.11747487203033236</v>
      </c>
      <c r="M497" s="25">
        <f>M477*Inputs!$I$5</f>
        <v>0.11747487203033236</v>
      </c>
      <c r="N497" s="2">
        <f>N477*Inputs!$I$5</f>
        <v>0</v>
      </c>
      <c r="O497" s="2">
        <f>O477*Inputs!$I$5</f>
        <v>0</v>
      </c>
      <c r="P497" s="2">
        <f>P477*Inputs!$I$5</f>
        <v>0</v>
      </c>
      <c r="Q497" s="2">
        <f>Q477*Inputs!$I$5</f>
        <v>0</v>
      </c>
      <c r="R497" s="2">
        <f>R477*Inputs!$I$5</f>
        <v>0</v>
      </c>
      <c r="S497" s="2">
        <f>S477*Inputs!$I$5</f>
        <v>0</v>
      </c>
      <c r="T497" s="2">
        <f>T477*Inputs!$I$5</f>
        <v>0</v>
      </c>
      <c r="U497" s="2">
        <f>U477*Inputs!$I$5</f>
        <v>0</v>
      </c>
      <c r="V497" s="2">
        <f>V477*Inputs!$I$5</f>
        <v>0</v>
      </c>
      <c r="W497" s="2">
        <f>W477*Inputs!$I$5</f>
        <v>0</v>
      </c>
      <c r="X497" s="2">
        <f>X477*Inputs!$I$5</f>
        <v>0</v>
      </c>
      <c r="Y497" s="2">
        <f>Y477*Inputs!$I$5</f>
        <v>0</v>
      </c>
      <c r="Z497" s="2">
        <f>Z477*Inputs!$I$5</f>
        <v>0</v>
      </c>
      <c r="AA497" s="2">
        <f>AA477*Inputs!$I$5</f>
        <v>0</v>
      </c>
      <c r="AB497" s="2">
        <f>AB477*Inputs!$I$5</f>
        <v>0</v>
      </c>
      <c r="AC497" s="2">
        <f>AC477*Inputs!$I$5</f>
        <v>0</v>
      </c>
      <c r="AD497" s="2">
        <f>AD477*Inputs!$I$5</f>
        <v>0</v>
      </c>
      <c r="AE497" s="2">
        <f>AE477*Inputs!$I$5</f>
        <v>0</v>
      </c>
      <c r="AF497" s="2">
        <f>AF477*Inputs!$I$5</f>
        <v>0</v>
      </c>
      <c r="AG497" s="2">
        <f>AG477*Inputs!$I$5</f>
        <v>0</v>
      </c>
      <c r="AH497" s="2">
        <f>AH477*Inputs!$I$5</f>
        <v>0</v>
      </c>
      <c r="AI497" s="2">
        <f>AI477*Inputs!$I$5</f>
        <v>0</v>
      </c>
      <c r="AJ497" s="2">
        <f>AJ477*Inputs!$I$5</f>
        <v>0</v>
      </c>
      <c r="AK497" s="2">
        <f>AK477*Inputs!$I$5</f>
        <v>0</v>
      </c>
      <c r="AL497" s="2">
        <f>AL477*Inputs!$I$5</f>
        <v>0</v>
      </c>
      <c r="AM497" s="2">
        <f>AM477*Inputs!$I$5</f>
        <v>0</v>
      </c>
      <c r="AN497" s="2">
        <f>AN477*Inputs!$I$5</f>
        <v>0</v>
      </c>
      <c r="AO497" s="2">
        <f>AO477*Inputs!$I$5</f>
        <v>0</v>
      </c>
      <c r="AP497" s="2">
        <f>AP477*Inputs!$I$5</f>
        <v>0</v>
      </c>
      <c r="AQ497" s="2">
        <f>AQ477*Inputs!$I$5</f>
        <v>0</v>
      </c>
      <c r="AR497" s="2">
        <f>AR477*Inputs!$I$5</f>
        <v>0</v>
      </c>
      <c r="AS497" s="2">
        <f>AS477*Inputs!$I$5</f>
        <v>0</v>
      </c>
      <c r="AT497" s="2">
        <f>AT477*Inputs!$I$5</f>
        <v>0</v>
      </c>
      <c r="AU497" s="2">
        <f>AU477*Inputs!$I$5</f>
        <v>0</v>
      </c>
      <c r="AV497" s="2">
        <f>AV477*Inputs!$I$5</f>
        <v>0</v>
      </c>
      <c r="AW497" s="2">
        <f>AW477*Inputs!$I$5</f>
        <v>0</v>
      </c>
      <c r="AX497" s="2">
        <f>AX477*Inputs!$I$5</f>
        <v>0</v>
      </c>
      <c r="AY497" s="2">
        <f>AY477*Inputs!$I$5</f>
        <v>0</v>
      </c>
      <c r="AZ497" s="2">
        <f>AZ477*Inputs!$I$5</f>
        <v>0</v>
      </c>
      <c r="BA497" s="2">
        <f>BA477*Inputs!$I$5</f>
        <v>0</v>
      </c>
      <c r="BB497" s="2">
        <f>BB477*Inputs!$I$5</f>
        <v>0</v>
      </c>
      <c r="BC497" s="2">
        <f>BC477*Inputs!$I$5</f>
        <v>0</v>
      </c>
      <c r="BD497" s="2">
        <f>BD477*Inputs!$I$5</f>
        <v>0</v>
      </c>
      <c r="BE497" s="2">
        <f>BE477*Inputs!$I$5</f>
        <v>0</v>
      </c>
      <c r="BF497" s="2">
        <f>BF477*Inputs!$I$5</f>
        <v>0</v>
      </c>
      <c r="BG497" s="2">
        <f>BG477*Inputs!$I$5</f>
        <v>0</v>
      </c>
      <c r="BH497" s="2">
        <f>BH477*Inputs!$I$5</f>
        <v>0</v>
      </c>
      <c r="BI497" s="2">
        <f>BI477*Inputs!$I$5</f>
        <v>0</v>
      </c>
      <c r="BJ497" s="2">
        <f>BJ477*Inputs!$I$5</f>
        <v>0</v>
      </c>
      <c r="BK497" s="2">
        <f>BK477*Inputs!$I$5</f>
        <v>0</v>
      </c>
    </row>
    <row r="498" spans="2:63" x14ac:dyDescent="0.25">
      <c r="B498" t="s">
        <v>52</v>
      </c>
      <c r="D498" s="2">
        <f>D478*Inputs!$I$5</f>
        <v>0</v>
      </c>
      <c r="E498" s="2">
        <f>E478*Inputs!$I$5</f>
        <v>0</v>
      </c>
      <c r="F498" s="2">
        <f>F478*Inputs!$I$5</f>
        <v>0</v>
      </c>
      <c r="G498" s="2">
        <f>G478*Inputs!$I$5</f>
        <v>0</v>
      </c>
      <c r="H498" s="2">
        <f>H478*Inputs!$I$5</f>
        <v>0</v>
      </c>
      <c r="I498" s="25">
        <f>I478*Inputs!$I$5</f>
        <v>7.043387788289345</v>
      </c>
      <c r="J498" s="25">
        <f>J478*Inputs!$I$5</f>
        <v>7.043387788289345</v>
      </c>
      <c r="K498" s="25">
        <f>K478*Inputs!$I$5</f>
        <v>7.043387788289345</v>
      </c>
      <c r="L498" s="25">
        <f>L478*Inputs!$I$5</f>
        <v>7.043387788289345</v>
      </c>
      <c r="M498" s="25">
        <f>M478*Inputs!$I$5</f>
        <v>7.043387788289345</v>
      </c>
      <c r="N498" s="2">
        <f>N478*Inputs!$I$5</f>
        <v>0</v>
      </c>
      <c r="O498" s="2">
        <f>O478*Inputs!$I$5</f>
        <v>0</v>
      </c>
      <c r="P498" s="2">
        <f>P478*Inputs!$I$5</f>
        <v>0</v>
      </c>
      <c r="Q498" s="2">
        <f>Q478*Inputs!$I$5</f>
        <v>0</v>
      </c>
      <c r="R498" s="2">
        <f>R478*Inputs!$I$5</f>
        <v>0</v>
      </c>
      <c r="S498" s="2">
        <f>S478*Inputs!$I$5</f>
        <v>0</v>
      </c>
      <c r="T498" s="2">
        <f>T478*Inputs!$I$5</f>
        <v>0</v>
      </c>
      <c r="U498" s="2">
        <f>U478*Inputs!$I$5</f>
        <v>0</v>
      </c>
      <c r="V498" s="2">
        <f>V478*Inputs!$I$5</f>
        <v>0</v>
      </c>
      <c r="W498" s="2">
        <f>W478*Inputs!$I$5</f>
        <v>0</v>
      </c>
      <c r="X498" s="2">
        <f>X478*Inputs!$I$5</f>
        <v>0</v>
      </c>
      <c r="Y498" s="2">
        <f>Y478*Inputs!$I$5</f>
        <v>0</v>
      </c>
      <c r="Z498" s="2">
        <f>Z478*Inputs!$I$5</f>
        <v>0</v>
      </c>
      <c r="AA498" s="2">
        <f>AA478*Inputs!$I$5</f>
        <v>0</v>
      </c>
      <c r="AB498" s="2">
        <f>AB478*Inputs!$I$5</f>
        <v>0</v>
      </c>
      <c r="AC498" s="2">
        <f>AC478*Inputs!$I$5</f>
        <v>0</v>
      </c>
      <c r="AD498" s="2">
        <f>AD478*Inputs!$I$5</f>
        <v>0</v>
      </c>
      <c r="AE498" s="2">
        <f>AE478*Inputs!$I$5</f>
        <v>0</v>
      </c>
      <c r="AF498" s="2">
        <f>AF478*Inputs!$I$5</f>
        <v>0</v>
      </c>
      <c r="AG498" s="2">
        <f>AG478*Inputs!$I$5</f>
        <v>0</v>
      </c>
      <c r="AH498" s="2">
        <f>AH478*Inputs!$I$5</f>
        <v>0</v>
      </c>
      <c r="AI498" s="2">
        <f>AI478*Inputs!$I$5</f>
        <v>0</v>
      </c>
      <c r="AJ498" s="2">
        <f>AJ478*Inputs!$I$5</f>
        <v>0</v>
      </c>
      <c r="AK498" s="2">
        <f>AK478*Inputs!$I$5</f>
        <v>0</v>
      </c>
      <c r="AL498" s="2">
        <f>AL478*Inputs!$I$5</f>
        <v>0</v>
      </c>
      <c r="AM498" s="2">
        <f>AM478*Inputs!$I$5</f>
        <v>0</v>
      </c>
      <c r="AN498" s="2">
        <f>AN478*Inputs!$I$5</f>
        <v>0</v>
      </c>
      <c r="AO498" s="2">
        <f>AO478*Inputs!$I$5</f>
        <v>0</v>
      </c>
      <c r="AP498" s="2">
        <f>AP478*Inputs!$I$5</f>
        <v>0</v>
      </c>
      <c r="AQ498" s="2">
        <f>AQ478*Inputs!$I$5</f>
        <v>0</v>
      </c>
      <c r="AR498" s="2">
        <f>AR478*Inputs!$I$5</f>
        <v>0</v>
      </c>
      <c r="AS498" s="2">
        <f>AS478*Inputs!$I$5</f>
        <v>0</v>
      </c>
      <c r="AT498" s="2">
        <f>AT478*Inputs!$I$5</f>
        <v>0</v>
      </c>
      <c r="AU498" s="2">
        <f>AU478*Inputs!$I$5</f>
        <v>0</v>
      </c>
      <c r="AV498" s="2">
        <f>AV478*Inputs!$I$5</f>
        <v>0</v>
      </c>
      <c r="AW498" s="2">
        <f>AW478*Inputs!$I$5</f>
        <v>0</v>
      </c>
      <c r="AX498" s="2">
        <f>AX478*Inputs!$I$5</f>
        <v>0</v>
      </c>
      <c r="AY498" s="2">
        <f>AY478*Inputs!$I$5</f>
        <v>0</v>
      </c>
      <c r="AZ498" s="2">
        <f>AZ478*Inputs!$I$5</f>
        <v>0</v>
      </c>
      <c r="BA498" s="2">
        <f>BA478*Inputs!$I$5</f>
        <v>0</v>
      </c>
      <c r="BB498" s="2">
        <f>BB478*Inputs!$I$5</f>
        <v>0</v>
      </c>
      <c r="BC498" s="2">
        <f>BC478*Inputs!$I$5</f>
        <v>0</v>
      </c>
      <c r="BD498" s="2">
        <f>BD478*Inputs!$I$5</f>
        <v>0</v>
      </c>
      <c r="BE498" s="2">
        <f>BE478*Inputs!$I$5</f>
        <v>0</v>
      </c>
      <c r="BF498" s="2">
        <f>BF478*Inputs!$I$5</f>
        <v>0</v>
      </c>
      <c r="BG498" s="2">
        <f>BG478*Inputs!$I$5</f>
        <v>0</v>
      </c>
      <c r="BH498" s="2">
        <f>BH478*Inputs!$I$5</f>
        <v>0</v>
      </c>
      <c r="BI498" s="2">
        <f>BI478*Inputs!$I$5</f>
        <v>0</v>
      </c>
      <c r="BJ498" s="2">
        <f>BJ478*Inputs!$I$5</f>
        <v>0</v>
      </c>
      <c r="BK498" s="2">
        <f>BK478*Inputs!$I$5</f>
        <v>0</v>
      </c>
    </row>
    <row r="499" spans="2:63" x14ac:dyDescent="0.25">
      <c r="B499" s="68" t="s">
        <v>101</v>
      </c>
      <c r="C499" s="68"/>
      <c r="D499" s="47">
        <f>D479*Inputs!$I$5</f>
        <v>0</v>
      </c>
      <c r="E499" s="47">
        <f>E479*Inputs!$I$5</f>
        <v>0</v>
      </c>
      <c r="F499" s="47">
        <f>F479*Inputs!$I$5</f>
        <v>0</v>
      </c>
      <c r="G499" s="47">
        <f>G479*Inputs!$I$5</f>
        <v>0</v>
      </c>
      <c r="H499" s="47">
        <f>H479*Inputs!$I$5</f>
        <v>0</v>
      </c>
      <c r="I499" s="47">
        <f>I479*Inputs!$I$5</f>
        <v>0</v>
      </c>
      <c r="J499" s="47">
        <f>J479*Inputs!$I$5</f>
        <v>0.67437738487424803</v>
      </c>
      <c r="K499" s="47">
        <f>K479*Inputs!$I$5</f>
        <v>0.67437738487424803</v>
      </c>
      <c r="L499" s="47">
        <f>L479*Inputs!$I$5</f>
        <v>0.67437738487424803</v>
      </c>
      <c r="M499" s="47">
        <f>M479*Inputs!$I$5</f>
        <v>0.67437738487424803</v>
      </c>
      <c r="N499" s="47">
        <f>N479*Inputs!$I$5</f>
        <v>0</v>
      </c>
      <c r="O499" s="47">
        <f>O479*Inputs!$I$5</f>
        <v>0</v>
      </c>
      <c r="P499" s="47">
        <f>P479*Inputs!$I$5</f>
        <v>0</v>
      </c>
      <c r="Q499" s="47">
        <f>Q479*Inputs!$I$5</f>
        <v>0</v>
      </c>
      <c r="R499" s="47">
        <f>R479*Inputs!$I$5</f>
        <v>0</v>
      </c>
      <c r="S499" s="47">
        <f>S479*Inputs!$I$5</f>
        <v>0</v>
      </c>
      <c r="T499" s="47">
        <f>T479*Inputs!$I$5</f>
        <v>0</v>
      </c>
      <c r="U499" s="47">
        <f>U479*Inputs!$I$5</f>
        <v>0</v>
      </c>
      <c r="V499" s="47">
        <f>V479*Inputs!$I$5</f>
        <v>0</v>
      </c>
      <c r="W499" s="47">
        <f>W479*Inputs!$I$5</f>
        <v>0</v>
      </c>
      <c r="X499" s="47">
        <f>X479*Inputs!$I$5</f>
        <v>0</v>
      </c>
      <c r="Y499" s="47">
        <f>Y479*Inputs!$I$5</f>
        <v>0</v>
      </c>
      <c r="Z499" s="47">
        <f>Z479*Inputs!$I$5</f>
        <v>0</v>
      </c>
      <c r="AA499" s="47">
        <f>AA479*Inputs!$I$5</f>
        <v>0</v>
      </c>
      <c r="AB499" s="47">
        <f>AB479*Inputs!$I$5</f>
        <v>0</v>
      </c>
      <c r="AC499" s="47">
        <f>AC479*Inputs!$I$5</f>
        <v>0</v>
      </c>
      <c r="AD499" s="47">
        <f>AD479*Inputs!$I$5</f>
        <v>0</v>
      </c>
      <c r="AE499" s="47">
        <f>AE479*Inputs!$I$5</f>
        <v>0</v>
      </c>
      <c r="AF499" s="47">
        <f>AF479*Inputs!$I$5</f>
        <v>0</v>
      </c>
      <c r="AG499" s="47">
        <f>AG479*Inputs!$I$5</f>
        <v>0</v>
      </c>
      <c r="AH499" s="47">
        <f>AH479*Inputs!$I$5</f>
        <v>0</v>
      </c>
      <c r="AI499" s="47">
        <f>AI479*Inputs!$I$5</f>
        <v>0</v>
      </c>
      <c r="AJ499" s="47">
        <f>AJ479*Inputs!$I$5</f>
        <v>0</v>
      </c>
      <c r="AK499" s="47">
        <f>AK479*Inputs!$I$5</f>
        <v>0</v>
      </c>
      <c r="AL499" s="47">
        <f>AL479*Inputs!$I$5</f>
        <v>0</v>
      </c>
      <c r="AM499" s="47">
        <f>AM479*Inputs!$I$5</f>
        <v>0</v>
      </c>
      <c r="AN499" s="47">
        <f>AN479*Inputs!$I$5</f>
        <v>0</v>
      </c>
      <c r="AO499" s="47">
        <f>AO479*Inputs!$I$5</f>
        <v>0</v>
      </c>
      <c r="AP499" s="47">
        <f>AP479*Inputs!$I$5</f>
        <v>0</v>
      </c>
      <c r="AQ499" s="47">
        <f>AQ479*Inputs!$I$5</f>
        <v>0</v>
      </c>
      <c r="AR499" s="47">
        <f>AR479*Inputs!$I$5</f>
        <v>0</v>
      </c>
      <c r="AS499" s="47">
        <f>AS479*Inputs!$I$5</f>
        <v>0</v>
      </c>
      <c r="AT499" s="47">
        <f>AT479*Inputs!$I$5</f>
        <v>0</v>
      </c>
      <c r="AU499" s="47">
        <f>AU479*Inputs!$I$5</f>
        <v>0</v>
      </c>
      <c r="AV499" s="47">
        <f>AV479*Inputs!$I$5</f>
        <v>0</v>
      </c>
      <c r="AW499" s="47">
        <f>AW479*Inputs!$I$5</f>
        <v>0</v>
      </c>
      <c r="AX499" s="47">
        <f>AX479*Inputs!$I$5</f>
        <v>0</v>
      </c>
      <c r="AY499" s="47">
        <f>AY479*Inputs!$I$5</f>
        <v>0</v>
      </c>
      <c r="AZ499" s="47">
        <f>AZ479*Inputs!$I$5</f>
        <v>0</v>
      </c>
      <c r="BA499" s="47">
        <f>BA479*Inputs!$I$5</f>
        <v>0</v>
      </c>
      <c r="BB499" s="47">
        <f>BB479*Inputs!$I$5</f>
        <v>0</v>
      </c>
      <c r="BC499" s="47">
        <f>BC479*Inputs!$I$5</f>
        <v>0</v>
      </c>
      <c r="BD499" s="47">
        <f>BD479*Inputs!$I$5</f>
        <v>0</v>
      </c>
      <c r="BE499" s="47">
        <f>BE479*Inputs!$I$5</f>
        <v>0</v>
      </c>
      <c r="BF499" s="47">
        <f>BF479*Inputs!$I$5</f>
        <v>0</v>
      </c>
      <c r="BG499" s="47">
        <f>BG479*Inputs!$I$5</f>
        <v>0</v>
      </c>
      <c r="BH499" s="47">
        <f>BH479*Inputs!$I$5</f>
        <v>0</v>
      </c>
      <c r="BI499" s="47">
        <f>BI479*Inputs!$I$5</f>
        <v>0</v>
      </c>
      <c r="BJ499" s="47">
        <f>BJ479*Inputs!$I$5</f>
        <v>0</v>
      </c>
      <c r="BK499" s="47">
        <f>BK479*Inputs!$I$5</f>
        <v>0</v>
      </c>
    </row>
    <row r="500" spans="2:63" x14ac:dyDescent="0.25">
      <c r="B500" s="68" t="s">
        <v>114</v>
      </c>
      <c r="C500" s="68"/>
      <c r="D500" s="47">
        <f>D480*Inputs!$I$5</f>
        <v>0</v>
      </c>
      <c r="E500" s="47">
        <f>E480*Inputs!$I$5</f>
        <v>0</v>
      </c>
      <c r="F500" s="47">
        <f>F480*Inputs!$I$5</f>
        <v>0</v>
      </c>
      <c r="G500" s="47">
        <f>G480*Inputs!$I$5</f>
        <v>0</v>
      </c>
      <c r="H500" s="47">
        <f>H480*Inputs!$I$5</f>
        <v>0</v>
      </c>
      <c r="I500" s="47">
        <f>I480*Inputs!$I$5</f>
        <v>0</v>
      </c>
      <c r="J500" s="47">
        <f>J480*Inputs!$I$5</f>
        <v>0</v>
      </c>
      <c r="K500" s="47">
        <f>K480*Inputs!$I$5</f>
        <v>0</v>
      </c>
      <c r="L500" s="47">
        <f>L480*Inputs!$I$5</f>
        <v>2.3902295598456251</v>
      </c>
      <c r="M500" s="47">
        <f>M480*Inputs!$I$5</f>
        <v>2.3902295598456251</v>
      </c>
      <c r="N500" s="47">
        <f>N480*Inputs!$I$5</f>
        <v>0</v>
      </c>
      <c r="O500" s="47">
        <f>O480*Inputs!$I$5</f>
        <v>0</v>
      </c>
      <c r="P500" s="47">
        <f>P480*Inputs!$I$5</f>
        <v>0</v>
      </c>
      <c r="Q500" s="47">
        <f>Q480*Inputs!$I$5</f>
        <v>0</v>
      </c>
      <c r="R500" s="47">
        <f>R480*Inputs!$I$5</f>
        <v>0</v>
      </c>
      <c r="S500" s="47">
        <f>S480*Inputs!$I$5</f>
        <v>0</v>
      </c>
      <c r="T500" s="47">
        <f>T480*Inputs!$I$5</f>
        <v>0</v>
      </c>
      <c r="U500" s="47">
        <f>U480*Inputs!$I$5</f>
        <v>0</v>
      </c>
      <c r="V500" s="47">
        <f>V480*Inputs!$I$5</f>
        <v>0</v>
      </c>
      <c r="W500" s="47">
        <f>W480*Inputs!$I$5</f>
        <v>0</v>
      </c>
      <c r="X500" s="47">
        <f>X480*Inputs!$I$5</f>
        <v>0</v>
      </c>
      <c r="Y500" s="47">
        <f>Y480*Inputs!$I$5</f>
        <v>0</v>
      </c>
      <c r="Z500" s="47">
        <f>Z480*Inputs!$I$5</f>
        <v>0</v>
      </c>
      <c r="AA500" s="47">
        <f>AA480*Inputs!$I$5</f>
        <v>0</v>
      </c>
      <c r="AB500" s="47">
        <f>AB480*Inputs!$I$5</f>
        <v>0</v>
      </c>
      <c r="AC500" s="47">
        <f>AC480*Inputs!$I$5</f>
        <v>0</v>
      </c>
      <c r="AD500" s="47">
        <f>AD480*Inputs!$I$5</f>
        <v>0</v>
      </c>
      <c r="AE500" s="47">
        <f>AE480*Inputs!$I$5</f>
        <v>0</v>
      </c>
      <c r="AF500" s="47">
        <f>AF480*Inputs!$I$5</f>
        <v>0</v>
      </c>
      <c r="AG500" s="47">
        <f>AG480*Inputs!$I$5</f>
        <v>0</v>
      </c>
      <c r="AH500" s="47">
        <f>AH480*Inputs!$I$5</f>
        <v>0</v>
      </c>
      <c r="AI500" s="47">
        <f>AI480*Inputs!$I$5</f>
        <v>0</v>
      </c>
      <c r="AJ500" s="47">
        <f>AJ480*Inputs!$I$5</f>
        <v>0</v>
      </c>
      <c r="AK500" s="47">
        <f>AK480*Inputs!$I$5</f>
        <v>0</v>
      </c>
      <c r="AL500" s="47">
        <f>AL480*Inputs!$I$5</f>
        <v>0</v>
      </c>
      <c r="AM500" s="47">
        <f>AM480*Inputs!$I$5</f>
        <v>0</v>
      </c>
      <c r="AN500" s="47">
        <f>AN480*Inputs!$I$5</f>
        <v>0</v>
      </c>
      <c r="AO500" s="47">
        <f>AO480*Inputs!$I$5</f>
        <v>0</v>
      </c>
      <c r="AP500" s="47">
        <f>AP480*Inputs!$I$5</f>
        <v>0</v>
      </c>
      <c r="AQ500" s="47">
        <f>AQ480*Inputs!$I$5</f>
        <v>0</v>
      </c>
      <c r="AR500" s="47">
        <f>AR480*Inputs!$I$5</f>
        <v>0</v>
      </c>
      <c r="AS500" s="47">
        <f>AS480*Inputs!$I$5</f>
        <v>0</v>
      </c>
      <c r="AT500" s="47">
        <f>AT480*Inputs!$I$5</f>
        <v>0</v>
      </c>
      <c r="AU500" s="47">
        <f>AU480*Inputs!$I$5</f>
        <v>0</v>
      </c>
      <c r="AV500" s="47">
        <f>AV480*Inputs!$I$5</f>
        <v>0</v>
      </c>
      <c r="AW500" s="47">
        <f>AW480*Inputs!$I$5</f>
        <v>0</v>
      </c>
      <c r="AX500" s="47">
        <f>AX480*Inputs!$I$5</f>
        <v>0</v>
      </c>
      <c r="AY500" s="47">
        <f>AY480*Inputs!$I$5</f>
        <v>0</v>
      </c>
      <c r="AZ500" s="47">
        <f>AZ480*Inputs!$I$5</f>
        <v>0</v>
      </c>
      <c r="BA500" s="47">
        <f>BA480*Inputs!$I$5</f>
        <v>0</v>
      </c>
      <c r="BB500" s="47">
        <f>BB480*Inputs!$I$5</f>
        <v>0</v>
      </c>
      <c r="BC500" s="47">
        <f>BC480*Inputs!$I$5</f>
        <v>0</v>
      </c>
      <c r="BD500" s="47">
        <f>BD480*Inputs!$I$5</f>
        <v>0</v>
      </c>
      <c r="BE500" s="47">
        <f>BE480*Inputs!$I$5</f>
        <v>0</v>
      </c>
      <c r="BF500" s="47">
        <f>BF480*Inputs!$I$5</f>
        <v>0</v>
      </c>
      <c r="BG500" s="47">
        <f>BG480*Inputs!$I$5</f>
        <v>0</v>
      </c>
      <c r="BH500" s="47">
        <f>BH480*Inputs!$I$5</f>
        <v>0</v>
      </c>
      <c r="BI500" s="47">
        <f>BI480*Inputs!$I$5</f>
        <v>0</v>
      </c>
      <c r="BJ500" s="47">
        <f>BJ480*Inputs!$I$5</f>
        <v>0</v>
      </c>
      <c r="BK500" s="47">
        <f>BK480*Inputs!$I$5</f>
        <v>0</v>
      </c>
    </row>
    <row r="501" spans="2:63" x14ac:dyDescent="0.25">
      <c r="B501" s="68" t="s">
        <v>120</v>
      </c>
      <c r="C501" s="68"/>
      <c r="D501" s="47">
        <f>D481*Inputs!$I$5</f>
        <v>0</v>
      </c>
      <c r="E501" s="47">
        <f>E481*Inputs!$I$5</f>
        <v>0</v>
      </c>
      <c r="F501" s="47">
        <f>F481*Inputs!$I$5</f>
        <v>0</v>
      </c>
      <c r="G501" s="47">
        <f>G481*Inputs!$I$5</f>
        <v>0</v>
      </c>
      <c r="H501" s="47">
        <f>H481*Inputs!$I$5</f>
        <v>0</v>
      </c>
      <c r="I501" s="47">
        <f>I481*Inputs!$I$5</f>
        <v>0</v>
      </c>
      <c r="J501" s="47">
        <f>J481*Inputs!$I$5</f>
        <v>0</v>
      </c>
      <c r="K501" s="47">
        <f>K481*Inputs!$I$5</f>
        <v>0</v>
      </c>
      <c r="L501" s="47">
        <f>L481*Inputs!$I$5</f>
        <v>0.15110984031921817</v>
      </c>
      <c r="M501" s="47">
        <f>M481*Inputs!$I$5</f>
        <v>0.15110984031921817</v>
      </c>
      <c r="N501" s="47">
        <f>N481*Inputs!$I$5</f>
        <v>0</v>
      </c>
      <c r="O501" s="47">
        <f>O481*Inputs!$I$5</f>
        <v>0</v>
      </c>
      <c r="P501" s="47">
        <f>P481*Inputs!$I$5</f>
        <v>0</v>
      </c>
      <c r="Q501" s="47">
        <f>Q481*Inputs!$I$5</f>
        <v>0</v>
      </c>
      <c r="R501" s="47">
        <f>R481*Inputs!$I$5</f>
        <v>0</v>
      </c>
      <c r="S501" s="47">
        <f>S481*Inputs!$I$5</f>
        <v>0</v>
      </c>
      <c r="T501" s="47">
        <f>T481*Inputs!$I$5</f>
        <v>0</v>
      </c>
      <c r="U501" s="47">
        <f>U481*Inputs!$I$5</f>
        <v>0</v>
      </c>
      <c r="V501" s="47">
        <f>V481*Inputs!$I$5</f>
        <v>0</v>
      </c>
      <c r="W501" s="47">
        <f>W481*Inputs!$I$5</f>
        <v>0</v>
      </c>
      <c r="X501" s="47">
        <f>X481*Inputs!$I$5</f>
        <v>0</v>
      </c>
      <c r="Y501" s="47">
        <f>Y481*Inputs!$I$5</f>
        <v>0</v>
      </c>
      <c r="Z501" s="47">
        <f>Z481*Inputs!$I$5</f>
        <v>0</v>
      </c>
      <c r="AA501" s="47">
        <f>AA481*Inputs!$I$5</f>
        <v>0</v>
      </c>
      <c r="AB501" s="47">
        <f>AB481*Inputs!$I$5</f>
        <v>0</v>
      </c>
      <c r="AC501" s="47">
        <f>AC481*Inputs!$I$5</f>
        <v>0</v>
      </c>
      <c r="AD501" s="47">
        <f>AD481*Inputs!$I$5</f>
        <v>0</v>
      </c>
      <c r="AE501" s="47">
        <f>AE481*Inputs!$I$5</f>
        <v>0</v>
      </c>
      <c r="AF501" s="47">
        <f>AF481*Inputs!$I$5</f>
        <v>0</v>
      </c>
      <c r="AG501" s="47">
        <f>AG481*Inputs!$I$5</f>
        <v>0</v>
      </c>
      <c r="AH501" s="47">
        <f>AH481*Inputs!$I$5</f>
        <v>0</v>
      </c>
      <c r="AI501" s="47">
        <f>AI481*Inputs!$I$5</f>
        <v>0</v>
      </c>
      <c r="AJ501" s="47">
        <f>AJ481*Inputs!$I$5</f>
        <v>0</v>
      </c>
      <c r="AK501" s="47">
        <f>AK481*Inputs!$I$5</f>
        <v>0</v>
      </c>
      <c r="AL501" s="47">
        <f>AL481*Inputs!$I$5</f>
        <v>0</v>
      </c>
      <c r="AM501" s="47">
        <f>AM481*Inputs!$I$5</f>
        <v>0</v>
      </c>
      <c r="AN501" s="47">
        <f>AN481*Inputs!$I$5</f>
        <v>0</v>
      </c>
      <c r="AO501" s="47">
        <f>AO481*Inputs!$I$5</f>
        <v>0</v>
      </c>
      <c r="AP501" s="47">
        <f>AP481*Inputs!$I$5</f>
        <v>0</v>
      </c>
      <c r="AQ501" s="47">
        <f>AQ481*Inputs!$I$5</f>
        <v>0</v>
      </c>
      <c r="AR501" s="47">
        <f>AR481*Inputs!$I$5</f>
        <v>0</v>
      </c>
      <c r="AS501" s="47">
        <f>AS481*Inputs!$I$5</f>
        <v>0</v>
      </c>
      <c r="AT501" s="47">
        <f>AT481*Inputs!$I$5</f>
        <v>0</v>
      </c>
      <c r="AU501" s="47">
        <f>AU481*Inputs!$I$5</f>
        <v>0</v>
      </c>
      <c r="AV501" s="47">
        <f>AV481*Inputs!$I$5</f>
        <v>0</v>
      </c>
      <c r="AW501" s="47">
        <f>AW481*Inputs!$I$5</f>
        <v>0</v>
      </c>
      <c r="AX501" s="47">
        <f>AX481*Inputs!$I$5</f>
        <v>0</v>
      </c>
      <c r="AY501" s="47">
        <f>AY481*Inputs!$I$5</f>
        <v>0</v>
      </c>
      <c r="AZ501" s="47">
        <f>AZ481*Inputs!$I$5</f>
        <v>0</v>
      </c>
      <c r="BA501" s="47">
        <f>BA481*Inputs!$I$5</f>
        <v>0</v>
      </c>
      <c r="BB501" s="47">
        <f>BB481*Inputs!$I$5</f>
        <v>0</v>
      </c>
      <c r="BC501" s="47">
        <f>BC481*Inputs!$I$5</f>
        <v>0</v>
      </c>
      <c r="BD501" s="47">
        <f>BD481*Inputs!$I$5</f>
        <v>0</v>
      </c>
      <c r="BE501" s="47">
        <f>BE481*Inputs!$I$5</f>
        <v>0</v>
      </c>
      <c r="BF501" s="47">
        <f>BF481*Inputs!$I$5</f>
        <v>0</v>
      </c>
      <c r="BG501" s="47">
        <f>BG481*Inputs!$I$5</f>
        <v>0</v>
      </c>
      <c r="BH501" s="47">
        <f>BH481*Inputs!$I$5</f>
        <v>0</v>
      </c>
      <c r="BI501" s="47">
        <f>BI481*Inputs!$I$5</f>
        <v>0</v>
      </c>
      <c r="BJ501" s="47">
        <f>BJ481*Inputs!$I$5</f>
        <v>0</v>
      </c>
      <c r="BK501" s="47">
        <f>BK481*Inputs!$I$5</f>
        <v>0</v>
      </c>
    </row>
    <row r="502" spans="2:63" x14ac:dyDescent="0.25">
      <c r="B502" t="s">
        <v>48</v>
      </c>
      <c r="D502" s="7">
        <f>SUM(D486:D501)</f>
        <v>162.63879229286459</v>
      </c>
      <c r="E502" s="7">
        <f t="shared" ref="E502:BK502" si="1378">SUM(E486:E501)</f>
        <v>122.46220790112247</v>
      </c>
      <c r="F502" s="7">
        <f t="shared" si="1378"/>
        <v>140.2965735110175</v>
      </c>
      <c r="G502" s="7">
        <f t="shared" si="1378"/>
        <v>143.92124582673088</v>
      </c>
      <c r="H502" s="7">
        <f t="shared" si="1378"/>
        <v>146.19918591453307</v>
      </c>
      <c r="I502" s="7">
        <f t="shared" si="1378"/>
        <v>179.63524176535145</v>
      </c>
      <c r="J502" s="7">
        <f t="shared" si="1378"/>
        <v>166.32907461306854</v>
      </c>
      <c r="K502" s="7">
        <f t="shared" si="1378"/>
        <v>174.87212791043024</v>
      </c>
      <c r="L502" s="7">
        <f t="shared" si="1378"/>
        <v>180.90623855178347</v>
      </c>
      <c r="M502" s="7">
        <f t="shared" si="1378"/>
        <v>192.03224586413464</v>
      </c>
      <c r="N502" s="7">
        <f t="shared" si="1378"/>
        <v>192.95701323051441</v>
      </c>
      <c r="O502" s="7">
        <f t="shared" si="1378"/>
        <v>183.8394859634227</v>
      </c>
      <c r="P502" s="7">
        <f t="shared" si="1378"/>
        <v>171.8017379061279</v>
      </c>
      <c r="Q502" s="7">
        <f t="shared" si="1378"/>
        <v>163.42140908693105</v>
      </c>
      <c r="R502" s="7">
        <f t="shared" si="1378"/>
        <v>153.6806140368802</v>
      </c>
      <c r="S502" s="7">
        <f t="shared" si="1378"/>
        <v>145.29699154147931</v>
      </c>
      <c r="T502" s="7">
        <f t="shared" si="1378"/>
        <v>144.34001352317378</v>
      </c>
      <c r="U502" s="7">
        <f t="shared" si="1378"/>
        <v>142.40912459010661</v>
      </c>
      <c r="V502" s="7">
        <f t="shared" si="1378"/>
        <v>141.01674228428129</v>
      </c>
      <c r="W502" s="7">
        <f t="shared" si="1378"/>
        <v>138.1388303728879</v>
      </c>
      <c r="X502" s="7">
        <f t="shared" si="1378"/>
        <v>136.56492595192375</v>
      </c>
      <c r="Y502" s="7">
        <f t="shared" si="1378"/>
        <v>136.56492595192375</v>
      </c>
      <c r="Z502" s="7">
        <f t="shared" si="1378"/>
        <v>136.56492595192375</v>
      </c>
      <c r="AA502" s="7">
        <f t="shared" si="1378"/>
        <v>136.59978326802172</v>
      </c>
      <c r="AB502" s="7">
        <f t="shared" si="1378"/>
        <v>136.71672411056792</v>
      </c>
      <c r="AC502" s="7">
        <f t="shared" si="1378"/>
        <v>136.71672411056792</v>
      </c>
      <c r="AD502" s="7">
        <f t="shared" si="1378"/>
        <v>136.71672411056792</v>
      </c>
      <c r="AE502" s="7">
        <f t="shared" si="1378"/>
        <v>136.71672411056792</v>
      </c>
      <c r="AF502" s="7">
        <f t="shared" si="1378"/>
        <v>136.71672411056792</v>
      </c>
      <c r="AG502" s="7">
        <f t="shared" si="1378"/>
        <v>69.040958598811784</v>
      </c>
      <c r="AH502" s="7">
        <f t="shared" si="1378"/>
        <v>64.201130480365819</v>
      </c>
      <c r="AI502" s="7">
        <f t="shared" si="1378"/>
        <v>64.210583138872366</v>
      </c>
      <c r="AJ502" s="7">
        <f t="shared" si="1378"/>
        <v>64.403849965977543</v>
      </c>
      <c r="AK502" s="7">
        <f t="shared" si="1378"/>
        <v>64.20113048036589</v>
      </c>
      <c r="AL502" s="7">
        <f t="shared" si="1378"/>
        <v>64.20113048036589</v>
      </c>
      <c r="AM502" s="7">
        <f t="shared" si="1378"/>
        <v>64.20113048036589</v>
      </c>
      <c r="AN502" s="7">
        <f t="shared" si="1378"/>
        <v>64.20113048036589</v>
      </c>
      <c r="AO502" s="7">
        <f t="shared" si="1378"/>
        <v>64.20113048036589</v>
      </c>
      <c r="AP502" s="7">
        <f t="shared" si="1378"/>
        <v>64.20113048036589</v>
      </c>
      <c r="AQ502" s="7">
        <f t="shared" si="1378"/>
        <v>64.20113048036589</v>
      </c>
      <c r="AR502" s="7">
        <f t="shared" si="1378"/>
        <v>64.20113048036589</v>
      </c>
      <c r="AS502" s="7">
        <f t="shared" si="1378"/>
        <v>64.20113048036589</v>
      </c>
      <c r="AT502" s="7">
        <f t="shared" si="1378"/>
        <v>64.20113048036589</v>
      </c>
      <c r="AU502" s="7">
        <f t="shared" si="1378"/>
        <v>64.20113048036589</v>
      </c>
      <c r="AV502" s="7">
        <f t="shared" si="1378"/>
        <v>64.20113048036589</v>
      </c>
      <c r="AW502" s="7">
        <f t="shared" si="1378"/>
        <v>64.20113048036589</v>
      </c>
      <c r="AX502" s="7">
        <f t="shared" si="1378"/>
        <v>63.629591443043644</v>
      </c>
      <c r="AY502" s="7">
        <f t="shared" si="1378"/>
        <v>62.511390527686423</v>
      </c>
      <c r="AZ502" s="7">
        <f t="shared" si="1378"/>
        <v>60.945698869952899</v>
      </c>
      <c r="BA502" s="7">
        <f t="shared" si="1378"/>
        <v>59.445444586922378</v>
      </c>
      <c r="BB502" s="7">
        <f t="shared" si="1378"/>
        <v>57.982735647204805</v>
      </c>
      <c r="BC502" s="7">
        <f t="shared" si="1378"/>
        <v>52.607603545341128</v>
      </c>
      <c r="BD502" s="7">
        <f t="shared" si="1378"/>
        <v>46.523163267372283</v>
      </c>
      <c r="BE502" s="7">
        <f t="shared" si="1378"/>
        <v>39.890738008359122</v>
      </c>
      <c r="BF502" s="7">
        <f t="shared" si="1378"/>
        <v>32.039775595261304</v>
      </c>
      <c r="BG502" s="7">
        <f t="shared" si="1378"/>
        <v>25.09117665041536</v>
      </c>
      <c r="BH502" s="7">
        <f t="shared" si="1378"/>
        <v>20.624085202628731</v>
      </c>
      <c r="BI502" s="7">
        <f t="shared" si="1378"/>
        <v>15.39854118059632</v>
      </c>
      <c r="BJ502" s="7">
        <f t="shared" si="1378"/>
        <v>10.151281250291708</v>
      </c>
      <c r="BK502" s="7">
        <f t="shared" si="1378"/>
        <v>5.0723938039380805</v>
      </c>
    </row>
    <row r="504" spans="2:63" x14ac:dyDescent="0.25">
      <c r="B504" t="s">
        <v>61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0</v>
      </c>
      <c r="U504" s="2">
        <v>0</v>
      </c>
      <c r="V504" s="2">
        <v>0</v>
      </c>
      <c r="W504" s="2">
        <v>0</v>
      </c>
      <c r="X504" s="2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D504" s="2">
        <v>0</v>
      </c>
      <c r="AE504" s="2">
        <v>0</v>
      </c>
      <c r="AF504" s="2">
        <v>0</v>
      </c>
      <c r="AG504" s="2">
        <v>0</v>
      </c>
      <c r="AH504" s="2">
        <v>0</v>
      </c>
      <c r="AI504" s="2">
        <v>0</v>
      </c>
      <c r="AJ504" s="2">
        <v>0</v>
      </c>
      <c r="AK504" s="2">
        <v>0</v>
      </c>
      <c r="AL504" s="2">
        <v>0</v>
      </c>
      <c r="AM504" s="2">
        <v>0</v>
      </c>
      <c r="AN504" s="2">
        <v>0</v>
      </c>
      <c r="AO504" s="2">
        <v>0</v>
      </c>
      <c r="AP504" s="2">
        <v>0</v>
      </c>
      <c r="AQ504" s="2">
        <v>0</v>
      </c>
      <c r="AR504" s="2">
        <v>0</v>
      </c>
      <c r="AS504" s="2">
        <v>0</v>
      </c>
      <c r="AT504" s="2">
        <v>0</v>
      </c>
      <c r="AU504" s="2">
        <v>0</v>
      </c>
      <c r="AV504" s="2">
        <v>0</v>
      </c>
      <c r="AW504" s="2">
        <v>0</v>
      </c>
      <c r="AX504" s="2">
        <v>0</v>
      </c>
      <c r="AY504" s="2">
        <v>0</v>
      </c>
      <c r="AZ504" s="2">
        <v>0</v>
      </c>
      <c r="BA504" s="2">
        <v>0</v>
      </c>
      <c r="BB504" s="2">
        <v>0</v>
      </c>
      <c r="BC504" s="2">
        <v>0</v>
      </c>
      <c r="BD504" s="2">
        <v>1.2079226507921703E-13</v>
      </c>
      <c r="BE504" s="2">
        <v>0</v>
      </c>
      <c r="BF504" s="2">
        <v>6.3948846218409017E-14</v>
      </c>
      <c r="BG504" s="2">
        <v>0</v>
      </c>
      <c r="BH504" s="2">
        <v>2.9132252166164108E-13</v>
      </c>
      <c r="BI504" s="2">
        <v>2.5757174171303632E-13</v>
      </c>
      <c r="BJ504" s="2">
        <v>4.6185277824406512E-14</v>
      </c>
      <c r="BK504" s="2">
        <v>4.9737991503207013E-14</v>
      </c>
    </row>
    <row r="506" spans="2:63" s="29" customFormat="1" x14ac:dyDescent="0.25">
      <c r="B506" s="29" t="s">
        <v>83</v>
      </c>
    </row>
    <row r="508" spans="2:63" x14ac:dyDescent="0.25">
      <c r="B508" t="s">
        <v>67</v>
      </c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  <c r="AV508" s="16"/>
      <c r="AW508" s="16"/>
      <c r="AX508" s="16"/>
      <c r="AY508" s="16"/>
      <c r="AZ508" s="16"/>
      <c r="BA508" s="16"/>
      <c r="BB508" s="16"/>
      <c r="BC508" s="16"/>
      <c r="BD508" s="16"/>
      <c r="BE508" s="16"/>
      <c r="BF508" s="16"/>
      <c r="BG508" s="16"/>
      <c r="BH508" s="16"/>
      <c r="BI508" s="16"/>
      <c r="BJ508" s="16"/>
      <c r="BK508" s="16"/>
    </row>
    <row r="509" spans="2:63" x14ac:dyDescent="0.25">
      <c r="B509" t="s">
        <v>0</v>
      </c>
      <c r="D509" s="2">
        <f t="shared" ref="D509:AI509" si="1379">D25+SUMIFS(D$37:D$46,$B$37:$B$46,"&lt;=2015")</f>
        <v>6.84850116405884</v>
      </c>
      <c r="E509" s="2">
        <f t="shared" si="1379"/>
        <v>7.3523148303794628</v>
      </c>
      <c r="F509" s="2">
        <f t="shared" si="1379"/>
        <v>8.3209087841799665</v>
      </c>
      <c r="G509" s="2">
        <f t="shared" si="1379"/>
        <v>9.6856166894279312</v>
      </c>
      <c r="H509" s="2">
        <f t="shared" si="1379"/>
        <v>11.008096102711956</v>
      </c>
      <c r="I509" s="2">
        <f t="shared" si="1379"/>
        <v>12.226990146348612</v>
      </c>
      <c r="J509" s="2">
        <f t="shared" si="1379"/>
        <v>12.226990146348612</v>
      </c>
      <c r="K509" s="2">
        <f t="shared" si="1379"/>
        <v>12.226990146348612</v>
      </c>
      <c r="L509" s="2">
        <f t="shared" si="1379"/>
        <v>12.226990146348612</v>
      </c>
      <c r="M509" s="2">
        <f t="shared" si="1379"/>
        <v>12.226990146348612</v>
      </c>
      <c r="N509" s="2">
        <f t="shared" si="1379"/>
        <v>12.226990146348612</v>
      </c>
      <c r="O509" s="2">
        <f t="shared" si="1379"/>
        <v>12.226990146348612</v>
      </c>
      <c r="P509" s="2">
        <f t="shared" si="1379"/>
        <v>12.226990146348612</v>
      </c>
      <c r="Q509" s="2">
        <f t="shared" si="1379"/>
        <v>12.226990146348612</v>
      </c>
      <c r="R509" s="2">
        <f t="shared" si="1379"/>
        <v>12.226990146348612</v>
      </c>
      <c r="S509" s="2">
        <f t="shared" si="1379"/>
        <v>12.226990146348612</v>
      </c>
      <c r="T509" s="2">
        <f t="shared" si="1379"/>
        <v>12.226990146348612</v>
      </c>
      <c r="U509" s="2">
        <f t="shared" si="1379"/>
        <v>12.226990146348612</v>
      </c>
      <c r="V509" s="2">
        <f t="shared" si="1379"/>
        <v>12.226990146348612</v>
      </c>
      <c r="W509" s="2">
        <f t="shared" si="1379"/>
        <v>12.226990146348612</v>
      </c>
      <c r="X509" s="2">
        <f t="shared" si="1379"/>
        <v>12.226990146348612</v>
      </c>
      <c r="Y509" s="2">
        <f t="shared" si="1379"/>
        <v>12.226990146348612</v>
      </c>
      <c r="Z509" s="2">
        <f t="shared" si="1379"/>
        <v>12.226990146348612</v>
      </c>
      <c r="AA509" s="2">
        <f t="shared" si="1379"/>
        <v>12.226990146348612</v>
      </c>
      <c r="AB509" s="2">
        <f t="shared" si="1379"/>
        <v>12.226990146348612</v>
      </c>
      <c r="AC509" s="2">
        <f t="shared" si="1379"/>
        <v>12.226990146348612</v>
      </c>
      <c r="AD509" s="2">
        <f t="shared" si="1379"/>
        <v>12.226990146348612</v>
      </c>
      <c r="AE509" s="2">
        <f t="shared" si="1379"/>
        <v>12.226990146348612</v>
      </c>
      <c r="AF509" s="2">
        <f t="shared" si="1379"/>
        <v>12.226990146348612</v>
      </c>
      <c r="AG509" s="2">
        <f t="shared" si="1379"/>
        <v>7.4738138918562864</v>
      </c>
      <c r="AH509" s="2">
        <f t="shared" si="1379"/>
        <v>5.4489780001002313</v>
      </c>
      <c r="AI509" s="2">
        <f t="shared" si="1379"/>
        <v>5.4489780001002313</v>
      </c>
      <c r="AJ509" s="2">
        <f t="shared" ref="AJ509:BK509" si="1380">AJ25+SUMIFS(AJ$37:AJ$46,$B$37:$B$46,"&lt;=2015")</f>
        <v>5.4489780001002313</v>
      </c>
      <c r="AK509" s="2">
        <f t="shared" si="1380"/>
        <v>5.4489780001002313</v>
      </c>
      <c r="AL509" s="2">
        <f t="shared" si="1380"/>
        <v>5.4489780001002313</v>
      </c>
      <c r="AM509" s="2">
        <f t="shared" si="1380"/>
        <v>5.4489780001002313</v>
      </c>
      <c r="AN509" s="2">
        <f t="shared" si="1380"/>
        <v>5.4489780001002313</v>
      </c>
      <c r="AO509" s="2">
        <f t="shared" si="1380"/>
        <v>5.4489780001002313</v>
      </c>
      <c r="AP509" s="2">
        <f t="shared" si="1380"/>
        <v>5.4489780001002313</v>
      </c>
      <c r="AQ509" s="2">
        <f t="shared" si="1380"/>
        <v>5.4489780001002313</v>
      </c>
      <c r="AR509" s="2">
        <f t="shared" si="1380"/>
        <v>5.4489780001002313</v>
      </c>
      <c r="AS509" s="2">
        <f t="shared" si="1380"/>
        <v>5.4489780001002313</v>
      </c>
      <c r="AT509" s="2">
        <f t="shared" si="1380"/>
        <v>5.4489780001002313</v>
      </c>
      <c r="AU509" s="2">
        <f t="shared" si="1380"/>
        <v>5.4489780001002313</v>
      </c>
      <c r="AV509" s="2">
        <f t="shared" si="1380"/>
        <v>5.4489780001002313</v>
      </c>
      <c r="AW509" s="2">
        <f t="shared" si="1380"/>
        <v>5.4489780001002313</v>
      </c>
      <c r="AX509" s="2">
        <f t="shared" si="1380"/>
        <v>4.9451643337796192</v>
      </c>
      <c r="AY509" s="2">
        <f t="shared" si="1380"/>
        <v>3.9765703799790688</v>
      </c>
      <c r="AZ509" s="2">
        <f t="shared" si="1380"/>
        <v>2.6118624747310619</v>
      </c>
      <c r="BA509" s="2">
        <f t="shared" si="1380"/>
        <v>1.289383061447078</v>
      </c>
      <c r="BB509" s="2">
        <f t="shared" si="1380"/>
        <v>3.5527136788005009E-14</v>
      </c>
      <c r="BC509" s="2">
        <f t="shared" si="1380"/>
        <v>0</v>
      </c>
      <c r="BD509" s="2">
        <f t="shared" si="1380"/>
        <v>0</v>
      </c>
      <c r="BE509" s="2">
        <f t="shared" si="1380"/>
        <v>0</v>
      </c>
      <c r="BF509" s="2">
        <f t="shared" si="1380"/>
        <v>0</v>
      </c>
      <c r="BG509" s="2">
        <f t="shared" si="1380"/>
        <v>0</v>
      </c>
      <c r="BH509" s="2">
        <f t="shared" si="1380"/>
        <v>0</v>
      </c>
      <c r="BI509" s="2">
        <f t="shared" si="1380"/>
        <v>0</v>
      </c>
      <c r="BJ509" s="2">
        <f t="shared" si="1380"/>
        <v>0</v>
      </c>
      <c r="BK509" s="2">
        <f t="shared" si="1380"/>
        <v>0</v>
      </c>
    </row>
    <row r="510" spans="2:63" x14ac:dyDescent="0.25">
      <c r="B510" t="s">
        <v>11</v>
      </c>
      <c r="D510" s="2">
        <f t="shared" ref="D510:AI510" si="1381">D72+SUMIFS(D$85:D$94,$B$85:$B$94,"&lt;=2015")</f>
        <v>60.241413499651479</v>
      </c>
      <c r="E510" s="2">
        <f t="shared" si="1381"/>
        <v>64.008306276650501</v>
      </c>
      <c r="F510" s="2">
        <f t="shared" si="1381"/>
        <v>68.050799256183907</v>
      </c>
      <c r="G510" s="2">
        <f t="shared" si="1381"/>
        <v>72.698000496237412</v>
      </c>
      <c r="H510" s="2">
        <f t="shared" si="1381"/>
        <v>78.012172618100522</v>
      </c>
      <c r="I510" s="2">
        <f t="shared" si="1381"/>
        <v>79.939067654396439</v>
      </c>
      <c r="J510" s="2">
        <f t="shared" si="1381"/>
        <v>79.805257045053736</v>
      </c>
      <c r="K510" s="2">
        <f t="shared" si="1381"/>
        <v>79.805257045053736</v>
      </c>
      <c r="L510" s="2">
        <f t="shared" si="1381"/>
        <v>79.618226555727745</v>
      </c>
      <c r="M510" s="2">
        <f t="shared" si="1381"/>
        <v>79.618226555727745</v>
      </c>
      <c r="N510" s="2">
        <f t="shared" si="1381"/>
        <v>79.618226555727745</v>
      </c>
      <c r="O510" s="2">
        <f t="shared" si="1381"/>
        <v>79.618226555727745</v>
      </c>
      <c r="P510" s="2">
        <f t="shared" si="1381"/>
        <v>79.618226555727745</v>
      </c>
      <c r="Q510" s="2">
        <f t="shared" si="1381"/>
        <v>79.618226555727745</v>
      </c>
      <c r="R510" s="2">
        <f t="shared" si="1381"/>
        <v>79.618226555727745</v>
      </c>
      <c r="S510" s="2">
        <f t="shared" si="1381"/>
        <v>79.618226555727745</v>
      </c>
      <c r="T510" s="2">
        <f t="shared" si="1381"/>
        <v>79.618226555727745</v>
      </c>
      <c r="U510" s="2">
        <f t="shared" si="1381"/>
        <v>79.618226555727745</v>
      </c>
      <c r="V510" s="2">
        <f t="shared" si="1381"/>
        <v>79.618226555727745</v>
      </c>
      <c r="W510" s="2">
        <f t="shared" si="1381"/>
        <v>79.618226555727745</v>
      </c>
      <c r="X510" s="2">
        <f t="shared" si="1381"/>
        <v>79.618226555727745</v>
      </c>
      <c r="Y510" s="2">
        <f t="shared" si="1381"/>
        <v>79.618226555727745</v>
      </c>
      <c r="Z510" s="2">
        <f t="shared" si="1381"/>
        <v>79.618226555727745</v>
      </c>
      <c r="AA510" s="2">
        <f t="shared" si="1381"/>
        <v>79.648953402145267</v>
      </c>
      <c r="AB510" s="2">
        <f t="shared" si="1381"/>
        <v>79.752037165070448</v>
      </c>
      <c r="AC510" s="2">
        <f t="shared" si="1381"/>
        <v>79.752037165070448</v>
      </c>
      <c r="AD510" s="2">
        <f t="shared" si="1381"/>
        <v>79.752037165070448</v>
      </c>
      <c r="AE510" s="2">
        <f t="shared" si="1381"/>
        <v>79.752037165070448</v>
      </c>
      <c r="AF510" s="2">
        <f t="shared" si="1381"/>
        <v>79.752037165070448</v>
      </c>
      <c r="AG510" s="2">
        <f t="shared" si="1381"/>
        <v>24.84878871885029</v>
      </c>
      <c r="AH510" s="2">
        <f t="shared" si="1381"/>
        <v>22.607299146399999</v>
      </c>
      <c r="AI510" s="2">
        <f t="shared" si="1381"/>
        <v>22.615631698032821</v>
      </c>
      <c r="AJ510" s="2">
        <f t="shared" ref="AJ510:BK510" si="1382">AJ72+SUMIFS(AJ$85:AJ$94,$B$85:$B$94,"&lt;=2015")</f>
        <v>22.785997084093243</v>
      </c>
      <c r="AK510" s="2">
        <f t="shared" si="1382"/>
        <v>22.607299146400056</v>
      </c>
      <c r="AL510" s="2">
        <f t="shared" si="1382"/>
        <v>22.607299146400056</v>
      </c>
      <c r="AM510" s="2">
        <f t="shared" si="1382"/>
        <v>22.607299146400056</v>
      </c>
      <c r="AN510" s="2">
        <f t="shared" si="1382"/>
        <v>22.607299146400056</v>
      </c>
      <c r="AO510" s="2">
        <f t="shared" si="1382"/>
        <v>22.607299146400056</v>
      </c>
      <c r="AP510" s="2">
        <f t="shared" si="1382"/>
        <v>22.607299146400056</v>
      </c>
      <c r="AQ510" s="2">
        <f t="shared" si="1382"/>
        <v>22.607299146400056</v>
      </c>
      <c r="AR510" s="2">
        <f t="shared" si="1382"/>
        <v>22.607299146400056</v>
      </c>
      <c r="AS510" s="2">
        <f t="shared" si="1382"/>
        <v>22.607299146400056</v>
      </c>
      <c r="AT510" s="2">
        <f t="shared" si="1382"/>
        <v>22.607299146400056</v>
      </c>
      <c r="AU510" s="2">
        <f t="shared" si="1382"/>
        <v>22.607299146400056</v>
      </c>
      <c r="AV510" s="2">
        <f t="shared" si="1382"/>
        <v>22.607299146400056</v>
      </c>
      <c r="AW510" s="2">
        <f t="shared" si="1382"/>
        <v>22.607299146400056</v>
      </c>
      <c r="AX510" s="2">
        <f t="shared" si="1382"/>
        <v>22.607299146400056</v>
      </c>
      <c r="AY510" s="2">
        <f t="shared" si="1382"/>
        <v>22.607299146400056</v>
      </c>
      <c r="AZ510" s="2">
        <f t="shared" si="1382"/>
        <v>22.607299146400056</v>
      </c>
      <c r="BA510" s="2">
        <f t="shared" si="1382"/>
        <v>22.607299146400056</v>
      </c>
      <c r="BB510" s="2">
        <f t="shared" si="1382"/>
        <v>22.607299146400056</v>
      </c>
      <c r="BC510" s="2">
        <f t="shared" si="1382"/>
        <v>18.840406369401116</v>
      </c>
      <c r="BD510" s="2">
        <f t="shared" si="1382"/>
        <v>14.797913389867684</v>
      </c>
      <c r="BE510" s="2">
        <f t="shared" si="1382"/>
        <v>10.150712149814234</v>
      </c>
      <c r="BF510" s="2">
        <f t="shared" si="1382"/>
        <v>4.8365400279508917</v>
      </c>
      <c r="BG510" s="2">
        <f t="shared" si="1382"/>
        <v>8.5265128291212022E-14</v>
      </c>
      <c r="BH510" s="2">
        <f t="shared" si="1382"/>
        <v>0</v>
      </c>
      <c r="BI510" s="2">
        <f t="shared" si="1382"/>
        <v>0</v>
      </c>
      <c r="BJ510" s="2">
        <f t="shared" si="1382"/>
        <v>0</v>
      </c>
      <c r="BK510" s="2">
        <f t="shared" si="1382"/>
        <v>0</v>
      </c>
    </row>
    <row r="511" spans="2:63" x14ac:dyDescent="0.25">
      <c r="B511" t="s">
        <v>12</v>
      </c>
      <c r="D511" s="2">
        <f t="shared" ref="D511:AI511" si="1383">D120+SUMIFS(D$132:D$141,$B$132:$B$141,"&lt;=2015")</f>
        <v>15.790380770985777</v>
      </c>
      <c r="E511" s="2">
        <f t="shared" si="1383"/>
        <v>0</v>
      </c>
      <c r="F511" s="2">
        <f t="shared" si="1383"/>
        <v>0</v>
      </c>
      <c r="G511" s="2">
        <f t="shared" si="1383"/>
        <v>0</v>
      </c>
      <c r="H511" s="2">
        <f t="shared" si="1383"/>
        <v>0</v>
      </c>
      <c r="I511" s="2">
        <f t="shared" si="1383"/>
        <v>0</v>
      </c>
      <c r="J511" s="2">
        <f t="shared" si="1383"/>
        <v>0</v>
      </c>
      <c r="K511" s="2">
        <f t="shared" si="1383"/>
        <v>0</v>
      </c>
      <c r="L511" s="2">
        <f t="shared" si="1383"/>
        <v>0</v>
      </c>
      <c r="M511" s="2">
        <f t="shared" si="1383"/>
        <v>0</v>
      </c>
      <c r="N511" s="2">
        <f t="shared" si="1383"/>
        <v>0</v>
      </c>
      <c r="O511" s="2">
        <f t="shared" si="1383"/>
        <v>0</v>
      </c>
      <c r="P511" s="2">
        <f t="shared" si="1383"/>
        <v>0</v>
      </c>
      <c r="Q511" s="2">
        <f t="shared" si="1383"/>
        <v>0</v>
      </c>
      <c r="R511" s="2">
        <f t="shared" si="1383"/>
        <v>0</v>
      </c>
      <c r="S511" s="2">
        <f t="shared" si="1383"/>
        <v>0</v>
      </c>
      <c r="T511" s="2">
        <f t="shared" si="1383"/>
        <v>0</v>
      </c>
      <c r="U511" s="2">
        <f t="shared" si="1383"/>
        <v>0</v>
      </c>
      <c r="V511" s="2">
        <f t="shared" si="1383"/>
        <v>0</v>
      </c>
      <c r="W511" s="2">
        <f t="shared" si="1383"/>
        <v>0</v>
      </c>
      <c r="X511" s="2">
        <f t="shared" si="1383"/>
        <v>0</v>
      </c>
      <c r="Y511" s="2">
        <f t="shared" si="1383"/>
        <v>0</v>
      </c>
      <c r="Z511" s="2">
        <f t="shared" si="1383"/>
        <v>0</v>
      </c>
      <c r="AA511" s="2">
        <f t="shared" si="1383"/>
        <v>0</v>
      </c>
      <c r="AB511" s="2">
        <f t="shared" si="1383"/>
        <v>0</v>
      </c>
      <c r="AC511" s="2">
        <f t="shared" si="1383"/>
        <v>0</v>
      </c>
      <c r="AD511" s="2">
        <f t="shared" si="1383"/>
        <v>0</v>
      </c>
      <c r="AE511" s="2">
        <f t="shared" si="1383"/>
        <v>0</v>
      </c>
      <c r="AF511" s="2">
        <f t="shared" si="1383"/>
        <v>0</v>
      </c>
      <c r="AG511" s="2">
        <f t="shared" si="1383"/>
        <v>0</v>
      </c>
      <c r="AH511" s="2">
        <f t="shared" si="1383"/>
        <v>0</v>
      </c>
      <c r="AI511" s="2">
        <f t="shared" si="1383"/>
        <v>0</v>
      </c>
      <c r="AJ511" s="2">
        <f t="shared" ref="AJ511:BK511" si="1384">AJ120+SUMIFS(AJ$132:AJ$141,$B$132:$B$141,"&lt;=2015")</f>
        <v>0</v>
      </c>
      <c r="AK511" s="2">
        <f t="shared" si="1384"/>
        <v>0</v>
      </c>
      <c r="AL511" s="2">
        <f t="shared" si="1384"/>
        <v>0</v>
      </c>
      <c r="AM511" s="2">
        <f t="shared" si="1384"/>
        <v>0</v>
      </c>
      <c r="AN511" s="2">
        <f t="shared" si="1384"/>
        <v>0</v>
      </c>
      <c r="AO511" s="2">
        <f t="shared" si="1384"/>
        <v>0</v>
      </c>
      <c r="AP511" s="2">
        <f t="shared" si="1384"/>
        <v>0</v>
      </c>
      <c r="AQ511" s="2">
        <f t="shared" si="1384"/>
        <v>0</v>
      </c>
      <c r="AR511" s="2">
        <f t="shared" si="1384"/>
        <v>0</v>
      </c>
      <c r="AS511" s="2">
        <f t="shared" si="1384"/>
        <v>0</v>
      </c>
      <c r="AT511" s="2">
        <f t="shared" si="1384"/>
        <v>0</v>
      </c>
      <c r="AU511" s="2">
        <f t="shared" si="1384"/>
        <v>0</v>
      </c>
      <c r="AV511" s="2">
        <f t="shared" si="1384"/>
        <v>0</v>
      </c>
      <c r="AW511" s="2">
        <f t="shared" si="1384"/>
        <v>0</v>
      </c>
      <c r="AX511" s="2">
        <f t="shared" si="1384"/>
        <v>0</v>
      </c>
      <c r="AY511" s="2">
        <f t="shared" si="1384"/>
        <v>0</v>
      </c>
      <c r="AZ511" s="2">
        <f t="shared" si="1384"/>
        <v>0</v>
      </c>
      <c r="BA511" s="2">
        <f t="shared" si="1384"/>
        <v>0</v>
      </c>
      <c r="BB511" s="2">
        <f t="shared" si="1384"/>
        <v>0</v>
      </c>
      <c r="BC511" s="2">
        <f t="shared" si="1384"/>
        <v>0</v>
      </c>
      <c r="BD511" s="2">
        <f t="shared" si="1384"/>
        <v>0</v>
      </c>
      <c r="BE511" s="2">
        <f t="shared" si="1384"/>
        <v>0</v>
      </c>
      <c r="BF511" s="2">
        <f t="shared" si="1384"/>
        <v>0</v>
      </c>
      <c r="BG511" s="2">
        <f t="shared" si="1384"/>
        <v>0</v>
      </c>
      <c r="BH511" s="2">
        <f t="shared" si="1384"/>
        <v>0</v>
      </c>
      <c r="BI511" s="2">
        <f t="shared" si="1384"/>
        <v>0</v>
      </c>
      <c r="BJ511" s="2">
        <f t="shared" si="1384"/>
        <v>0</v>
      </c>
      <c r="BK511" s="2">
        <f t="shared" si="1384"/>
        <v>0</v>
      </c>
    </row>
    <row r="512" spans="2:63" x14ac:dyDescent="0.25">
      <c r="B512" t="s">
        <v>13</v>
      </c>
      <c r="D512" s="2">
        <f t="shared" ref="D512:AI512" si="1385">D167+SUMIFS(D$179:D$188,$B$179:$B$188,"&lt;=2015")</f>
        <v>0.38897486718899543</v>
      </c>
      <c r="E512" s="2">
        <f t="shared" si="1385"/>
        <v>0</v>
      </c>
      <c r="F512" s="2">
        <f t="shared" si="1385"/>
        <v>0</v>
      </c>
      <c r="G512" s="2">
        <f t="shared" si="1385"/>
        <v>0</v>
      </c>
      <c r="H512" s="2">
        <f t="shared" si="1385"/>
        <v>0</v>
      </c>
      <c r="I512" s="2">
        <f t="shared" si="1385"/>
        <v>0</v>
      </c>
      <c r="J512" s="2">
        <f t="shared" si="1385"/>
        <v>0</v>
      </c>
      <c r="K512" s="2">
        <f t="shared" si="1385"/>
        <v>0</v>
      </c>
      <c r="L512" s="2">
        <f t="shared" si="1385"/>
        <v>0</v>
      </c>
      <c r="M512" s="2">
        <f t="shared" si="1385"/>
        <v>0</v>
      </c>
      <c r="N512" s="2">
        <f t="shared" si="1385"/>
        <v>0</v>
      </c>
      <c r="O512" s="2">
        <f t="shared" si="1385"/>
        <v>0</v>
      </c>
      <c r="P512" s="2">
        <f t="shared" si="1385"/>
        <v>0</v>
      </c>
      <c r="Q512" s="2">
        <f t="shared" si="1385"/>
        <v>0</v>
      </c>
      <c r="R512" s="2">
        <f t="shared" si="1385"/>
        <v>0</v>
      </c>
      <c r="S512" s="2">
        <f t="shared" si="1385"/>
        <v>0</v>
      </c>
      <c r="T512" s="2">
        <f t="shared" si="1385"/>
        <v>0</v>
      </c>
      <c r="U512" s="2">
        <f t="shared" si="1385"/>
        <v>0</v>
      </c>
      <c r="V512" s="2">
        <f t="shared" si="1385"/>
        <v>0</v>
      </c>
      <c r="W512" s="2">
        <f t="shared" si="1385"/>
        <v>0</v>
      </c>
      <c r="X512" s="2">
        <f t="shared" si="1385"/>
        <v>0</v>
      </c>
      <c r="Y512" s="2">
        <f t="shared" si="1385"/>
        <v>0</v>
      </c>
      <c r="Z512" s="2">
        <f t="shared" si="1385"/>
        <v>0</v>
      </c>
      <c r="AA512" s="2">
        <f t="shared" si="1385"/>
        <v>0</v>
      </c>
      <c r="AB512" s="2">
        <f t="shared" si="1385"/>
        <v>0</v>
      </c>
      <c r="AC512" s="2">
        <f t="shared" si="1385"/>
        <v>0</v>
      </c>
      <c r="AD512" s="2">
        <f t="shared" si="1385"/>
        <v>0</v>
      </c>
      <c r="AE512" s="2">
        <f t="shared" si="1385"/>
        <v>0</v>
      </c>
      <c r="AF512" s="2">
        <f t="shared" si="1385"/>
        <v>0</v>
      </c>
      <c r="AG512" s="2">
        <f t="shared" si="1385"/>
        <v>0</v>
      </c>
      <c r="AH512" s="2">
        <f t="shared" si="1385"/>
        <v>0</v>
      </c>
      <c r="AI512" s="2">
        <f t="shared" si="1385"/>
        <v>0</v>
      </c>
      <c r="AJ512" s="2">
        <f t="shared" ref="AJ512:BK512" si="1386">AJ167+SUMIFS(AJ$179:AJ$188,$B$179:$B$188,"&lt;=2015")</f>
        <v>0</v>
      </c>
      <c r="AK512" s="2">
        <f t="shared" si="1386"/>
        <v>0</v>
      </c>
      <c r="AL512" s="2">
        <f t="shared" si="1386"/>
        <v>0</v>
      </c>
      <c r="AM512" s="2">
        <f t="shared" si="1386"/>
        <v>0</v>
      </c>
      <c r="AN512" s="2">
        <f t="shared" si="1386"/>
        <v>0</v>
      </c>
      <c r="AO512" s="2">
        <f t="shared" si="1386"/>
        <v>0</v>
      </c>
      <c r="AP512" s="2">
        <f t="shared" si="1386"/>
        <v>0</v>
      </c>
      <c r="AQ512" s="2">
        <f t="shared" si="1386"/>
        <v>0</v>
      </c>
      <c r="AR512" s="2">
        <f t="shared" si="1386"/>
        <v>0</v>
      </c>
      <c r="AS512" s="2">
        <f t="shared" si="1386"/>
        <v>0</v>
      </c>
      <c r="AT512" s="2">
        <f t="shared" si="1386"/>
        <v>0</v>
      </c>
      <c r="AU512" s="2">
        <f t="shared" si="1386"/>
        <v>0</v>
      </c>
      <c r="AV512" s="2">
        <f t="shared" si="1386"/>
        <v>0</v>
      </c>
      <c r="AW512" s="2">
        <f t="shared" si="1386"/>
        <v>0</v>
      </c>
      <c r="AX512" s="2">
        <f t="shared" si="1386"/>
        <v>0</v>
      </c>
      <c r="AY512" s="2">
        <f t="shared" si="1386"/>
        <v>0</v>
      </c>
      <c r="AZ512" s="2">
        <f t="shared" si="1386"/>
        <v>0</v>
      </c>
      <c r="BA512" s="2">
        <f t="shared" si="1386"/>
        <v>0</v>
      </c>
      <c r="BB512" s="2">
        <f t="shared" si="1386"/>
        <v>0</v>
      </c>
      <c r="BC512" s="2">
        <f t="shared" si="1386"/>
        <v>0</v>
      </c>
      <c r="BD512" s="2">
        <f t="shared" si="1386"/>
        <v>0</v>
      </c>
      <c r="BE512" s="2">
        <f t="shared" si="1386"/>
        <v>0</v>
      </c>
      <c r="BF512" s="2">
        <f t="shared" si="1386"/>
        <v>0</v>
      </c>
      <c r="BG512" s="2">
        <f t="shared" si="1386"/>
        <v>0</v>
      </c>
      <c r="BH512" s="2">
        <f t="shared" si="1386"/>
        <v>0</v>
      </c>
      <c r="BI512" s="2">
        <f t="shared" si="1386"/>
        <v>0</v>
      </c>
      <c r="BJ512" s="2">
        <f t="shared" si="1386"/>
        <v>0</v>
      </c>
      <c r="BK512" s="2">
        <f t="shared" si="1386"/>
        <v>0</v>
      </c>
    </row>
    <row r="513" spans="2:63" x14ac:dyDescent="0.25">
      <c r="B513" t="s">
        <v>14</v>
      </c>
      <c r="D513" s="2">
        <f t="shared" ref="D513:AI513" si="1387">D214+SUMIFS(D$226:D$235,$B$226:$B$235,"&lt;=2015")</f>
        <v>1.6653345369377348E-15</v>
      </c>
      <c r="E513" s="2">
        <f t="shared" si="1387"/>
        <v>0.25893070092516307</v>
      </c>
      <c r="F513" s="2">
        <f t="shared" si="1387"/>
        <v>1.4287057731943718</v>
      </c>
      <c r="G513" s="2">
        <f t="shared" si="1387"/>
        <v>1.7992883193298275</v>
      </c>
      <c r="H513" s="2">
        <f t="shared" si="1387"/>
        <v>1.9380633101093425</v>
      </c>
      <c r="I513" s="2">
        <f t="shared" si="1387"/>
        <v>4.0682902568466837</v>
      </c>
      <c r="J513" s="2">
        <f t="shared" si="1387"/>
        <v>2.2165338131186907</v>
      </c>
      <c r="K513" s="2">
        <f t="shared" si="1387"/>
        <v>1.0467587408494823</v>
      </c>
      <c r="L513" s="2">
        <f t="shared" si="1387"/>
        <v>0.67617619471402635</v>
      </c>
      <c r="M513" s="2">
        <f t="shared" si="1387"/>
        <v>0.5374012039345113</v>
      </c>
      <c r="N513" s="2">
        <f t="shared" si="1387"/>
        <v>0</v>
      </c>
      <c r="O513" s="2">
        <f t="shared" si="1387"/>
        <v>0</v>
      </c>
      <c r="P513" s="2">
        <f t="shared" si="1387"/>
        <v>0</v>
      </c>
      <c r="Q513" s="2">
        <f t="shared" si="1387"/>
        <v>0</v>
      </c>
      <c r="R513" s="2">
        <f t="shared" si="1387"/>
        <v>0</v>
      </c>
      <c r="S513" s="2">
        <f t="shared" si="1387"/>
        <v>0</v>
      </c>
      <c r="T513" s="2">
        <f t="shared" si="1387"/>
        <v>0</v>
      </c>
      <c r="U513" s="2">
        <f t="shared" si="1387"/>
        <v>0</v>
      </c>
      <c r="V513" s="2">
        <f t="shared" si="1387"/>
        <v>0</v>
      </c>
      <c r="W513" s="2">
        <f t="shared" si="1387"/>
        <v>0</v>
      </c>
      <c r="X513" s="2">
        <f t="shared" si="1387"/>
        <v>0</v>
      </c>
      <c r="Y513" s="2">
        <f t="shared" si="1387"/>
        <v>0</v>
      </c>
      <c r="Z513" s="2">
        <f t="shared" si="1387"/>
        <v>0</v>
      </c>
      <c r="AA513" s="2">
        <f t="shared" si="1387"/>
        <v>0</v>
      </c>
      <c r="AB513" s="2">
        <f t="shared" si="1387"/>
        <v>0</v>
      </c>
      <c r="AC513" s="2">
        <f t="shared" si="1387"/>
        <v>0</v>
      </c>
      <c r="AD513" s="2">
        <f t="shared" si="1387"/>
        <v>0</v>
      </c>
      <c r="AE513" s="2">
        <f t="shared" si="1387"/>
        <v>0</v>
      </c>
      <c r="AF513" s="2">
        <f t="shared" si="1387"/>
        <v>0</v>
      </c>
      <c r="AG513" s="2">
        <f t="shared" si="1387"/>
        <v>0</v>
      </c>
      <c r="AH513" s="2">
        <f t="shared" si="1387"/>
        <v>0</v>
      </c>
      <c r="AI513" s="2">
        <f t="shared" si="1387"/>
        <v>0</v>
      </c>
      <c r="AJ513" s="2">
        <f t="shared" ref="AJ513:BK513" si="1388">AJ214+SUMIFS(AJ$226:AJ$235,$B$226:$B$235,"&lt;=2015")</f>
        <v>0</v>
      </c>
      <c r="AK513" s="2">
        <f t="shared" si="1388"/>
        <v>0</v>
      </c>
      <c r="AL513" s="2">
        <f t="shared" si="1388"/>
        <v>0</v>
      </c>
      <c r="AM513" s="2">
        <f t="shared" si="1388"/>
        <v>0</v>
      </c>
      <c r="AN513" s="2">
        <f t="shared" si="1388"/>
        <v>0</v>
      </c>
      <c r="AO513" s="2">
        <f t="shared" si="1388"/>
        <v>0</v>
      </c>
      <c r="AP513" s="2">
        <f t="shared" si="1388"/>
        <v>0</v>
      </c>
      <c r="AQ513" s="2">
        <f t="shared" si="1388"/>
        <v>0</v>
      </c>
      <c r="AR513" s="2">
        <f t="shared" si="1388"/>
        <v>0</v>
      </c>
      <c r="AS513" s="2">
        <f t="shared" si="1388"/>
        <v>0</v>
      </c>
      <c r="AT513" s="2">
        <f t="shared" si="1388"/>
        <v>0</v>
      </c>
      <c r="AU513" s="2">
        <f t="shared" si="1388"/>
        <v>0</v>
      </c>
      <c r="AV513" s="2">
        <f t="shared" si="1388"/>
        <v>0</v>
      </c>
      <c r="AW513" s="2">
        <f t="shared" si="1388"/>
        <v>0</v>
      </c>
      <c r="AX513" s="2">
        <f t="shared" si="1388"/>
        <v>0</v>
      </c>
      <c r="AY513" s="2">
        <f t="shared" si="1388"/>
        <v>0</v>
      </c>
      <c r="AZ513" s="2">
        <f t="shared" si="1388"/>
        <v>0</v>
      </c>
      <c r="BA513" s="2">
        <f t="shared" si="1388"/>
        <v>0</v>
      </c>
      <c r="BB513" s="2">
        <f t="shared" si="1388"/>
        <v>0</v>
      </c>
      <c r="BC513" s="2">
        <f t="shared" si="1388"/>
        <v>0</v>
      </c>
      <c r="BD513" s="2">
        <f t="shared" si="1388"/>
        <v>0</v>
      </c>
      <c r="BE513" s="2">
        <f t="shared" si="1388"/>
        <v>0</v>
      </c>
      <c r="BF513" s="2">
        <f t="shared" si="1388"/>
        <v>0</v>
      </c>
      <c r="BG513" s="2">
        <f t="shared" si="1388"/>
        <v>0</v>
      </c>
      <c r="BH513" s="2">
        <f t="shared" si="1388"/>
        <v>0</v>
      </c>
      <c r="BI513" s="2">
        <f t="shared" si="1388"/>
        <v>0</v>
      </c>
      <c r="BJ513" s="2">
        <f t="shared" si="1388"/>
        <v>0</v>
      </c>
      <c r="BK513" s="2">
        <f t="shared" si="1388"/>
        <v>0</v>
      </c>
    </row>
    <row r="514" spans="2:63" x14ac:dyDescent="0.25">
      <c r="B514" t="s">
        <v>15</v>
      </c>
      <c r="D514" s="2">
        <f t="shared" ref="D514:AI514" si="1389">D261+SUMIFS(D$273:D$282,$B$273:$B$282,"&lt;=2015")</f>
        <v>25.821751228892474</v>
      </c>
      <c r="E514" s="2">
        <f t="shared" si="1389"/>
        <v>35.334494106089977</v>
      </c>
      <c r="F514" s="2">
        <f t="shared" si="1389"/>
        <v>44.338252993449252</v>
      </c>
      <c r="G514" s="2">
        <f t="shared" si="1389"/>
        <v>40.035986521123007</v>
      </c>
      <c r="H514" s="2">
        <f t="shared" si="1389"/>
        <v>34.408968075122885</v>
      </c>
      <c r="I514" s="2">
        <f t="shared" si="1389"/>
        <v>18.841720574839265</v>
      </c>
      <c r="J514" s="2">
        <f t="shared" si="1389"/>
        <v>28.488910021513941</v>
      </c>
      <c r="K514" s="2">
        <f t="shared" si="1389"/>
        <v>19.485151134154673</v>
      </c>
      <c r="L514" s="2">
        <f t="shared" si="1389"/>
        <v>9.8198305071397058</v>
      </c>
      <c r="M514" s="2">
        <f t="shared" si="1389"/>
        <v>3.5926848235885629</v>
      </c>
      <c r="N514" s="2">
        <f t="shared" si="1389"/>
        <v>0</v>
      </c>
      <c r="O514" s="2">
        <f t="shared" si="1389"/>
        <v>0</v>
      </c>
      <c r="P514" s="2">
        <f t="shared" si="1389"/>
        <v>0</v>
      </c>
      <c r="Q514" s="2">
        <f t="shared" si="1389"/>
        <v>0</v>
      </c>
      <c r="R514" s="2">
        <f t="shared" si="1389"/>
        <v>0</v>
      </c>
      <c r="S514" s="2">
        <f t="shared" si="1389"/>
        <v>0</v>
      </c>
      <c r="T514" s="2">
        <f t="shared" si="1389"/>
        <v>0</v>
      </c>
      <c r="U514" s="2">
        <f t="shared" si="1389"/>
        <v>0</v>
      </c>
      <c r="V514" s="2">
        <f t="shared" si="1389"/>
        <v>0</v>
      </c>
      <c r="W514" s="2">
        <f t="shared" si="1389"/>
        <v>0</v>
      </c>
      <c r="X514" s="2">
        <f t="shared" si="1389"/>
        <v>0</v>
      </c>
      <c r="Y514" s="2">
        <f t="shared" si="1389"/>
        <v>0</v>
      </c>
      <c r="Z514" s="2">
        <f t="shared" si="1389"/>
        <v>0</v>
      </c>
      <c r="AA514" s="2">
        <f t="shared" si="1389"/>
        <v>0</v>
      </c>
      <c r="AB514" s="2">
        <f t="shared" si="1389"/>
        <v>0</v>
      </c>
      <c r="AC514" s="2">
        <f t="shared" si="1389"/>
        <v>0</v>
      </c>
      <c r="AD514" s="2">
        <f t="shared" si="1389"/>
        <v>0</v>
      </c>
      <c r="AE514" s="2">
        <f t="shared" si="1389"/>
        <v>0</v>
      </c>
      <c r="AF514" s="2">
        <f t="shared" si="1389"/>
        <v>0</v>
      </c>
      <c r="AG514" s="2">
        <f t="shared" si="1389"/>
        <v>0</v>
      </c>
      <c r="AH514" s="2">
        <f t="shared" si="1389"/>
        <v>0</v>
      </c>
      <c r="AI514" s="2">
        <f t="shared" si="1389"/>
        <v>0</v>
      </c>
      <c r="AJ514" s="2">
        <f t="shared" ref="AJ514:BK514" si="1390">AJ261+SUMIFS(AJ$273:AJ$282,$B$273:$B$282,"&lt;=2015")</f>
        <v>0</v>
      </c>
      <c r="AK514" s="2">
        <f t="shared" si="1390"/>
        <v>0</v>
      </c>
      <c r="AL514" s="2">
        <f t="shared" si="1390"/>
        <v>0</v>
      </c>
      <c r="AM514" s="2">
        <f t="shared" si="1390"/>
        <v>0</v>
      </c>
      <c r="AN514" s="2">
        <f t="shared" si="1390"/>
        <v>0</v>
      </c>
      <c r="AO514" s="2">
        <f t="shared" si="1390"/>
        <v>0</v>
      </c>
      <c r="AP514" s="2">
        <f t="shared" si="1390"/>
        <v>0</v>
      </c>
      <c r="AQ514" s="2">
        <f t="shared" si="1390"/>
        <v>0</v>
      </c>
      <c r="AR514" s="2">
        <f t="shared" si="1390"/>
        <v>0</v>
      </c>
      <c r="AS514" s="2">
        <f t="shared" si="1390"/>
        <v>0</v>
      </c>
      <c r="AT514" s="2">
        <f t="shared" si="1390"/>
        <v>0</v>
      </c>
      <c r="AU514" s="2">
        <f t="shared" si="1390"/>
        <v>0</v>
      </c>
      <c r="AV514" s="2">
        <f t="shared" si="1390"/>
        <v>0</v>
      </c>
      <c r="AW514" s="2">
        <f t="shared" si="1390"/>
        <v>0</v>
      </c>
      <c r="AX514" s="2">
        <f t="shared" si="1390"/>
        <v>0</v>
      </c>
      <c r="AY514" s="2">
        <f t="shared" si="1390"/>
        <v>0</v>
      </c>
      <c r="AZ514" s="2">
        <f t="shared" si="1390"/>
        <v>0</v>
      </c>
      <c r="BA514" s="2">
        <f t="shared" si="1390"/>
        <v>0</v>
      </c>
      <c r="BB514" s="2">
        <f t="shared" si="1390"/>
        <v>0</v>
      </c>
      <c r="BC514" s="2">
        <f t="shared" si="1390"/>
        <v>0</v>
      </c>
      <c r="BD514" s="2">
        <f t="shared" si="1390"/>
        <v>0</v>
      </c>
      <c r="BE514" s="2">
        <f t="shared" si="1390"/>
        <v>0</v>
      </c>
      <c r="BF514" s="2">
        <f t="shared" si="1390"/>
        <v>0</v>
      </c>
      <c r="BG514" s="2">
        <f t="shared" si="1390"/>
        <v>0</v>
      </c>
      <c r="BH514" s="2">
        <f t="shared" si="1390"/>
        <v>0</v>
      </c>
      <c r="BI514" s="2">
        <f t="shared" si="1390"/>
        <v>0</v>
      </c>
      <c r="BJ514" s="2">
        <f t="shared" si="1390"/>
        <v>0</v>
      </c>
      <c r="BK514" s="2">
        <f t="shared" si="1390"/>
        <v>0</v>
      </c>
    </row>
    <row r="515" spans="2:63" x14ac:dyDescent="0.25">
      <c r="B515" t="s">
        <v>16</v>
      </c>
      <c r="D515" s="2">
        <f t="shared" ref="D515:AI515" si="1391">D308+SUMIFS(D$320:D$329,$B$320:$B$329,"&lt;=2015")</f>
        <v>34.275644401485252</v>
      </c>
      <c r="E515" s="2">
        <f t="shared" si="1391"/>
        <v>0.96426108105391484</v>
      </c>
      <c r="F515" s="2">
        <f t="shared" si="1391"/>
        <v>1.5006960349864125</v>
      </c>
      <c r="G515" s="2">
        <f t="shared" si="1391"/>
        <v>2.6156321772872975</v>
      </c>
      <c r="H515" s="2">
        <f t="shared" si="1391"/>
        <v>3.4752362756212207</v>
      </c>
      <c r="I515" s="2">
        <f t="shared" si="1391"/>
        <v>-2.3843981413308026</v>
      </c>
      <c r="J515" s="2">
        <f t="shared" si="1391"/>
        <v>2.9563144641895795</v>
      </c>
      <c r="K515" s="2">
        <f t="shared" si="1391"/>
        <v>2.4198795102570814</v>
      </c>
      <c r="L515" s="2">
        <f t="shared" si="1391"/>
        <v>1.3049433679561961</v>
      </c>
      <c r="M515" s="2">
        <f t="shared" si="1391"/>
        <v>0.44533926962227294</v>
      </c>
      <c r="N515" s="2">
        <f t="shared" si="1391"/>
        <v>0</v>
      </c>
      <c r="O515" s="2">
        <f t="shared" si="1391"/>
        <v>0</v>
      </c>
      <c r="P515" s="2">
        <f t="shared" si="1391"/>
        <v>0</v>
      </c>
      <c r="Q515" s="2">
        <f t="shared" si="1391"/>
        <v>0</v>
      </c>
      <c r="R515" s="2">
        <f t="shared" si="1391"/>
        <v>0</v>
      </c>
      <c r="S515" s="2">
        <f t="shared" si="1391"/>
        <v>0</v>
      </c>
      <c r="T515" s="2">
        <f t="shared" si="1391"/>
        <v>0</v>
      </c>
      <c r="U515" s="2">
        <f t="shared" si="1391"/>
        <v>0</v>
      </c>
      <c r="V515" s="2">
        <f t="shared" si="1391"/>
        <v>0</v>
      </c>
      <c r="W515" s="2">
        <f t="shared" si="1391"/>
        <v>0</v>
      </c>
      <c r="X515" s="2">
        <f t="shared" si="1391"/>
        <v>0</v>
      </c>
      <c r="Y515" s="2">
        <f t="shared" si="1391"/>
        <v>0</v>
      </c>
      <c r="Z515" s="2">
        <f t="shared" si="1391"/>
        <v>0</v>
      </c>
      <c r="AA515" s="2">
        <f t="shared" si="1391"/>
        <v>0</v>
      </c>
      <c r="AB515" s="2">
        <f t="shared" si="1391"/>
        <v>0</v>
      </c>
      <c r="AC515" s="2">
        <f t="shared" si="1391"/>
        <v>0</v>
      </c>
      <c r="AD515" s="2">
        <f t="shared" si="1391"/>
        <v>0</v>
      </c>
      <c r="AE515" s="2">
        <f t="shared" si="1391"/>
        <v>0</v>
      </c>
      <c r="AF515" s="2">
        <f t="shared" si="1391"/>
        <v>0</v>
      </c>
      <c r="AG515" s="2">
        <f t="shared" si="1391"/>
        <v>0</v>
      </c>
      <c r="AH515" s="2">
        <f t="shared" si="1391"/>
        <v>0</v>
      </c>
      <c r="AI515" s="2">
        <f t="shared" si="1391"/>
        <v>0</v>
      </c>
      <c r="AJ515" s="2">
        <f t="shared" ref="AJ515:BK515" si="1392">AJ308+SUMIFS(AJ$320:AJ$329,$B$320:$B$329,"&lt;=2015")</f>
        <v>0</v>
      </c>
      <c r="AK515" s="2">
        <f t="shared" si="1392"/>
        <v>0</v>
      </c>
      <c r="AL515" s="2">
        <f t="shared" si="1392"/>
        <v>0</v>
      </c>
      <c r="AM515" s="2">
        <f t="shared" si="1392"/>
        <v>0</v>
      </c>
      <c r="AN515" s="2">
        <f t="shared" si="1392"/>
        <v>0</v>
      </c>
      <c r="AO515" s="2">
        <f t="shared" si="1392"/>
        <v>0</v>
      </c>
      <c r="AP515" s="2">
        <f t="shared" si="1392"/>
        <v>0</v>
      </c>
      <c r="AQ515" s="2">
        <f t="shared" si="1392"/>
        <v>0</v>
      </c>
      <c r="AR515" s="2">
        <f t="shared" si="1392"/>
        <v>0</v>
      </c>
      <c r="AS515" s="2">
        <f t="shared" si="1392"/>
        <v>0</v>
      </c>
      <c r="AT515" s="2">
        <f t="shared" si="1392"/>
        <v>0</v>
      </c>
      <c r="AU515" s="2">
        <f t="shared" si="1392"/>
        <v>0</v>
      </c>
      <c r="AV515" s="2">
        <f t="shared" si="1392"/>
        <v>0</v>
      </c>
      <c r="AW515" s="2">
        <f t="shared" si="1392"/>
        <v>0</v>
      </c>
      <c r="AX515" s="2">
        <f t="shared" si="1392"/>
        <v>0</v>
      </c>
      <c r="AY515" s="2">
        <f t="shared" si="1392"/>
        <v>0</v>
      </c>
      <c r="AZ515" s="2">
        <f t="shared" si="1392"/>
        <v>0</v>
      </c>
      <c r="BA515" s="2">
        <f t="shared" si="1392"/>
        <v>0</v>
      </c>
      <c r="BB515" s="2">
        <f t="shared" si="1392"/>
        <v>0</v>
      </c>
      <c r="BC515" s="2">
        <f t="shared" si="1392"/>
        <v>0</v>
      </c>
      <c r="BD515" s="2">
        <f t="shared" si="1392"/>
        <v>0</v>
      </c>
      <c r="BE515" s="2">
        <f t="shared" si="1392"/>
        <v>0</v>
      </c>
      <c r="BF515" s="2">
        <f t="shared" si="1392"/>
        <v>0</v>
      </c>
      <c r="BG515" s="2">
        <f t="shared" si="1392"/>
        <v>0</v>
      </c>
      <c r="BH515" s="2">
        <f t="shared" si="1392"/>
        <v>0</v>
      </c>
      <c r="BI515" s="2">
        <f t="shared" si="1392"/>
        <v>0</v>
      </c>
      <c r="BJ515" s="2">
        <f t="shared" si="1392"/>
        <v>0</v>
      </c>
      <c r="BK515" s="2">
        <f t="shared" si="1392"/>
        <v>0</v>
      </c>
    </row>
    <row r="516" spans="2:63" x14ac:dyDescent="0.25">
      <c r="B516" t="s">
        <v>17</v>
      </c>
      <c r="D516" s="2">
        <f t="shared" ref="D516:AI516" si="1393">D402+SUMIFS(D$414:D$423,$B$414:$B$423,"&lt;=2015")</f>
        <v>0</v>
      </c>
      <c r="E516" s="2">
        <f t="shared" si="1393"/>
        <v>3.2558859048178131E-2</v>
      </c>
      <c r="F516" s="2">
        <f t="shared" si="1393"/>
        <v>3.2558859048178131E-2</v>
      </c>
      <c r="G516" s="2">
        <f t="shared" si="1393"/>
        <v>3.2558859048178131E-2</v>
      </c>
      <c r="H516" s="2">
        <f t="shared" si="1393"/>
        <v>3.2558859048178131E-2</v>
      </c>
      <c r="I516" s="2">
        <f t="shared" si="1393"/>
        <v>3.2558859048178131E-2</v>
      </c>
      <c r="J516" s="2">
        <f t="shared" si="1393"/>
        <v>3.2558859048178131E-2</v>
      </c>
      <c r="K516" s="2">
        <f t="shared" si="1393"/>
        <v>3.2558859048178131E-2</v>
      </c>
      <c r="L516" s="2">
        <f t="shared" si="1393"/>
        <v>3.2558859048178131E-2</v>
      </c>
      <c r="M516" s="2">
        <f t="shared" si="1393"/>
        <v>3.2558859048178131E-2</v>
      </c>
      <c r="N516" s="2">
        <f t="shared" si="1393"/>
        <v>3.2558859048178131E-2</v>
      </c>
      <c r="O516" s="2">
        <f t="shared" si="1393"/>
        <v>3.2558859048178131E-2</v>
      </c>
      <c r="P516" s="2">
        <f t="shared" si="1393"/>
        <v>3.2558859048178131E-2</v>
      </c>
      <c r="Q516" s="2">
        <f t="shared" si="1393"/>
        <v>3.2558859048178131E-2</v>
      </c>
      <c r="R516" s="2">
        <f t="shared" si="1393"/>
        <v>3.2558859048178131E-2</v>
      </c>
      <c r="S516" s="2">
        <f t="shared" si="1393"/>
        <v>3.2558859048178131E-2</v>
      </c>
      <c r="T516" s="2">
        <f t="shared" si="1393"/>
        <v>3.2558859048178131E-2</v>
      </c>
      <c r="U516" s="2">
        <f t="shared" si="1393"/>
        <v>3.2558859048178131E-2</v>
      </c>
      <c r="V516" s="2">
        <f t="shared" si="1393"/>
        <v>3.2558859048178131E-2</v>
      </c>
      <c r="W516" s="2">
        <f t="shared" si="1393"/>
        <v>3.2558859048178131E-2</v>
      </c>
      <c r="X516" s="2">
        <f t="shared" si="1393"/>
        <v>3.2558859048178131E-2</v>
      </c>
      <c r="Y516" s="2">
        <f t="shared" si="1393"/>
        <v>3.2558859048178131E-2</v>
      </c>
      <c r="Z516" s="2">
        <f t="shared" si="1393"/>
        <v>3.2558859048178131E-2</v>
      </c>
      <c r="AA516" s="2">
        <f t="shared" si="1393"/>
        <v>3.2558859048178131E-2</v>
      </c>
      <c r="AB516" s="2">
        <f t="shared" si="1393"/>
        <v>3.2558859048178131E-2</v>
      </c>
      <c r="AC516" s="2">
        <f t="shared" si="1393"/>
        <v>3.2558859048178131E-2</v>
      </c>
      <c r="AD516" s="2">
        <f t="shared" si="1393"/>
        <v>3.2558859048178131E-2</v>
      </c>
      <c r="AE516" s="2">
        <f t="shared" si="1393"/>
        <v>3.2558859048178131E-2</v>
      </c>
      <c r="AF516" s="2">
        <f t="shared" si="1393"/>
        <v>3.2558859048178131E-2</v>
      </c>
      <c r="AG516" s="2">
        <f t="shared" si="1393"/>
        <v>3.2558859048178131E-2</v>
      </c>
      <c r="AH516" s="2">
        <f t="shared" si="1393"/>
        <v>3.2558859048178131E-2</v>
      </c>
      <c r="AI516" s="2">
        <f t="shared" si="1393"/>
        <v>3.2558859048178131E-2</v>
      </c>
      <c r="AJ516" s="2">
        <f t="shared" ref="AJ516:BK516" si="1394">AJ402+SUMIFS(AJ$414:AJ$423,$B$414:$B$423,"&lt;=2015")</f>
        <v>3.2558859048178131E-2</v>
      </c>
      <c r="AK516" s="2">
        <f t="shared" si="1394"/>
        <v>3.2558859048178131E-2</v>
      </c>
      <c r="AL516" s="2">
        <f t="shared" si="1394"/>
        <v>3.2558859048178131E-2</v>
      </c>
      <c r="AM516" s="2">
        <f t="shared" si="1394"/>
        <v>3.2558859048178131E-2</v>
      </c>
      <c r="AN516" s="2">
        <f t="shared" si="1394"/>
        <v>3.2558859048178131E-2</v>
      </c>
      <c r="AO516" s="2">
        <f t="shared" si="1394"/>
        <v>3.2558859048178131E-2</v>
      </c>
      <c r="AP516" s="2">
        <f t="shared" si="1394"/>
        <v>3.2558859048178131E-2</v>
      </c>
      <c r="AQ516" s="2">
        <f t="shared" si="1394"/>
        <v>3.2558859048178131E-2</v>
      </c>
      <c r="AR516" s="2">
        <f t="shared" si="1394"/>
        <v>3.2558859048178131E-2</v>
      </c>
      <c r="AS516" s="2">
        <f t="shared" si="1394"/>
        <v>3.2558859048178131E-2</v>
      </c>
      <c r="AT516" s="2">
        <f t="shared" si="1394"/>
        <v>3.2558859048178131E-2</v>
      </c>
      <c r="AU516" s="2">
        <f t="shared" si="1394"/>
        <v>3.2558859048178131E-2</v>
      </c>
      <c r="AV516" s="2">
        <f t="shared" si="1394"/>
        <v>3.2558859048178131E-2</v>
      </c>
      <c r="AW516" s="2">
        <f t="shared" si="1394"/>
        <v>3.2558859048178131E-2</v>
      </c>
      <c r="AX516" s="2">
        <f t="shared" si="1394"/>
        <v>3.2558859048178131E-2</v>
      </c>
      <c r="AY516" s="2">
        <f t="shared" si="1394"/>
        <v>1.5454783386650295E-2</v>
      </c>
      <c r="AZ516" s="2">
        <f t="shared" si="1394"/>
        <v>0</v>
      </c>
      <c r="BA516" s="2">
        <f t="shared" si="1394"/>
        <v>0</v>
      </c>
      <c r="BB516" s="2">
        <f t="shared" si="1394"/>
        <v>0</v>
      </c>
      <c r="BC516" s="2">
        <f t="shared" si="1394"/>
        <v>0</v>
      </c>
      <c r="BD516" s="2">
        <f t="shared" si="1394"/>
        <v>0</v>
      </c>
      <c r="BE516" s="2">
        <f t="shared" si="1394"/>
        <v>0</v>
      </c>
      <c r="BF516" s="2">
        <f t="shared" si="1394"/>
        <v>0</v>
      </c>
      <c r="BG516" s="2">
        <f t="shared" si="1394"/>
        <v>0</v>
      </c>
      <c r="BH516" s="2">
        <f t="shared" si="1394"/>
        <v>0</v>
      </c>
      <c r="BI516" s="2">
        <f t="shared" si="1394"/>
        <v>0</v>
      </c>
      <c r="BJ516" s="2">
        <f t="shared" si="1394"/>
        <v>0</v>
      </c>
      <c r="BK516" s="2">
        <f t="shared" si="1394"/>
        <v>0</v>
      </c>
    </row>
    <row r="517" spans="2:63" x14ac:dyDescent="0.25">
      <c r="B517" t="s">
        <v>66</v>
      </c>
      <c r="D517" s="7">
        <f t="shared" ref="D517:H517" si="1395">SUM(D509:D516)</f>
        <v>143.36666593226283</v>
      </c>
      <c r="E517" s="7">
        <f t="shared" si="1395"/>
        <v>107.95086585414721</v>
      </c>
      <c r="F517" s="7">
        <f t="shared" si="1395"/>
        <v>123.67192170104209</v>
      </c>
      <c r="G517" s="7">
        <f t="shared" si="1395"/>
        <v>126.86708306245366</v>
      </c>
      <c r="H517" s="7">
        <f t="shared" si="1395"/>
        <v>128.8750952407141</v>
      </c>
      <c r="I517" s="7">
        <f>SUM(I509:I516)</f>
        <v>112.72422935014838</v>
      </c>
      <c r="J517" s="7">
        <f t="shared" ref="J517:BK517" si="1396">SUM(J509:J516)</f>
        <v>125.72656434927273</v>
      </c>
      <c r="K517" s="7">
        <f t="shared" si="1396"/>
        <v>115.01659543571176</v>
      </c>
      <c r="L517" s="7">
        <f t="shared" si="1396"/>
        <v>103.67872563093447</v>
      </c>
      <c r="M517" s="7">
        <f t="shared" si="1396"/>
        <v>96.453200858269881</v>
      </c>
      <c r="N517" s="7">
        <f t="shared" si="1396"/>
        <v>91.877775561124537</v>
      </c>
      <c r="O517" s="7">
        <f t="shared" si="1396"/>
        <v>91.877775561124537</v>
      </c>
      <c r="P517" s="7">
        <f t="shared" si="1396"/>
        <v>91.877775561124537</v>
      </c>
      <c r="Q517" s="7">
        <f t="shared" si="1396"/>
        <v>91.877775561124537</v>
      </c>
      <c r="R517" s="7">
        <f t="shared" si="1396"/>
        <v>91.877775561124537</v>
      </c>
      <c r="S517" s="7">
        <f t="shared" si="1396"/>
        <v>91.877775561124537</v>
      </c>
      <c r="T517" s="7">
        <f t="shared" si="1396"/>
        <v>91.877775561124537</v>
      </c>
      <c r="U517" s="7">
        <f t="shared" si="1396"/>
        <v>91.877775561124537</v>
      </c>
      <c r="V517" s="7">
        <f t="shared" si="1396"/>
        <v>91.877775561124537</v>
      </c>
      <c r="W517" s="7">
        <f t="shared" si="1396"/>
        <v>91.877775561124537</v>
      </c>
      <c r="X517" s="7">
        <f t="shared" si="1396"/>
        <v>91.877775561124537</v>
      </c>
      <c r="Y517" s="7">
        <f t="shared" si="1396"/>
        <v>91.877775561124537</v>
      </c>
      <c r="Z517" s="7">
        <f t="shared" si="1396"/>
        <v>91.877775561124537</v>
      </c>
      <c r="AA517" s="7">
        <f t="shared" si="1396"/>
        <v>91.908502407542059</v>
      </c>
      <c r="AB517" s="7">
        <f t="shared" si="1396"/>
        <v>92.01158617046724</v>
      </c>
      <c r="AC517" s="7">
        <f t="shared" si="1396"/>
        <v>92.01158617046724</v>
      </c>
      <c r="AD517" s="7">
        <f t="shared" si="1396"/>
        <v>92.01158617046724</v>
      </c>
      <c r="AE517" s="7">
        <f t="shared" si="1396"/>
        <v>92.01158617046724</v>
      </c>
      <c r="AF517" s="7">
        <f t="shared" si="1396"/>
        <v>92.01158617046724</v>
      </c>
      <c r="AG517" s="7">
        <f t="shared" si="1396"/>
        <v>32.355161469754755</v>
      </c>
      <c r="AH517" s="7">
        <f t="shared" si="1396"/>
        <v>28.088836005548405</v>
      </c>
      <c r="AI517" s="7">
        <f t="shared" si="1396"/>
        <v>28.097168557181231</v>
      </c>
      <c r="AJ517" s="7">
        <f t="shared" si="1396"/>
        <v>28.267533943241649</v>
      </c>
      <c r="AK517" s="7">
        <f t="shared" si="1396"/>
        <v>28.088836005548462</v>
      </c>
      <c r="AL517" s="7">
        <f t="shared" si="1396"/>
        <v>28.088836005548462</v>
      </c>
      <c r="AM517" s="7">
        <f t="shared" si="1396"/>
        <v>28.088836005548462</v>
      </c>
      <c r="AN517" s="7">
        <f t="shared" si="1396"/>
        <v>28.088836005548462</v>
      </c>
      <c r="AO517" s="7">
        <f t="shared" si="1396"/>
        <v>28.088836005548462</v>
      </c>
      <c r="AP517" s="7">
        <f t="shared" si="1396"/>
        <v>28.088836005548462</v>
      </c>
      <c r="AQ517" s="7">
        <f t="shared" si="1396"/>
        <v>28.088836005548462</v>
      </c>
      <c r="AR517" s="7">
        <f t="shared" si="1396"/>
        <v>28.088836005548462</v>
      </c>
      <c r="AS517" s="7">
        <f t="shared" si="1396"/>
        <v>28.088836005548462</v>
      </c>
      <c r="AT517" s="7">
        <f t="shared" si="1396"/>
        <v>28.088836005548462</v>
      </c>
      <c r="AU517" s="7">
        <f t="shared" si="1396"/>
        <v>28.088836005548462</v>
      </c>
      <c r="AV517" s="7">
        <f t="shared" si="1396"/>
        <v>28.088836005548462</v>
      </c>
      <c r="AW517" s="7">
        <f t="shared" si="1396"/>
        <v>28.088836005548462</v>
      </c>
      <c r="AX517" s="7">
        <f t="shared" si="1396"/>
        <v>27.585022339227852</v>
      </c>
      <c r="AY517" s="7">
        <f t="shared" si="1396"/>
        <v>26.599324309765777</v>
      </c>
      <c r="AZ517" s="7">
        <f t="shared" si="1396"/>
        <v>25.219161621131118</v>
      </c>
      <c r="BA517" s="7">
        <f t="shared" si="1396"/>
        <v>23.896682207847135</v>
      </c>
      <c r="BB517" s="7">
        <f t="shared" si="1396"/>
        <v>22.607299146400091</v>
      </c>
      <c r="BC517" s="7">
        <f t="shared" si="1396"/>
        <v>18.840406369401116</v>
      </c>
      <c r="BD517" s="7">
        <f t="shared" si="1396"/>
        <v>14.797913389867684</v>
      </c>
      <c r="BE517" s="7">
        <f t="shared" si="1396"/>
        <v>10.150712149814234</v>
      </c>
      <c r="BF517" s="7">
        <f t="shared" si="1396"/>
        <v>4.8365400279508917</v>
      </c>
      <c r="BG517" s="7">
        <f t="shared" si="1396"/>
        <v>8.5265128291212022E-14</v>
      </c>
      <c r="BH517" s="7">
        <f t="shared" si="1396"/>
        <v>0</v>
      </c>
      <c r="BI517" s="7">
        <f t="shared" si="1396"/>
        <v>0</v>
      </c>
      <c r="BJ517" s="7">
        <f t="shared" si="1396"/>
        <v>0</v>
      </c>
      <c r="BK517" s="7">
        <f t="shared" si="1396"/>
        <v>0</v>
      </c>
    </row>
    <row r="519" spans="2:63" x14ac:dyDescent="0.25">
      <c r="B519" s="26" t="s">
        <v>69</v>
      </c>
      <c r="C519" s="26"/>
    </row>
    <row r="520" spans="2:63" x14ac:dyDescent="0.25">
      <c r="B520" t="s">
        <v>68</v>
      </c>
      <c r="D520" s="1">
        <v>2011</v>
      </c>
      <c r="E520" s="1">
        <v>2012</v>
      </c>
      <c r="F520" s="1">
        <v>2013</v>
      </c>
      <c r="G520" s="1">
        <v>2014</v>
      </c>
      <c r="H520" s="1">
        <v>2015</v>
      </c>
      <c r="I520" s="1">
        <v>2016</v>
      </c>
      <c r="J520" s="1">
        <v>2017</v>
      </c>
      <c r="K520" s="1">
        <v>2018</v>
      </c>
      <c r="L520" s="1">
        <v>2019</v>
      </c>
      <c r="M520" s="1">
        <v>2020</v>
      </c>
      <c r="N520" s="1">
        <v>2021</v>
      </c>
      <c r="O520" s="1">
        <v>2022</v>
      </c>
      <c r="P520" s="1">
        <v>2023</v>
      </c>
      <c r="Q520" s="1">
        <v>2024</v>
      </c>
      <c r="R520" s="1">
        <v>2025</v>
      </c>
      <c r="S520" s="1">
        <v>2026</v>
      </c>
      <c r="T520" s="1">
        <v>2027</v>
      </c>
      <c r="U520" s="1">
        <v>2028</v>
      </c>
      <c r="V520" s="1">
        <v>2029</v>
      </c>
      <c r="W520" s="1">
        <v>2030</v>
      </c>
      <c r="X520" s="1">
        <v>2031</v>
      </c>
      <c r="Y520" s="1">
        <v>2032</v>
      </c>
      <c r="Z520" s="1">
        <v>2033</v>
      </c>
      <c r="AA520" s="1">
        <v>2034</v>
      </c>
      <c r="AB520" s="1">
        <v>2035</v>
      </c>
      <c r="AC520" s="1">
        <v>2036</v>
      </c>
      <c r="AD520" s="1">
        <v>2037</v>
      </c>
      <c r="AE520" s="1">
        <v>2038</v>
      </c>
      <c r="AF520" s="1">
        <v>2039</v>
      </c>
      <c r="AG520" s="1">
        <v>2040</v>
      </c>
      <c r="AH520" s="1">
        <v>2041</v>
      </c>
      <c r="AI520" s="1">
        <v>2042</v>
      </c>
      <c r="AJ520" s="1">
        <v>2043</v>
      </c>
      <c r="AK520" s="1">
        <v>2044</v>
      </c>
      <c r="AL520" s="1">
        <v>2045</v>
      </c>
      <c r="AM520" s="1">
        <v>2046</v>
      </c>
      <c r="AN520" s="1">
        <v>2047</v>
      </c>
      <c r="AO520" s="1">
        <v>2048</v>
      </c>
      <c r="AP520" s="1">
        <v>2049</v>
      </c>
      <c r="AQ520" s="1">
        <v>2050</v>
      </c>
      <c r="AR520" s="1">
        <v>2051</v>
      </c>
      <c r="AS520" s="1">
        <v>2052</v>
      </c>
      <c r="AT520" s="1">
        <v>2053</v>
      </c>
      <c r="AU520" s="1">
        <v>2054</v>
      </c>
      <c r="AV520" s="1">
        <v>2055</v>
      </c>
      <c r="AW520" s="1">
        <v>2056</v>
      </c>
      <c r="AX520" s="1">
        <v>2057</v>
      </c>
      <c r="AY520" s="1">
        <v>2058</v>
      </c>
      <c r="AZ520" s="1">
        <v>2059</v>
      </c>
      <c r="BA520" s="1">
        <v>2060</v>
      </c>
      <c r="BB520" s="1">
        <v>2061</v>
      </c>
      <c r="BC520" s="1">
        <v>2062</v>
      </c>
      <c r="BD520" s="1">
        <v>2063</v>
      </c>
      <c r="BE520" s="1">
        <v>2064</v>
      </c>
      <c r="BF520" s="1">
        <v>2065</v>
      </c>
      <c r="BG520" s="1">
        <v>2066</v>
      </c>
      <c r="BH520" s="1">
        <v>2067</v>
      </c>
      <c r="BI520" s="1">
        <v>2068</v>
      </c>
      <c r="BJ520" s="1">
        <v>2069</v>
      </c>
      <c r="BK520" s="1">
        <v>2070</v>
      </c>
    </row>
    <row r="521" spans="2:63" x14ac:dyDescent="0.25">
      <c r="B521" t="s">
        <v>0</v>
      </c>
      <c r="D521" s="2">
        <f>D509*Inputs!$I$5</f>
        <v>7.769113908703611</v>
      </c>
      <c r="E521" s="2">
        <f>E509*Inputs!$I$5</f>
        <v>8.3406529460258625</v>
      </c>
      <c r="F521" s="2">
        <f>F509*Inputs!$I$5</f>
        <v>9.4394505629189975</v>
      </c>
      <c r="G521" s="2">
        <f>G509*Inputs!$I$5</f>
        <v>10.987609921293991</v>
      </c>
      <c r="H521" s="2">
        <f>H509*Inputs!$I$5</f>
        <v>12.487864204324561</v>
      </c>
      <c r="I521" s="27">
        <f>I509*Inputs!$I$5</f>
        <v>13.870608609385185</v>
      </c>
      <c r="J521" s="27">
        <f>J509*Inputs!$I$5</f>
        <v>13.870608609385185</v>
      </c>
      <c r="K521" s="27">
        <f>K509*Inputs!$I$5</f>
        <v>13.870608609385185</v>
      </c>
      <c r="L521" s="27">
        <f>L509*Inputs!$I$5</f>
        <v>13.870608609385185</v>
      </c>
      <c r="M521" s="27">
        <f>M509*Inputs!$I$5</f>
        <v>13.870608609385185</v>
      </c>
      <c r="N521" s="27">
        <f>N509*Inputs!$I$5</f>
        <v>13.870608609385185</v>
      </c>
      <c r="O521" s="27">
        <f>O509*Inputs!$I$5</f>
        <v>13.870608609385185</v>
      </c>
      <c r="P521" s="27">
        <f>P509*Inputs!$I$5</f>
        <v>13.870608609385185</v>
      </c>
      <c r="Q521" s="27">
        <f>Q509*Inputs!$I$5</f>
        <v>13.870608609385185</v>
      </c>
      <c r="R521" s="27">
        <f>R509*Inputs!$I$5</f>
        <v>13.870608609385185</v>
      </c>
      <c r="S521" s="27">
        <f>S509*Inputs!$I$5</f>
        <v>13.870608609385185</v>
      </c>
      <c r="T521" s="27">
        <f>T509*Inputs!$I$5</f>
        <v>13.870608609385185</v>
      </c>
      <c r="U521" s="27">
        <f>U509*Inputs!$I$5</f>
        <v>13.870608609385185</v>
      </c>
      <c r="V521" s="27">
        <f>V509*Inputs!$I$5</f>
        <v>13.870608609385185</v>
      </c>
      <c r="W521" s="27">
        <f>W509*Inputs!$I$5</f>
        <v>13.870608609385185</v>
      </c>
      <c r="X521" s="27">
        <f>X509*Inputs!$I$5</f>
        <v>13.870608609385185</v>
      </c>
      <c r="Y521" s="27">
        <f>Y509*Inputs!$I$5</f>
        <v>13.870608609385185</v>
      </c>
      <c r="Z521" s="27">
        <f>Z509*Inputs!$I$5</f>
        <v>13.870608609385185</v>
      </c>
      <c r="AA521" s="27">
        <f>AA509*Inputs!$I$5</f>
        <v>13.870608609385185</v>
      </c>
      <c r="AB521" s="27">
        <f>AB509*Inputs!$I$5</f>
        <v>13.870608609385185</v>
      </c>
      <c r="AC521" s="27">
        <f>AC509*Inputs!$I$5</f>
        <v>13.870608609385185</v>
      </c>
      <c r="AD521" s="27">
        <f>AD509*Inputs!$I$5</f>
        <v>13.870608609385185</v>
      </c>
      <c r="AE521" s="27">
        <f>AE509*Inputs!$I$5</f>
        <v>13.870608609385185</v>
      </c>
      <c r="AF521" s="27">
        <f>AF509*Inputs!$I$5</f>
        <v>13.870608609385185</v>
      </c>
      <c r="AG521" s="27">
        <f>AG509*Inputs!$I$5</f>
        <v>8.4784845716329169</v>
      </c>
      <c r="AH521" s="27">
        <f>AH509*Inputs!$I$5</f>
        <v>6.181459235338604</v>
      </c>
      <c r="AI521" s="27">
        <f>AI509*Inputs!$I$5</f>
        <v>6.181459235338604</v>
      </c>
      <c r="AJ521" s="27">
        <f>AJ509*Inputs!$I$5</f>
        <v>6.181459235338604</v>
      </c>
      <c r="AK521" s="27">
        <f>AK509*Inputs!$I$5</f>
        <v>6.181459235338604</v>
      </c>
      <c r="AL521" s="27">
        <f>AL509*Inputs!$I$5</f>
        <v>6.181459235338604</v>
      </c>
      <c r="AM521" s="27">
        <f>AM509*Inputs!$I$5</f>
        <v>6.181459235338604</v>
      </c>
      <c r="AN521" s="27">
        <f>AN509*Inputs!$I$5</f>
        <v>6.181459235338604</v>
      </c>
      <c r="AO521" s="27">
        <f>AO509*Inputs!$I$5</f>
        <v>6.181459235338604</v>
      </c>
      <c r="AP521" s="27">
        <f>AP509*Inputs!$I$5</f>
        <v>6.181459235338604</v>
      </c>
      <c r="AQ521" s="27">
        <f>AQ509*Inputs!$I$5</f>
        <v>6.181459235338604</v>
      </c>
      <c r="AR521" s="27">
        <f>AR509*Inputs!$I$5</f>
        <v>6.181459235338604</v>
      </c>
      <c r="AS521" s="27">
        <f>AS509*Inputs!$I$5</f>
        <v>6.181459235338604</v>
      </c>
      <c r="AT521" s="27">
        <f>AT509*Inputs!$I$5</f>
        <v>6.181459235338604</v>
      </c>
      <c r="AU521" s="27">
        <f>AU509*Inputs!$I$5</f>
        <v>6.181459235338604</v>
      </c>
      <c r="AV521" s="27">
        <f>AV509*Inputs!$I$5</f>
        <v>6.181459235338604</v>
      </c>
      <c r="AW521" s="27">
        <f>AW509*Inputs!$I$5</f>
        <v>6.181459235338604</v>
      </c>
      <c r="AX521" s="27">
        <f>AX509*Inputs!$I$5</f>
        <v>5.609920198016364</v>
      </c>
      <c r="AY521" s="27">
        <f>AY509*Inputs!$I$5</f>
        <v>4.5111225811231757</v>
      </c>
      <c r="AZ521" s="27">
        <f>AZ509*Inputs!$I$5</f>
        <v>2.962963222748134</v>
      </c>
      <c r="BA521" s="27">
        <f>BA509*Inputs!$I$5</f>
        <v>1.4627089397176118</v>
      </c>
      <c r="BB521" s="27">
        <f>BB509*Inputs!$I$5</f>
        <v>4.0302887587234123E-14</v>
      </c>
      <c r="BC521" s="27">
        <f>BC509*Inputs!$I$5</f>
        <v>0</v>
      </c>
      <c r="BD521" s="27">
        <f>BD509*Inputs!$I$5</f>
        <v>0</v>
      </c>
      <c r="BE521" s="27">
        <f>BE509*Inputs!$I$5</f>
        <v>0</v>
      </c>
      <c r="BF521" s="27">
        <f>BF509*Inputs!$I$5</f>
        <v>0</v>
      </c>
      <c r="BG521" s="27">
        <f>BG509*Inputs!$I$5</f>
        <v>0</v>
      </c>
      <c r="BH521" s="27">
        <f>BH509*Inputs!$I$5</f>
        <v>0</v>
      </c>
      <c r="BI521" s="27">
        <f>BI509*Inputs!$I$5</f>
        <v>0</v>
      </c>
      <c r="BJ521" s="27">
        <f>BJ509*Inputs!$I$5</f>
        <v>0</v>
      </c>
      <c r="BK521" s="27">
        <f>BK509*Inputs!$I$5</f>
        <v>0</v>
      </c>
    </row>
    <row r="522" spans="2:63" x14ac:dyDescent="0.25">
      <c r="B522" t="s">
        <v>11</v>
      </c>
      <c r="D522" s="2">
        <f>D510*Inputs!$I$5</f>
        <v>68.339391684169499</v>
      </c>
      <c r="E522" s="2">
        <f>E510*Inputs!$I$5</f>
        <v>72.612650659427345</v>
      </c>
      <c r="F522" s="2">
        <f>F510*Inputs!$I$5</f>
        <v>77.19855751419324</v>
      </c>
      <c r="G522" s="2">
        <f>G510*Inputs!$I$5</f>
        <v>82.470460800144721</v>
      </c>
      <c r="H522" s="2">
        <f>H510*Inputs!$I$5</f>
        <v>88.498992818491175</v>
      </c>
      <c r="I522" s="27">
        <f>I510*Inputs!$I$5</f>
        <v>90.68491155727493</v>
      </c>
      <c r="J522" s="27">
        <f>J510*Inputs!$I$5</f>
        <v>90.533113398630775</v>
      </c>
      <c r="K522" s="27">
        <f>K510*Inputs!$I$5</f>
        <v>90.533113398630775</v>
      </c>
      <c r="L522" s="27">
        <f>L510*Inputs!$I$5</f>
        <v>90.32094125451259</v>
      </c>
      <c r="M522" s="27">
        <f>M510*Inputs!$I$5</f>
        <v>90.32094125451259</v>
      </c>
      <c r="N522" s="27">
        <f>N510*Inputs!$I$5</f>
        <v>90.32094125451259</v>
      </c>
      <c r="O522" s="27">
        <f>O510*Inputs!$I$5</f>
        <v>90.32094125451259</v>
      </c>
      <c r="P522" s="27">
        <f>P510*Inputs!$I$5</f>
        <v>90.32094125451259</v>
      </c>
      <c r="Q522" s="27">
        <f>Q510*Inputs!$I$5</f>
        <v>90.32094125451259</v>
      </c>
      <c r="R522" s="27">
        <f>R510*Inputs!$I$5</f>
        <v>90.32094125451259</v>
      </c>
      <c r="S522" s="27">
        <f>S510*Inputs!$I$5</f>
        <v>90.32094125451259</v>
      </c>
      <c r="T522" s="27">
        <f>T510*Inputs!$I$5</f>
        <v>90.32094125451259</v>
      </c>
      <c r="U522" s="27">
        <f>U510*Inputs!$I$5</f>
        <v>90.32094125451259</v>
      </c>
      <c r="V522" s="27">
        <f>V510*Inputs!$I$5</f>
        <v>90.32094125451259</v>
      </c>
      <c r="W522" s="27">
        <f>W510*Inputs!$I$5</f>
        <v>90.32094125451259</v>
      </c>
      <c r="X522" s="27">
        <f>X510*Inputs!$I$5</f>
        <v>90.32094125451259</v>
      </c>
      <c r="Y522" s="27">
        <f>Y510*Inputs!$I$5</f>
        <v>90.32094125451259</v>
      </c>
      <c r="Z522" s="27">
        <f>Z510*Inputs!$I$5</f>
        <v>90.32094125451259</v>
      </c>
      <c r="AA522" s="27">
        <f>AA510*Inputs!$I$5</f>
        <v>90.355798570610574</v>
      </c>
      <c r="AB522" s="27">
        <f>AB510*Inputs!$I$5</f>
        <v>90.472739413156759</v>
      </c>
      <c r="AC522" s="27">
        <f>AC510*Inputs!$I$5</f>
        <v>90.472739413156759</v>
      </c>
      <c r="AD522" s="27">
        <f>AD510*Inputs!$I$5</f>
        <v>90.472739413156759</v>
      </c>
      <c r="AE522" s="27">
        <f>AE510*Inputs!$I$5</f>
        <v>90.472739413156759</v>
      </c>
      <c r="AF522" s="27">
        <f>AF510*Inputs!$I$5</f>
        <v>90.472739413156759</v>
      </c>
      <c r="AG522" s="27">
        <f>AG510*Inputs!$I$5</f>
        <v>28.189097939152884</v>
      </c>
      <c r="AH522" s="27">
        <f>AH510*Inputs!$I$5</f>
        <v>25.64629515700123</v>
      </c>
      <c r="AI522" s="27">
        <f>AI510*Inputs!$I$5</f>
        <v>25.655747815507777</v>
      </c>
      <c r="AJ522" s="27">
        <f>AJ510*Inputs!$I$5</f>
        <v>25.849014642612943</v>
      </c>
      <c r="AK522" s="27">
        <f>AK510*Inputs!$I$5</f>
        <v>25.646295157001294</v>
      </c>
      <c r="AL522" s="27">
        <f>AL510*Inputs!$I$5</f>
        <v>25.646295157001294</v>
      </c>
      <c r="AM522" s="27">
        <f>AM510*Inputs!$I$5</f>
        <v>25.646295157001294</v>
      </c>
      <c r="AN522" s="27">
        <f>AN510*Inputs!$I$5</f>
        <v>25.646295157001294</v>
      </c>
      <c r="AO522" s="27">
        <f>AO510*Inputs!$I$5</f>
        <v>25.646295157001294</v>
      </c>
      <c r="AP522" s="27">
        <f>AP510*Inputs!$I$5</f>
        <v>25.646295157001294</v>
      </c>
      <c r="AQ522" s="27">
        <f>AQ510*Inputs!$I$5</f>
        <v>25.646295157001294</v>
      </c>
      <c r="AR522" s="27">
        <f>AR510*Inputs!$I$5</f>
        <v>25.646295157001294</v>
      </c>
      <c r="AS522" s="27">
        <f>AS510*Inputs!$I$5</f>
        <v>25.646295157001294</v>
      </c>
      <c r="AT522" s="27">
        <f>AT510*Inputs!$I$5</f>
        <v>25.646295157001294</v>
      </c>
      <c r="AU522" s="27">
        <f>AU510*Inputs!$I$5</f>
        <v>25.646295157001294</v>
      </c>
      <c r="AV522" s="27">
        <f>AV510*Inputs!$I$5</f>
        <v>25.646295157001294</v>
      </c>
      <c r="AW522" s="27">
        <f>AW510*Inputs!$I$5</f>
        <v>25.646295157001294</v>
      </c>
      <c r="AX522" s="27">
        <f>AX510*Inputs!$I$5</f>
        <v>25.646295157001294</v>
      </c>
      <c r="AY522" s="27">
        <f>AY510*Inputs!$I$5</f>
        <v>25.646295157001294</v>
      </c>
      <c r="AZ522" s="27">
        <f>AZ510*Inputs!$I$5</f>
        <v>25.646295157001294</v>
      </c>
      <c r="BA522" s="27">
        <f>BA510*Inputs!$I$5</f>
        <v>25.646295157001294</v>
      </c>
      <c r="BB522" s="27">
        <f>BB510*Inputs!$I$5</f>
        <v>25.646295157001294</v>
      </c>
      <c r="BC522" s="27">
        <f>BC510*Inputs!$I$5</f>
        <v>21.373036181743537</v>
      </c>
      <c r="BD522" s="27">
        <f>BD510*Inputs!$I$5</f>
        <v>16.787129326977606</v>
      </c>
      <c r="BE522" s="27">
        <f>BE510*Inputs!$I$5</f>
        <v>11.515226041026185</v>
      </c>
      <c r="BF522" s="27">
        <f>BF510*Inputs!$I$5</f>
        <v>5.4866940226794689</v>
      </c>
      <c r="BG522" s="27">
        <f>BG510*Inputs!$I$5</f>
        <v>9.6726930209361885E-14</v>
      </c>
      <c r="BH522" s="27">
        <f>BH510*Inputs!$I$5</f>
        <v>0</v>
      </c>
      <c r="BI522" s="27">
        <f>BI510*Inputs!$I$5</f>
        <v>0</v>
      </c>
      <c r="BJ522" s="27">
        <f>BJ510*Inputs!$I$5</f>
        <v>0</v>
      </c>
      <c r="BK522" s="27">
        <f>BK510*Inputs!$I$5</f>
        <v>0</v>
      </c>
    </row>
    <row r="523" spans="2:63" x14ac:dyDescent="0.25">
      <c r="B523" t="s">
        <v>12</v>
      </c>
      <c r="D523" s="2">
        <f>D511*Inputs!$I$5</f>
        <v>17.913009567028475</v>
      </c>
      <c r="E523" s="2">
        <f>E511*Inputs!$I$5</f>
        <v>0</v>
      </c>
      <c r="F523" s="2">
        <f>F511*Inputs!$I$5</f>
        <v>0</v>
      </c>
      <c r="G523" s="2">
        <f>G511*Inputs!$I$5</f>
        <v>0</v>
      </c>
      <c r="H523" s="2">
        <f>H511*Inputs!$I$5</f>
        <v>0</v>
      </c>
      <c r="I523" s="27">
        <f>I511*Inputs!$I$5</f>
        <v>0</v>
      </c>
      <c r="J523" s="27">
        <f>J511*Inputs!$I$5</f>
        <v>0</v>
      </c>
      <c r="K523" s="27">
        <f>K511*Inputs!$I$5</f>
        <v>0</v>
      </c>
      <c r="L523" s="27">
        <f>L511*Inputs!$I$5</f>
        <v>0</v>
      </c>
      <c r="M523" s="27">
        <f>M511*Inputs!$I$5</f>
        <v>0</v>
      </c>
      <c r="N523" s="27">
        <f>N511*Inputs!$I$5</f>
        <v>0</v>
      </c>
      <c r="O523" s="27">
        <f>O511*Inputs!$I$5</f>
        <v>0</v>
      </c>
      <c r="P523" s="27">
        <f>P511*Inputs!$I$5</f>
        <v>0</v>
      </c>
      <c r="Q523" s="27">
        <f>Q511*Inputs!$I$5</f>
        <v>0</v>
      </c>
      <c r="R523" s="27">
        <f>R511*Inputs!$I$5</f>
        <v>0</v>
      </c>
      <c r="S523" s="27">
        <f>S511*Inputs!$I$5</f>
        <v>0</v>
      </c>
      <c r="T523" s="27">
        <f>T511*Inputs!$I$5</f>
        <v>0</v>
      </c>
      <c r="U523" s="27">
        <f>U511*Inputs!$I$5</f>
        <v>0</v>
      </c>
      <c r="V523" s="27">
        <f>V511*Inputs!$I$5</f>
        <v>0</v>
      </c>
      <c r="W523" s="27">
        <f>W511*Inputs!$I$5</f>
        <v>0</v>
      </c>
      <c r="X523" s="27">
        <f>X511*Inputs!$I$5</f>
        <v>0</v>
      </c>
      <c r="Y523" s="27">
        <f>Y511*Inputs!$I$5</f>
        <v>0</v>
      </c>
      <c r="Z523" s="27">
        <f>Z511*Inputs!$I$5</f>
        <v>0</v>
      </c>
      <c r="AA523" s="27">
        <f>AA511*Inputs!$I$5</f>
        <v>0</v>
      </c>
      <c r="AB523" s="27">
        <f>AB511*Inputs!$I$5</f>
        <v>0</v>
      </c>
      <c r="AC523" s="27">
        <f>AC511*Inputs!$I$5</f>
        <v>0</v>
      </c>
      <c r="AD523" s="27">
        <f>AD511*Inputs!$I$5</f>
        <v>0</v>
      </c>
      <c r="AE523" s="27">
        <f>AE511*Inputs!$I$5</f>
        <v>0</v>
      </c>
      <c r="AF523" s="27">
        <f>AF511*Inputs!$I$5</f>
        <v>0</v>
      </c>
      <c r="AG523" s="27">
        <f>AG511*Inputs!$I$5</f>
        <v>0</v>
      </c>
      <c r="AH523" s="27">
        <f>AH511*Inputs!$I$5</f>
        <v>0</v>
      </c>
      <c r="AI523" s="27">
        <f>AI511*Inputs!$I$5</f>
        <v>0</v>
      </c>
      <c r="AJ523" s="27">
        <f>AJ511*Inputs!$I$5</f>
        <v>0</v>
      </c>
      <c r="AK523" s="27">
        <f>AK511*Inputs!$I$5</f>
        <v>0</v>
      </c>
      <c r="AL523" s="27">
        <f>AL511*Inputs!$I$5</f>
        <v>0</v>
      </c>
      <c r="AM523" s="27">
        <f>AM511*Inputs!$I$5</f>
        <v>0</v>
      </c>
      <c r="AN523" s="27">
        <f>AN511*Inputs!$I$5</f>
        <v>0</v>
      </c>
      <c r="AO523" s="27">
        <f>AO511*Inputs!$I$5</f>
        <v>0</v>
      </c>
      <c r="AP523" s="27">
        <f>AP511*Inputs!$I$5</f>
        <v>0</v>
      </c>
      <c r="AQ523" s="27">
        <f>AQ511*Inputs!$I$5</f>
        <v>0</v>
      </c>
      <c r="AR523" s="27">
        <f>AR511*Inputs!$I$5</f>
        <v>0</v>
      </c>
      <c r="AS523" s="27">
        <f>AS511*Inputs!$I$5</f>
        <v>0</v>
      </c>
      <c r="AT523" s="27">
        <f>AT511*Inputs!$I$5</f>
        <v>0</v>
      </c>
      <c r="AU523" s="27">
        <f>AU511*Inputs!$I$5</f>
        <v>0</v>
      </c>
      <c r="AV523" s="27">
        <f>AV511*Inputs!$I$5</f>
        <v>0</v>
      </c>
      <c r="AW523" s="27">
        <f>AW511*Inputs!$I$5</f>
        <v>0</v>
      </c>
      <c r="AX523" s="27">
        <f>AX511*Inputs!$I$5</f>
        <v>0</v>
      </c>
      <c r="AY523" s="27">
        <f>AY511*Inputs!$I$5</f>
        <v>0</v>
      </c>
      <c r="AZ523" s="27">
        <f>AZ511*Inputs!$I$5</f>
        <v>0</v>
      </c>
      <c r="BA523" s="27">
        <f>BA511*Inputs!$I$5</f>
        <v>0</v>
      </c>
      <c r="BB523" s="27">
        <f>BB511*Inputs!$I$5</f>
        <v>0</v>
      </c>
      <c r="BC523" s="27">
        <f>BC511*Inputs!$I$5</f>
        <v>0</v>
      </c>
      <c r="BD523" s="27">
        <f>BD511*Inputs!$I$5</f>
        <v>0</v>
      </c>
      <c r="BE523" s="27">
        <f>BE511*Inputs!$I$5</f>
        <v>0</v>
      </c>
      <c r="BF523" s="27">
        <f>BF511*Inputs!$I$5</f>
        <v>0</v>
      </c>
      <c r="BG523" s="27">
        <f>BG511*Inputs!$I$5</f>
        <v>0</v>
      </c>
      <c r="BH523" s="27">
        <f>BH511*Inputs!$I$5</f>
        <v>0</v>
      </c>
      <c r="BI523" s="27">
        <f>BI511*Inputs!$I$5</f>
        <v>0</v>
      </c>
      <c r="BJ523" s="27">
        <f>BJ511*Inputs!$I$5</f>
        <v>0</v>
      </c>
      <c r="BK523" s="27">
        <f>BK511*Inputs!$I$5</f>
        <v>0</v>
      </c>
    </row>
    <row r="524" spans="2:63" x14ac:dyDescent="0.25">
      <c r="B524" t="s">
        <v>13</v>
      </c>
      <c r="D524" s="2">
        <f>D512*Inputs!$I$5</f>
        <v>0.44126298272002462</v>
      </c>
      <c r="E524" s="2">
        <f>E512*Inputs!$I$5</f>
        <v>0</v>
      </c>
      <c r="F524" s="2">
        <f>F512*Inputs!$I$5</f>
        <v>0</v>
      </c>
      <c r="G524" s="2">
        <f>G512*Inputs!$I$5</f>
        <v>0</v>
      </c>
      <c r="H524" s="2">
        <f>H512*Inputs!$I$5</f>
        <v>0</v>
      </c>
      <c r="I524" s="27">
        <f>I512*Inputs!$I$5</f>
        <v>0</v>
      </c>
      <c r="J524" s="27">
        <f>J512*Inputs!$I$5</f>
        <v>0</v>
      </c>
      <c r="K524" s="27">
        <f>K512*Inputs!$I$5</f>
        <v>0</v>
      </c>
      <c r="L524" s="27">
        <f>L512*Inputs!$I$5</f>
        <v>0</v>
      </c>
      <c r="M524" s="27">
        <f>M512*Inputs!$I$5</f>
        <v>0</v>
      </c>
      <c r="N524" s="27">
        <f>N512*Inputs!$I$5</f>
        <v>0</v>
      </c>
      <c r="O524" s="27">
        <f>O512*Inputs!$I$5</f>
        <v>0</v>
      </c>
      <c r="P524" s="27">
        <f>P512*Inputs!$I$5</f>
        <v>0</v>
      </c>
      <c r="Q524" s="27">
        <f>Q512*Inputs!$I$5</f>
        <v>0</v>
      </c>
      <c r="R524" s="27">
        <f>R512*Inputs!$I$5</f>
        <v>0</v>
      </c>
      <c r="S524" s="27">
        <f>S512*Inputs!$I$5</f>
        <v>0</v>
      </c>
      <c r="T524" s="27">
        <f>T512*Inputs!$I$5</f>
        <v>0</v>
      </c>
      <c r="U524" s="27">
        <f>U512*Inputs!$I$5</f>
        <v>0</v>
      </c>
      <c r="V524" s="27">
        <f>V512*Inputs!$I$5</f>
        <v>0</v>
      </c>
      <c r="W524" s="27">
        <f>W512*Inputs!$I$5</f>
        <v>0</v>
      </c>
      <c r="X524" s="27">
        <f>X512*Inputs!$I$5</f>
        <v>0</v>
      </c>
      <c r="Y524" s="27">
        <f>Y512*Inputs!$I$5</f>
        <v>0</v>
      </c>
      <c r="Z524" s="27">
        <f>Z512*Inputs!$I$5</f>
        <v>0</v>
      </c>
      <c r="AA524" s="27">
        <f>AA512*Inputs!$I$5</f>
        <v>0</v>
      </c>
      <c r="AB524" s="27">
        <f>AB512*Inputs!$I$5</f>
        <v>0</v>
      </c>
      <c r="AC524" s="27">
        <f>AC512*Inputs!$I$5</f>
        <v>0</v>
      </c>
      <c r="AD524" s="27">
        <f>AD512*Inputs!$I$5</f>
        <v>0</v>
      </c>
      <c r="AE524" s="27">
        <f>AE512*Inputs!$I$5</f>
        <v>0</v>
      </c>
      <c r="AF524" s="27">
        <f>AF512*Inputs!$I$5</f>
        <v>0</v>
      </c>
      <c r="AG524" s="27">
        <f>AG512*Inputs!$I$5</f>
        <v>0</v>
      </c>
      <c r="AH524" s="27">
        <f>AH512*Inputs!$I$5</f>
        <v>0</v>
      </c>
      <c r="AI524" s="27">
        <f>AI512*Inputs!$I$5</f>
        <v>0</v>
      </c>
      <c r="AJ524" s="27">
        <f>AJ512*Inputs!$I$5</f>
        <v>0</v>
      </c>
      <c r="AK524" s="27">
        <f>AK512*Inputs!$I$5</f>
        <v>0</v>
      </c>
      <c r="AL524" s="27">
        <f>AL512*Inputs!$I$5</f>
        <v>0</v>
      </c>
      <c r="AM524" s="27">
        <f>AM512*Inputs!$I$5</f>
        <v>0</v>
      </c>
      <c r="AN524" s="27">
        <f>AN512*Inputs!$I$5</f>
        <v>0</v>
      </c>
      <c r="AO524" s="27">
        <f>AO512*Inputs!$I$5</f>
        <v>0</v>
      </c>
      <c r="AP524" s="27">
        <f>AP512*Inputs!$I$5</f>
        <v>0</v>
      </c>
      <c r="AQ524" s="27">
        <f>AQ512*Inputs!$I$5</f>
        <v>0</v>
      </c>
      <c r="AR524" s="27">
        <f>AR512*Inputs!$I$5</f>
        <v>0</v>
      </c>
      <c r="AS524" s="27">
        <f>AS512*Inputs!$I$5</f>
        <v>0</v>
      </c>
      <c r="AT524" s="27">
        <f>AT512*Inputs!$I$5</f>
        <v>0</v>
      </c>
      <c r="AU524" s="27">
        <f>AU512*Inputs!$I$5</f>
        <v>0</v>
      </c>
      <c r="AV524" s="27">
        <f>AV512*Inputs!$I$5</f>
        <v>0</v>
      </c>
      <c r="AW524" s="27">
        <f>AW512*Inputs!$I$5</f>
        <v>0</v>
      </c>
      <c r="AX524" s="27">
        <f>AX512*Inputs!$I$5</f>
        <v>0</v>
      </c>
      <c r="AY524" s="27">
        <f>AY512*Inputs!$I$5</f>
        <v>0</v>
      </c>
      <c r="AZ524" s="27">
        <f>AZ512*Inputs!$I$5</f>
        <v>0</v>
      </c>
      <c r="BA524" s="27">
        <f>BA512*Inputs!$I$5</f>
        <v>0</v>
      </c>
      <c r="BB524" s="27">
        <f>BB512*Inputs!$I$5</f>
        <v>0</v>
      </c>
      <c r="BC524" s="27">
        <f>BC512*Inputs!$I$5</f>
        <v>0</v>
      </c>
      <c r="BD524" s="27">
        <f>BD512*Inputs!$I$5</f>
        <v>0</v>
      </c>
      <c r="BE524" s="27">
        <f>BE512*Inputs!$I$5</f>
        <v>0</v>
      </c>
      <c r="BF524" s="27">
        <f>BF512*Inputs!$I$5</f>
        <v>0</v>
      </c>
      <c r="BG524" s="27">
        <f>BG512*Inputs!$I$5</f>
        <v>0</v>
      </c>
      <c r="BH524" s="27">
        <f>BH512*Inputs!$I$5</f>
        <v>0</v>
      </c>
      <c r="BI524" s="27">
        <f>BI512*Inputs!$I$5</f>
        <v>0</v>
      </c>
      <c r="BJ524" s="27">
        <f>BJ512*Inputs!$I$5</f>
        <v>0</v>
      </c>
      <c r="BK524" s="27">
        <f>BK512*Inputs!$I$5</f>
        <v>0</v>
      </c>
    </row>
    <row r="525" spans="2:63" x14ac:dyDescent="0.25">
      <c r="B525" t="s">
        <v>14</v>
      </c>
      <c r="D525" s="2">
        <f>D513*Inputs!$I$5</f>
        <v>1.8891978556515995E-15</v>
      </c>
      <c r="E525" s="2">
        <f>E513*Inputs!$I$5</f>
        <v>0.29373757290213054</v>
      </c>
      <c r="F525" s="2">
        <f>F513*Inputs!$I$5</f>
        <v>1.6207601675270993</v>
      </c>
      <c r="G525" s="2">
        <f>G513*Inputs!$I$5</f>
        <v>2.0411584334445192</v>
      </c>
      <c r="H525" s="2">
        <f>H513*Inputs!$I$5</f>
        <v>2.1985883126571499</v>
      </c>
      <c r="I525" s="27">
        <f>I513*Inputs!$I$5</f>
        <v>4.6151719422909041</v>
      </c>
      <c r="J525" s="27">
        <f>J513*Inputs!$I$5</f>
        <v>2.5144923340286547</v>
      </c>
      <c r="K525" s="27">
        <f>K513*Inputs!$I$5</f>
        <v>1.1874697394036862</v>
      </c>
      <c r="L525" s="27">
        <f>L513*Inputs!$I$5</f>
        <v>0.76707147348626614</v>
      </c>
      <c r="M525" s="27">
        <f>M513*Inputs!$I$5</f>
        <v>0.60964159427363518</v>
      </c>
      <c r="N525" s="27">
        <f>N513*Inputs!$I$5</f>
        <v>0</v>
      </c>
      <c r="O525" s="27">
        <f>O513*Inputs!$I$5</f>
        <v>0</v>
      </c>
      <c r="P525" s="27">
        <f>P513*Inputs!$I$5</f>
        <v>0</v>
      </c>
      <c r="Q525" s="27">
        <f>Q513*Inputs!$I$5</f>
        <v>0</v>
      </c>
      <c r="R525" s="27">
        <f>R513*Inputs!$I$5</f>
        <v>0</v>
      </c>
      <c r="S525" s="27">
        <f>S513*Inputs!$I$5</f>
        <v>0</v>
      </c>
      <c r="T525" s="27">
        <f>T513*Inputs!$I$5</f>
        <v>0</v>
      </c>
      <c r="U525" s="27">
        <f>U513*Inputs!$I$5</f>
        <v>0</v>
      </c>
      <c r="V525" s="27">
        <f>V513*Inputs!$I$5</f>
        <v>0</v>
      </c>
      <c r="W525" s="27">
        <f>W513*Inputs!$I$5</f>
        <v>0</v>
      </c>
      <c r="X525" s="27">
        <f>X513*Inputs!$I$5</f>
        <v>0</v>
      </c>
      <c r="Y525" s="27">
        <f>Y513*Inputs!$I$5</f>
        <v>0</v>
      </c>
      <c r="Z525" s="27">
        <f>Z513*Inputs!$I$5</f>
        <v>0</v>
      </c>
      <c r="AA525" s="27">
        <f>AA513*Inputs!$I$5</f>
        <v>0</v>
      </c>
      <c r="AB525" s="27">
        <f>AB513*Inputs!$I$5</f>
        <v>0</v>
      </c>
      <c r="AC525" s="27">
        <f>AC513*Inputs!$I$5</f>
        <v>0</v>
      </c>
      <c r="AD525" s="27">
        <f>AD513*Inputs!$I$5</f>
        <v>0</v>
      </c>
      <c r="AE525" s="27">
        <f>AE513*Inputs!$I$5</f>
        <v>0</v>
      </c>
      <c r="AF525" s="27">
        <f>AF513*Inputs!$I$5</f>
        <v>0</v>
      </c>
      <c r="AG525" s="27">
        <f>AG513*Inputs!$I$5</f>
        <v>0</v>
      </c>
      <c r="AH525" s="27">
        <f>AH513*Inputs!$I$5</f>
        <v>0</v>
      </c>
      <c r="AI525" s="27">
        <f>AI513*Inputs!$I$5</f>
        <v>0</v>
      </c>
      <c r="AJ525" s="27">
        <f>AJ513*Inputs!$I$5</f>
        <v>0</v>
      </c>
      <c r="AK525" s="27">
        <f>AK513*Inputs!$I$5</f>
        <v>0</v>
      </c>
      <c r="AL525" s="27">
        <f>AL513*Inputs!$I$5</f>
        <v>0</v>
      </c>
      <c r="AM525" s="27">
        <f>AM513*Inputs!$I$5</f>
        <v>0</v>
      </c>
      <c r="AN525" s="27">
        <f>AN513*Inputs!$I$5</f>
        <v>0</v>
      </c>
      <c r="AO525" s="27">
        <f>AO513*Inputs!$I$5</f>
        <v>0</v>
      </c>
      <c r="AP525" s="27">
        <f>AP513*Inputs!$I$5</f>
        <v>0</v>
      </c>
      <c r="AQ525" s="27">
        <f>AQ513*Inputs!$I$5</f>
        <v>0</v>
      </c>
      <c r="AR525" s="27">
        <f>AR513*Inputs!$I$5</f>
        <v>0</v>
      </c>
      <c r="AS525" s="27">
        <f>AS513*Inputs!$I$5</f>
        <v>0</v>
      </c>
      <c r="AT525" s="27">
        <f>AT513*Inputs!$I$5</f>
        <v>0</v>
      </c>
      <c r="AU525" s="27">
        <f>AU513*Inputs!$I$5</f>
        <v>0</v>
      </c>
      <c r="AV525" s="27">
        <f>AV513*Inputs!$I$5</f>
        <v>0</v>
      </c>
      <c r="AW525" s="27">
        <f>AW513*Inputs!$I$5</f>
        <v>0</v>
      </c>
      <c r="AX525" s="27">
        <f>AX513*Inputs!$I$5</f>
        <v>0</v>
      </c>
      <c r="AY525" s="27">
        <f>AY513*Inputs!$I$5</f>
        <v>0</v>
      </c>
      <c r="AZ525" s="27">
        <f>AZ513*Inputs!$I$5</f>
        <v>0</v>
      </c>
      <c r="BA525" s="27">
        <f>BA513*Inputs!$I$5</f>
        <v>0</v>
      </c>
      <c r="BB525" s="27">
        <f>BB513*Inputs!$I$5</f>
        <v>0</v>
      </c>
      <c r="BC525" s="27">
        <f>BC513*Inputs!$I$5</f>
        <v>0</v>
      </c>
      <c r="BD525" s="27">
        <f>BD513*Inputs!$I$5</f>
        <v>0</v>
      </c>
      <c r="BE525" s="27">
        <f>BE513*Inputs!$I$5</f>
        <v>0</v>
      </c>
      <c r="BF525" s="27">
        <f>BF513*Inputs!$I$5</f>
        <v>0</v>
      </c>
      <c r="BG525" s="27">
        <f>BG513*Inputs!$I$5</f>
        <v>0</v>
      </c>
      <c r="BH525" s="27">
        <f>BH513*Inputs!$I$5</f>
        <v>0</v>
      </c>
      <c r="BI525" s="27">
        <f>BI513*Inputs!$I$5</f>
        <v>0</v>
      </c>
      <c r="BJ525" s="27">
        <f>BJ513*Inputs!$I$5</f>
        <v>0</v>
      </c>
      <c r="BK525" s="27">
        <f>BK513*Inputs!$I$5</f>
        <v>0</v>
      </c>
    </row>
    <row r="526" spans="2:63" x14ac:dyDescent="0.25">
      <c r="B526" t="s">
        <v>15</v>
      </c>
      <c r="D526" s="2">
        <f>D514*Inputs!$I$5</f>
        <v>29.292851357358622</v>
      </c>
      <c r="E526" s="2">
        <f>E514*Inputs!$I$5</f>
        <v>40.084348829099632</v>
      </c>
      <c r="F526" s="2">
        <f>F514*Inputs!$I$5</f>
        <v>50.298441917015424</v>
      </c>
      <c r="G526" s="2">
        <f>G514*Inputs!$I$5</f>
        <v>45.417841404816713</v>
      </c>
      <c r="H526" s="2">
        <f>H514*Inputs!$I$5</f>
        <v>39.034408559279754</v>
      </c>
      <c r="I526" s="27">
        <f>I514*Inputs!$I$5</f>
        <v>21.374527049818727</v>
      </c>
      <c r="J526" s="27">
        <f>J514*Inputs!$I$5</f>
        <v>32.318544129555768</v>
      </c>
      <c r="K526" s="27">
        <f>K514*Inputs!$I$5</f>
        <v>22.104451041639976</v>
      </c>
      <c r="L526" s="27">
        <f>L514*Inputs!$I$5</f>
        <v>11.139865489767427</v>
      </c>
      <c r="M526" s="27">
        <f>M514*Inputs!$I$5</f>
        <v>4.075633042017027</v>
      </c>
      <c r="N526" s="27">
        <f>N514*Inputs!$I$5</f>
        <v>0</v>
      </c>
      <c r="O526" s="27">
        <f>O514*Inputs!$I$5</f>
        <v>0</v>
      </c>
      <c r="P526" s="27">
        <f>P514*Inputs!$I$5</f>
        <v>0</v>
      </c>
      <c r="Q526" s="27">
        <f>Q514*Inputs!$I$5</f>
        <v>0</v>
      </c>
      <c r="R526" s="27">
        <f>R514*Inputs!$I$5</f>
        <v>0</v>
      </c>
      <c r="S526" s="27">
        <f>S514*Inputs!$I$5</f>
        <v>0</v>
      </c>
      <c r="T526" s="27">
        <f>T514*Inputs!$I$5</f>
        <v>0</v>
      </c>
      <c r="U526" s="27">
        <f>U514*Inputs!$I$5</f>
        <v>0</v>
      </c>
      <c r="V526" s="27">
        <f>V514*Inputs!$I$5</f>
        <v>0</v>
      </c>
      <c r="W526" s="27">
        <f>W514*Inputs!$I$5</f>
        <v>0</v>
      </c>
      <c r="X526" s="27">
        <f>X514*Inputs!$I$5</f>
        <v>0</v>
      </c>
      <c r="Y526" s="27">
        <f>Y514*Inputs!$I$5</f>
        <v>0</v>
      </c>
      <c r="Z526" s="27">
        <f>Z514*Inputs!$I$5</f>
        <v>0</v>
      </c>
      <c r="AA526" s="27">
        <f>AA514*Inputs!$I$5</f>
        <v>0</v>
      </c>
      <c r="AB526" s="27">
        <f>AB514*Inputs!$I$5</f>
        <v>0</v>
      </c>
      <c r="AC526" s="27">
        <f>AC514*Inputs!$I$5</f>
        <v>0</v>
      </c>
      <c r="AD526" s="27">
        <f>AD514*Inputs!$I$5</f>
        <v>0</v>
      </c>
      <c r="AE526" s="27">
        <f>AE514*Inputs!$I$5</f>
        <v>0</v>
      </c>
      <c r="AF526" s="27">
        <f>AF514*Inputs!$I$5</f>
        <v>0</v>
      </c>
      <c r="AG526" s="27">
        <f>AG514*Inputs!$I$5</f>
        <v>0</v>
      </c>
      <c r="AH526" s="27">
        <f>AH514*Inputs!$I$5</f>
        <v>0</v>
      </c>
      <c r="AI526" s="27">
        <f>AI514*Inputs!$I$5</f>
        <v>0</v>
      </c>
      <c r="AJ526" s="27">
        <f>AJ514*Inputs!$I$5</f>
        <v>0</v>
      </c>
      <c r="AK526" s="27">
        <f>AK514*Inputs!$I$5</f>
        <v>0</v>
      </c>
      <c r="AL526" s="27">
        <f>AL514*Inputs!$I$5</f>
        <v>0</v>
      </c>
      <c r="AM526" s="27">
        <f>AM514*Inputs!$I$5</f>
        <v>0</v>
      </c>
      <c r="AN526" s="27">
        <f>AN514*Inputs!$I$5</f>
        <v>0</v>
      </c>
      <c r="AO526" s="27">
        <f>AO514*Inputs!$I$5</f>
        <v>0</v>
      </c>
      <c r="AP526" s="27">
        <f>AP514*Inputs!$I$5</f>
        <v>0</v>
      </c>
      <c r="AQ526" s="27">
        <f>AQ514*Inputs!$I$5</f>
        <v>0</v>
      </c>
      <c r="AR526" s="27">
        <f>AR514*Inputs!$I$5</f>
        <v>0</v>
      </c>
      <c r="AS526" s="27">
        <f>AS514*Inputs!$I$5</f>
        <v>0</v>
      </c>
      <c r="AT526" s="27">
        <f>AT514*Inputs!$I$5</f>
        <v>0</v>
      </c>
      <c r="AU526" s="27">
        <f>AU514*Inputs!$I$5</f>
        <v>0</v>
      </c>
      <c r="AV526" s="27">
        <f>AV514*Inputs!$I$5</f>
        <v>0</v>
      </c>
      <c r="AW526" s="27">
        <f>AW514*Inputs!$I$5</f>
        <v>0</v>
      </c>
      <c r="AX526" s="27">
        <f>AX514*Inputs!$I$5</f>
        <v>0</v>
      </c>
      <c r="AY526" s="27">
        <f>AY514*Inputs!$I$5</f>
        <v>0</v>
      </c>
      <c r="AZ526" s="27">
        <f>AZ514*Inputs!$I$5</f>
        <v>0</v>
      </c>
      <c r="BA526" s="27">
        <f>BA514*Inputs!$I$5</f>
        <v>0</v>
      </c>
      <c r="BB526" s="27">
        <f>BB514*Inputs!$I$5</f>
        <v>0</v>
      </c>
      <c r="BC526" s="27">
        <f>BC514*Inputs!$I$5</f>
        <v>0</v>
      </c>
      <c r="BD526" s="27">
        <f>BD514*Inputs!$I$5</f>
        <v>0</v>
      </c>
      <c r="BE526" s="27">
        <f>BE514*Inputs!$I$5</f>
        <v>0</v>
      </c>
      <c r="BF526" s="27">
        <f>BF514*Inputs!$I$5</f>
        <v>0</v>
      </c>
      <c r="BG526" s="27">
        <f>BG514*Inputs!$I$5</f>
        <v>0</v>
      </c>
      <c r="BH526" s="27">
        <f>BH514*Inputs!$I$5</f>
        <v>0</v>
      </c>
      <c r="BI526" s="27">
        <f>BI514*Inputs!$I$5</f>
        <v>0</v>
      </c>
      <c r="BJ526" s="27">
        <f>BJ514*Inputs!$I$5</f>
        <v>0</v>
      </c>
      <c r="BK526" s="27">
        <f>BK514*Inputs!$I$5</f>
        <v>0</v>
      </c>
    </row>
    <row r="527" spans="2:63" x14ac:dyDescent="0.25">
      <c r="B527" t="s">
        <v>16</v>
      </c>
      <c r="D527" s="2">
        <f>D515*Inputs!$I$5</f>
        <v>38.883162792884391</v>
      </c>
      <c r="E527" s="2">
        <f>E515*Inputs!$I$5</f>
        <v>1.0938822958449579</v>
      </c>
      <c r="F527" s="2">
        <f>F515*Inputs!$I$5</f>
        <v>1.702427751540224</v>
      </c>
      <c r="G527" s="2">
        <f>G515*Inputs!$I$5</f>
        <v>2.9672396692084231</v>
      </c>
      <c r="H527" s="2">
        <f>H515*Inputs!$I$5</f>
        <v>3.9423964219579113</v>
      </c>
      <c r="I527" s="27">
        <f>I515*Inputs!$I$5</f>
        <v>-2.704921897497544</v>
      </c>
      <c r="J527" s="27">
        <f>J515*Inputs!$I$5</f>
        <v>3.3537183205536203</v>
      </c>
      <c r="K527" s="27">
        <f>K515*Inputs!$I$5</f>
        <v>2.7451728648583535</v>
      </c>
      <c r="L527" s="27">
        <f>L515*Inputs!$I$5</f>
        <v>1.4803609471901542</v>
      </c>
      <c r="M527" s="27">
        <f>M515*Inputs!$I$5</f>
        <v>0.50520419444066578</v>
      </c>
      <c r="N527" s="27">
        <f>N515*Inputs!$I$5</f>
        <v>0</v>
      </c>
      <c r="O527" s="27">
        <f>O515*Inputs!$I$5</f>
        <v>0</v>
      </c>
      <c r="P527" s="27">
        <f>P515*Inputs!$I$5</f>
        <v>0</v>
      </c>
      <c r="Q527" s="27">
        <f>Q515*Inputs!$I$5</f>
        <v>0</v>
      </c>
      <c r="R527" s="27">
        <f>R515*Inputs!$I$5</f>
        <v>0</v>
      </c>
      <c r="S527" s="27">
        <f>S515*Inputs!$I$5</f>
        <v>0</v>
      </c>
      <c r="T527" s="27">
        <f>T515*Inputs!$I$5</f>
        <v>0</v>
      </c>
      <c r="U527" s="27">
        <f>U515*Inputs!$I$5</f>
        <v>0</v>
      </c>
      <c r="V527" s="27">
        <f>V515*Inputs!$I$5</f>
        <v>0</v>
      </c>
      <c r="W527" s="27">
        <f>W515*Inputs!$I$5</f>
        <v>0</v>
      </c>
      <c r="X527" s="27">
        <f>X515*Inputs!$I$5</f>
        <v>0</v>
      </c>
      <c r="Y527" s="27">
        <f>Y515*Inputs!$I$5</f>
        <v>0</v>
      </c>
      <c r="Z527" s="27">
        <f>Z515*Inputs!$I$5</f>
        <v>0</v>
      </c>
      <c r="AA527" s="27">
        <f>AA515*Inputs!$I$5</f>
        <v>0</v>
      </c>
      <c r="AB527" s="27">
        <f>AB515*Inputs!$I$5</f>
        <v>0</v>
      </c>
      <c r="AC527" s="27">
        <f>AC515*Inputs!$I$5</f>
        <v>0</v>
      </c>
      <c r="AD527" s="27">
        <f>AD515*Inputs!$I$5</f>
        <v>0</v>
      </c>
      <c r="AE527" s="27">
        <f>AE515*Inputs!$I$5</f>
        <v>0</v>
      </c>
      <c r="AF527" s="27">
        <f>AF515*Inputs!$I$5</f>
        <v>0</v>
      </c>
      <c r="AG527" s="27">
        <f>AG515*Inputs!$I$5</f>
        <v>0</v>
      </c>
      <c r="AH527" s="27">
        <f>AH515*Inputs!$I$5</f>
        <v>0</v>
      </c>
      <c r="AI527" s="27">
        <f>AI515*Inputs!$I$5</f>
        <v>0</v>
      </c>
      <c r="AJ527" s="27">
        <f>AJ515*Inputs!$I$5</f>
        <v>0</v>
      </c>
      <c r="AK527" s="27">
        <f>AK515*Inputs!$I$5</f>
        <v>0</v>
      </c>
      <c r="AL527" s="27">
        <f>AL515*Inputs!$I$5</f>
        <v>0</v>
      </c>
      <c r="AM527" s="27">
        <f>AM515*Inputs!$I$5</f>
        <v>0</v>
      </c>
      <c r="AN527" s="27">
        <f>AN515*Inputs!$I$5</f>
        <v>0</v>
      </c>
      <c r="AO527" s="27">
        <f>AO515*Inputs!$I$5</f>
        <v>0</v>
      </c>
      <c r="AP527" s="27">
        <f>AP515*Inputs!$I$5</f>
        <v>0</v>
      </c>
      <c r="AQ527" s="27">
        <f>AQ515*Inputs!$I$5</f>
        <v>0</v>
      </c>
      <c r="AR527" s="27">
        <f>AR515*Inputs!$I$5</f>
        <v>0</v>
      </c>
      <c r="AS527" s="27">
        <f>AS515*Inputs!$I$5</f>
        <v>0</v>
      </c>
      <c r="AT527" s="27">
        <f>AT515*Inputs!$I$5</f>
        <v>0</v>
      </c>
      <c r="AU527" s="27">
        <f>AU515*Inputs!$I$5</f>
        <v>0</v>
      </c>
      <c r="AV527" s="27">
        <f>AV515*Inputs!$I$5</f>
        <v>0</v>
      </c>
      <c r="AW527" s="27">
        <f>AW515*Inputs!$I$5</f>
        <v>0</v>
      </c>
      <c r="AX527" s="27">
        <f>AX515*Inputs!$I$5</f>
        <v>0</v>
      </c>
      <c r="AY527" s="27">
        <f>AY515*Inputs!$I$5</f>
        <v>0</v>
      </c>
      <c r="AZ527" s="27">
        <f>AZ515*Inputs!$I$5</f>
        <v>0</v>
      </c>
      <c r="BA527" s="27">
        <f>BA515*Inputs!$I$5</f>
        <v>0</v>
      </c>
      <c r="BB527" s="27">
        <f>BB515*Inputs!$I$5</f>
        <v>0</v>
      </c>
      <c r="BC527" s="27">
        <f>BC515*Inputs!$I$5</f>
        <v>0</v>
      </c>
      <c r="BD527" s="27">
        <f>BD515*Inputs!$I$5</f>
        <v>0</v>
      </c>
      <c r="BE527" s="27">
        <f>BE515*Inputs!$I$5</f>
        <v>0</v>
      </c>
      <c r="BF527" s="27">
        <f>BF515*Inputs!$I$5</f>
        <v>0</v>
      </c>
      <c r="BG527" s="27">
        <f>BG515*Inputs!$I$5</f>
        <v>0</v>
      </c>
      <c r="BH527" s="27">
        <f>BH515*Inputs!$I$5</f>
        <v>0</v>
      </c>
      <c r="BI527" s="27">
        <f>BI515*Inputs!$I$5</f>
        <v>0</v>
      </c>
      <c r="BJ527" s="27">
        <f>BJ515*Inputs!$I$5</f>
        <v>0</v>
      </c>
      <c r="BK527" s="27">
        <f>BK515*Inputs!$I$5</f>
        <v>0</v>
      </c>
    </row>
    <row r="528" spans="2:63" x14ac:dyDescent="0.25">
      <c r="B528" t="s">
        <v>17</v>
      </c>
      <c r="D528" s="2">
        <f>D516*Inputs!$I$5</f>
        <v>0</v>
      </c>
      <c r="E528" s="2">
        <f>E516*Inputs!$I$5</f>
        <v>3.6935597822517631E-2</v>
      </c>
      <c r="F528" s="2">
        <f>F516*Inputs!$I$5</f>
        <v>3.6935597822517631E-2</v>
      </c>
      <c r="G528" s="2">
        <f>G516*Inputs!$I$5</f>
        <v>3.6935597822517631E-2</v>
      </c>
      <c r="H528" s="2">
        <f>H516*Inputs!$I$5</f>
        <v>3.6935597822517631E-2</v>
      </c>
      <c r="I528" s="27">
        <f>I516*Inputs!$I$5</f>
        <v>3.6935597822517631E-2</v>
      </c>
      <c r="J528" s="27">
        <f>J516*Inputs!$I$5</f>
        <v>3.6935597822517631E-2</v>
      </c>
      <c r="K528" s="27">
        <f>K516*Inputs!$I$5</f>
        <v>3.6935597822517631E-2</v>
      </c>
      <c r="L528" s="27">
        <f>L516*Inputs!$I$5</f>
        <v>3.6935597822517631E-2</v>
      </c>
      <c r="M528" s="27">
        <f>M516*Inputs!$I$5</f>
        <v>3.6935597822517631E-2</v>
      </c>
      <c r="N528" s="27">
        <f>N516*Inputs!$I$5</f>
        <v>3.6935597822517631E-2</v>
      </c>
      <c r="O528" s="27">
        <f>O516*Inputs!$I$5</f>
        <v>3.6935597822517631E-2</v>
      </c>
      <c r="P528" s="27">
        <f>P516*Inputs!$I$5</f>
        <v>3.6935597822517631E-2</v>
      </c>
      <c r="Q528" s="27">
        <f>Q516*Inputs!$I$5</f>
        <v>3.6935597822517631E-2</v>
      </c>
      <c r="R528" s="27">
        <f>R516*Inputs!$I$5</f>
        <v>3.6935597822517631E-2</v>
      </c>
      <c r="S528" s="27">
        <f>S516*Inputs!$I$5</f>
        <v>3.6935597822517631E-2</v>
      </c>
      <c r="T528" s="27">
        <f>T516*Inputs!$I$5</f>
        <v>3.6935597822517631E-2</v>
      </c>
      <c r="U528" s="27">
        <f>U516*Inputs!$I$5</f>
        <v>3.6935597822517631E-2</v>
      </c>
      <c r="V528" s="27">
        <f>V516*Inputs!$I$5</f>
        <v>3.6935597822517631E-2</v>
      </c>
      <c r="W528" s="27">
        <f>W516*Inputs!$I$5</f>
        <v>3.6935597822517631E-2</v>
      </c>
      <c r="X528" s="27">
        <f>X516*Inputs!$I$5</f>
        <v>3.6935597822517631E-2</v>
      </c>
      <c r="Y528" s="27">
        <f>Y516*Inputs!$I$5</f>
        <v>3.6935597822517631E-2</v>
      </c>
      <c r="Z528" s="27">
        <f>Z516*Inputs!$I$5</f>
        <v>3.6935597822517631E-2</v>
      </c>
      <c r="AA528" s="27">
        <f>AA516*Inputs!$I$5</f>
        <v>3.6935597822517631E-2</v>
      </c>
      <c r="AB528" s="27">
        <f>AB516*Inputs!$I$5</f>
        <v>3.6935597822517631E-2</v>
      </c>
      <c r="AC528" s="27">
        <f>AC516*Inputs!$I$5</f>
        <v>3.6935597822517631E-2</v>
      </c>
      <c r="AD528" s="27">
        <f>AD516*Inputs!$I$5</f>
        <v>3.6935597822517631E-2</v>
      </c>
      <c r="AE528" s="27">
        <f>AE516*Inputs!$I$5</f>
        <v>3.6935597822517631E-2</v>
      </c>
      <c r="AF528" s="27">
        <f>AF516*Inputs!$I$5</f>
        <v>3.6935597822517631E-2</v>
      </c>
      <c r="AG528" s="27">
        <f>AG516*Inputs!$I$5</f>
        <v>3.6935597822517631E-2</v>
      </c>
      <c r="AH528" s="27">
        <f>AH516*Inputs!$I$5</f>
        <v>3.6935597822517631E-2</v>
      </c>
      <c r="AI528" s="27">
        <f>AI516*Inputs!$I$5</f>
        <v>3.6935597822517631E-2</v>
      </c>
      <c r="AJ528" s="27">
        <f>AJ516*Inputs!$I$5</f>
        <v>3.6935597822517631E-2</v>
      </c>
      <c r="AK528" s="27">
        <f>AK516*Inputs!$I$5</f>
        <v>3.6935597822517631E-2</v>
      </c>
      <c r="AL528" s="27">
        <f>AL516*Inputs!$I$5</f>
        <v>3.6935597822517631E-2</v>
      </c>
      <c r="AM528" s="27">
        <f>AM516*Inputs!$I$5</f>
        <v>3.6935597822517631E-2</v>
      </c>
      <c r="AN528" s="27">
        <f>AN516*Inputs!$I$5</f>
        <v>3.6935597822517631E-2</v>
      </c>
      <c r="AO528" s="27">
        <f>AO516*Inputs!$I$5</f>
        <v>3.6935597822517631E-2</v>
      </c>
      <c r="AP528" s="27">
        <f>AP516*Inputs!$I$5</f>
        <v>3.6935597822517631E-2</v>
      </c>
      <c r="AQ528" s="27">
        <f>AQ516*Inputs!$I$5</f>
        <v>3.6935597822517631E-2</v>
      </c>
      <c r="AR528" s="27">
        <f>AR516*Inputs!$I$5</f>
        <v>3.6935597822517631E-2</v>
      </c>
      <c r="AS528" s="27">
        <f>AS516*Inputs!$I$5</f>
        <v>3.6935597822517631E-2</v>
      </c>
      <c r="AT528" s="27">
        <f>AT516*Inputs!$I$5</f>
        <v>3.6935597822517631E-2</v>
      </c>
      <c r="AU528" s="27">
        <f>AU516*Inputs!$I$5</f>
        <v>3.6935597822517631E-2</v>
      </c>
      <c r="AV528" s="27">
        <f>AV516*Inputs!$I$5</f>
        <v>3.6935597822517631E-2</v>
      </c>
      <c r="AW528" s="27">
        <f>AW516*Inputs!$I$5</f>
        <v>3.6935597822517631E-2</v>
      </c>
      <c r="AX528" s="27">
        <f>AX516*Inputs!$I$5</f>
        <v>3.6935597822517631E-2</v>
      </c>
      <c r="AY528" s="27">
        <f>AY516*Inputs!$I$5</f>
        <v>1.7532299358487005E-2</v>
      </c>
      <c r="AZ528" s="27">
        <f>AZ516*Inputs!$I$5</f>
        <v>0</v>
      </c>
      <c r="BA528" s="27">
        <f>BA516*Inputs!$I$5</f>
        <v>0</v>
      </c>
      <c r="BB528" s="27">
        <f>BB516*Inputs!$I$5</f>
        <v>0</v>
      </c>
      <c r="BC528" s="27">
        <f>BC516*Inputs!$I$5</f>
        <v>0</v>
      </c>
      <c r="BD528" s="27">
        <f>BD516*Inputs!$I$5</f>
        <v>0</v>
      </c>
      <c r="BE528" s="27">
        <f>BE516*Inputs!$I$5</f>
        <v>0</v>
      </c>
      <c r="BF528" s="27">
        <f>BF516*Inputs!$I$5</f>
        <v>0</v>
      </c>
      <c r="BG528" s="27">
        <f>BG516*Inputs!$I$5</f>
        <v>0</v>
      </c>
      <c r="BH528" s="27">
        <f>BH516*Inputs!$I$5</f>
        <v>0</v>
      </c>
      <c r="BI528" s="27">
        <f>BI516*Inputs!$I$5</f>
        <v>0</v>
      </c>
      <c r="BJ528" s="27">
        <f>BJ516*Inputs!$I$5</f>
        <v>0</v>
      </c>
      <c r="BK528" s="27">
        <f>BK516*Inputs!$I$5</f>
        <v>0</v>
      </c>
    </row>
    <row r="529" spans="2:63" x14ac:dyDescent="0.25">
      <c r="B529" t="s">
        <v>60</v>
      </c>
      <c r="D529" s="7">
        <f>SUM(D521:D528)</f>
        <v>162.63879229286459</v>
      </c>
      <c r="E529" s="7">
        <f t="shared" ref="E529:BK529" si="1397">SUM(E521:E528)</f>
        <v>122.46220790112247</v>
      </c>
      <c r="F529" s="7">
        <f t="shared" si="1397"/>
        <v>140.2965735110175</v>
      </c>
      <c r="G529" s="7">
        <f t="shared" si="1397"/>
        <v>143.92124582673088</v>
      </c>
      <c r="H529" s="7">
        <f t="shared" si="1397"/>
        <v>146.19918591453307</v>
      </c>
      <c r="I529" s="7">
        <f t="shared" si="1397"/>
        <v>127.87723285909473</v>
      </c>
      <c r="J529" s="7">
        <f t="shared" si="1397"/>
        <v>142.62741238997651</v>
      </c>
      <c r="K529" s="7">
        <f t="shared" si="1397"/>
        <v>130.4777512517405</v>
      </c>
      <c r="L529" s="7">
        <f t="shared" si="1397"/>
        <v>117.61578337216415</v>
      </c>
      <c r="M529" s="7">
        <f t="shared" si="1397"/>
        <v>109.41896429245163</v>
      </c>
      <c r="N529" s="7">
        <f t="shared" si="1397"/>
        <v>104.2284854617203</v>
      </c>
      <c r="O529" s="7">
        <f t="shared" si="1397"/>
        <v>104.2284854617203</v>
      </c>
      <c r="P529" s="7">
        <f t="shared" si="1397"/>
        <v>104.2284854617203</v>
      </c>
      <c r="Q529" s="7">
        <f t="shared" si="1397"/>
        <v>104.2284854617203</v>
      </c>
      <c r="R529" s="7">
        <f t="shared" si="1397"/>
        <v>104.2284854617203</v>
      </c>
      <c r="S529" s="7">
        <f t="shared" si="1397"/>
        <v>104.2284854617203</v>
      </c>
      <c r="T529" s="7">
        <f t="shared" si="1397"/>
        <v>104.2284854617203</v>
      </c>
      <c r="U529" s="7">
        <f t="shared" si="1397"/>
        <v>104.2284854617203</v>
      </c>
      <c r="V529" s="7">
        <f t="shared" si="1397"/>
        <v>104.2284854617203</v>
      </c>
      <c r="W529" s="7">
        <f t="shared" si="1397"/>
        <v>104.2284854617203</v>
      </c>
      <c r="X529" s="7">
        <f t="shared" si="1397"/>
        <v>104.2284854617203</v>
      </c>
      <c r="Y529" s="7">
        <f t="shared" si="1397"/>
        <v>104.2284854617203</v>
      </c>
      <c r="Z529" s="7">
        <f t="shared" si="1397"/>
        <v>104.2284854617203</v>
      </c>
      <c r="AA529" s="7">
        <f t="shared" si="1397"/>
        <v>104.26334277781828</v>
      </c>
      <c r="AB529" s="7">
        <f t="shared" si="1397"/>
        <v>104.38028362036447</v>
      </c>
      <c r="AC529" s="7">
        <f t="shared" si="1397"/>
        <v>104.38028362036447</v>
      </c>
      <c r="AD529" s="7">
        <f t="shared" si="1397"/>
        <v>104.38028362036447</v>
      </c>
      <c r="AE529" s="7">
        <f t="shared" si="1397"/>
        <v>104.38028362036447</v>
      </c>
      <c r="AF529" s="7">
        <f t="shared" si="1397"/>
        <v>104.38028362036447</v>
      </c>
      <c r="AG529" s="7">
        <f t="shared" si="1397"/>
        <v>36.704518108608319</v>
      </c>
      <c r="AH529" s="7">
        <f t="shared" si="1397"/>
        <v>31.864689990162351</v>
      </c>
      <c r="AI529" s="7">
        <f t="shared" si="1397"/>
        <v>31.874142648668897</v>
      </c>
      <c r="AJ529" s="7">
        <f t="shared" si="1397"/>
        <v>32.06740947577407</v>
      </c>
      <c r="AK529" s="7">
        <f t="shared" si="1397"/>
        <v>31.864689990162415</v>
      </c>
      <c r="AL529" s="7">
        <f t="shared" si="1397"/>
        <v>31.864689990162415</v>
      </c>
      <c r="AM529" s="7">
        <f t="shared" si="1397"/>
        <v>31.864689990162415</v>
      </c>
      <c r="AN529" s="7">
        <f t="shared" si="1397"/>
        <v>31.864689990162415</v>
      </c>
      <c r="AO529" s="7">
        <f t="shared" si="1397"/>
        <v>31.864689990162415</v>
      </c>
      <c r="AP529" s="7">
        <f t="shared" si="1397"/>
        <v>31.864689990162415</v>
      </c>
      <c r="AQ529" s="7">
        <f t="shared" si="1397"/>
        <v>31.864689990162415</v>
      </c>
      <c r="AR529" s="7">
        <f t="shared" si="1397"/>
        <v>31.864689990162415</v>
      </c>
      <c r="AS529" s="7">
        <f t="shared" si="1397"/>
        <v>31.864689990162415</v>
      </c>
      <c r="AT529" s="7">
        <f t="shared" si="1397"/>
        <v>31.864689990162415</v>
      </c>
      <c r="AU529" s="7">
        <f t="shared" si="1397"/>
        <v>31.864689990162415</v>
      </c>
      <c r="AV529" s="7">
        <f t="shared" si="1397"/>
        <v>31.864689990162415</v>
      </c>
      <c r="AW529" s="7">
        <f t="shared" si="1397"/>
        <v>31.864689990162415</v>
      </c>
      <c r="AX529" s="7">
        <f t="shared" si="1397"/>
        <v>31.293150952840175</v>
      </c>
      <c r="AY529" s="7">
        <f t="shared" si="1397"/>
        <v>30.174950037482954</v>
      </c>
      <c r="AZ529" s="7">
        <f t="shared" si="1397"/>
        <v>28.609258379749427</v>
      </c>
      <c r="BA529" s="7">
        <f t="shared" si="1397"/>
        <v>27.109004096718905</v>
      </c>
      <c r="BB529" s="7">
        <f t="shared" si="1397"/>
        <v>25.646295157001333</v>
      </c>
      <c r="BC529" s="7">
        <f t="shared" si="1397"/>
        <v>21.373036181743537</v>
      </c>
      <c r="BD529" s="7">
        <f t="shared" si="1397"/>
        <v>16.787129326977606</v>
      </c>
      <c r="BE529" s="7">
        <f t="shared" si="1397"/>
        <v>11.515226041026185</v>
      </c>
      <c r="BF529" s="7">
        <f t="shared" si="1397"/>
        <v>5.4866940226794689</v>
      </c>
      <c r="BG529" s="7">
        <f t="shared" si="1397"/>
        <v>9.6726930209361885E-14</v>
      </c>
      <c r="BH529" s="7">
        <f t="shared" si="1397"/>
        <v>0</v>
      </c>
      <c r="BI529" s="7">
        <f t="shared" si="1397"/>
        <v>0</v>
      </c>
      <c r="BJ529" s="7">
        <f t="shared" si="1397"/>
        <v>0</v>
      </c>
      <c r="BK529" s="7">
        <f t="shared" si="1397"/>
        <v>0</v>
      </c>
    </row>
    <row r="531" spans="2:63" x14ac:dyDescent="0.25">
      <c r="I531" s="91"/>
      <c r="J531" s="91"/>
      <c r="K531" s="91"/>
      <c r="L531" s="91"/>
      <c r="M531" s="91"/>
    </row>
    <row r="532" spans="2:63" x14ac:dyDescent="0.25">
      <c r="J532" s="16"/>
      <c r="K532" s="16"/>
      <c r="L532" s="16"/>
      <c r="M532" s="16"/>
    </row>
    <row r="533" spans="2:63" x14ac:dyDescent="0.25">
      <c r="J533" s="84"/>
      <c r="K533" s="84"/>
      <c r="L533" s="84"/>
      <c r="M533" s="84"/>
    </row>
    <row r="543" spans="2:63" x14ac:dyDescent="0.25">
      <c r="I543" s="7"/>
      <c r="J543" s="7"/>
      <c r="K543" s="7"/>
      <c r="L543" s="7"/>
      <c r="M543" s="7"/>
    </row>
    <row r="544" spans="2:63" x14ac:dyDescent="0.25">
      <c r="I544" s="7"/>
      <c r="J544" s="7"/>
      <c r="K544" s="7"/>
      <c r="L544" s="7"/>
      <c r="M544" s="7"/>
    </row>
    <row r="545" spans="9:14" x14ac:dyDescent="0.25">
      <c r="I545" s="7"/>
      <c r="J545" s="7"/>
      <c r="K545" s="7"/>
      <c r="L545" s="7"/>
      <c r="M545" s="7"/>
    </row>
    <row r="546" spans="9:14" x14ac:dyDescent="0.25">
      <c r="I546" s="7"/>
      <c r="J546" s="7"/>
      <c r="K546" s="7"/>
      <c r="L546" s="7"/>
      <c r="M546" s="7"/>
    </row>
    <row r="547" spans="9:14" x14ac:dyDescent="0.25">
      <c r="I547" s="7"/>
      <c r="J547" s="7"/>
      <c r="K547" s="7"/>
      <c r="L547" s="7"/>
      <c r="M547" s="7"/>
    </row>
    <row r="548" spans="9:14" x14ac:dyDescent="0.25">
      <c r="I548" s="7"/>
      <c r="J548" s="7"/>
      <c r="K548" s="7"/>
      <c r="L548" s="7"/>
      <c r="M548" s="7"/>
    </row>
    <row r="549" spans="9:14" x14ac:dyDescent="0.25">
      <c r="I549" s="7"/>
      <c r="J549" s="7"/>
      <c r="K549" s="7"/>
      <c r="L549" s="7"/>
      <c r="M549" s="7"/>
    </row>
    <row r="550" spans="9:14" x14ac:dyDescent="0.25">
      <c r="I550" s="7"/>
      <c r="J550" s="7"/>
      <c r="K550" s="7"/>
      <c r="L550" s="7"/>
      <c r="M550" s="7"/>
      <c r="N550" s="7"/>
    </row>
    <row r="551" spans="9:14" x14ac:dyDescent="0.25">
      <c r="I551" s="7"/>
      <c r="J551" s="7"/>
      <c r="K551" s="7"/>
      <c r="L551" s="7"/>
      <c r="M551" s="7"/>
    </row>
    <row r="552" spans="9:14" x14ac:dyDescent="0.25">
      <c r="I552" s="7"/>
      <c r="J552" s="7"/>
      <c r="K552" s="7"/>
      <c r="L552" s="7"/>
      <c r="M552" s="7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16"/>
  <sheetViews>
    <sheetView zoomScale="85" zoomScaleNormal="85" workbookViewId="0">
      <pane ySplit="5" topLeftCell="A6" activePane="bottomLeft" state="frozen"/>
      <selection pane="bottomLeft" activeCell="G101" sqref="G101"/>
    </sheetView>
  </sheetViews>
  <sheetFormatPr defaultRowHeight="15" outlineLevelRow="1" x14ac:dyDescent="0.25"/>
  <cols>
    <col min="1" max="1" width="5" customWidth="1"/>
    <col min="2" max="2" width="39.7109375" customWidth="1"/>
    <col min="3" max="6" width="9.5703125" bestFit="1" customWidth="1"/>
    <col min="7" max="7" width="10.28515625" customWidth="1"/>
    <col min="8" max="28" width="9.140625" customWidth="1"/>
  </cols>
  <sheetData>
    <row r="1" spans="2:28" x14ac:dyDescent="0.25">
      <c r="B1" s="9" t="s">
        <v>41</v>
      </c>
    </row>
    <row r="2" spans="2:28" x14ac:dyDescent="0.25">
      <c r="C2" s="1">
        <v>2011</v>
      </c>
      <c r="D2" s="1">
        <v>2012</v>
      </c>
      <c r="E2" s="1">
        <v>2013</v>
      </c>
      <c r="F2" s="1">
        <v>2014</v>
      </c>
      <c r="G2" s="1">
        <v>2015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2:28" x14ac:dyDescent="0.25">
      <c r="B3" t="s">
        <v>65</v>
      </c>
      <c r="C3" s="5">
        <f>Inputs!E4</f>
        <v>2.7876631079478242E-2</v>
      </c>
      <c r="D3" s="5">
        <f>Inputs!F4</f>
        <v>3.5199076745527913E-2</v>
      </c>
      <c r="E3" s="5">
        <f>Inputs!G4</f>
        <v>2.0040080160320661E-2</v>
      </c>
      <c r="F3" s="5">
        <f>Inputs!H4</f>
        <v>2.16110019646365E-2</v>
      </c>
      <c r="G3" s="5">
        <f>Inputs!I4</f>
        <v>2.3076923076923217E-2</v>
      </c>
    </row>
    <row r="4" spans="2:28" x14ac:dyDescent="0.25">
      <c r="B4" t="s">
        <v>94</v>
      </c>
      <c r="C4" s="5">
        <f>Inputs!E5</f>
        <v>1.0278766310794782</v>
      </c>
      <c r="D4" s="5">
        <f>Inputs!F5</f>
        <v>1.0640569395017794</v>
      </c>
      <c r="E4" s="5">
        <f>Inputs!G5</f>
        <v>1.0853807258645405</v>
      </c>
      <c r="F4" s="5">
        <f>Inputs!H5</f>
        <v>1.1088368908635777</v>
      </c>
      <c r="G4" s="5">
        <f>Inputs!I5</f>
        <v>1.1344254344988911</v>
      </c>
    </row>
    <row r="5" spans="2:28" x14ac:dyDescent="0.25">
      <c r="C5" s="21" t="s">
        <v>35</v>
      </c>
      <c r="D5" s="21" t="s">
        <v>35</v>
      </c>
      <c r="E5" s="21" t="s">
        <v>35</v>
      </c>
      <c r="F5" s="21" t="s">
        <v>35</v>
      </c>
      <c r="G5" s="21" t="s">
        <v>35</v>
      </c>
    </row>
    <row r="7" spans="2:28" x14ac:dyDescent="0.25">
      <c r="B7" s="19" t="s">
        <v>34</v>
      </c>
      <c r="C7" s="1"/>
      <c r="D7" s="1"/>
      <c r="E7" s="1"/>
      <c r="F7" s="1"/>
      <c r="G7" s="1"/>
    </row>
    <row r="8" spans="2:28" x14ac:dyDescent="0.25">
      <c r="B8" t="s">
        <v>0</v>
      </c>
      <c r="C8" s="2">
        <f>'OAV 2011'!C5</f>
        <v>201.86232986351726</v>
      </c>
      <c r="D8" s="2">
        <f t="shared" ref="D8:D14" si="0">C100</f>
        <v>223.75378048883465</v>
      </c>
      <c r="E8" s="2">
        <f t="shared" ref="E8:G8" si="1">D100</f>
        <v>270.18518567823617</v>
      </c>
      <c r="F8" s="2">
        <f t="shared" si="1"/>
        <v>333.22360899693331</v>
      </c>
      <c r="G8" s="2">
        <f t="shared" si="1"/>
        <v>395.67376420819033</v>
      </c>
    </row>
    <row r="9" spans="2:28" x14ac:dyDescent="0.25">
      <c r="B9" t="s">
        <v>11</v>
      </c>
      <c r="C9" s="2">
        <f>'OAV 2011'!C6</f>
        <v>1751.8018003116877</v>
      </c>
      <c r="D9" s="2">
        <f t="shared" si="0"/>
        <v>1932.3104445268239</v>
      </c>
      <c r="E9" s="2">
        <f t="shared" ref="E9:G14" si="2">D101</f>
        <v>2147.2896410684707</v>
      </c>
      <c r="F9" s="2">
        <f t="shared" si="2"/>
        <v>2368.6596044689632</v>
      </c>
      <c r="G9" s="2">
        <f t="shared" si="2"/>
        <v>2633.8659916484803</v>
      </c>
    </row>
    <row r="10" spans="2:28" x14ac:dyDescent="0.25">
      <c r="B10" t="s">
        <v>12</v>
      </c>
      <c r="C10" s="2">
        <f>'OAV 2011'!C7</f>
        <v>15.790380770985777</v>
      </c>
      <c r="D10" s="2">
        <f t="shared" si="0"/>
        <v>0</v>
      </c>
      <c r="E10" s="2">
        <f t="shared" si="2"/>
        <v>0</v>
      </c>
      <c r="F10" s="2">
        <f t="shared" si="2"/>
        <v>0</v>
      </c>
      <c r="G10" s="2">
        <f t="shared" si="2"/>
        <v>0</v>
      </c>
    </row>
    <row r="11" spans="2:28" x14ac:dyDescent="0.25">
      <c r="B11" t="s">
        <v>13</v>
      </c>
      <c r="C11" s="2">
        <f>'OAV 2011'!C8</f>
        <v>0.38897486718899543</v>
      </c>
      <c r="D11" s="2">
        <f t="shared" si="0"/>
        <v>0</v>
      </c>
      <c r="E11" s="2">
        <f t="shared" si="2"/>
        <v>0</v>
      </c>
      <c r="F11" s="2">
        <f t="shared" si="2"/>
        <v>0</v>
      </c>
      <c r="G11" s="2">
        <f t="shared" si="2"/>
        <v>0</v>
      </c>
    </row>
    <row r="12" spans="2:28" x14ac:dyDescent="0.25">
      <c r="B12" t="s">
        <v>14</v>
      </c>
      <c r="C12" s="2">
        <f>'OAV 2011'!C9</f>
        <v>1.6653345369377348E-15</v>
      </c>
      <c r="D12" s="2">
        <f t="shared" si="0"/>
        <v>1.3307440827500228</v>
      </c>
      <c r="E12" s="2">
        <f t="shared" si="2"/>
        <v>7.3256044531991531</v>
      </c>
      <c r="F12" s="2">
        <f t="shared" si="2"/>
        <v>7.9328362090936526</v>
      </c>
      <c r="G12" s="2">
        <f t="shared" si="2"/>
        <v>6.8785496287485728</v>
      </c>
    </row>
    <row r="13" spans="2:28" x14ac:dyDescent="0.25">
      <c r="B13" t="s">
        <v>15</v>
      </c>
      <c r="C13" s="2">
        <f>'OAV 2011'!C10</f>
        <v>89.319417816228679</v>
      </c>
      <c r="D13" s="2">
        <f t="shared" si="0"/>
        <v>114.15739811789442</v>
      </c>
      <c r="E13" s="2">
        <f t="shared" si="2"/>
        <v>128.48028010642349</v>
      </c>
      <c r="F13" s="2">
        <f t="shared" si="2"/>
        <v>135.38391359049615</v>
      </c>
      <c r="G13" s="2">
        <f t="shared" si="2"/>
        <v>128.44076108985945</v>
      </c>
    </row>
    <row r="14" spans="2:28" x14ac:dyDescent="0.25">
      <c r="B14" t="s">
        <v>16</v>
      </c>
      <c r="C14" s="2">
        <f>'OAV 2011'!C11</f>
        <v>34.275644401485252</v>
      </c>
      <c r="D14" s="2">
        <f t="shared" si="0"/>
        <v>4.9557071573737685</v>
      </c>
      <c r="E14" s="2">
        <f t="shared" si="2"/>
        <v>6.9581014557635807</v>
      </c>
      <c r="F14" s="2">
        <f t="shared" si="2"/>
        <v>11.519366812060863</v>
      </c>
      <c r="G14" s="2">
        <f t="shared" si="2"/>
        <v>13.633806098612585</v>
      </c>
    </row>
    <row r="15" spans="2:28" x14ac:dyDescent="0.25">
      <c r="B15" t="s">
        <v>17</v>
      </c>
      <c r="C15" s="2">
        <f>'OAV 2011'!C12</f>
        <v>0</v>
      </c>
      <c r="D15" s="2">
        <f t="shared" ref="D15:G15" si="3">C107</f>
        <v>1.5553441667922492</v>
      </c>
      <c r="E15" s="2">
        <f t="shared" si="3"/>
        <v>1.5754463655724045</v>
      </c>
      <c r="F15" s="2">
        <f t="shared" si="3"/>
        <v>1.5716796789597285</v>
      </c>
      <c r="G15" s="2">
        <f t="shared" si="3"/>
        <v>1.5695427875524592</v>
      </c>
    </row>
    <row r="16" spans="2:28" x14ac:dyDescent="0.25">
      <c r="B16" t="s">
        <v>49</v>
      </c>
      <c r="C16" s="2">
        <v>0</v>
      </c>
      <c r="D16" s="2">
        <f t="shared" ref="D16:D19" si="4">C108</f>
        <v>0</v>
      </c>
      <c r="E16" s="2">
        <f t="shared" ref="E16:E19" si="5">D108</f>
        <v>0</v>
      </c>
      <c r="F16" s="2">
        <f t="shared" ref="F16:F19" si="6">E108</f>
        <v>0</v>
      </c>
      <c r="G16" s="2">
        <f t="shared" ref="G16:G19" si="7">F108</f>
        <v>0</v>
      </c>
    </row>
    <row r="17" spans="2:7" x14ac:dyDescent="0.25">
      <c r="B17" t="s">
        <v>50</v>
      </c>
      <c r="C17" s="2">
        <v>0</v>
      </c>
      <c r="D17" s="2">
        <f t="shared" si="4"/>
        <v>0</v>
      </c>
      <c r="E17" s="2">
        <f t="shared" si="5"/>
        <v>0</v>
      </c>
      <c r="F17" s="2">
        <f t="shared" si="6"/>
        <v>0</v>
      </c>
      <c r="G17" s="2">
        <f t="shared" si="7"/>
        <v>0</v>
      </c>
    </row>
    <row r="18" spans="2:7" x14ac:dyDescent="0.25">
      <c r="B18" t="s">
        <v>51</v>
      </c>
      <c r="C18" s="2">
        <v>0</v>
      </c>
      <c r="D18" s="2">
        <f t="shared" si="4"/>
        <v>0</v>
      </c>
      <c r="E18" s="2">
        <f t="shared" si="5"/>
        <v>0</v>
      </c>
      <c r="F18" s="2">
        <f t="shared" si="6"/>
        <v>0</v>
      </c>
      <c r="G18" s="2">
        <f t="shared" si="7"/>
        <v>0</v>
      </c>
    </row>
    <row r="19" spans="2:7" x14ac:dyDescent="0.25">
      <c r="B19" t="s">
        <v>52</v>
      </c>
      <c r="C19" s="2">
        <v>0</v>
      </c>
      <c r="D19" s="2">
        <f t="shared" si="4"/>
        <v>0</v>
      </c>
      <c r="E19" s="2">
        <f t="shared" si="5"/>
        <v>0</v>
      </c>
      <c r="F19" s="2">
        <f t="shared" si="6"/>
        <v>0</v>
      </c>
      <c r="G19" s="2">
        <f t="shared" si="7"/>
        <v>0</v>
      </c>
    </row>
    <row r="20" spans="2:7" x14ac:dyDescent="0.25">
      <c r="B20" t="s">
        <v>64</v>
      </c>
      <c r="C20" s="7">
        <f>SUM(C8:C19)</f>
        <v>2093.4385480310939</v>
      </c>
      <c r="D20" s="7">
        <f>SUM(D8:D19)</f>
        <v>2278.0634185404688</v>
      </c>
      <c r="E20" s="7">
        <f>SUM(E8:E19)</f>
        <v>2561.8142591276651</v>
      </c>
      <c r="F20" s="7">
        <f>SUM(F8:F19)</f>
        <v>2858.2910097565068</v>
      </c>
      <c r="G20" s="7">
        <f>SUM(G8:G19)</f>
        <v>3180.0624154614438</v>
      </c>
    </row>
    <row r="22" spans="2:7" x14ac:dyDescent="0.25">
      <c r="B22" s="19" t="s">
        <v>36</v>
      </c>
      <c r="C22" s="1"/>
      <c r="D22" s="1"/>
      <c r="E22" s="1"/>
      <c r="F22" s="1"/>
      <c r="G22" s="1"/>
    </row>
    <row r="23" spans="2:7" x14ac:dyDescent="0.25">
      <c r="B23" t="s">
        <v>0</v>
      </c>
      <c r="C23" s="2">
        <f t="shared" ref="C23:G34" si="8">C8*C$3</f>
        <v>5.6272416984492146</v>
      </c>
      <c r="D23" s="2">
        <f t="shared" si="8"/>
        <v>7.8759264915284968</v>
      </c>
      <c r="E23" s="2">
        <f t="shared" si="8"/>
        <v>5.4145327791229745</v>
      </c>
      <c r="F23" s="2">
        <f t="shared" si="8"/>
        <v>7.2012960686959904</v>
      </c>
      <c r="G23" s="2">
        <f t="shared" si="8"/>
        <v>9.1309330201890635</v>
      </c>
    </row>
    <row r="24" spans="2:7" x14ac:dyDescent="0.25">
      <c r="B24" t="s">
        <v>11</v>
      </c>
      <c r="C24" s="2">
        <f t="shared" si="8"/>
        <v>48.834332511654729</v>
      </c>
      <c r="D24" s="2">
        <f t="shared" si="8"/>
        <v>68.015543633084832</v>
      </c>
      <c r="E24" s="2">
        <f t="shared" si="8"/>
        <v>43.031856534438333</v>
      </c>
      <c r="F24" s="2">
        <f t="shared" si="8"/>
        <v>51.189107365733875</v>
      </c>
      <c r="G24" s="2">
        <f t="shared" si="8"/>
        <v>60.781522884196072</v>
      </c>
    </row>
    <row r="25" spans="2:7" x14ac:dyDescent="0.25">
      <c r="B25" t="s">
        <v>12</v>
      </c>
      <c r="C25" s="2">
        <f t="shared" si="8"/>
        <v>0.44018261935725772</v>
      </c>
      <c r="D25" s="2">
        <f t="shared" si="8"/>
        <v>0</v>
      </c>
      <c r="E25" s="2">
        <f t="shared" si="8"/>
        <v>0</v>
      </c>
      <c r="F25" s="2">
        <f t="shared" si="8"/>
        <v>0</v>
      </c>
      <c r="G25" s="2">
        <f t="shared" si="8"/>
        <v>0</v>
      </c>
    </row>
    <row r="26" spans="2:7" x14ac:dyDescent="0.25">
      <c r="B26" t="s">
        <v>13</v>
      </c>
      <c r="C26" s="2">
        <f t="shared" si="8"/>
        <v>1.0843308871816672E-2</v>
      </c>
      <c r="D26" s="2">
        <f t="shared" si="8"/>
        <v>0</v>
      </c>
      <c r="E26" s="2">
        <f t="shared" si="8"/>
        <v>0</v>
      </c>
      <c r="F26" s="2">
        <f t="shared" si="8"/>
        <v>0</v>
      </c>
      <c r="G26" s="2">
        <f t="shared" si="8"/>
        <v>0</v>
      </c>
    </row>
    <row r="27" spans="2:7" x14ac:dyDescent="0.25">
      <c r="B27" t="s">
        <v>14</v>
      </c>
      <c r="C27" s="2">
        <f t="shared" si="8"/>
        <v>4.6423916510126965E-17</v>
      </c>
      <c r="D27" s="2">
        <f t="shared" si="8"/>
        <v>4.6840963097375198E-2</v>
      </c>
      <c r="E27" s="2">
        <f t="shared" si="8"/>
        <v>0.14680570046491304</v>
      </c>
      <c r="F27" s="2">
        <f t="shared" si="8"/>
        <v>0.17143653889986249</v>
      </c>
      <c r="G27" s="2">
        <f t="shared" si="8"/>
        <v>0.15873576066342956</v>
      </c>
    </row>
    <row r="28" spans="2:7" x14ac:dyDescent="0.25">
      <c r="B28" t="s">
        <v>15</v>
      </c>
      <c r="C28" s="2">
        <f t="shared" si="8"/>
        <v>2.489924458696783</v>
      </c>
      <c r="D28" s="2">
        <f t="shared" si="8"/>
        <v>4.0182350174215493</v>
      </c>
      <c r="E28" s="2">
        <f t="shared" si="8"/>
        <v>2.5747551123531789</v>
      </c>
      <c r="F28" s="2">
        <f t="shared" si="8"/>
        <v>2.9257820225843907</v>
      </c>
      <c r="G28" s="2">
        <f t="shared" si="8"/>
        <v>2.9640175636121593</v>
      </c>
    </row>
    <row r="29" spans="2:7" x14ac:dyDescent="0.25">
      <c r="B29" t="s">
        <v>16</v>
      </c>
      <c r="C29" s="2">
        <f t="shared" si="8"/>
        <v>0.95548949399158822</v>
      </c>
      <c r="D29" s="2">
        <f t="shared" si="8"/>
        <v>0.17443631656076125</v>
      </c>
      <c r="E29" s="2">
        <f t="shared" si="8"/>
        <v>0.13944091093714606</v>
      </c>
      <c r="F29" s="2">
        <f t="shared" si="8"/>
        <v>0.24894505880681581</v>
      </c>
      <c r="G29" s="2">
        <f t="shared" si="8"/>
        <v>0.31462629458336927</v>
      </c>
    </row>
    <row r="30" spans="2:7" x14ac:dyDescent="0.25">
      <c r="B30" t="s">
        <v>17</v>
      </c>
      <c r="C30" s="2">
        <f t="shared" si="8"/>
        <v>0</v>
      </c>
      <c r="D30" s="2">
        <f t="shared" si="8"/>
        <v>5.4746678692629544E-2</v>
      </c>
      <c r="E30" s="2">
        <f t="shared" si="8"/>
        <v>3.1572071454356837E-2</v>
      </c>
      <c r="F30" s="2">
        <f t="shared" si="8"/>
        <v>3.3965572629777958E-2</v>
      </c>
      <c r="G30" s="2">
        <f t="shared" si="8"/>
        <v>3.6220218174287742E-2</v>
      </c>
    </row>
    <row r="31" spans="2:7" x14ac:dyDescent="0.25">
      <c r="B31" t="s">
        <v>49</v>
      </c>
      <c r="C31" s="2">
        <f t="shared" si="8"/>
        <v>0</v>
      </c>
      <c r="D31" s="2">
        <f t="shared" si="8"/>
        <v>0</v>
      </c>
      <c r="E31" s="2">
        <f t="shared" si="8"/>
        <v>0</v>
      </c>
      <c r="F31" s="2">
        <f t="shared" si="8"/>
        <v>0</v>
      </c>
      <c r="G31" s="2">
        <f t="shared" si="8"/>
        <v>0</v>
      </c>
    </row>
    <row r="32" spans="2:7" x14ac:dyDescent="0.25">
      <c r="B32" t="s">
        <v>50</v>
      </c>
      <c r="C32" s="2">
        <f t="shared" si="8"/>
        <v>0</v>
      </c>
      <c r="D32" s="2">
        <f t="shared" si="8"/>
        <v>0</v>
      </c>
      <c r="E32" s="2">
        <f t="shared" si="8"/>
        <v>0</v>
      </c>
      <c r="F32" s="2">
        <f t="shared" si="8"/>
        <v>0</v>
      </c>
      <c r="G32" s="2">
        <f t="shared" si="8"/>
        <v>0</v>
      </c>
    </row>
    <row r="33" spans="2:18" x14ac:dyDescent="0.25">
      <c r="B33" t="s">
        <v>51</v>
      </c>
      <c r="C33" s="2">
        <f t="shared" si="8"/>
        <v>0</v>
      </c>
      <c r="D33" s="2">
        <f t="shared" si="8"/>
        <v>0</v>
      </c>
      <c r="E33" s="2">
        <f t="shared" si="8"/>
        <v>0</v>
      </c>
      <c r="F33" s="2">
        <f t="shared" si="8"/>
        <v>0</v>
      </c>
      <c r="G33" s="2">
        <f t="shared" si="8"/>
        <v>0</v>
      </c>
    </row>
    <row r="34" spans="2:18" x14ac:dyDescent="0.25">
      <c r="B34" t="s">
        <v>52</v>
      </c>
      <c r="C34" s="2">
        <f t="shared" si="8"/>
        <v>0</v>
      </c>
      <c r="D34" s="2">
        <f t="shared" si="8"/>
        <v>0</v>
      </c>
      <c r="E34" s="2">
        <f t="shared" si="8"/>
        <v>0</v>
      </c>
      <c r="F34" s="2">
        <f t="shared" si="8"/>
        <v>0</v>
      </c>
      <c r="G34" s="2">
        <f t="shared" si="8"/>
        <v>0</v>
      </c>
    </row>
    <row r="35" spans="2:18" x14ac:dyDescent="0.25">
      <c r="B35" t="s">
        <v>64</v>
      </c>
      <c r="C35" s="7">
        <f>SUM(C23:C34)</f>
        <v>58.358014091021396</v>
      </c>
      <c r="D35" s="7">
        <f>SUM(D23:D34)</f>
        <v>80.185729100385643</v>
      </c>
      <c r="E35" s="7">
        <f>SUM(E23:E34)</f>
        <v>51.338963108770898</v>
      </c>
      <c r="F35" s="7">
        <f>SUM(F23:F34)</f>
        <v>61.770532627350711</v>
      </c>
      <c r="G35" s="7">
        <f>SUM(G23:G34)</f>
        <v>73.386055741418389</v>
      </c>
    </row>
    <row r="37" spans="2:18" x14ac:dyDescent="0.25">
      <c r="B37" s="19" t="s">
        <v>37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x14ac:dyDescent="0.25">
      <c r="B38" t="s">
        <v>0</v>
      </c>
      <c r="C38" s="2">
        <f>'Depr schedule'!D466*C$4</f>
        <v>7.0394143044566855</v>
      </c>
      <c r="D38" s="2">
        <f>'Depr schedule'!E466*D$4</f>
        <v>7.8232816166671153</v>
      </c>
      <c r="E38" s="2">
        <f>'Depr schedule'!F466*E$4</f>
        <v>9.0313540160258832</v>
      </c>
      <c r="F38" s="2">
        <f>'Depr schedule'!G466*F$4</f>
        <v>10.739769096001647</v>
      </c>
      <c r="G38" s="2">
        <f>'Depr schedule'!H466*G$4</f>
        <v>12.487864204324561</v>
      </c>
    </row>
    <row r="39" spans="2:18" x14ac:dyDescent="0.25">
      <c r="B39" t="s">
        <v>11</v>
      </c>
      <c r="C39" s="2">
        <f>'Depr schedule'!D467*C$4</f>
        <v>61.920741159487562</v>
      </c>
      <c r="D39" s="2">
        <f>'Depr schedule'!E467*D$4</f>
        <v>68.108482479425263</v>
      </c>
      <c r="E39" s="2">
        <f>'Depr schedule'!F467*E$4</f>
        <v>73.861025892339015</v>
      </c>
      <c r="F39" s="2">
        <f>'Depr schedule'!G467*F$4</f>
        <v>80.610224842246723</v>
      </c>
      <c r="G39" s="2">
        <f>'Depr schedule'!H467*G$4</f>
        <v>88.498992818491175</v>
      </c>
    </row>
    <row r="40" spans="2:18" x14ac:dyDescent="0.25">
      <c r="B40" t="s">
        <v>12</v>
      </c>
      <c r="C40" s="2">
        <f>'Depr schedule'!D468*C$4</f>
        <v>16.230563390343036</v>
      </c>
      <c r="D40" s="2">
        <f>'Depr schedule'!E468*D$4</f>
        <v>0</v>
      </c>
      <c r="E40" s="2">
        <f>'Depr schedule'!F468*E$4</f>
        <v>0</v>
      </c>
      <c r="F40" s="2">
        <f>'Depr schedule'!G468*F$4</f>
        <v>0</v>
      </c>
      <c r="G40" s="2">
        <f>'Depr schedule'!H468*G$4</f>
        <v>0</v>
      </c>
    </row>
    <row r="41" spans="2:18" x14ac:dyDescent="0.25">
      <c r="B41" t="s">
        <v>13</v>
      </c>
      <c r="C41" s="2">
        <f>'Depr schedule'!D469*C$4</f>
        <v>0.3998181760608121</v>
      </c>
      <c r="D41" s="2">
        <f>'Depr schedule'!E469*D$4</f>
        <v>0</v>
      </c>
      <c r="E41" s="2">
        <f>'Depr schedule'!F469*E$4</f>
        <v>0</v>
      </c>
      <c r="F41" s="2">
        <f>'Depr schedule'!G469*F$4</f>
        <v>0</v>
      </c>
      <c r="G41" s="2">
        <f>'Depr schedule'!H469*G$4</f>
        <v>0</v>
      </c>
    </row>
    <row r="42" spans="2:18" x14ac:dyDescent="0.25">
      <c r="B42" t="s">
        <v>14</v>
      </c>
      <c r="C42" s="2">
        <f>'Depr schedule'!D470*C$4</f>
        <v>1.7117584534478618E-15</v>
      </c>
      <c r="D42" s="2">
        <f>'Depr schedule'!E470*D$4</f>
        <v>0.27551700916947958</v>
      </c>
      <c r="E42" s="2">
        <f>'Depr schedule'!F470*E$4</f>
        <v>1.5506897091565668</v>
      </c>
      <c r="F42" s="2">
        <f>'Depr schedule'!G470*F$4</f>
        <v>1.995117265772838</v>
      </c>
      <c r="G42" s="2">
        <f>'Depr schedule'!H470*G$4</f>
        <v>2.1985883126571499</v>
      </c>
    </row>
    <row r="43" spans="2:18" x14ac:dyDescent="0.25">
      <c r="B43" t="s">
        <v>15</v>
      </c>
      <c r="C43" s="2">
        <f>'Depr schedule'!D471*C$4</f>
        <v>26.541574661726372</v>
      </c>
      <c r="D43" s="2">
        <f>'Depr schedule'!E471*D$4</f>
        <v>37.597913657369766</v>
      </c>
      <c r="E43" s="2">
        <f>'Depr schedule'!F471*E$4</f>
        <v>48.123885217595586</v>
      </c>
      <c r="F43" s="2">
        <f>'Depr schedule'!G471*F$4</f>
        <v>44.393378816738142</v>
      </c>
      <c r="G43" s="2">
        <f>'Depr schedule'!H471*G$4</f>
        <v>39.034408559279754</v>
      </c>
    </row>
    <row r="44" spans="2:18" x14ac:dyDescent="0.25">
      <c r="B44" t="s">
        <v>16</v>
      </c>
      <c r="C44" s="2">
        <f>'Depr schedule'!D472*C$4</f>
        <v>35.231133895476837</v>
      </c>
      <c r="D44" s="2">
        <f>'Depr schedule'!E472*D$4</f>
        <v>1.0260286947869059</v>
      </c>
      <c r="E44" s="2">
        <f>'Depr schedule'!F472*E$4</f>
        <v>1.6288265517555902</v>
      </c>
      <c r="F44" s="2">
        <f>'Depr schedule'!G472*F$4</f>
        <v>2.900309451105977</v>
      </c>
      <c r="G44" s="2">
        <f>'Depr schedule'!H472*G$4</f>
        <v>3.9423964219579113</v>
      </c>
    </row>
    <row r="45" spans="2:18" x14ac:dyDescent="0.25">
      <c r="B45" t="s">
        <v>17</v>
      </c>
      <c r="C45" s="2">
        <f>'Depr schedule'!D474*C$4</f>
        <v>0</v>
      </c>
      <c r="D45" s="2">
        <f>'Depr schedule'!E474*D$4</f>
        <v>3.4644479912474241E-2</v>
      </c>
      <c r="E45" s="2">
        <f>'Depr schedule'!F474*E$4</f>
        <v>3.5338758067032842E-2</v>
      </c>
      <c r="F45" s="2">
        <f>'Depr schedule'!G474*F$4</f>
        <v>3.6102464037047304E-2</v>
      </c>
      <c r="G45" s="2">
        <f>'Depr schedule'!H474*G$4</f>
        <v>3.6935597822517631E-2</v>
      </c>
    </row>
    <row r="46" spans="2:18" x14ac:dyDescent="0.25">
      <c r="B46" t="s">
        <v>49</v>
      </c>
      <c r="C46" s="2">
        <f>'Depr schedule'!D475*C$4</f>
        <v>0</v>
      </c>
      <c r="D46" s="2">
        <f>'Depr schedule'!E475*D$4</f>
        <v>0</v>
      </c>
      <c r="E46" s="2">
        <f>'Depr schedule'!F475*E$4</f>
        <v>0</v>
      </c>
      <c r="F46" s="2">
        <f>'Depr schedule'!G475*F$4</f>
        <v>0</v>
      </c>
      <c r="G46" s="2">
        <f>'Depr schedule'!H475*G$4</f>
        <v>0</v>
      </c>
    </row>
    <row r="47" spans="2:18" x14ac:dyDescent="0.25">
      <c r="B47" t="s">
        <v>50</v>
      </c>
      <c r="C47" s="2">
        <f>'Depr schedule'!D476*C$4</f>
        <v>0</v>
      </c>
      <c r="D47" s="2">
        <f>'Depr schedule'!E476*D$4</f>
        <v>0</v>
      </c>
      <c r="E47" s="2">
        <f>'Depr schedule'!F476*E$4</f>
        <v>0</v>
      </c>
      <c r="F47" s="2">
        <f>'Depr schedule'!G476*F$4</f>
        <v>0</v>
      </c>
      <c r="G47" s="2">
        <f>'Depr schedule'!H476*G$4</f>
        <v>0</v>
      </c>
    </row>
    <row r="48" spans="2:18" x14ac:dyDescent="0.25">
      <c r="B48" t="s">
        <v>51</v>
      </c>
      <c r="C48" s="2">
        <f>'Depr schedule'!D477*C$4</f>
        <v>0</v>
      </c>
      <c r="D48" s="2">
        <f>'Depr schedule'!E477*D$4</f>
        <v>0</v>
      </c>
      <c r="E48" s="2">
        <f>'Depr schedule'!F477*E$4</f>
        <v>0</v>
      </c>
      <c r="F48" s="2">
        <f>'Depr schedule'!G477*F$4</f>
        <v>0</v>
      </c>
      <c r="G48" s="2">
        <f>'Depr schedule'!H477*G$4</f>
        <v>0</v>
      </c>
    </row>
    <row r="49" spans="2:7" x14ac:dyDescent="0.25">
      <c r="B49" t="s">
        <v>52</v>
      </c>
      <c r="C49" s="2">
        <f>'Depr schedule'!D478*C$4</f>
        <v>0</v>
      </c>
      <c r="D49" s="2">
        <f>'Depr schedule'!E478*D$4</f>
        <v>0</v>
      </c>
      <c r="E49" s="2">
        <f>'Depr schedule'!F478*E$4</f>
        <v>0</v>
      </c>
      <c r="F49" s="2">
        <f>'Depr schedule'!G478*F$4</f>
        <v>0</v>
      </c>
      <c r="G49" s="2">
        <f>'Depr schedule'!H478*G$4</f>
        <v>0</v>
      </c>
    </row>
    <row r="50" spans="2:7" x14ac:dyDescent="0.25">
      <c r="B50" t="s">
        <v>64</v>
      </c>
      <c r="C50" s="7">
        <f>SUM(C38:C49)</f>
        <v>147.36324558755132</v>
      </c>
      <c r="D50" s="7">
        <f>SUM(D38:D49)</f>
        <v>114.865867937331</v>
      </c>
      <c r="E50" s="7">
        <f>SUM(E38:E49)</f>
        <v>134.23112014493969</v>
      </c>
      <c r="F50" s="7">
        <f>SUM(F38:F49)</f>
        <v>140.67490193590237</v>
      </c>
      <c r="G50" s="7">
        <f>SUM(G38:G49)</f>
        <v>146.19918591453307</v>
      </c>
    </row>
    <row r="51" spans="2:7" ht="14.45" hidden="1" outlineLevel="1" x14ac:dyDescent="0.3"/>
    <row r="52" spans="2:7" hidden="1" outlineLevel="1" x14ac:dyDescent="0.25">
      <c r="B52" t="s">
        <v>38</v>
      </c>
    </row>
    <row r="53" spans="2:7" hidden="1" outlineLevel="1" x14ac:dyDescent="0.25">
      <c r="B53" t="s">
        <v>0</v>
      </c>
      <c r="C53" s="2">
        <f>'Depr schedule'!D34</f>
        <v>22.671614984428007</v>
      </c>
      <c r="D53" s="2">
        <f>'Depr schedule'!E34</f>
        <v>43.586727921022678</v>
      </c>
      <c r="E53" s="2">
        <f>'Depr schedule'!F34</f>
        <v>61.411855736158408</v>
      </c>
      <c r="F53" s="2">
        <f>'Depr schedule'!G34</f>
        <v>59.511573597781187</v>
      </c>
      <c r="G53" s="2">
        <f>'Depr schedule'!H34</f>
        <v>58.02223776512011</v>
      </c>
    </row>
    <row r="54" spans="2:7" hidden="1" outlineLevel="1" x14ac:dyDescent="0.25">
      <c r="B54" t="s">
        <v>11</v>
      </c>
      <c r="C54" s="2">
        <f>'Depr schedule'!D82</f>
        <v>188.34463884995122</v>
      </c>
      <c r="D54" s="2">
        <f>'Depr schedule'!E82</f>
        <v>202.12464897667002</v>
      </c>
      <c r="E54" s="2">
        <f>'Depr schedule'!F82</f>
        <v>232.36006200267539</v>
      </c>
      <c r="F54" s="2">
        <f>'Depr schedule'!G82</f>
        <v>265.70860609315577</v>
      </c>
      <c r="G54" s="2">
        <f>'Depr schedule'!H82</f>
        <v>241.82700139755025</v>
      </c>
    </row>
    <row r="55" spans="2:7" hidden="1" outlineLevel="1" x14ac:dyDescent="0.25">
      <c r="B55" t="s">
        <v>12</v>
      </c>
      <c r="C55" s="2">
        <f>'Depr schedule'!D129</f>
        <v>0</v>
      </c>
      <c r="D55" s="2">
        <f>'Depr schedule'!E129</f>
        <v>0</v>
      </c>
      <c r="E55" s="2">
        <f>'Depr schedule'!F129</f>
        <v>0</v>
      </c>
      <c r="F55" s="2">
        <f>'Depr schedule'!G129</f>
        <v>0</v>
      </c>
      <c r="G55" s="2">
        <f>'Depr schedule'!H129</f>
        <v>0</v>
      </c>
    </row>
    <row r="56" spans="2:7" hidden="1" outlineLevel="1" x14ac:dyDescent="0.25">
      <c r="B56" t="s">
        <v>13</v>
      </c>
      <c r="C56" s="2">
        <f>'Depr schedule'!D176</f>
        <v>0</v>
      </c>
      <c r="D56" s="2">
        <f>'Depr schedule'!E176</f>
        <v>0</v>
      </c>
      <c r="E56" s="2">
        <f>'Depr schedule'!F176</f>
        <v>0</v>
      </c>
      <c r="F56" s="2">
        <f>'Depr schedule'!G176</f>
        <v>0</v>
      </c>
      <c r="G56" s="2">
        <f>'Depr schedule'!H176</f>
        <v>0</v>
      </c>
    </row>
    <row r="57" spans="2:7" hidden="1" outlineLevel="1" x14ac:dyDescent="0.25">
      <c r="B57" t="s">
        <v>14</v>
      </c>
      <c r="C57" s="2">
        <f>'Depr schedule'!D223</f>
        <v>1.2946535046258154</v>
      </c>
      <c r="D57" s="2">
        <f>'Depr schedule'!E223</f>
        <v>5.8488753613460434</v>
      </c>
      <c r="E57" s="2">
        <f>'Depr schedule'!F223</f>
        <v>1.8529127306772786</v>
      </c>
      <c r="F57" s="2">
        <f>'Depr schedule'!G223</f>
        <v>0.69387495389757492</v>
      </c>
      <c r="G57" s="2">
        <f>'Depr schedule'!H223</f>
        <v>2.6870060196725571</v>
      </c>
    </row>
    <row r="58" spans="2:7" hidden="1" outlineLevel="1" x14ac:dyDescent="0.25">
      <c r="B58" t="s">
        <v>15</v>
      </c>
      <c r="C58" s="2">
        <f>'Depr schedule'!D270</f>
        <v>47.563714385987495</v>
      </c>
      <c r="D58" s="2">
        <f>'Depr schedule'!E270</f>
        <v>45.018794436796384</v>
      </c>
      <c r="E58" s="2">
        <f>'Depr schedule'!F270</f>
        <v>48.326603135074798</v>
      </c>
      <c r="F58" s="2">
        <f>'Depr schedule'!G270</f>
        <v>31.135728417755747</v>
      </c>
      <c r="G58" s="2">
        <f>'Depr schedule'!H270</f>
        <v>17.963424117942814</v>
      </c>
    </row>
    <row r="59" spans="2:7" hidden="1" outlineLevel="1" x14ac:dyDescent="0.25">
      <c r="B59" t="s">
        <v>16</v>
      </c>
      <c r="C59" s="2">
        <f>'Depr schedule'!D317</f>
        <v>4.8213054052695741</v>
      </c>
      <c r="D59" s="2">
        <f>'Depr schedule'!E317</f>
        <v>2.6821747696624874</v>
      </c>
      <c r="E59" s="2">
        <f>'Depr schedule'!F317</f>
        <v>5.574680711504425</v>
      </c>
      <c r="F59" s="2">
        <f>'Depr schedule'!G317</f>
        <v>4.2980204916696163</v>
      </c>
      <c r="G59" s="2">
        <f>'Depr schedule'!H317</f>
        <v>2.2266963481113646</v>
      </c>
    </row>
    <row r="60" spans="2:7" hidden="1" outlineLevel="1" x14ac:dyDescent="0.25">
      <c r="B60" t="s">
        <v>17</v>
      </c>
      <c r="C60" s="2">
        <f>'Depr schedule'!D411</f>
        <v>1.5131622996028458</v>
      </c>
      <c r="D60" s="2">
        <f>'Depr schedule'!E411</f>
        <v>0</v>
      </c>
      <c r="E60" s="2">
        <f>'Depr schedule'!F411</f>
        <v>0</v>
      </c>
      <c r="F60" s="2">
        <f>'Depr schedule'!G411</f>
        <v>0</v>
      </c>
      <c r="G60" s="2">
        <f>'Depr schedule'!H411</f>
        <v>0</v>
      </c>
    </row>
    <row r="61" spans="2:7" collapsed="1" x14ac:dyDescent="0.25"/>
    <row r="62" spans="2:7" x14ac:dyDescent="0.25">
      <c r="B62" s="19" t="s">
        <v>39</v>
      </c>
      <c r="C62" s="1"/>
      <c r="D62" s="1"/>
      <c r="E62" s="1"/>
      <c r="F62" s="1"/>
      <c r="G62" s="1"/>
    </row>
    <row r="63" spans="2:7" x14ac:dyDescent="0.25">
      <c r="B63" t="s">
        <v>0</v>
      </c>
      <c r="C63" s="7">
        <f t="shared" ref="C63:G70" si="9">C53*C$4</f>
        <v>23.303623231324877</v>
      </c>
      <c r="D63" s="7">
        <f t="shared" si="9"/>
        <v>46.378760314540145</v>
      </c>
      <c r="E63" s="7">
        <f t="shared" si="9"/>
        <v>66.655244555600063</v>
      </c>
      <c r="F63" s="7">
        <f t="shared" si="9"/>
        <v>65.988628238562669</v>
      </c>
      <c r="G63" s="7">
        <f t="shared" si="9"/>
        <v>65.82190228729435</v>
      </c>
    </row>
    <row r="64" spans="2:7" x14ac:dyDescent="0.25">
      <c r="B64" t="s">
        <v>11</v>
      </c>
      <c r="C64" s="7">
        <f t="shared" si="9"/>
        <v>193.59505286296888</v>
      </c>
      <c r="D64" s="7">
        <f t="shared" si="9"/>
        <v>215.07213538798695</v>
      </c>
      <c r="E64" s="7">
        <f t="shared" si="9"/>
        <v>252.19913275839346</v>
      </c>
      <c r="F64" s="7">
        <f t="shared" si="9"/>
        <v>294.62750465602994</v>
      </c>
      <c r="G64" s="7">
        <f t="shared" si="9"/>
        <v>274.33470113397988</v>
      </c>
    </row>
    <row r="65" spans="2:7" x14ac:dyDescent="0.25">
      <c r="B65" t="s">
        <v>12</v>
      </c>
      <c r="C65" s="7">
        <f t="shared" si="9"/>
        <v>0</v>
      </c>
      <c r="D65" s="7">
        <f t="shared" si="9"/>
        <v>0</v>
      </c>
      <c r="E65" s="7">
        <f t="shared" si="9"/>
        <v>0</v>
      </c>
      <c r="F65" s="7">
        <f t="shared" si="9"/>
        <v>0</v>
      </c>
      <c r="G65" s="7">
        <f t="shared" si="9"/>
        <v>0</v>
      </c>
    </row>
    <row r="66" spans="2:7" x14ac:dyDescent="0.25">
      <c r="B66" t="s">
        <v>13</v>
      </c>
      <c r="C66" s="7">
        <f t="shared" si="9"/>
        <v>0</v>
      </c>
      <c r="D66" s="7">
        <f t="shared" si="9"/>
        <v>0</v>
      </c>
      <c r="E66" s="7">
        <f t="shared" si="9"/>
        <v>0</v>
      </c>
      <c r="F66" s="7">
        <f t="shared" si="9"/>
        <v>0</v>
      </c>
      <c r="G66" s="7">
        <f t="shared" si="9"/>
        <v>0</v>
      </c>
    </row>
    <row r="67" spans="2:7" x14ac:dyDescent="0.25">
      <c r="B67" t="s">
        <v>14</v>
      </c>
      <c r="C67" s="7">
        <f t="shared" si="9"/>
        <v>1.3307440827500228</v>
      </c>
      <c r="D67" s="7">
        <f t="shared" si="9"/>
        <v>6.2235364165212346</v>
      </c>
      <c r="E67" s="7">
        <f t="shared" si="9"/>
        <v>2.0111157645861524</v>
      </c>
      <c r="F67" s="7">
        <f t="shared" si="9"/>
        <v>0.76939414652789528</v>
      </c>
      <c r="G67" s="7">
        <f t="shared" si="9"/>
        <v>3.0482079713681767</v>
      </c>
    </row>
    <row r="68" spans="2:7" x14ac:dyDescent="0.25">
      <c r="B68" t="s">
        <v>15</v>
      </c>
      <c r="C68" s="7">
        <f t="shared" si="9"/>
        <v>48.88963050469534</v>
      </c>
      <c r="D68" s="7">
        <f t="shared" si="9"/>
        <v>47.902560628477289</v>
      </c>
      <c r="E68" s="7">
        <f t="shared" si="9"/>
        <v>52.452763589315062</v>
      </c>
      <c r="F68" s="7">
        <f t="shared" si="9"/>
        <v>34.524444293517021</v>
      </c>
      <c r="G68" s="7">
        <f t="shared" si="9"/>
        <v>20.378165210085136</v>
      </c>
    </row>
    <row r="69" spans="2:7" x14ac:dyDescent="0.25">
      <c r="B69" t="s">
        <v>16</v>
      </c>
      <c r="C69" s="7">
        <f t="shared" si="9"/>
        <v>4.9557071573737685</v>
      </c>
      <c r="D69" s="7">
        <f t="shared" si="9"/>
        <v>2.8539866766159565</v>
      </c>
      <c r="E69" s="7">
        <f t="shared" si="9"/>
        <v>6.0506509971157261</v>
      </c>
      <c r="F69" s="7">
        <f t="shared" si="9"/>
        <v>4.7658036788508831</v>
      </c>
      <c r="G69" s="7">
        <f t="shared" si="9"/>
        <v>2.5260209722033289</v>
      </c>
    </row>
    <row r="70" spans="2:7" x14ac:dyDescent="0.25">
      <c r="B70" t="s">
        <v>17</v>
      </c>
      <c r="C70" s="7">
        <f t="shared" si="9"/>
        <v>1.5553441667922492</v>
      </c>
      <c r="D70" s="7">
        <f t="shared" si="9"/>
        <v>0</v>
      </c>
      <c r="E70" s="7">
        <f t="shared" si="9"/>
        <v>0</v>
      </c>
      <c r="F70" s="7">
        <f t="shared" si="9"/>
        <v>0</v>
      </c>
      <c r="G70" s="7">
        <f t="shared" si="9"/>
        <v>0</v>
      </c>
    </row>
    <row r="71" spans="2:7" x14ac:dyDescent="0.25">
      <c r="B71" t="s">
        <v>64</v>
      </c>
      <c r="C71" s="7">
        <f t="shared" ref="C71:G71" si="10">SUM(C63:C70)</f>
        <v>273.63010200590509</v>
      </c>
      <c r="D71" s="7">
        <f t="shared" si="10"/>
        <v>318.43097942414158</v>
      </c>
      <c r="E71" s="7">
        <f t="shared" si="10"/>
        <v>379.36890766501045</v>
      </c>
      <c r="F71" s="7">
        <f t="shared" si="10"/>
        <v>400.67577501348842</v>
      </c>
      <c r="G71" s="7">
        <f t="shared" si="10"/>
        <v>366.10899757493087</v>
      </c>
    </row>
    <row r="73" spans="2:7" x14ac:dyDescent="0.25">
      <c r="B73" s="19" t="s">
        <v>40</v>
      </c>
    </row>
    <row r="74" spans="2:7" x14ac:dyDescent="0.25">
      <c r="B74" t="s">
        <v>0</v>
      </c>
      <c r="G74" s="2">
        <f>Inputs!I54+Inputs!I65</f>
        <v>-2.1261628049990033</v>
      </c>
    </row>
    <row r="75" spans="2:7" x14ac:dyDescent="0.25">
      <c r="B75" t="s">
        <v>11</v>
      </c>
      <c r="G75" s="2">
        <f>Inputs!I55+Inputs!I66</f>
        <v>-2.0706868019077129</v>
      </c>
    </row>
    <row r="76" spans="2:7" x14ac:dyDescent="0.25">
      <c r="B76" t="s">
        <v>12</v>
      </c>
      <c r="G76" s="2">
        <f>Inputs!I56+Inputs!I67</f>
        <v>0</v>
      </c>
    </row>
    <row r="77" spans="2:7" x14ac:dyDescent="0.25">
      <c r="B77" t="s">
        <v>13</v>
      </c>
      <c r="G77" s="2">
        <f>Inputs!I57+Inputs!I68</f>
        <v>0</v>
      </c>
    </row>
    <row r="78" spans="2:7" x14ac:dyDescent="0.25">
      <c r="B78" t="s">
        <v>14</v>
      </c>
      <c r="G78" s="2">
        <f>Inputs!I58+Inputs!I69</f>
        <v>1.8069420353601191</v>
      </c>
    </row>
    <row r="79" spans="2:7" x14ac:dyDescent="0.25">
      <c r="B79" t="s">
        <v>15</v>
      </c>
      <c r="G79" s="2">
        <f>Inputs!I59+Inputs!I70</f>
        <v>-21.735514551478055</v>
      </c>
    </row>
    <row r="80" spans="2:7" x14ac:dyDescent="0.25">
      <c r="B80" t="s">
        <v>16</v>
      </c>
      <c r="G80" s="2">
        <f>Inputs!I60+Inputs!I71</f>
        <v>-7.1525225138961215</v>
      </c>
    </row>
    <row r="81" spans="2:7" x14ac:dyDescent="0.25">
      <c r="B81" t="s">
        <v>17</v>
      </c>
      <c r="G81" s="2">
        <f>Inputs!I61+Inputs!I72</f>
        <v>0</v>
      </c>
    </row>
    <row r="82" spans="2:7" x14ac:dyDescent="0.25">
      <c r="B82" t="s">
        <v>64</v>
      </c>
      <c r="C82" s="7">
        <f t="shared" ref="C82:G82" si="11">SUM(C74:C81)</f>
        <v>0</v>
      </c>
      <c r="D82" s="7">
        <f t="shared" si="11"/>
        <v>0</v>
      </c>
      <c r="E82" s="7">
        <f t="shared" si="11"/>
        <v>0</v>
      </c>
      <c r="F82" s="7">
        <f t="shared" si="11"/>
        <v>0</v>
      </c>
      <c r="G82" s="7">
        <f t="shared" si="11"/>
        <v>-31.277944636920772</v>
      </c>
    </row>
    <row r="84" spans="2:7" x14ac:dyDescent="0.25">
      <c r="B84" s="19" t="s">
        <v>54</v>
      </c>
    </row>
    <row r="85" spans="2:7" x14ac:dyDescent="0.25">
      <c r="B85" t="s">
        <v>0</v>
      </c>
      <c r="G85" s="16">
        <f>-('Accel Depr'!D5+'Accel Depr'!D7)</f>
        <v>-1.1894186024497337</v>
      </c>
    </row>
    <row r="86" spans="2:7" x14ac:dyDescent="0.25">
      <c r="B86" s="4" t="s">
        <v>11</v>
      </c>
      <c r="C86" s="4"/>
      <c r="D86" s="4"/>
      <c r="E86" s="4"/>
      <c r="F86" s="4"/>
      <c r="G86" s="61">
        <f>-('Accel Depr'!D6+'Accel Depr'!D8)</f>
        <v>-79.212040945085704</v>
      </c>
    </row>
    <row r="87" spans="2:7" x14ac:dyDescent="0.25">
      <c r="B87" t="s">
        <v>12</v>
      </c>
      <c r="G87" s="17">
        <v>0</v>
      </c>
    </row>
    <row r="88" spans="2:7" x14ac:dyDescent="0.25">
      <c r="B88" t="s">
        <v>13</v>
      </c>
      <c r="G88" s="17">
        <v>0</v>
      </c>
    </row>
    <row r="89" spans="2:7" x14ac:dyDescent="0.25">
      <c r="B89" t="s">
        <v>14</v>
      </c>
      <c r="G89" s="17">
        <v>0</v>
      </c>
    </row>
    <row r="90" spans="2:7" x14ac:dyDescent="0.25">
      <c r="B90" t="s">
        <v>15</v>
      </c>
      <c r="G90" s="17">
        <v>0</v>
      </c>
    </row>
    <row r="91" spans="2:7" x14ac:dyDescent="0.25">
      <c r="B91" t="s">
        <v>16</v>
      </c>
      <c r="G91" s="17">
        <v>0</v>
      </c>
    </row>
    <row r="92" spans="2:7" x14ac:dyDescent="0.25">
      <c r="B92" t="s">
        <v>17</v>
      </c>
      <c r="G92" s="17">
        <v>0</v>
      </c>
    </row>
    <row r="93" spans="2:7" x14ac:dyDescent="0.25">
      <c r="B93" t="s">
        <v>49</v>
      </c>
      <c r="G93" s="16">
        <f>'Accel Depr'!D5</f>
        <v>0.60204424229807196</v>
      </c>
    </row>
    <row r="94" spans="2:7" x14ac:dyDescent="0.25">
      <c r="B94" t="s">
        <v>50</v>
      </c>
      <c r="G94" s="16">
        <f>'Accel Depr'!D6</f>
        <v>43.995102003638969</v>
      </c>
    </row>
    <row r="95" spans="2:7" x14ac:dyDescent="0.25">
      <c r="B95" t="s">
        <v>51</v>
      </c>
      <c r="G95" s="16">
        <f>'Accel Depr'!D7</f>
        <v>0.58737436015166178</v>
      </c>
    </row>
    <row r="96" spans="2:7" x14ac:dyDescent="0.25">
      <c r="B96" t="s">
        <v>52</v>
      </c>
      <c r="G96" s="16">
        <f>'Accel Depr'!D8</f>
        <v>35.216938941446728</v>
      </c>
    </row>
    <row r="97" spans="2:12" x14ac:dyDescent="0.25">
      <c r="B97" t="s">
        <v>64</v>
      </c>
      <c r="C97" s="16">
        <f>SUM(C85:C96)</f>
        <v>0</v>
      </c>
      <c r="D97" s="16">
        <f>SUM(D85:D96)</f>
        <v>0</v>
      </c>
      <c r="E97" s="16">
        <f>SUM(E85:E96)</f>
        <v>0</v>
      </c>
      <c r="F97" s="16">
        <f>SUM(F85:F96)</f>
        <v>0</v>
      </c>
      <c r="G97" s="60">
        <f>SUM(G85:G96)</f>
        <v>0</v>
      </c>
    </row>
    <row r="98" spans="2:12" x14ac:dyDescent="0.25">
      <c r="C98" s="16"/>
      <c r="D98" s="16"/>
      <c r="E98" s="16"/>
      <c r="F98" s="16"/>
      <c r="G98" s="16"/>
    </row>
    <row r="99" spans="2:12" x14ac:dyDescent="0.25">
      <c r="B99" s="19" t="s">
        <v>24</v>
      </c>
      <c r="C99" s="1"/>
      <c r="D99" s="1"/>
      <c r="E99" s="1"/>
      <c r="F99" s="1"/>
      <c r="G99" s="1"/>
    </row>
    <row r="100" spans="2:12" x14ac:dyDescent="0.25">
      <c r="B100" t="s">
        <v>0</v>
      </c>
      <c r="C100" s="7">
        <f t="shared" ref="C100:G107" si="12">C8+C23-C38+C63+C74+C85</f>
        <v>223.75378048883465</v>
      </c>
      <c r="D100" s="7">
        <f t="shared" si="12"/>
        <v>270.18518567823617</v>
      </c>
      <c r="E100" s="7">
        <f t="shared" si="12"/>
        <v>333.22360899693331</v>
      </c>
      <c r="F100" s="7">
        <f t="shared" si="12"/>
        <v>395.67376420819033</v>
      </c>
      <c r="G100" s="39">
        <f t="shared" si="12"/>
        <v>454.82315390390039</v>
      </c>
      <c r="K100" s="16"/>
      <c r="L100" s="16"/>
    </row>
    <row r="101" spans="2:12" x14ac:dyDescent="0.25">
      <c r="B101" t="s">
        <v>11</v>
      </c>
      <c r="C101" s="7">
        <f t="shared" si="12"/>
        <v>1932.3104445268239</v>
      </c>
      <c r="D101" s="7">
        <f t="shared" si="12"/>
        <v>2147.2896410684707</v>
      </c>
      <c r="E101" s="7">
        <f t="shared" si="12"/>
        <v>2368.6596044689632</v>
      </c>
      <c r="F101" s="7">
        <f t="shared" si="12"/>
        <v>2633.8659916484803</v>
      </c>
      <c r="G101" s="39">
        <f t="shared" si="12"/>
        <v>2799.2004951011709</v>
      </c>
      <c r="K101" s="16"/>
      <c r="L101" s="16"/>
    </row>
    <row r="102" spans="2:12" x14ac:dyDescent="0.25">
      <c r="B102" t="s">
        <v>12</v>
      </c>
      <c r="C102" s="7">
        <f t="shared" si="12"/>
        <v>0</v>
      </c>
      <c r="D102" s="7">
        <f t="shared" si="12"/>
        <v>0</v>
      </c>
      <c r="E102" s="7">
        <f t="shared" si="12"/>
        <v>0</v>
      </c>
      <c r="F102" s="7">
        <f t="shared" si="12"/>
        <v>0</v>
      </c>
      <c r="G102" s="39">
        <f t="shared" si="12"/>
        <v>0</v>
      </c>
    </row>
    <row r="103" spans="2:12" x14ac:dyDescent="0.25">
      <c r="B103" t="s">
        <v>13</v>
      </c>
      <c r="C103" s="7">
        <f t="shared" si="12"/>
        <v>0</v>
      </c>
      <c r="D103" s="7">
        <f t="shared" si="12"/>
        <v>0</v>
      </c>
      <c r="E103" s="7">
        <f t="shared" si="12"/>
        <v>0</v>
      </c>
      <c r="F103" s="7">
        <f t="shared" si="12"/>
        <v>0</v>
      </c>
      <c r="G103" s="39">
        <f t="shared" si="12"/>
        <v>0</v>
      </c>
    </row>
    <row r="104" spans="2:12" x14ac:dyDescent="0.25">
      <c r="B104" t="s">
        <v>14</v>
      </c>
      <c r="C104" s="7">
        <f t="shared" si="12"/>
        <v>1.3307440827500228</v>
      </c>
      <c r="D104" s="7">
        <f t="shared" si="12"/>
        <v>7.3256044531991531</v>
      </c>
      <c r="E104" s="7">
        <f t="shared" si="12"/>
        <v>7.9328362090936526</v>
      </c>
      <c r="F104" s="7">
        <f t="shared" si="12"/>
        <v>6.8785496287485728</v>
      </c>
      <c r="G104" s="39">
        <f t="shared" si="12"/>
        <v>9.6938470834831474</v>
      </c>
      <c r="L104" s="16"/>
    </row>
    <row r="105" spans="2:12" x14ac:dyDescent="0.25">
      <c r="B105" t="s">
        <v>15</v>
      </c>
      <c r="C105" s="7">
        <f t="shared" si="12"/>
        <v>114.15739811789442</v>
      </c>
      <c r="D105" s="7">
        <f t="shared" si="12"/>
        <v>128.48028010642349</v>
      </c>
      <c r="E105" s="7">
        <f t="shared" si="12"/>
        <v>135.38391359049615</v>
      </c>
      <c r="F105" s="7">
        <f t="shared" si="12"/>
        <v>128.44076108985945</v>
      </c>
      <c r="G105" s="39">
        <f t="shared" si="12"/>
        <v>91.013020752798923</v>
      </c>
      <c r="L105" s="16"/>
    </row>
    <row r="106" spans="2:12" x14ac:dyDescent="0.25">
      <c r="B106" t="s">
        <v>16</v>
      </c>
      <c r="C106" s="7">
        <f t="shared" si="12"/>
        <v>4.9557071573737685</v>
      </c>
      <c r="D106" s="7">
        <f t="shared" si="12"/>
        <v>6.9581014557635807</v>
      </c>
      <c r="E106" s="7">
        <f t="shared" si="12"/>
        <v>11.519366812060863</v>
      </c>
      <c r="F106" s="7">
        <f t="shared" si="12"/>
        <v>13.633806098612585</v>
      </c>
      <c r="G106" s="39">
        <f t="shared" si="12"/>
        <v>5.3795344295452505</v>
      </c>
      <c r="L106" s="16"/>
    </row>
    <row r="107" spans="2:12" x14ac:dyDescent="0.25">
      <c r="B107" t="s">
        <v>17</v>
      </c>
      <c r="C107" s="7">
        <f t="shared" si="12"/>
        <v>1.5553441667922492</v>
      </c>
      <c r="D107" s="7">
        <f t="shared" si="12"/>
        <v>1.5754463655724045</v>
      </c>
      <c r="E107" s="7">
        <f t="shared" si="12"/>
        <v>1.5716796789597285</v>
      </c>
      <c r="F107" s="7">
        <f t="shared" si="12"/>
        <v>1.5695427875524592</v>
      </c>
      <c r="G107" s="39">
        <f t="shared" si="12"/>
        <v>1.5688274079042293</v>
      </c>
      <c r="L107" s="16"/>
    </row>
    <row r="108" spans="2:12" x14ac:dyDescent="0.25">
      <c r="B108" t="s">
        <v>49</v>
      </c>
      <c r="C108" s="7">
        <f t="shared" ref="C108:G111" si="13">C16+C31-C46+C93</f>
        <v>0</v>
      </c>
      <c r="D108" s="7">
        <f t="shared" si="13"/>
        <v>0</v>
      </c>
      <c r="E108" s="7">
        <f t="shared" si="13"/>
        <v>0</v>
      </c>
      <c r="F108" s="7">
        <f t="shared" si="13"/>
        <v>0</v>
      </c>
      <c r="G108" s="39">
        <f t="shared" si="13"/>
        <v>0.60204424229807196</v>
      </c>
    </row>
    <row r="109" spans="2:12" x14ac:dyDescent="0.25">
      <c r="B109" t="s">
        <v>50</v>
      </c>
      <c r="C109" s="7">
        <f t="shared" si="13"/>
        <v>0</v>
      </c>
      <c r="D109" s="7">
        <f t="shared" si="13"/>
        <v>0</v>
      </c>
      <c r="E109" s="7">
        <f t="shared" si="13"/>
        <v>0</v>
      </c>
      <c r="F109" s="7">
        <f t="shared" si="13"/>
        <v>0</v>
      </c>
      <c r="G109" s="39">
        <f t="shared" si="13"/>
        <v>43.995102003638969</v>
      </c>
    </row>
    <row r="110" spans="2:12" x14ac:dyDescent="0.25">
      <c r="B110" t="s">
        <v>51</v>
      </c>
      <c r="C110" s="7">
        <f t="shared" si="13"/>
        <v>0</v>
      </c>
      <c r="D110" s="7">
        <f t="shared" si="13"/>
        <v>0</v>
      </c>
      <c r="E110" s="7">
        <f t="shared" si="13"/>
        <v>0</v>
      </c>
      <c r="F110" s="7">
        <f t="shared" si="13"/>
        <v>0</v>
      </c>
      <c r="G110" s="39">
        <f t="shared" si="13"/>
        <v>0.58737436015166178</v>
      </c>
    </row>
    <row r="111" spans="2:12" x14ac:dyDescent="0.25">
      <c r="B111" t="s">
        <v>52</v>
      </c>
      <c r="C111" s="7">
        <f t="shared" si="13"/>
        <v>0</v>
      </c>
      <c r="D111" s="7">
        <f t="shared" si="13"/>
        <v>0</v>
      </c>
      <c r="E111" s="7">
        <f t="shared" si="13"/>
        <v>0</v>
      </c>
      <c r="F111" s="7">
        <f t="shared" si="13"/>
        <v>0</v>
      </c>
      <c r="G111" s="39">
        <f t="shared" si="13"/>
        <v>35.216938941446728</v>
      </c>
    </row>
    <row r="112" spans="2:12" x14ac:dyDescent="0.25">
      <c r="B112" t="s">
        <v>64</v>
      </c>
      <c r="C112" s="39">
        <f>SUM(C100:C111)</f>
        <v>2278.0634185404688</v>
      </c>
      <c r="D112" s="39">
        <f>SUM(D100:D111)</f>
        <v>2561.8142591276651</v>
      </c>
      <c r="E112" s="39">
        <f>SUM(E100:E111)</f>
        <v>2858.2910097565068</v>
      </c>
      <c r="F112" s="39">
        <f>SUM(F100:F111)</f>
        <v>3180.0624154614438</v>
      </c>
      <c r="G112" s="39">
        <f>SUM(G100:G111)</f>
        <v>3442.080338226338</v>
      </c>
    </row>
    <row r="114" spans="2:7" x14ac:dyDescent="0.25">
      <c r="B114" t="s">
        <v>102</v>
      </c>
      <c r="C114" s="25">
        <v>2278.0634185404688</v>
      </c>
      <c r="D114" s="25">
        <v>2561.8142591276651</v>
      </c>
      <c r="E114" s="25">
        <v>2858.2910097565068</v>
      </c>
      <c r="F114" s="25">
        <v>3180.0624154614434</v>
      </c>
      <c r="G114" s="25">
        <v>3442.0803382263393</v>
      </c>
    </row>
    <row r="116" spans="2:7" x14ac:dyDescent="0.25">
      <c r="B116" t="s">
        <v>55</v>
      </c>
      <c r="C116" s="16">
        <f>C112-C114</f>
        <v>0</v>
      </c>
      <c r="D116" s="16">
        <f t="shared" ref="D116:G116" si="14">D112-D114</f>
        <v>0</v>
      </c>
      <c r="E116" s="16">
        <f t="shared" si="14"/>
        <v>0</v>
      </c>
      <c r="F116" s="16">
        <f t="shared" si="14"/>
        <v>0</v>
      </c>
      <c r="G116" s="16">
        <f t="shared" si="14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140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63" sqref="F63:G63"/>
    </sheetView>
  </sheetViews>
  <sheetFormatPr defaultRowHeight="15" outlineLevelRow="1" x14ac:dyDescent="0.25"/>
  <cols>
    <col min="1" max="1" width="4.28515625" customWidth="1"/>
    <col min="2" max="2" width="46.28515625" customWidth="1"/>
    <col min="8" max="57" width="9.140625" customWidth="1"/>
  </cols>
  <sheetData>
    <row r="1" spans="2:57" x14ac:dyDescent="0.25">
      <c r="B1" s="9" t="s">
        <v>41</v>
      </c>
    </row>
    <row r="2" spans="2:57" x14ac:dyDescent="0.25">
      <c r="C2" s="1">
        <v>2016</v>
      </c>
      <c r="D2" s="1">
        <v>2017</v>
      </c>
      <c r="E2" s="1">
        <v>2018</v>
      </c>
      <c r="F2" s="1">
        <v>2019</v>
      </c>
      <c r="G2" s="1">
        <v>2020</v>
      </c>
      <c r="H2" s="1">
        <v>2021</v>
      </c>
      <c r="I2" s="1">
        <v>2022</v>
      </c>
      <c r="J2" s="1">
        <v>2023</v>
      </c>
      <c r="K2" s="1">
        <v>2024</v>
      </c>
      <c r="L2" s="1">
        <v>2025</v>
      </c>
      <c r="M2" s="1">
        <v>2026</v>
      </c>
      <c r="N2" s="1">
        <v>2027</v>
      </c>
      <c r="O2" s="1">
        <v>2028</v>
      </c>
      <c r="P2" s="1">
        <v>2029</v>
      </c>
      <c r="Q2" s="1">
        <v>2030</v>
      </c>
      <c r="R2" s="1">
        <v>2031</v>
      </c>
      <c r="S2" s="1">
        <v>2032</v>
      </c>
      <c r="T2" s="1">
        <v>2033</v>
      </c>
      <c r="U2" s="1">
        <v>2034</v>
      </c>
      <c r="V2" s="1">
        <v>2035</v>
      </c>
      <c r="W2" s="1">
        <v>2036</v>
      </c>
      <c r="X2" s="1">
        <v>2037</v>
      </c>
      <c r="Y2" s="1">
        <v>2038</v>
      </c>
      <c r="Z2" s="1">
        <v>2039</v>
      </c>
      <c r="AA2" s="1">
        <v>2040</v>
      </c>
      <c r="AB2" s="1">
        <v>2041</v>
      </c>
      <c r="AC2" s="1">
        <v>2042</v>
      </c>
      <c r="AD2" s="1">
        <v>2043</v>
      </c>
      <c r="AE2" s="1">
        <v>2044</v>
      </c>
      <c r="AF2" s="1">
        <v>2045</v>
      </c>
      <c r="AG2" s="1">
        <v>2046</v>
      </c>
      <c r="AH2" s="1">
        <v>2047</v>
      </c>
      <c r="AI2" s="1">
        <v>2048</v>
      </c>
      <c r="AJ2" s="1">
        <v>2049</v>
      </c>
      <c r="AK2" s="1">
        <v>2050</v>
      </c>
      <c r="AL2" s="1">
        <v>2051</v>
      </c>
      <c r="AM2" s="1">
        <v>2052</v>
      </c>
      <c r="AN2" s="1">
        <v>2053</v>
      </c>
      <c r="AO2" s="1">
        <v>2054</v>
      </c>
      <c r="AP2" s="1">
        <v>2055</v>
      </c>
      <c r="AQ2" s="1">
        <v>2056</v>
      </c>
      <c r="AR2" s="1">
        <v>2057</v>
      </c>
      <c r="AS2" s="1">
        <v>2058</v>
      </c>
      <c r="AT2" s="1">
        <v>2059</v>
      </c>
      <c r="AU2" s="1">
        <v>2060</v>
      </c>
      <c r="AV2" s="1">
        <v>2061</v>
      </c>
      <c r="AW2" s="1">
        <v>2062</v>
      </c>
      <c r="AX2" s="1">
        <v>2063</v>
      </c>
      <c r="AY2" s="1">
        <v>2064</v>
      </c>
      <c r="AZ2" s="1">
        <v>2065</v>
      </c>
      <c r="BA2" s="1">
        <v>2066</v>
      </c>
      <c r="BB2" s="1">
        <v>2067</v>
      </c>
      <c r="BC2" s="1">
        <v>2068</v>
      </c>
      <c r="BD2" s="1">
        <v>2069</v>
      </c>
      <c r="BE2" s="1">
        <v>2070</v>
      </c>
    </row>
    <row r="3" spans="2:57" x14ac:dyDescent="0.25">
      <c r="B3" t="s">
        <v>7</v>
      </c>
      <c r="C3" s="5">
        <f>Inputs!J4</f>
        <v>2.34949725108347E-2</v>
      </c>
      <c r="D3" s="5">
        <f>Inputs!K4</f>
        <v>2.34949725108347E-2</v>
      </c>
      <c r="E3" s="5">
        <f>Inputs!L4</f>
        <v>2.34949725108347E-2</v>
      </c>
      <c r="F3" s="5">
        <f>Inputs!M4</f>
        <v>2.34949725108347E-2</v>
      </c>
      <c r="G3" s="5">
        <f>Inputs!N4</f>
        <v>2.34949725108347E-2</v>
      </c>
      <c r="H3" s="5">
        <f>Inputs!O4</f>
        <v>2.34949725108347E-2</v>
      </c>
      <c r="I3" s="5">
        <f>Inputs!P4</f>
        <v>2.34949725108347E-2</v>
      </c>
      <c r="J3" s="5">
        <f>Inputs!Q4</f>
        <v>2.34949725108347E-2</v>
      </c>
      <c r="K3" s="5">
        <f>Inputs!R4</f>
        <v>2.34949725108347E-2</v>
      </c>
      <c r="L3" s="5">
        <f>Inputs!S4</f>
        <v>2.34949725108347E-2</v>
      </c>
      <c r="M3" s="5">
        <f>Inputs!T4</f>
        <v>2.34949725108347E-2</v>
      </c>
      <c r="N3" s="5">
        <f>Inputs!U4</f>
        <v>2.34949725108347E-2</v>
      </c>
      <c r="O3" s="5">
        <f>Inputs!V4</f>
        <v>2.34949725108347E-2</v>
      </c>
      <c r="P3" s="5">
        <f>Inputs!W4</f>
        <v>2.34949725108347E-2</v>
      </c>
      <c r="Q3" s="5">
        <f>Inputs!X4</f>
        <v>2.34949725108347E-2</v>
      </c>
      <c r="R3" s="5">
        <f>$Q3</f>
        <v>2.34949725108347E-2</v>
      </c>
      <c r="S3" s="5">
        <f t="shared" ref="S3:BE3" si="0">$Q3</f>
        <v>2.34949725108347E-2</v>
      </c>
      <c r="T3" s="5">
        <f t="shared" si="0"/>
        <v>2.34949725108347E-2</v>
      </c>
      <c r="U3" s="5">
        <f t="shared" si="0"/>
        <v>2.34949725108347E-2</v>
      </c>
      <c r="V3" s="5">
        <f t="shared" si="0"/>
        <v>2.34949725108347E-2</v>
      </c>
      <c r="W3" s="5">
        <f t="shared" si="0"/>
        <v>2.34949725108347E-2</v>
      </c>
      <c r="X3" s="5">
        <f t="shared" si="0"/>
        <v>2.34949725108347E-2</v>
      </c>
      <c r="Y3" s="5">
        <f t="shared" si="0"/>
        <v>2.34949725108347E-2</v>
      </c>
      <c r="Z3" s="5">
        <f t="shared" si="0"/>
        <v>2.34949725108347E-2</v>
      </c>
      <c r="AA3" s="5">
        <f t="shared" si="0"/>
        <v>2.34949725108347E-2</v>
      </c>
      <c r="AB3" s="5">
        <f t="shared" si="0"/>
        <v>2.34949725108347E-2</v>
      </c>
      <c r="AC3" s="5">
        <f t="shared" si="0"/>
        <v>2.34949725108347E-2</v>
      </c>
      <c r="AD3" s="5">
        <f t="shared" si="0"/>
        <v>2.34949725108347E-2</v>
      </c>
      <c r="AE3" s="5">
        <f t="shared" si="0"/>
        <v>2.34949725108347E-2</v>
      </c>
      <c r="AF3" s="5">
        <f t="shared" si="0"/>
        <v>2.34949725108347E-2</v>
      </c>
      <c r="AG3" s="5">
        <f t="shared" si="0"/>
        <v>2.34949725108347E-2</v>
      </c>
      <c r="AH3" s="5">
        <f t="shared" si="0"/>
        <v>2.34949725108347E-2</v>
      </c>
      <c r="AI3" s="5">
        <f t="shared" si="0"/>
        <v>2.34949725108347E-2</v>
      </c>
      <c r="AJ3" s="5">
        <f t="shared" si="0"/>
        <v>2.34949725108347E-2</v>
      </c>
      <c r="AK3" s="5">
        <f t="shared" si="0"/>
        <v>2.34949725108347E-2</v>
      </c>
      <c r="AL3" s="5">
        <f t="shared" si="0"/>
        <v>2.34949725108347E-2</v>
      </c>
      <c r="AM3" s="5">
        <f t="shared" si="0"/>
        <v>2.34949725108347E-2</v>
      </c>
      <c r="AN3" s="5">
        <f t="shared" si="0"/>
        <v>2.34949725108347E-2</v>
      </c>
      <c r="AO3" s="5">
        <f t="shared" si="0"/>
        <v>2.34949725108347E-2</v>
      </c>
      <c r="AP3" s="5">
        <f t="shared" si="0"/>
        <v>2.34949725108347E-2</v>
      </c>
      <c r="AQ3" s="5">
        <f t="shared" si="0"/>
        <v>2.34949725108347E-2</v>
      </c>
      <c r="AR3" s="5">
        <f t="shared" si="0"/>
        <v>2.34949725108347E-2</v>
      </c>
      <c r="AS3" s="5">
        <f t="shared" si="0"/>
        <v>2.34949725108347E-2</v>
      </c>
      <c r="AT3" s="5">
        <f t="shared" si="0"/>
        <v>2.34949725108347E-2</v>
      </c>
      <c r="AU3" s="5">
        <f t="shared" si="0"/>
        <v>2.34949725108347E-2</v>
      </c>
      <c r="AV3" s="5">
        <f t="shared" si="0"/>
        <v>2.34949725108347E-2</v>
      </c>
      <c r="AW3" s="5">
        <f t="shared" si="0"/>
        <v>2.34949725108347E-2</v>
      </c>
      <c r="AX3" s="5">
        <f t="shared" si="0"/>
        <v>2.34949725108347E-2</v>
      </c>
      <c r="AY3" s="5">
        <f t="shared" si="0"/>
        <v>2.34949725108347E-2</v>
      </c>
      <c r="AZ3" s="5">
        <f t="shared" si="0"/>
        <v>2.34949725108347E-2</v>
      </c>
      <c r="BA3" s="5">
        <f t="shared" si="0"/>
        <v>2.34949725108347E-2</v>
      </c>
      <c r="BB3" s="5">
        <f t="shared" si="0"/>
        <v>2.34949725108347E-2</v>
      </c>
      <c r="BC3" s="5">
        <f t="shared" si="0"/>
        <v>2.34949725108347E-2</v>
      </c>
      <c r="BD3" s="5">
        <f t="shared" si="0"/>
        <v>2.34949725108347E-2</v>
      </c>
      <c r="BE3" s="5">
        <f t="shared" si="0"/>
        <v>2.34949725108347E-2</v>
      </c>
    </row>
    <row r="4" spans="2:57" x14ac:dyDescent="0.25">
      <c r="B4" t="s">
        <v>62</v>
      </c>
      <c r="C4" s="5">
        <f>1+C3</f>
        <v>1.0234949725108347</v>
      </c>
      <c r="D4" s="5">
        <f>C4*(1+D3)</f>
        <v>1.0475419587549542</v>
      </c>
      <c r="E4" s="5">
        <f t="shared" ref="E4:AJ4" si="1">D4*(1+E3)</f>
        <v>1.0721539282798478</v>
      </c>
      <c r="F4" s="5">
        <f t="shared" si="1"/>
        <v>1.0973441553521661</v>
      </c>
      <c r="G4" s="5">
        <f t="shared" si="1"/>
        <v>1.1231262261170902</v>
      </c>
      <c r="H4" s="5">
        <f t="shared" si="1"/>
        <v>1.1495140459259088</v>
      </c>
      <c r="I4" s="5">
        <f t="shared" si="1"/>
        <v>1.1765218468357563</v>
      </c>
      <c r="J4" s="5">
        <f t="shared" si="1"/>
        <v>1.2041641952855588</v>
      </c>
      <c r="K4" s="5">
        <f t="shared" si="1"/>
        <v>1.2324559999523244</v>
      </c>
      <c r="L4" s="5">
        <f t="shared" si="1"/>
        <v>1.2614125197920174</v>
      </c>
      <c r="M4" s="5">
        <f t="shared" si="1"/>
        <v>1.2910493722693535</v>
      </c>
      <c r="N4" s="5">
        <f t="shared" si="1"/>
        <v>1.3213825417809522</v>
      </c>
      <c r="O4" s="5">
        <f t="shared" si="1"/>
        <v>1.3524283882763926</v>
      </c>
      <c r="P4" s="5">
        <f t="shared" si="1"/>
        <v>1.3842036560818187</v>
      </c>
      <c r="Q4" s="5">
        <f t="shared" si="1"/>
        <v>1.416725482930858</v>
      </c>
      <c r="R4" s="5">
        <f t="shared" si="1"/>
        <v>1.4500114092077174</v>
      </c>
      <c r="S4" s="5">
        <f t="shared" si="1"/>
        <v>1.4840793874074494</v>
      </c>
      <c r="T4" s="5">
        <f t="shared" si="1"/>
        <v>1.5189477918184837</v>
      </c>
      <c r="U4" s="5">
        <f t="shared" si="1"/>
        <v>1.554635428432652</v>
      </c>
      <c r="V4" s="5">
        <f t="shared" si="1"/>
        <v>1.5911615450880467</v>
      </c>
      <c r="W4" s="5">
        <f t="shared" si="1"/>
        <v>1.6285458418501877</v>
      </c>
      <c r="X4" s="5">
        <f t="shared" si="1"/>
        <v>1.6668084816370918</v>
      </c>
      <c r="Y4" s="5">
        <f t="shared" si="1"/>
        <v>1.7059701010939814</v>
      </c>
      <c r="Z4" s="5">
        <f t="shared" si="1"/>
        <v>1.7460518217234904</v>
      </c>
      <c r="AA4" s="5">
        <f t="shared" si="1"/>
        <v>1.7870752612773766</v>
      </c>
      <c r="AB4" s="5">
        <f t="shared" si="1"/>
        <v>1.8290625454158813</v>
      </c>
      <c r="AC4" s="5">
        <f t="shared" si="1"/>
        <v>1.8720363196410248</v>
      </c>
      <c r="AD4" s="5">
        <f t="shared" si="1"/>
        <v>1.9160197615102748</v>
      </c>
      <c r="AE4" s="5">
        <f t="shared" si="1"/>
        <v>1.9610365931371747</v>
      </c>
      <c r="AF4" s="5">
        <f t="shared" si="1"/>
        <v>2.0071110939856736</v>
      </c>
      <c r="AG4" s="5">
        <f t="shared" si="1"/>
        <v>2.0542681139650583</v>
      </c>
      <c r="AH4" s="5">
        <f t="shared" si="1"/>
        <v>2.1025330868325516</v>
      </c>
      <c r="AI4" s="5">
        <f t="shared" si="1"/>
        <v>2.1519320439108025</v>
      </c>
      <c r="AJ4" s="5">
        <f t="shared" si="1"/>
        <v>2.202491628127671</v>
      </c>
      <c r="AK4" s="5">
        <f t="shared" ref="AK4" si="2">AJ4*(1+AK3)</f>
        <v>2.2542391083858742</v>
      </c>
      <c r="AL4" s="5">
        <f t="shared" ref="AL4" si="3">AK4*(1+AL3)</f>
        <v>2.3072023942702486</v>
      </c>
      <c r="AM4" s="5">
        <f t="shared" ref="AM4" si="4">AL4*(1+AM3)</f>
        <v>2.36141005110056</v>
      </c>
      <c r="AN4" s="5">
        <f t="shared" ref="AN4" si="5">AM4*(1+AN3)</f>
        <v>2.4168913153379763</v>
      </c>
      <c r="AO4" s="5">
        <f t="shared" ref="AO4" si="6">AN4*(1+AO3)</f>
        <v>2.4736761103535172</v>
      </c>
      <c r="AP4" s="5">
        <f t="shared" ref="AP4" si="7">AO4*(1+AP3)</f>
        <v>2.5317950625669816</v>
      </c>
      <c r="AQ4" s="5">
        <f t="shared" ref="AQ4" si="8">AP4*(1+AQ3)</f>
        <v>2.5912795179650598</v>
      </c>
      <c r="AR4" s="5">
        <f t="shared" ref="AR4" si="9">AQ4*(1+AR3)</f>
        <v>2.6521615590075376</v>
      </c>
      <c r="AS4" s="5">
        <f t="shared" ref="AS4" si="10">AR4*(1+AS3)</f>
        <v>2.714474021930712</v>
      </c>
      <c r="AT4" s="5">
        <f t="shared" ref="AT4" si="11">AS4*(1+AT3)</f>
        <v>2.7782505144573491</v>
      </c>
      <c r="AU4" s="5">
        <f t="shared" ref="AU4" si="12">AT4*(1+AU3)</f>
        <v>2.8435254339227365</v>
      </c>
      <c r="AV4" s="5">
        <f t="shared" ref="AV4" si="13">AU4*(1+AV3)</f>
        <v>2.9103339858266102</v>
      </c>
      <c r="AW4" s="5">
        <f t="shared" ref="AW4" si="14">AV4*(1+AW3)</f>
        <v>2.9787122028209541</v>
      </c>
      <c r="AX4" s="5">
        <f t="shared" ref="AX4" si="15">AW4*(1+AX3)</f>
        <v>3.0486969641439203</v>
      </c>
      <c r="AY4" s="5">
        <f t="shared" ref="AY4" si="16">AX4*(1+AY3)</f>
        <v>3.1203260155103467</v>
      </c>
      <c r="AZ4" s="5">
        <f t="shared" ref="AZ4" si="17">AY4*(1+AZ3)</f>
        <v>3.1936379894696048</v>
      </c>
      <c r="BA4" s="5">
        <f t="shared" ref="BA4" si="18">AZ4*(1+BA3)</f>
        <v>3.2686724262417504</v>
      </c>
      <c r="BB4" s="5">
        <f t="shared" ref="BB4" si="19">BA4*(1+BB3)</f>
        <v>3.3454697950432233</v>
      </c>
      <c r="BC4" s="5">
        <f t="shared" ref="BC4" si="20">BB4*(1+BC3)</f>
        <v>3.4240715159135915</v>
      </c>
      <c r="BD4" s="5">
        <f t="shared" ref="BD4" si="21">BC4*(1+BD3)</f>
        <v>3.5045199820551134</v>
      </c>
      <c r="BE4" s="5">
        <f t="shared" ref="BE4" si="22">BD4*(1+BE3)</f>
        <v>3.5868585826971691</v>
      </c>
    </row>
    <row r="5" spans="2:57" x14ac:dyDescent="0.25">
      <c r="C5" s="37" t="s">
        <v>35</v>
      </c>
      <c r="D5" s="37" t="s">
        <v>35</v>
      </c>
      <c r="E5" s="37" t="s">
        <v>35</v>
      </c>
      <c r="F5" s="37" t="s">
        <v>35</v>
      </c>
      <c r="G5" s="37" t="s">
        <v>35</v>
      </c>
      <c r="H5" s="37" t="s">
        <v>35</v>
      </c>
      <c r="I5" s="37" t="s">
        <v>35</v>
      </c>
      <c r="J5" s="37" t="s">
        <v>35</v>
      </c>
      <c r="K5" s="37" t="s">
        <v>35</v>
      </c>
      <c r="L5" s="37" t="s">
        <v>35</v>
      </c>
      <c r="M5" s="37" t="s">
        <v>35</v>
      </c>
      <c r="N5" s="37" t="s">
        <v>35</v>
      </c>
      <c r="O5" s="37" t="s">
        <v>35</v>
      </c>
      <c r="P5" s="37" t="s">
        <v>35</v>
      </c>
      <c r="Q5" s="37" t="s">
        <v>35</v>
      </c>
      <c r="R5" s="37" t="s">
        <v>35</v>
      </c>
      <c r="S5" s="37" t="s">
        <v>35</v>
      </c>
      <c r="T5" s="37" t="s">
        <v>35</v>
      </c>
      <c r="U5" s="37" t="s">
        <v>35</v>
      </c>
      <c r="V5" s="37" t="s">
        <v>35</v>
      </c>
      <c r="W5" s="37" t="s">
        <v>35</v>
      </c>
      <c r="X5" s="37" t="s">
        <v>35</v>
      </c>
      <c r="Y5" s="37" t="s">
        <v>35</v>
      </c>
      <c r="Z5" s="37" t="s">
        <v>35</v>
      </c>
      <c r="AA5" s="37" t="s">
        <v>35</v>
      </c>
      <c r="AB5" s="37" t="s">
        <v>35</v>
      </c>
      <c r="AC5" s="37" t="s">
        <v>35</v>
      </c>
      <c r="AD5" s="37" t="s">
        <v>35</v>
      </c>
      <c r="AE5" s="37" t="s">
        <v>35</v>
      </c>
      <c r="AF5" s="37" t="s">
        <v>35</v>
      </c>
      <c r="AG5" s="37" t="s">
        <v>35</v>
      </c>
      <c r="AH5" s="37" t="s">
        <v>35</v>
      </c>
      <c r="AI5" s="37" t="s">
        <v>35</v>
      </c>
      <c r="AJ5" s="37" t="s">
        <v>35</v>
      </c>
      <c r="AK5" s="37" t="s">
        <v>35</v>
      </c>
      <c r="AL5" s="37" t="s">
        <v>35</v>
      </c>
      <c r="AM5" s="37" t="s">
        <v>35</v>
      </c>
      <c r="AN5" s="37" t="s">
        <v>35</v>
      </c>
      <c r="AO5" s="37" t="s">
        <v>35</v>
      </c>
      <c r="AP5" s="37" t="s">
        <v>35</v>
      </c>
      <c r="AQ5" s="37" t="s">
        <v>35</v>
      </c>
      <c r="AR5" s="37" t="s">
        <v>35</v>
      </c>
      <c r="AS5" s="37" t="s">
        <v>35</v>
      </c>
      <c r="AT5" s="37" t="s">
        <v>35</v>
      </c>
      <c r="AU5" s="37" t="s">
        <v>35</v>
      </c>
      <c r="AV5" s="37" t="s">
        <v>35</v>
      </c>
      <c r="AW5" s="37" t="s">
        <v>35</v>
      </c>
      <c r="AX5" s="37" t="s">
        <v>35</v>
      </c>
      <c r="AY5" s="37" t="s">
        <v>35</v>
      </c>
      <c r="AZ5" s="37" t="s">
        <v>35</v>
      </c>
      <c r="BA5" s="37" t="s">
        <v>35</v>
      </c>
      <c r="BB5" s="37" t="s">
        <v>35</v>
      </c>
      <c r="BC5" s="37" t="s">
        <v>35</v>
      </c>
      <c r="BD5" s="37" t="s">
        <v>35</v>
      </c>
      <c r="BE5" s="37" t="s">
        <v>35</v>
      </c>
    </row>
    <row r="7" spans="2:57" x14ac:dyDescent="0.25">
      <c r="B7" s="19" t="s">
        <v>34</v>
      </c>
      <c r="C7" s="1"/>
      <c r="D7" s="1"/>
      <c r="E7" s="1"/>
      <c r="F7" s="1"/>
      <c r="G7" s="1"/>
    </row>
    <row r="8" spans="2:57" x14ac:dyDescent="0.25">
      <c r="B8" t="s">
        <v>0</v>
      </c>
      <c r="C8" s="2">
        <f>'Opening RAB 2016'!G100</f>
        <v>454.82315390390039</v>
      </c>
      <c r="D8" s="2">
        <f t="shared" ref="D8:AJ14" si="23">C118</f>
        <v>502.06198546895683</v>
      </c>
      <c r="E8" s="2">
        <f t="shared" si="23"/>
        <v>568.81356385422248</v>
      </c>
      <c r="F8" s="2">
        <f t="shared" si="23"/>
        <v>628.91681640667093</v>
      </c>
      <c r="G8" s="2">
        <f t="shared" si="23"/>
        <v>704.40887442289068</v>
      </c>
      <c r="H8" s="2">
        <f t="shared" si="23"/>
        <v>773.0211279005232</v>
      </c>
      <c r="I8" s="2">
        <f t="shared" si="23"/>
        <v>767.16653289977319</v>
      </c>
      <c r="J8" s="2">
        <f t="shared" si="23"/>
        <v>760.61011252309345</v>
      </c>
      <c r="K8" s="2">
        <f t="shared" si="23"/>
        <v>753.32211985149729</v>
      </c>
      <c r="L8" s="2">
        <f t="shared" si="23"/>
        <v>745.27179757715646</v>
      </c>
      <c r="M8" s="2">
        <f t="shared" si="23"/>
        <v>736.42734694599233</v>
      </c>
      <c r="N8" s="2">
        <f t="shared" si="23"/>
        <v>726.75589579863038</v>
      </c>
      <c r="O8" s="2">
        <f t="shared" si="23"/>
        <v>716.22346568449348</v>
      </c>
      <c r="P8" s="2">
        <f t="shared" si="23"/>
        <v>704.79493802312197</v>
      </c>
      <c r="Q8" s="2">
        <f t="shared" si="23"/>
        <v>692.43401928610535</v>
      </c>
      <c r="R8" s="2">
        <f t="shared" si="23"/>
        <v>679.10320517228058</v>
      </c>
      <c r="S8" s="2">
        <f t="shared" si="23"/>
        <v>664.76374374811348</v>
      </c>
      <c r="T8" s="2">
        <f t="shared" si="23"/>
        <v>649.37559752441155</v>
      </c>
      <c r="U8" s="2">
        <f t="shared" si="23"/>
        <v>632.89740443973369</v>
      </c>
      <c r="V8" s="2">
        <f t="shared" si="23"/>
        <v>615.28643772005682</v>
      </c>
      <c r="W8" s="2">
        <f t="shared" si="23"/>
        <v>596.49856458343277</v>
      </c>
      <c r="X8" s="2">
        <f t="shared" si="23"/>
        <v>576.48820375751916</v>
      </c>
      <c r="Y8" s="2">
        <f t="shared" si="23"/>
        <v>555.20828177699741</v>
      </c>
      <c r="Z8" s="2">
        <f t="shared" si="23"/>
        <v>532.61018802699471</v>
      </c>
      <c r="AA8" s="2">
        <f t="shared" si="23"/>
        <v>508.64372849771041</v>
      </c>
      <c r="AB8" s="2">
        <f t="shared" si="23"/>
        <v>492.89320968810881</v>
      </c>
      <c r="AC8" s="2">
        <f t="shared" si="23"/>
        <v>480.32319955058847</v>
      </c>
      <c r="AD8" s="2">
        <f t="shared" si="23"/>
        <v>466.89044150699357</v>
      </c>
      <c r="AE8" s="2">
        <f t="shared" si="23"/>
        <v>452.5613338988735</v>
      </c>
      <c r="AF8" s="2">
        <f t="shared" si="23"/>
        <v>437.30117237638694</v>
      </c>
      <c r="AG8" s="2">
        <f t="shared" si="23"/>
        <v>421.0741166314711</v>
      </c>
      <c r="AH8" s="2">
        <f t="shared" si="23"/>
        <v>403.84315617650475</v>
      </c>
      <c r="AI8" s="2">
        <f t="shared" si="23"/>
        <v>385.57007514197755</v>
      </c>
      <c r="AJ8" s="2">
        <f t="shared" si="23"/>
        <v>366.21541606595895</v>
      </c>
      <c r="AK8" s="2">
        <f t="shared" ref="AK8:AK14" si="24">AJ118</f>
        <v>345.73844264742297</v>
      </c>
      <c r="AL8" s="2">
        <f t="shared" ref="AL8:AL14" si="25">AK118</f>
        <v>324.09710143473075</v>
      </c>
      <c r="AM8" s="2">
        <f t="shared" ref="AM8:AM14" si="26">AL118</f>
        <v>301.24798241979306</v>
      </c>
      <c r="AN8" s="2">
        <f t="shared" ref="AN8:AN14" si="27">AM118</f>
        <v>277.14627850764003</v>
      </c>
      <c r="AO8" s="2">
        <f t="shared" ref="AO8:AO14" si="28">AN118</f>
        <v>251.74574383030637</v>
      </c>
      <c r="AP8" s="2">
        <f t="shared" ref="AP8:AP14" si="29">AO118</f>
        <v>224.99865087309877</v>
      </c>
      <c r="AQ8" s="2">
        <f t="shared" ref="AQ8:AQ14" si="30">AP118</f>
        <v>196.85574638045213</v>
      </c>
      <c r="AR8" s="2">
        <f t="shared" ref="AR8:AR14" si="31">AQ118</f>
        <v>167.26620600769343</v>
      </c>
      <c r="AS8" s="2">
        <f t="shared" ref="AS8:AS14" si="32">AR118</f>
        <v>137.69340154838247</v>
      </c>
      <c r="AT8" s="2">
        <f t="shared" ref="AT8:AT14" si="33">AS118</f>
        <v>109.62129697697713</v>
      </c>
      <c r="AU8" s="2">
        <f t="shared" ref="AU8:AU14" si="34">AT118</f>
        <v>84.455251640348905</v>
      </c>
      <c r="AV8" s="2">
        <f t="shared" ref="AV8:AV14" si="35">AU118</f>
        <v>62.312153966696705</v>
      </c>
      <c r="AW8" s="2">
        <f t="shared" ref="AW8:AW14" si="36">AV118</f>
        <v>43.338904430629086</v>
      </c>
      <c r="AX8" s="2">
        <f t="shared" ref="AX8:AX14" si="37">AW118</f>
        <v>26.721868705420583</v>
      </c>
      <c r="AY8" s="2">
        <f t="shared" ref="AY8:AY14" si="38">AX118</f>
        <v>13.86865001261711</v>
      </c>
      <c r="AZ8" s="2">
        <f t="shared" ref="AZ8:AZ14" si="39">AY118</f>
        <v>4.56161996084173</v>
      </c>
      <c r="BA8" s="2">
        <f t="shared" ref="BA8:BA14" si="40">AZ118</f>
        <v>2.9132252166164108E-12</v>
      </c>
      <c r="BB8" s="2">
        <f t="shared" ref="BB8:BB14" si="41">BA118</f>
        <v>3.0870609128821341E-12</v>
      </c>
      <c r="BC8" s="2">
        <f t="shared" ref="BC8:BC14" si="42">BB118</f>
        <v>3.1595913241695723E-12</v>
      </c>
      <c r="BD8" s="2">
        <f t="shared" ref="BD8:BD14" si="43">BC118</f>
        <v>3.2338258354764082E-12</v>
      </c>
      <c r="BE8" s="2">
        <f t="shared" ref="BE8:BE14" si="44">BD118</f>
        <v>3.3098044845857535E-12</v>
      </c>
    </row>
    <row r="9" spans="2:57" x14ac:dyDescent="0.25">
      <c r="B9" t="s">
        <v>11</v>
      </c>
      <c r="C9" s="2">
        <f>'Opening RAB 2016'!G101</f>
        <v>2799.2004951011709</v>
      </c>
      <c r="D9" s="2">
        <f t="shared" ref="D9:G14" si="45">C119</f>
        <v>2997.9934772002321</v>
      </c>
      <c r="E9" s="2">
        <f t="shared" si="45"/>
        <v>3242.6133818877979</v>
      </c>
      <c r="F9" s="2">
        <f t="shared" si="45"/>
        <v>3487.1851671015274</v>
      </c>
      <c r="G9" s="2">
        <f t="shared" si="45"/>
        <v>3732.2734955996902</v>
      </c>
      <c r="H9" s="2">
        <f t="shared" si="23"/>
        <v>3980.884646381222</v>
      </c>
      <c r="I9" s="2">
        <f t="shared" si="23"/>
        <v>3941.7475711149809</v>
      </c>
      <c r="J9" s="2">
        <f t="shared" si="23"/>
        <v>3898.5739438382448</v>
      </c>
      <c r="K9" s="2">
        <f t="shared" si="23"/>
        <v>3851.1956913969912</v>
      </c>
      <c r="L9" s="2">
        <f t="shared" si="23"/>
        <v>3799.4390711210754</v>
      </c>
      <c r="M9" s="2">
        <f t="shared" si="23"/>
        <v>3743.1244971926676</v>
      </c>
      <c r="N9" s="2">
        <f t="shared" si="23"/>
        <v>3682.0663619854076</v>
      </c>
      <c r="O9" s="2">
        <f t="shared" si="23"/>
        <v>3616.0728522337877</v>
      </c>
      <c r="P9" s="2">
        <f t="shared" si="23"/>
        <v>3544.9457598884696</v>
      </c>
      <c r="Q9" s="2">
        <f t="shared" si="23"/>
        <v>3468.4802875093019</v>
      </c>
      <c r="R9" s="2">
        <f t="shared" si="23"/>
        <v>3386.4648480437731</v>
      </c>
      <c r="S9" s="2">
        <f t="shared" si="23"/>
        <v>3298.6808588344979</v>
      </c>
      <c r="T9" s="2">
        <f t="shared" si="23"/>
        <v>3204.902529695089</v>
      </c>
      <c r="U9" s="2">
        <f t="shared" si="23"/>
        <v>3104.8966448893948</v>
      </c>
      <c r="V9" s="2">
        <f t="shared" si="23"/>
        <v>2998.368148426061</v>
      </c>
      <c r="W9" s="2">
        <f t="shared" si="23"/>
        <v>2884.9338664105549</v>
      </c>
      <c r="X9" s="2">
        <f t="shared" si="23"/>
        <v>2764.5141733241926</v>
      </c>
      <c r="Y9" s="2">
        <f t="shared" si="23"/>
        <v>2636.8434423662984</v>
      </c>
      <c r="Z9" s="2">
        <f t="shared" si="23"/>
        <v>2501.6474209902808</v>
      </c>
      <c r="AA9" s="2">
        <f t="shared" si="23"/>
        <v>2358.6429722099474</v>
      </c>
      <c r="AB9" s="2">
        <f t="shared" si="23"/>
        <v>2318.8433633718105</v>
      </c>
      <c r="AC9" s="2">
        <f t="shared" si="23"/>
        <v>2280.522515119123</v>
      </c>
      <c r="AD9" s="2">
        <f t="shared" si="23"/>
        <v>2239.1032432118986</v>
      </c>
      <c r="AE9" s="2">
        <f t="shared" si="23"/>
        <v>2194.1084991875273</v>
      </c>
      <c r="AF9" s="2">
        <f t="shared" si="23"/>
        <v>2146.1609792041177</v>
      </c>
      <c r="AG9" s="2">
        <f t="shared" si="23"/>
        <v>2094.7492298688935</v>
      </c>
      <c r="AH9" s="2">
        <f t="shared" si="23"/>
        <v>2039.7369349245785</v>
      </c>
      <c r="AI9" s="2">
        <f t="shared" si="23"/>
        <v>1980.9832849226384</v>
      </c>
      <c r="AJ9" s="2">
        <f t="shared" si="23"/>
        <v>1918.3428413369181</v>
      </c>
      <c r="AK9" s="2">
        <f t="shared" si="24"/>
        <v>1851.6653967722868</v>
      </c>
      <c r="AL9" s="2">
        <f t="shared" si="25"/>
        <v>1780.7958311598113</v>
      </c>
      <c r="AM9" s="2">
        <f t="shared" si="26"/>
        <v>1705.5739638270293</v>
      </c>
      <c r="AN9" s="2">
        <f t="shared" si="27"/>
        <v>1625.8344013288759</v>
      </c>
      <c r="AO9" s="2">
        <f t="shared" si="28"/>
        <v>1541.4063809217166</v>
      </c>
      <c r="AP9" s="2">
        <f t="shared" si="29"/>
        <v>1452.113609559756</v>
      </c>
      <c r="AQ9" s="2">
        <f t="shared" si="30"/>
        <v>1357.7740982898226</v>
      </c>
      <c r="AR9" s="2">
        <f t="shared" si="31"/>
        <v>1258.1999919171772</v>
      </c>
      <c r="AS9" s="2">
        <f t="shared" si="32"/>
        <v>1153.1973938115448</v>
      </c>
      <c r="AT9" s="2">
        <f t="shared" si="33"/>
        <v>1042.5661857190389</v>
      </c>
      <c r="AU9" s="2">
        <f t="shared" si="34"/>
        <v>926.09984244201314</v>
      </c>
      <c r="AV9" s="2">
        <f t="shared" si="35"/>
        <v>803.58524124514975</v>
      </c>
      <c r="AW9" s="2">
        <f t="shared" si="36"/>
        <v>674.80246584227302</v>
      </c>
      <c r="AX9" s="2">
        <f t="shared" si="37"/>
        <v>552.25341346985931</v>
      </c>
      <c r="AY9" s="2">
        <f t="shared" si="38"/>
        <v>437.55432794158037</v>
      </c>
      <c r="AZ9" s="2">
        <f t="shared" si="39"/>
        <v>333.61074419621173</v>
      </c>
      <c r="BA9" s="2">
        <f t="shared" si="40"/>
        <v>243.79427004173687</v>
      </c>
      <c r="BB9" s="2">
        <f t="shared" si="41"/>
        <v>167.50737245549283</v>
      </c>
      <c r="BC9" s="2">
        <f t="shared" si="42"/>
        <v>102.44569947090447</v>
      </c>
      <c r="BD9" s="2">
        <f t="shared" si="43"/>
        <v>52.126952120724297</v>
      </c>
      <c r="BE9" s="2">
        <f t="shared" si="44"/>
        <v>17.776305442765604</v>
      </c>
    </row>
    <row r="10" spans="2:57" x14ac:dyDescent="0.25">
      <c r="B10" t="s">
        <v>12</v>
      </c>
      <c r="C10" s="2">
        <f>'Opening RAB 2016'!G102</f>
        <v>0</v>
      </c>
      <c r="D10" s="2">
        <f t="shared" si="45"/>
        <v>0</v>
      </c>
      <c r="E10" s="2">
        <f t="shared" si="45"/>
        <v>0</v>
      </c>
      <c r="F10" s="2">
        <f t="shared" si="45"/>
        <v>0</v>
      </c>
      <c r="G10" s="2">
        <f t="shared" si="45"/>
        <v>0</v>
      </c>
      <c r="H10" s="2">
        <f t="shared" si="23"/>
        <v>0</v>
      </c>
      <c r="I10" s="2">
        <f t="shared" si="23"/>
        <v>0</v>
      </c>
      <c r="J10" s="2">
        <f t="shared" si="23"/>
        <v>0</v>
      </c>
      <c r="K10" s="2">
        <f t="shared" si="23"/>
        <v>0</v>
      </c>
      <c r="L10" s="2">
        <f t="shared" si="23"/>
        <v>0</v>
      </c>
      <c r="M10" s="2">
        <f t="shared" si="23"/>
        <v>0</v>
      </c>
      <c r="N10" s="2">
        <f t="shared" si="23"/>
        <v>0</v>
      </c>
      <c r="O10" s="2">
        <f t="shared" si="23"/>
        <v>0</v>
      </c>
      <c r="P10" s="2">
        <f t="shared" si="23"/>
        <v>0</v>
      </c>
      <c r="Q10" s="2">
        <f t="shared" si="23"/>
        <v>0</v>
      </c>
      <c r="R10" s="2">
        <f t="shared" si="23"/>
        <v>0</v>
      </c>
      <c r="S10" s="2">
        <f t="shared" si="23"/>
        <v>0</v>
      </c>
      <c r="T10" s="2">
        <f t="shared" si="23"/>
        <v>0</v>
      </c>
      <c r="U10" s="2">
        <f t="shared" si="23"/>
        <v>0</v>
      </c>
      <c r="V10" s="2">
        <f t="shared" si="23"/>
        <v>0</v>
      </c>
      <c r="W10" s="2">
        <f t="shared" si="23"/>
        <v>0</v>
      </c>
      <c r="X10" s="2">
        <f t="shared" si="23"/>
        <v>0</v>
      </c>
      <c r="Y10" s="2">
        <f t="shared" si="23"/>
        <v>0</v>
      </c>
      <c r="Z10" s="2">
        <f t="shared" si="23"/>
        <v>0</v>
      </c>
      <c r="AA10" s="2">
        <f t="shared" si="23"/>
        <v>0</v>
      </c>
      <c r="AB10" s="2">
        <f t="shared" si="23"/>
        <v>0</v>
      </c>
      <c r="AC10" s="2">
        <f t="shared" si="23"/>
        <v>0</v>
      </c>
      <c r="AD10" s="2">
        <f t="shared" si="23"/>
        <v>0</v>
      </c>
      <c r="AE10" s="2">
        <f t="shared" si="23"/>
        <v>0</v>
      </c>
      <c r="AF10" s="2">
        <f t="shared" si="23"/>
        <v>0</v>
      </c>
      <c r="AG10" s="2">
        <f t="shared" si="23"/>
        <v>0</v>
      </c>
      <c r="AH10" s="2">
        <f t="shared" si="23"/>
        <v>0</v>
      </c>
      <c r="AI10" s="2">
        <f t="shared" si="23"/>
        <v>0</v>
      </c>
      <c r="AJ10" s="2">
        <f t="shared" si="23"/>
        <v>0</v>
      </c>
      <c r="AK10" s="2">
        <f t="shared" si="24"/>
        <v>0</v>
      </c>
      <c r="AL10" s="2">
        <f t="shared" si="25"/>
        <v>0</v>
      </c>
      <c r="AM10" s="2">
        <f t="shared" si="26"/>
        <v>0</v>
      </c>
      <c r="AN10" s="2">
        <f t="shared" si="27"/>
        <v>0</v>
      </c>
      <c r="AO10" s="2">
        <f t="shared" si="28"/>
        <v>0</v>
      </c>
      <c r="AP10" s="2">
        <f t="shared" si="29"/>
        <v>0</v>
      </c>
      <c r="AQ10" s="2">
        <f t="shared" si="30"/>
        <v>0</v>
      </c>
      <c r="AR10" s="2">
        <f t="shared" si="31"/>
        <v>0</v>
      </c>
      <c r="AS10" s="2">
        <f t="shared" si="32"/>
        <v>0</v>
      </c>
      <c r="AT10" s="2">
        <f t="shared" si="33"/>
        <v>0</v>
      </c>
      <c r="AU10" s="2">
        <f t="shared" si="34"/>
        <v>0</v>
      </c>
      <c r="AV10" s="2">
        <f t="shared" si="35"/>
        <v>0</v>
      </c>
      <c r="AW10" s="2">
        <f t="shared" si="36"/>
        <v>0</v>
      </c>
      <c r="AX10" s="2">
        <f t="shared" si="37"/>
        <v>0</v>
      </c>
      <c r="AY10" s="2">
        <f t="shared" si="38"/>
        <v>0</v>
      </c>
      <c r="AZ10" s="2">
        <f t="shared" si="39"/>
        <v>0</v>
      </c>
      <c r="BA10" s="2">
        <f t="shared" si="40"/>
        <v>0</v>
      </c>
      <c r="BB10" s="2">
        <f t="shared" si="41"/>
        <v>0</v>
      </c>
      <c r="BC10" s="2">
        <f t="shared" si="42"/>
        <v>0</v>
      </c>
      <c r="BD10" s="2">
        <f t="shared" si="43"/>
        <v>0</v>
      </c>
      <c r="BE10" s="2">
        <f t="shared" si="44"/>
        <v>0</v>
      </c>
    </row>
    <row r="11" spans="2:57" x14ac:dyDescent="0.25">
      <c r="B11" t="s">
        <v>13</v>
      </c>
      <c r="C11" s="2">
        <f>'Opening RAB 2016'!G103</f>
        <v>0</v>
      </c>
      <c r="D11" s="2">
        <f t="shared" si="45"/>
        <v>0</v>
      </c>
      <c r="E11" s="2">
        <f t="shared" si="45"/>
        <v>0</v>
      </c>
      <c r="F11" s="2">
        <f t="shared" si="45"/>
        <v>0</v>
      </c>
      <c r="G11" s="2">
        <f t="shared" si="45"/>
        <v>0</v>
      </c>
      <c r="H11" s="2">
        <f t="shared" si="23"/>
        <v>0</v>
      </c>
      <c r="I11" s="2">
        <f t="shared" si="23"/>
        <v>0</v>
      </c>
      <c r="J11" s="2">
        <f t="shared" si="23"/>
        <v>0</v>
      </c>
      <c r="K11" s="2">
        <f t="shared" si="23"/>
        <v>0</v>
      </c>
      <c r="L11" s="2">
        <f t="shared" si="23"/>
        <v>0</v>
      </c>
      <c r="M11" s="2">
        <f t="shared" si="23"/>
        <v>0</v>
      </c>
      <c r="N11" s="2">
        <f t="shared" si="23"/>
        <v>0</v>
      </c>
      <c r="O11" s="2">
        <f t="shared" si="23"/>
        <v>0</v>
      </c>
      <c r="P11" s="2">
        <f t="shared" si="23"/>
        <v>0</v>
      </c>
      <c r="Q11" s="2">
        <f t="shared" si="23"/>
        <v>0</v>
      </c>
      <c r="R11" s="2">
        <f t="shared" si="23"/>
        <v>0</v>
      </c>
      <c r="S11" s="2">
        <f t="shared" si="23"/>
        <v>0</v>
      </c>
      <c r="T11" s="2">
        <f t="shared" si="23"/>
        <v>0</v>
      </c>
      <c r="U11" s="2">
        <f t="shared" si="23"/>
        <v>0</v>
      </c>
      <c r="V11" s="2">
        <f t="shared" si="23"/>
        <v>0</v>
      </c>
      <c r="W11" s="2">
        <f t="shared" si="23"/>
        <v>0</v>
      </c>
      <c r="X11" s="2">
        <f t="shared" si="23"/>
        <v>0</v>
      </c>
      <c r="Y11" s="2">
        <f t="shared" si="23"/>
        <v>0</v>
      </c>
      <c r="Z11" s="2">
        <f t="shared" si="23"/>
        <v>0</v>
      </c>
      <c r="AA11" s="2">
        <f t="shared" si="23"/>
        <v>0</v>
      </c>
      <c r="AB11" s="2">
        <f t="shared" si="23"/>
        <v>0</v>
      </c>
      <c r="AC11" s="2">
        <f t="shared" si="23"/>
        <v>0</v>
      </c>
      <c r="AD11" s="2">
        <f t="shared" si="23"/>
        <v>0</v>
      </c>
      <c r="AE11" s="2">
        <f t="shared" si="23"/>
        <v>0</v>
      </c>
      <c r="AF11" s="2">
        <f t="shared" si="23"/>
        <v>0</v>
      </c>
      <c r="AG11" s="2">
        <f t="shared" si="23"/>
        <v>0</v>
      </c>
      <c r="AH11" s="2">
        <f t="shared" si="23"/>
        <v>0</v>
      </c>
      <c r="AI11" s="2">
        <f t="shared" si="23"/>
        <v>0</v>
      </c>
      <c r="AJ11" s="2">
        <f t="shared" si="23"/>
        <v>0</v>
      </c>
      <c r="AK11" s="2">
        <f t="shared" si="24"/>
        <v>0</v>
      </c>
      <c r="AL11" s="2">
        <f t="shared" si="25"/>
        <v>0</v>
      </c>
      <c r="AM11" s="2">
        <f t="shared" si="26"/>
        <v>0</v>
      </c>
      <c r="AN11" s="2">
        <f t="shared" si="27"/>
        <v>0</v>
      </c>
      <c r="AO11" s="2">
        <f t="shared" si="28"/>
        <v>0</v>
      </c>
      <c r="AP11" s="2">
        <f t="shared" si="29"/>
        <v>0</v>
      </c>
      <c r="AQ11" s="2">
        <f t="shared" si="30"/>
        <v>0</v>
      </c>
      <c r="AR11" s="2">
        <f t="shared" si="31"/>
        <v>0</v>
      </c>
      <c r="AS11" s="2">
        <f t="shared" si="32"/>
        <v>0</v>
      </c>
      <c r="AT11" s="2">
        <f t="shared" si="33"/>
        <v>0</v>
      </c>
      <c r="AU11" s="2">
        <f t="shared" si="34"/>
        <v>0</v>
      </c>
      <c r="AV11" s="2">
        <f t="shared" si="35"/>
        <v>0</v>
      </c>
      <c r="AW11" s="2">
        <f t="shared" si="36"/>
        <v>0</v>
      </c>
      <c r="AX11" s="2">
        <f t="shared" si="37"/>
        <v>0</v>
      </c>
      <c r="AY11" s="2">
        <f t="shared" si="38"/>
        <v>0</v>
      </c>
      <c r="AZ11" s="2">
        <f t="shared" si="39"/>
        <v>0</v>
      </c>
      <c r="BA11" s="2">
        <f t="shared" si="40"/>
        <v>0</v>
      </c>
      <c r="BB11" s="2">
        <f t="shared" si="41"/>
        <v>0</v>
      </c>
      <c r="BC11" s="2">
        <f t="shared" si="42"/>
        <v>0</v>
      </c>
      <c r="BD11" s="2">
        <f t="shared" si="43"/>
        <v>0</v>
      </c>
      <c r="BE11" s="2">
        <f t="shared" si="44"/>
        <v>0</v>
      </c>
    </row>
    <row r="12" spans="2:57" x14ac:dyDescent="0.25">
      <c r="B12" t="s">
        <v>14</v>
      </c>
      <c r="C12" s="2">
        <f>'Opening RAB 2016'!G104</f>
        <v>9.6938470834831474</v>
      </c>
      <c r="D12" s="2">
        <f t="shared" si="45"/>
        <v>14.992620379416834</v>
      </c>
      <c r="E12" s="2">
        <f t="shared" si="45"/>
        <v>31.935232481287343</v>
      </c>
      <c r="F12" s="2">
        <f t="shared" si="45"/>
        <v>43.24464323706308</v>
      </c>
      <c r="G12" s="2">
        <f t="shared" si="45"/>
        <v>70.302625193013597</v>
      </c>
      <c r="H12" s="2">
        <f t="shared" si="23"/>
        <v>80.907093762949131</v>
      </c>
      <c r="I12" s="2">
        <f t="shared" si="23"/>
        <v>72.770371661700736</v>
      </c>
      <c r="J12" s="2">
        <f t="shared" si="23"/>
        <v>64.206643609380762</v>
      </c>
      <c r="K12" s="2">
        <f t="shared" si="23"/>
        <v>55.200336202168245</v>
      </c>
      <c r="L12" s="2">
        <f t="shared" si="23"/>
        <v>45.735379956002049</v>
      </c>
      <c r="M12" s="2">
        <f t="shared" si="23"/>
        <v>35.795194592530464</v>
      </c>
      <c r="N12" s="2">
        <f t="shared" si="23"/>
        <v>25.362673907491427</v>
      </c>
      <c r="O12" s="2">
        <f t="shared" si="23"/>
        <v>15.684704256281343</v>
      </c>
      <c r="P12" s="2">
        <f t="shared" si="23"/>
        <v>8.1493558066185248</v>
      </c>
      <c r="Q12" s="2">
        <f t="shared" si="23"/>
        <v>2.1786042538219901</v>
      </c>
      <c r="R12" s="2">
        <f t="shared" si="23"/>
        <v>8.5265128291212022E-14</v>
      </c>
      <c r="S12" s="2">
        <f t="shared" si="23"/>
        <v>8.1424465453996285E-14</v>
      </c>
      <c r="T12" s="2">
        <f t="shared" si="23"/>
        <v>8.3337531031547341E-14</v>
      </c>
      <c r="U12" s="2">
        <f t="shared" si="23"/>
        <v>8.5295544032254384E-14</v>
      </c>
      <c r="V12" s="2">
        <f t="shared" si="23"/>
        <v>8.7299560494588886E-14</v>
      </c>
      <c r="W12" s="2">
        <f t="shared" si="23"/>
        <v>8.9350661268617204E-14</v>
      </c>
      <c r="X12" s="2">
        <f t="shared" si="23"/>
        <v>9.1449952598948272E-14</v>
      </c>
      <c r="Y12" s="2">
        <f t="shared" si="23"/>
        <v>9.3598566721377698E-14</v>
      </c>
      <c r="Z12" s="2">
        <f t="shared" si="23"/>
        <v>9.5797662473549993E-14</v>
      </c>
      <c r="AA12" s="2">
        <f t="shared" si="23"/>
        <v>9.8048425919968271E-14</v>
      </c>
      <c r="AB12" s="2">
        <f t="shared" si="23"/>
        <v>1.0035207099168853E-13</v>
      </c>
      <c r="AC12" s="2">
        <f t="shared" si="23"/>
        <v>1.0270984014104359E-13</v>
      </c>
      <c r="AD12" s="2">
        <f t="shared" si="23"/>
        <v>1.0512300501174963E-13</v>
      </c>
      <c r="AE12" s="2">
        <f t="shared" si="23"/>
        <v>1.0759286712475702E-13</v>
      </c>
      <c r="AF12" s="2">
        <f t="shared" si="23"/>
        <v>1.1012075858021508E-13</v>
      </c>
      <c r="AG12" s="2">
        <f t="shared" si="23"/>
        <v>1.127080427759295E-13</v>
      </c>
      <c r="AH12" s="2">
        <f t="shared" si="23"/>
        <v>1.1535611514269994E-13</v>
      </c>
      <c r="AI12" s="2">
        <f t="shared" si="23"/>
        <v>1.1806640389693436E-13</v>
      </c>
      <c r="AJ12" s="2">
        <f t="shared" si="23"/>
        <v>1.2084037081094595E-13</v>
      </c>
      <c r="AK12" s="2">
        <f t="shared" si="24"/>
        <v>1.236795120013482E-13</v>
      </c>
      <c r="AL12" s="2">
        <f t="shared" si="25"/>
        <v>1.2658535873597333E-13</v>
      </c>
      <c r="AM12" s="2">
        <f t="shared" si="26"/>
        <v>1.2955947825974916E-13</v>
      </c>
      <c r="AN12" s="2">
        <f t="shared" si="27"/>
        <v>1.3260347463998006E-13</v>
      </c>
      <c r="AO12" s="2">
        <f t="shared" si="28"/>
        <v>1.3571898963148755E-13</v>
      </c>
      <c r="AP12" s="2">
        <f t="shared" si="29"/>
        <v>1.3890770356207761E-13</v>
      </c>
      <c r="AQ12" s="2">
        <f t="shared" si="30"/>
        <v>1.421713362388118E-13</v>
      </c>
      <c r="AR12" s="2">
        <f t="shared" si="31"/>
        <v>1.4551164787557133E-13</v>
      </c>
      <c r="AS12" s="2">
        <f t="shared" si="32"/>
        <v>1.4893044004241413E-13</v>
      </c>
      <c r="AT12" s="2">
        <f t="shared" si="33"/>
        <v>1.5242955663723716E-13</v>
      </c>
      <c r="AU12" s="2">
        <f t="shared" si="34"/>
        <v>1.5601088488026777E-13</v>
      </c>
      <c r="AV12" s="2">
        <f t="shared" si="35"/>
        <v>1.5967635633192067E-13</v>
      </c>
      <c r="AW12" s="2">
        <f t="shared" si="36"/>
        <v>1.6342794793456938E-13</v>
      </c>
      <c r="AX12" s="2">
        <f t="shared" si="37"/>
        <v>1.6726768307879423E-13</v>
      </c>
      <c r="AY12" s="2">
        <f t="shared" si="38"/>
        <v>1.7119763269468151E-13</v>
      </c>
      <c r="AZ12" s="2">
        <f t="shared" si="39"/>
        <v>1.7521991636876301E-13</v>
      </c>
      <c r="BA12" s="2">
        <f t="shared" si="40"/>
        <v>1.7933670348719786E-13</v>
      </c>
      <c r="BB12" s="2">
        <f t="shared" si="41"/>
        <v>1.8355021440581328E-13</v>
      </c>
      <c r="BC12" s="2">
        <f t="shared" si="42"/>
        <v>1.8786272164763567E-13</v>
      </c>
      <c r="BD12" s="2">
        <f t="shared" si="43"/>
        <v>1.9227655112855745E-13</v>
      </c>
      <c r="BE12" s="2">
        <f t="shared" si="44"/>
        <v>1.9679408341180101E-13</v>
      </c>
    </row>
    <row r="13" spans="2:57" x14ac:dyDescent="0.25">
      <c r="B13" t="s">
        <v>15</v>
      </c>
      <c r="C13" s="2">
        <f>'Opening RAB 2016'!G105</f>
        <v>91.013020752798923</v>
      </c>
      <c r="D13" s="2">
        <f t="shared" si="45"/>
        <v>113.65896111897474</v>
      </c>
      <c r="E13" s="2">
        <f t="shared" si="45"/>
        <v>131.57030481192129</v>
      </c>
      <c r="F13" s="2">
        <f t="shared" si="45"/>
        <v>129.29067695119997</v>
      </c>
      <c r="G13" s="2">
        <f t="shared" si="45"/>
        <v>136.01425403623062</v>
      </c>
      <c r="H13" s="2">
        <f t="shared" si="23"/>
        <v>133.33075045414168</v>
      </c>
      <c r="I13" s="2">
        <f t="shared" si="23"/>
        <v>88.709207603466112</v>
      </c>
      <c r="J13" s="2">
        <f t="shared" si="23"/>
        <v>51.661573107998926</v>
      </c>
      <c r="K13" s="2">
        <f t="shared" si="23"/>
        <v>26.10604565761507</v>
      </c>
      <c r="L13" s="2">
        <f t="shared" si="23"/>
        <v>8.2952294391479526</v>
      </c>
      <c r="M13" s="2">
        <f t="shared" si="23"/>
        <v>8.1712414612411521E-14</v>
      </c>
      <c r="N13" s="2">
        <f t="shared" si="23"/>
        <v>8.3632245547524056E-14</v>
      </c>
      <c r="O13" s="2">
        <f t="shared" si="23"/>
        <v>8.5597182857682518E-14</v>
      </c>
      <c r="P13" s="2">
        <f t="shared" si="23"/>
        <v>8.7608286315928655E-14</v>
      </c>
      <c r="Q13" s="2">
        <f t="shared" si="23"/>
        <v>8.9666640594642729E-14</v>
      </c>
      <c r="R13" s="2">
        <f t="shared" si="23"/>
        <v>9.1773355850552761E-14</v>
      </c>
      <c r="S13" s="2">
        <f t="shared" si="23"/>
        <v>9.3929568323488544E-14</v>
      </c>
      <c r="T13" s="2">
        <f t="shared" si="23"/>
        <v>9.6136440949203477E-14</v>
      </c>
      <c r="U13" s="2">
        <f t="shared" si="23"/>
        <v>9.8395163986594491E-14</v>
      </c>
      <c r="V13" s="2">
        <f t="shared" si="23"/>
        <v>1.007069556596586E-13</v>
      </c>
      <c r="W13" s="2">
        <f t="shared" si="23"/>
        <v>1.0307306281453212E-13</v>
      </c>
      <c r="X13" s="2">
        <f t="shared" si="23"/>
        <v>1.0549476159196709E-13</v>
      </c>
      <c r="Y13" s="2">
        <f t="shared" si="23"/>
        <v>1.0797335811560741E-13</v>
      </c>
      <c r="Z13" s="2">
        <f t="shared" si="23"/>
        <v>1.1051018919643612E-13</v>
      </c>
      <c r="AA13" s="2">
        <f t="shared" si="23"/>
        <v>1.1310662305377352E-13</v>
      </c>
      <c r="AB13" s="2">
        <f t="shared" si="23"/>
        <v>1.1576406005321527E-13</v>
      </c>
      <c r="AC13" s="2">
        <f t="shared" si="23"/>
        <v>1.1848393346190818E-13</v>
      </c>
      <c r="AD13" s="2">
        <f t="shared" si="23"/>
        <v>1.2126771022157128E-13</v>
      </c>
      <c r="AE13" s="2">
        <f t="shared" si="23"/>
        <v>1.2411689173967897E-13</v>
      </c>
      <c r="AF13" s="2">
        <f t="shared" si="23"/>
        <v>1.2703301469923297E-13</v>
      </c>
      <c r="AG13" s="2">
        <f t="shared" si="23"/>
        <v>1.3001765188755991E-13</v>
      </c>
      <c r="AH13" s="2">
        <f t="shared" si="23"/>
        <v>1.3307241304458142E-13</v>
      </c>
      <c r="AI13" s="2">
        <f t="shared" si="23"/>
        <v>1.361989457310143E-13</v>
      </c>
      <c r="AJ13" s="2">
        <f t="shared" si="23"/>
        <v>1.3939893621696914E-13</v>
      </c>
      <c r="AK13" s="2">
        <f t="shared" si="24"/>
        <v>1.4267411039142644E-13</v>
      </c>
      <c r="AL13" s="2">
        <f t="shared" si="25"/>
        <v>1.4602623469308079E-13</v>
      </c>
      <c r="AM13" s="2">
        <f t="shared" si="26"/>
        <v>1.4945711706305542E-13</v>
      </c>
      <c r="AN13" s="2">
        <f t="shared" si="27"/>
        <v>1.5296860792000052E-13</v>
      </c>
      <c r="AO13" s="2">
        <f t="shared" si="28"/>
        <v>1.5656260115810158E-13</v>
      </c>
      <c r="AP13" s="2">
        <f t="shared" si="29"/>
        <v>1.6024103516853596E-13</v>
      </c>
      <c r="AQ13" s="2">
        <f t="shared" si="30"/>
        <v>1.6400589388492841E-13</v>
      </c>
      <c r="AR13" s="2">
        <f t="shared" si="31"/>
        <v>1.6785920785336969E-13</v>
      </c>
      <c r="AS13" s="2">
        <f t="shared" si="32"/>
        <v>1.7180305532757511E-13</v>
      </c>
      <c r="AT13" s="2">
        <f t="shared" si="33"/>
        <v>1.758395633897739E-13</v>
      </c>
      <c r="AU13" s="2">
        <f t="shared" si="34"/>
        <v>1.7997090909793381E-13</v>
      </c>
      <c r="AV13" s="2">
        <f t="shared" si="35"/>
        <v>1.8419932065993969E-13</v>
      </c>
      <c r="AW13" s="2">
        <f t="shared" si="36"/>
        <v>1.8852707863535939E-13</v>
      </c>
      <c r="AX13" s="2">
        <f t="shared" si="37"/>
        <v>1.9295651716544514E-13</v>
      </c>
      <c r="AY13" s="2">
        <f t="shared" si="38"/>
        <v>1.9749002523203367E-13</v>
      </c>
      <c r="AZ13" s="2">
        <f t="shared" si="39"/>
        <v>2.0213004794602435E-13</v>
      </c>
      <c r="BA13" s="2">
        <f t="shared" si="40"/>
        <v>2.0687908786612989E-13</v>
      </c>
      <c r="BB13" s="2">
        <f t="shared" si="41"/>
        <v>2.1173970634861117E-13</v>
      </c>
      <c r="BC13" s="2">
        <f t="shared" si="42"/>
        <v>2.1671452492872401E-13</v>
      </c>
      <c r="BD13" s="2">
        <f t="shared" si="43"/>
        <v>2.2180622673462297E-13</v>
      </c>
      <c r="BE13" s="2">
        <f t="shared" si="44"/>
        <v>2.2701755793448491E-13</v>
      </c>
    </row>
    <row r="14" spans="2:57" x14ac:dyDescent="0.25">
      <c r="B14" t="s">
        <v>16</v>
      </c>
      <c r="C14" s="2">
        <f>'Opening RAB 2016'!G106</f>
        <v>5.3795344295452505</v>
      </c>
      <c r="D14" s="2">
        <f t="shared" si="45"/>
        <v>12.548804083458705</v>
      </c>
      <c r="E14" s="2">
        <f t="shared" si="45"/>
        <v>13.733755206704199</v>
      </c>
      <c r="F14" s="2">
        <f t="shared" si="45"/>
        <v>15.027976851657538</v>
      </c>
      <c r="G14" s="2">
        <f t="shared" si="45"/>
        <v>18.880730852236027</v>
      </c>
      <c r="H14" s="2">
        <f t="shared" si="23"/>
        <v>23.025606878941325</v>
      </c>
      <c r="I14" s="2">
        <f t="shared" si="23"/>
        <v>16.534873686372606</v>
      </c>
      <c r="J14" s="2">
        <f t="shared" si="23"/>
        <v>10.709128259710921</v>
      </c>
      <c r="K14" s="2">
        <f t="shared" si="23"/>
        <v>5.813987046775706</v>
      </c>
      <c r="L14" s="2">
        <f t="shared" si="23"/>
        <v>2.0372164066442475</v>
      </c>
      <c r="M14" s="2">
        <f t="shared" si="23"/>
        <v>1.021405182655144E-14</v>
      </c>
      <c r="N14" s="2">
        <f t="shared" si="23"/>
        <v>1.0454030693440507E-14</v>
      </c>
      <c r="O14" s="2">
        <f t="shared" si="23"/>
        <v>1.0699647857210315E-14</v>
      </c>
      <c r="P14" s="2">
        <f t="shared" si="23"/>
        <v>1.0951035789491082E-14</v>
      </c>
      <c r="Q14" s="2">
        <f t="shared" si="23"/>
        <v>1.1208330074330341E-14</v>
      </c>
      <c r="R14" s="2">
        <f t="shared" si="23"/>
        <v>1.1471669481319095E-14</v>
      </c>
      <c r="S14" s="2">
        <f t="shared" si="23"/>
        <v>1.1741196040436068E-14</v>
      </c>
      <c r="T14" s="2">
        <f t="shared" si="23"/>
        <v>1.2017055118650435E-14</v>
      </c>
      <c r="U14" s="2">
        <f t="shared" si="23"/>
        <v>1.2299395498324311E-14</v>
      </c>
      <c r="V14" s="2">
        <f t="shared" si="23"/>
        <v>1.2588369457457325E-14</v>
      </c>
      <c r="W14" s="2">
        <f t="shared" si="23"/>
        <v>1.2884132851816515E-14</v>
      </c>
      <c r="X14" s="2">
        <f t="shared" si="23"/>
        <v>1.3186845198995886E-14</v>
      </c>
      <c r="Y14" s="2">
        <f t="shared" si="23"/>
        <v>1.3496669764450926E-14</v>
      </c>
      <c r="Z14" s="2">
        <f t="shared" si="23"/>
        <v>1.3813773649554515E-14</v>
      </c>
      <c r="AA14" s="2">
        <f t="shared" si="23"/>
        <v>1.413832788172169E-14</v>
      </c>
      <c r="AB14" s="2">
        <f t="shared" si="23"/>
        <v>1.4470507506651909E-14</v>
      </c>
      <c r="AC14" s="2">
        <f t="shared" si="23"/>
        <v>1.4810491682738523E-14</v>
      </c>
      <c r="AD14" s="2">
        <f t="shared" si="23"/>
        <v>1.515846377769641E-14</v>
      </c>
      <c r="AE14" s="2">
        <f t="shared" si="23"/>
        <v>1.5514611467459871E-14</v>
      </c>
      <c r="AF14" s="2">
        <f t="shared" si="23"/>
        <v>1.5879126837404121E-14</v>
      </c>
      <c r="AG14" s="2">
        <f t="shared" si="23"/>
        <v>1.6252206485944989E-14</v>
      </c>
      <c r="AH14" s="2">
        <f t="shared" si="23"/>
        <v>1.6634051630572677E-14</v>
      </c>
      <c r="AI14" s="2">
        <f t="shared" si="23"/>
        <v>1.7024868216376788E-14</v>
      </c>
      <c r="AJ14" s="2">
        <f t="shared" si="23"/>
        <v>1.7424867027121143E-14</v>
      </c>
      <c r="AK14" s="2">
        <f t="shared" si="24"/>
        <v>1.7834263798928305E-14</v>
      </c>
      <c r="AL14" s="2">
        <f t="shared" si="25"/>
        <v>1.8253279336635099E-14</v>
      </c>
      <c r="AM14" s="2">
        <f t="shared" si="26"/>
        <v>1.8682139632881927E-14</v>
      </c>
      <c r="AN14" s="2">
        <f t="shared" si="27"/>
        <v>1.9121075990000065E-14</v>
      </c>
      <c r="AO14" s="2">
        <f t="shared" si="28"/>
        <v>1.9570325144762698E-14</v>
      </c>
      <c r="AP14" s="2">
        <f t="shared" si="29"/>
        <v>2.0030129396066995E-14</v>
      </c>
      <c r="AQ14" s="2">
        <f t="shared" si="30"/>
        <v>2.0500736735616052E-14</v>
      </c>
      <c r="AR14" s="2">
        <f t="shared" si="31"/>
        <v>2.0982400981671211E-14</v>
      </c>
      <c r="AS14" s="2">
        <f t="shared" si="32"/>
        <v>2.1475381915946888E-14</v>
      </c>
      <c r="AT14" s="2">
        <f t="shared" si="33"/>
        <v>2.1979945423721737E-14</v>
      </c>
      <c r="AU14" s="2">
        <f t="shared" si="34"/>
        <v>2.2496363637241726E-14</v>
      </c>
      <c r="AV14" s="2">
        <f t="shared" si="35"/>
        <v>2.3024915082492461E-14</v>
      </c>
      <c r="AW14" s="2">
        <f t="shared" si="36"/>
        <v>2.3565884829419924E-14</v>
      </c>
      <c r="AX14" s="2">
        <f t="shared" si="37"/>
        <v>2.4119564645680643E-14</v>
      </c>
      <c r="AY14" s="2">
        <f t="shared" si="38"/>
        <v>2.4686253154004208E-14</v>
      </c>
      <c r="AZ14" s="2">
        <f t="shared" si="39"/>
        <v>2.5266255993253044E-14</v>
      </c>
      <c r="BA14" s="2">
        <f t="shared" si="40"/>
        <v>2.5859885983266236E-14</v>
      </c>
      <c r="BB14" s="2">
        <f t="shared" si="41"/>
        <v>2.6467463293576396E-14</v>
      </c>
      <c r="BC14" s="2">
        <f t="shared" si="42"/>
        <v>2.7089315616090501E-14</v>
      </c>
      <c r="BD14" s="2">
        <f t="shared" si="43"/>
        <v>2.7725778341827871E-14</v>
      </c>
      <c r="BE14" s="2">
        <f t="shared" si="44"/>
        <v>2.8377194741810614E-14</v>
      </c>
    </row>
    <row r="15" spans="2:57" x14ac:dyDescent="0.25">
      <c r="B15" s="68" t="s">
        <v>110</v>
      </c>
      <c r="C15" s="47">
        <v>0</v>
      </c>
      <c r="D15" s="47">
        <f t="shared" ref="D15" si="46">C125</f>
        <v>6.3630642031241118E-4</v>
      </c>
      <c r="E15" s="47">
        <f t="shared" ref="E15" si="47">D125</f>
        <v>3.9836096285775224E-2</v>
      </c>
      <c r="F15" s="47">
        <f t="shared" ref="F15" si="48">E125</f>
        <v>5.9951689067235359E-2</v>
      </c>
      <c r="G15" s="47">
        <f t="shared" ref="G15" si="49">F125</f>
        <v>0.10362227772740659</v>
      </c>
      <c r="H15" s="47">
        <f t="shared" ref="H15" si="50">G125</f>
        <v>4.1611698351612381</v>
      </c>
      <c r="I15" s="47">
        <f t="shared" ref="I15" si="51">H125</f>
        <v>4.2589364060512658</v>
      </c>
      <c r="J15" s="47">
        <f t="shared" ref="J15" si="52">I125</f>
        <v>4.3589999998368336</v>
      </c>
      <c r="K15" s="47">
        <f t="shared" ref="K15" si="53">J125</f>
        <v>4.4614145850077289</v>
      </c>
      <c r="L15" s="47">
        <f t="shared" ref="L15" si="54">K125</f>
        <v>4.5662353980419228</v>
      </c>
      <c r="M15" s="47">
        <f t="shared" ref="M15" si="55">L125</f>
        <v>4.6735189731969182</v>
      </c>
      <c r="N15" s="47">
        <f t="shared" ref="N15" si="56">M125</f>
        <v>4.7833231730010439</v>
      </c>
      <c r="O15" s="47">
        <f t="shared" ref="O15" si="57">N125</f>
        <v>4.8957072194611424</v>
      </c>
      <c r="P15" s="47">
        <f t="shared" ref="P15" si="58">O125</f>
        <v>5.0107317260034767</v>
      </c>
      <c r="Q15" s="47">
        <f t="shared" ref="Q15" si="59">P125</f>
        <v>5.1284587301650957</v>
      </c>
      <c r="R15" s="47">
        <f t="shared" ref="R15" si="60">Q125</f>
        <v>5.2489517270532744</v>
      </c>
      <c r="S15" s="47">
        <f t="shared" ref="S15" si="61">R125</f>
        <v>5.3722757035910895</v>
      </c>
      <c r="T15" s="47">
        <f t="shared" ref="T15" si="62">S125</f>
        <v>5.4984971735675874</v>
      </c>
      <c r="U15" s="47">
        <f t="shared" ref="U15" si="63">T125</f>
        <v>5.6276842135114604</v>
      </c>
      <c r="V15" s="47">
        <f t="shared" ref="V15" si="64">U125</f>
        <v>5.7599064994075704</v>
      </c>
      <c r="W15" s="47">
        <f t="shared" ref="W15" si="65">V125</f>
        <v>5.8952353442761289</v>
      </c>
      <c r="X15" s="47">
        <f t="shared" ref="X15" si="66">W125</f>
        <v>6.0337437366347979</v>
      </c>
      <c r="Y15" s="47">
        <f t="shared" ref="Y15" si="67">X125</f>
        <v>6.1755063798644532</v>
      </c>
      <c r="Z15" s="47">
        <f t="shared" ref="Z15" si="68">Y125</f>
        <v>6.3205997324998524</v>
      </c>
      <c r="AA15" s="47">
        <f t="shared" ref="AA15" si="69">Z125</f>
        <v>6.469102049466926</v>
      </c>
      <c r="AB15" s="47">
        <f t="shared" ref="AB15" si="70">AA125</f>
        <v>6.6210934242889357</v>
      </c>
      <c r="AC15" s="47">
        <f t="shared" ref="AC15" si="71">AB125</f>
        <v>6.7766558322842725</v>
      </c>
      <c r="AD15" s="47">
        <f t="shared" ref="AD15" si="72">AC125</f>
        <v>6.9358731747791795</v>
      </c>
      <c r="AE15" s="47">
        <f t="shared" ref="AE15" si="73">AD125</f>
        <v>7.098831324359252</v>
      </c>
      <c r="AF15" s="47">
        <f t="shared" ref="AF15" si="74">AE125</f>
        <v>7.2656181711841246</v>
      </c>
      <c r="AG15" s="47">
        <f t="shared" ref="AG15" si="75">AF125</f>
        <v>7.4363236703903164</v>
      </c>
      <c r="AH15" s="47">
        <f t="shared" ref="AH15" si="76">AG125</f>
        <v>7.6110398906078061</v>
      </c>
      <c r="AI15" s="47">
        <f t="shared" ref="AI15" si="77">AH125</f>
        <v>7.7898610636165024</v>
      </c>
      <c r="AJ15" s="47">
        <f t="shared" ref="AJ15" si="78">AI125</f>
        <v>7.9728836351693939</v>
      </c>
      <c r="AK15" s="47">
        <f t="shared" ref="AK15" si="79">AJ125</f>
        <v>8.1602063170097825</v>
      </c>
      <c r="AL15" s="47">
        <f t="shared" ref="AL15" si="80">AK125</f>
        <v>8.3519301401106674</v>
      </c>
      <c r="AM15" s="47">
        <f t="shared" ref="AM15" si="81">AL125</f>
        <v>8.5481585091649794</v>
      </c>
      <c r="AN15" s="47">
        <f t="shared" ref="AN15" si="82">AM125</f>
        <v>8.7489972583560682</v>
      </c>
      <c r="AO15" s="47">
        <f t="shared" ref="AO15" si="83">AN125</f>
        <v>8.9545547084385113</v>
      </c>
      <c r="AP15" s="47">
        <f t="shared" ref="AP15" si="84">AO125</f>
        <v>9.1649417251600394</v>
      </c>
      <c r="AQ15" s="47">
        <f t="shared" ref="AQ15" si="85">AP125</f>
        <v>9.380271779056077</v>
      </c>
      <c r="AR15" s="47">
        <f t="shared" ref="AR15" si="86">AQ125</f>
        <v>9.6006610066491582</v>
      </c>
      <c r="AS15" s="47">
        <f t="shared" ref="AS15" si="87">AR125</f>
        <v>9.8262282730862225</v>
      </c>
      <c r="AT15" s="47">
        <f t="shared" ref="AT15" si="88">AS125</f>
        <v>10.057095236247569</v>
      </c>
      <c r="AU15" s="47">
        <f t="shared" ref="AU15" si="89">AT125</f>
        <v>10.293386412362052</v>
      </c>
      <c r="AV15" s="47">
        <f t="shared" ref="AV15" si="90">AU125</f>
        <v>10.535229243163897</v>
      </c>
      <c r="AW15" s="47">
        <f t="shared" ref="AW15" si="91">AV125</f>
        <v>10.782754164627375</v>
      </c>
      <c r="AX15" s="47">
        <f t="shared" ref="AX15" si="92">AW125</f>
        <v>11.036094677316385</v>
      </c>
      <c r="AY15" s="47">
        <f t="shared" ref="AY15" si="93">AX125</f>
        <v>11.295387418386902</v>
      </c>
      <c r="AZ15" s="47">
        <f t="shared" ref="AZ15" si="94">AY125</f>
        <v>11.56077223528113</v>
      </c>
      <c r="BA15" s="47">
        <f t="shared" ref="BA15" si="95">AZ125</f>
        <v>11.83239226115308</v>
      </c>
      <c r="BB15" s="47">
        <f t="shared" ref="BB15" si="96">BA125</f>
        <v>12.110393992066285</v>
      </c>
      <c r="BC15" s="47">
        <f t="shared" ref="BC15" si="97">BB125</f>
        <v>12.394927366005261</v>
      </c>
      <c r="BD15" s="47">
        <f t="shared" ref="BD15" si="98">BC125</f>
        <v>12.686145843743347</v>
      </c>
      <c r="BE15" s="47">
        <f t="shared" ref="BE15" si="99">BD125</f>
        <v>12.984206491610538</v>
      </c>
    </row>
    <row r="16" spans="2:57" x14ac:dyDescent="0.25">
      <c r="B16" t="s">
        <v>17</v>
      </c>
      <c r="C16" s="2">
        <f>'Opening RAB 2016'!G107</f>
        <v>1.5688274079042293</v>
      </c>
      <c r="D16" s="2">
        <f t="shared" ref="D16:AI16" si="100">C126</f>
        <v>12.494672252374036</v>
      </c>
      <c r="E16" s="2">
        <f t="shared" si="100"/>
        <v>12.515990736964262</v>
      </c>
      <c r="F16" s="2">
        <f t="shared" si="100"/>
        <v>12.531413745297126</v>
      </c>
      <c r="G16" s="2">
        <f t="shared" si="100"/>
        <v>12.540652481171147</v>
      </c>
      <c r="H16" s="2">
        <f t="shared" si="100"/>
        <v>12.543407832251081</v>
      </c>
      <c r="I16" s="2">
        <f t="shared" si="100"/>
        <v>12.539370044732815</v>
      </c>
      <c r="J16" s="2">
        <f t="shared" si="100"/>
        <v>12.528218388415461</v>
      </c>
      <c r="K16" s="2">
        <f t="shared" si="100"/>
        <v>12.509620811909421</v>
      </c>
      <c r="L16" s="2">
        <f t="shared" si="100"/>
        <v>12.483233587701829</v>
      </c>
      <c r="M16" s="2">
        <f t="shared" si="100"/>
        <v>12.448700946793087</v>
      </c>
      <c r="N16" s="2">
        <f t="shared" si="100"/>
        <v>12.405654702610375</v>
      </c>
      <c r="O16" s="2">
        <f t="shared" si="100"/>
        <v>12.353713863895942</v>
      </c>
      <c r="P16" s="2">
        <f t="shared" si="100"/>
        <v>12.292484236259709</v>
      </c>
      <c r="Q16" s="2">
        <f t="shared" si="100"/>
        <v>12.221558012077208</v>
      </c>
      <c r="R16" s="2">
        <f t="shared" si="100"/>
        <v>12.140513348405173</v>
      </c>
      <c r="S16" s="2">
        <f t="shared" si="100"/>
        <v>12.048913932578087</v>
      </c>
      <c r="T16" s="2">
        <f t="shared" si="100"/>
        <v>11.946308535139821</v>
      </c>
      <c r="U16" s="2">
        <f t="shared" si="100"/>
        <v>11.832230549755053</v>
      </c>
      <c r="V16" s="2">
        <f t="shared" si="100"/>
        <v>11.706197519735417</v>
      </c>
      <c r="W16" s="2">
        <f t="shared" si="100"/>
        <v>11.567710650805386</v>
      </c>
      <c r="X16" s="2">
        <f t="shared" si="100"/>
        <v>11.416254309722669</v>
      </c>
      <c r="Y16" s="2">
        <f t="shared" si="100"/>
        <v>11.251295508357384</v>
      </c>
      <c r="Z16" s="2">
        <f t="shared" si="100"/>
        <v>11.072283372823463</v>
      </c>
      <c r="AA16" s="2">
        <f t="shared" si="100"/>
        <v>10.878648597244732</v>
      </c>
      <c r="AB16" s="2">
        <f t="shared" si="100"/>
        <v>10.669802881726653</v>
      </c>
      <c r="AC16" s="2">
        <f t="shared" si="100"/>
        <v>10.44513835409311</v>
      </c>
      <c r="AD16" s="2">
        <f t="shared" si="100"/>
        <v>10.204026974935591</v>
      </c>
      <c r="AE16" s="2">
        <f t="shared" si="100"/>
        <v>9.9458199255098396</v>
      </c>
      <c r="AF16" s="2">
        <f t="shared" si="100"/>
        <v>9.6698469780023917</v>
      </c>
      <c r="AG16" s="2">
        <f t="shared" si="100"/>
        <v>9.3754158476764413</v>
      </c>
      <c r="AH16" s="2">
        <f t="shared" si="100"/>
        <v>9.0618115263931873</v>
      </c>
      <c r="AI16" s="2">
        <f t="shared" si="100"/>
        <v>8.7282955969910994</v>
      </c>
      <c r="AJ16" s="2">
        <f t="shared" ref="AJ16:BE16" si="101">AI126</f>
        <v>8.3741055279915493</v>
      </c>
      <c r="AK16" s="2">
        <f t="shared" si="101"/>
        <v>7.9984539480847783</v>
      </c>
      <c r="AL16" s="2">
        <f t="shared" si="101"/>
        <v>7.6005278998354582</v>
      </c>
      <c r="AM16" s="2">
        <f t="shared" si="101"/>
        <v>7.1794880720318224</v>
      </c>
      <c r="AN16" s="2">
        <f t="shared" si="101"/>
        <v>6.7344680100868368</v>
      </c>
      <c r="AO16" s="2">
        <f t="shared" si="101"/>
        <v>6.2645733038837994</v>
      </c>
      <c r="AP16" s="2">
        <f t="shared" si="101"/>
        <v>5.7688807524423726</v>
      </c>
      <c r="AQ16" s="2">
        <f t="shared" si="101"/>
        <v>5.2464375047641481</v>
      </c>
      <c r="AR16" s="2">
        <f t="shared" si="101"/>
        <v>4.6962601761995506</v>
      </c>
      <c r="AS16" s="2">
        <f t="shared" si="101"/>
        <v>4.1173339396600834</v>
      </c>
      <c r="AT16" s="2">
        <f t="shared" si="101"/>
        <v>3.5612813406020627</v>
      </c>
      <c r="AU16" s="2">
        <f t="shared" si="101"/>
        <v>3.0255361553182736</v>
      </c>
      <c r="AV16" s="2">
        <f t="shared" si="101"/>
        <v>2.4626504570242722</v>
      </c>
      <c r="AW16" s="2">
        <f t="shared" si="101"/>
        <v>1.8716446532056663</v>
      </c>
      <c r="AX16" s="2">
        <f t="shared" si="101"/>
        <v>1.2515081022855787</v>
      </c>
      <c r="AY16" s="2">
        <f t="shared" si="101"/>
        <v>0.60119819537942976</v>
      </c>
      <c r="AZ16" s="2">
        <f t="shared" si="101"/>
        <v>7.5828232581898192E-14</v>
      </c>
      <c r="BA16" s="2">
        <f t="shared" si="101"/>
        <v>7.7609814821955064E-14</v>
      </c>
      <c r="BB16" s="2">
        <f t="shared" si="101"/>
        <v>7.9433255287767872E-14</v>
      </c>
      <c r="BC16" s="2">
        <f t="shared" si="101"/>
        <v>8.1299537437200099E-14</v>
      </c>
      <c r="BD16" s="2">
        <f t="shared" si="101"/>
        <v>8.3209667834430695E-14</v>
      </c>
      <c r="BE16" s="2">
        <f t="shared" si="101"/>
        <v>8.516467669283633E-14</v>
      </c>
    </row>
    <row r="17" spans="2:57" x14ac:dyDescent="0.25">
      <c r="B17" t="s">
        <v>49</v>
      </c>
      <c r="C17" s="2">
        <f>'Opening RAB 2016'!G108</f>
        <v>0.60204424229807196</v>
      </c>
      <c r="D17" s="2">
        <f t="shared" ref="D17:V17" si="102">C127</f>
        <v>1.1102230246251565E-16</v>
      </c>
      <c r="E17" s="2">
        <f t="shared" si="102"/>
        <v>1.1363076840696203E-16</v>
      </c>
      <c r="F17" s="2">
        <f t="shared" si="102"/>
        <v>1.1630052018706862E-16</v>
      </c>
      <c r="G17" s="2">
        <f t="shared" si="102"/>
        <v>1.1903299771185958E-16</v>
      </c>
      <c r="H17" s="2">
        <f t="shared" si="102"/>
        <v>1.2182967472098198E-16</v>
      </c>
      <c r="I17" s="2">
        <f t="shared" si="102"/>
        <v>1.2469205957955539E-16</v>
      </c>
      <c r="J17" s="2">
        <f t="shared" si="102"/>
        <v>1.276216960916964E-16</v>
      </c>
      <c r="K17" s="2">
        <f t="shared" si="102"/>
        <v>1.3062016433315691E-16</v>
      </c>
      <c r="L17" s="2">
        <f t="shared" si="102"/>
        <v>1.3368908150352513E-16</v>
      </c>
      <c r="M17" s="2">
        <f t="shared" si="102"/>
        <v>1.3683010279844918E-16</v>
      </c>
      <c r="N17" s="2">
        <f t="shared" si="102"/>
        <v>1.4004492230235342E-16</v>
      </c>
      <c r="O17" s="2">
        <f t="shared" si="102"/>
        <v>1.433352739021292E-16</v>
      </c>
      <c r="P17" s="2">
        <f t="shared" si="102"/>
        <v>1.467029322222927E-16</v>
      </c>
      <c r="Q17" s="2">
        <f t="shared" si="102"/>
        <v>1.5014971358211431E-16</v>
      </c>
      <c r="R17" s="2">
        <f t="shared" si="102"/>
        <v>1.536774769752358E-16</v>
      </c>
      <c r="S17" s="2">
        <f t="shared" si="102"/>
        <v>1.572881250723034E-16</v>
      </c>
      <c r="T17" s="2">
        <f t="shared" si="102"/>
        <v>1.6098360524715788E-16</v>
      </c>
      <c r="U17" s="2">
        <f t="shared" si="102"/>
        <v>1.6476591062713491E-16</v>
      </c>
      <c r="V17" s="2">
        <f t="shared" si="102"/>
        <v>1.6863708116804208E-16</v>
      </c>
      <c r="W17" s="2">
        <f t="shared" ref="W17:AJ20" si="103">V127</f>
        <v>1.7259920475439262E-16</v>
      </c>
      <c r="X17" s="2">
        <f t="shared" si="103"/>
        <v>1.7665441832548901E-16</v>
      </c>
      <c r="Y17" s="2">
        <f t="shared" si="103"/>
        <v>1.8080490902796387E-16</v>
      </c>
      <c r="Z17" s="2">
        <f t="shared" si="103"/>
        <v>1.8505291539539985E-16</v>
      </c>
      <c r="AA17" s="2">
        <f t="shared" si="103"/>
        <v>1.8940072855566458E-16</v>
      </c>
      <c r="AB17" s="2">
        <f t="shared" si="103"/>
        <v>1.9385069346661198E-16</v>
      </c>
      <c r="AC17" s="2">
        <f t="shared" si="103"/>
        <v>1.9840521018081627E-16</v>
      </c>
      <c r="AD17" s="2">
        <f t="shared" si="103"/>
        <v>2.0306673514002092E-16</v>
      </c>
      <c r="AE17" s="2">
        <f t="shared" si="103"/>
        <v>2.0783778250000066E-16</v>
      </c>
      <c r="AF17" s="2">
        <f t="shared" si="103"/>
        <v>2.1272092548655103E-16</v>
      </c>
      <c r="AG17" s="2">
        <f t="shared" si="103"/>
        <v>2.1771879778333686E-16</v>
      </c>
      <c r="AH17" s="2">
        <f t="shared" si="103"/>
        <v>2.2283409495234833E-16</v>
      </c>
      <c r="AI17" s="2">
        <f t="shared" si="103"/>
        <v>2.2806957588773047E-16</v>
      </c>
      <c r="AJ17" s="2">
        <f t="shared" si="103"/>
        <v>2.3342806430377043E-16</v>
      </c>
      <c r="AK17" s="2">
        <f t="shared" ref="AK17:BE17" si="104">AJ127</f>
        <v>2.3891245025784488E-16</v>
      </c>
      <c r="AL17" s="2">
        <f t="shared" si="104"/>
        <v>2.4452569170914913E-16</v>
      </c>
      <c r="AM17" s="2">
        <f t="shared" si="104"/>
        <v>2.5027081611404842E-16</v>
      </c>
      <c r="AN17" s="2">
        <f t="shared" si="104"/>
        <v>2.5615092205891214E-16</v>
      </c>
      <c r="AO17" s="2">
        <f t="shared" si="104"/>
        <v>2.6216918093131122E-16</v>
      </c>
      <c r="AP17" s="2">
        <f t="shared" si="104"/>
        <v>2.683288386304804E-16</v>
      </c>
      <c r="AQ17" s="2">
        <f t="shared" si="104"/>
        <v>2.7463321731796773E-16</v>
      </c>
      <c r="AR17" s="2">
        <f t="shared" si="104"/>
        <v>2.8108571720941547E-16</v>
      </c>
      <c r="AS17" s="2">
        <f t="shared" si="104"/>
        <v>2.8768981840843894E-16</v>
      </c>
      <c r="AT17" s="2">
        <f t="shared" si="104"/>
        <v>2.9444908278359224E-16</v>
      </c>
      <c r="AU17" s="2">
        <f t="shared" si="104"/>
        <v>3.0136715588943325E-16</v>
      </c>
      <c r="AV17" s="2">
        <f t="shared" si="104"/>
        <v>3.0844776893272392E-16</v>
      </c>
      <c r="AW17" s="2">
        <f t="shared" si="104"/>
        <v>3.1569474078482656E-16</v>
      </c>
      <c r="AX17" s="2">
        <f t="shared" si="104"/>
        <v>3.2311198004138116E-16</v>
      </c>
      <c r="AY17" s="2">
        <f t="shared" si="104"/>
        <v>3.3070348713037478E-16</v>
      </c>
      <c r="AZ17" s="2">
        <f t="shared" si="104"/>
        <v>3.3847335646974011E-16</v>
      </c>
      <c r="BA17" s="2">
        <f t="shared" si="104"/>
        <v>3.4642577867564662E-16</v>
      </c>
      <c r="BB17" s="2">
        <f t="shared" si="104"/>
        <v>3.5456504282267543E-16</v>
      </c>
      <c r="BC17" s="2">
        <f t="shared" si="104"/>
        <v>3.6289553875709714E-16</v>
      </c>
      <c r="BD17" s="2">
        <f t="shared" si="104"/>
        <v>3.7142175946449968E-16</v>
      </c>
      <c r="BE17" s="2">
        <f t="shared" si="104"/>
        <v>3.8014830349304398E-16</v>
      </c>
    </row>
    <row r="18" spans="2:57" x14ac:dyDescent="0.25">
      <c r="B18" t="s">
        <v>50</v>
      </c>
      <c r="C18" s="2">
        <f>'Opening RAB 2016'!G109</f>
        <v>43.995102003638969</v>
      </c>
      <c r="D18" s="2">
        <f t="shared" ref="D18:N18" si="105">C128</f>
        <v>0</v>
      </c>
      <c r="E18" s="2">
        <f t="shared" si="105"/>
        <v>0</v>
      </c>
      <c r="F18" s="2">
        <f t="shared" si="105"/>
        <v>0</v>
      </c>
      <c r="G18" s="2">
        <f t="shared" si="105"/>
        <v>0</v>
      </c>
      <c r="H18" s="2">
        <f t="shared" si="105"/>
        <v>0</v>
      </c>
      <c r="I18" s="2">
        <f t="shared" si="105"/>
        <v>0</v>
      </c>
      <c r="J18" s="2">
        <f t="shared" si="105"/>
        <v>0</v>
      </c>
      <c r="K18" s="2">
        <f t="shared" si="105"/>
        <v>0</v>
      </c>
      <c r="L18" s="2">
        <f t="shared" si="105"/>
        <v>0</v>
      </c>
      <c r="M18" s="2">
        <f t="shared" si="105"/>
        <v>0</v>
      </c>
      <c r="N18" s="2">
        <f t="shared" si="105"/>
        <v>0</v>
      </c>
      <c r="O18" s="2">
        <f t="shared" ref="O18:V20" si="106">N128</f>
        <v>0</v>
      </c>
      <c r="P18" s="2">
        <f t="shared" si="106"/>
        <v>0</v>
      </c>
      <c r="Q18" s="2">
        <f t="shared" si="106"/>
        <v>0</v>
      </c>
      <c r="R18" s="2">
        <f t="shared" si="106"/>
        <v>0</v>
      </c>
      <c r="S18" s="2">
        <f t="shared" si="106"/>
        <v>0</v>
      </c>
      <c r="T18" s="2">
        <f t="shared" si="106"/>
        <v>0</v>
      </c>
      <c r="U18" s="2">
        <f t="shared" si="106"/>
        <v>0</v>
      </c>
      <c r="V18" s="2">
        <f t="shared" si="106"/>
        <v>0</v>
      </c>
      <c r="W18" s="2">
        <f t="shared" si="103"/>
        <v>0</v>
      </c>
      <c r="X18" s="2">
        <f t="shared" si="103"/>
        <v>0</v>
      </c>
      <c r="Y18" s="2">
        <f t="shared" si="103"/>
        <v>0</v>
      </c>
      <c r="Z18" s="2">
        <f t="shared" si="103"/>
        <v>0</v>
      </c>
      <c r="AA18" s="2">
        <f t="shared" si="103"/>
        <v>0</v>
      </c>
      <c r="AB18" s="2">
        <f t="shared" si="103"/>
        <v>0</v>
      </c>
      <c r="AC18" s="2">
        <f t="shared" si="103"/>
        <v>0</v>
      </c>
      <c r="AD18" s="2">
        <f t="shared" si="103"/>
        <v>0</v>
      </c>
      <c r="AE18" s="2">
        <f t="shared" si="103"/>
        <v>0</v>
      </c>
      <c r="AF18" s="2">
        <f t="shared" si="103"/>
        <v>0</v>
      </c>
      <c r="AG18" s="2">
        <f t="shared" si="103"/>
        <v>0</v>
      </c>
      <c r="AH18" s="2">
        <f t="shared" si="103"/>
        <v>0</v>
      </c>
      <c r="AI18" s="2">
        <f t="shared" si="103"/>
        <v>0</v>
      </c>
      <c r="AJ18" s="2">
        <f t="shared" si="103"/>
        <v>0</v>
      </c>
      <c r="AK18" s="2">
        <f t="shared" ref="AK18:BE18" si="107">AJ128</f>
        <v>0</v>
      </c>
      <c r="AL18" s="2">
        <f t="shared" si="107"/>
        <v>0</v>
      </c>
      <c r="AM18" s="2">
        <f t="shared" si="107"/>
        <v>0</v>
      </c>
      <c r="AN18" s="2">
        <f t="shared" si="107"/>
        <v>0</v>
      </c>
      <c r="AO18" s="2">
        <f t="shared" si="107"/>
        <v>0</v>
      </c>
      <c r="AP18" s="2">
        <f t="shared" si="107"/>
        <v>0</v>
      </c>
      <c r="AQ18" s="2">
        <f t="shared" si="107"/>
        <v>0</v>
      </c>
      <c r="AR18" s="2">
        <f t="shared" si="107"/>
        <v>0</v>
      </c>
      <c r="AS18" s="2">
        <f t="shared" si="107"/>
        <v>0</v>
      </c>
      <c r="AT18" s="2">
        <f t="shared" si="107"/>
        <v>0</v>
      </c>
      <c r="AU18" s="2">
        <f t="shared" si="107"/>
        <v>0</v>
      </c>
      <c r="AV18" s="2">
        <f t="shared" si="107"/>
        <v>0</v>
      </c>
      <c r="AW18" s="2">
        <f t="shared" si="107"/>
        <v>0</v>
      </c>
      <c r="AX18" s="2">
        <f t="shared" si="107"/>
        <v>0</v>
      </c>
      <c r="AY18" s="2">
        <f t="shared" si="107"/>
        <v>0</v>
      </c>
      <c r="AZ18" s="2">
        <f t="shared" si="107"/>
        <v>0</v>
      </c>
      <c r="BA18" s="2">
        <f t="shared" si="107"/>
        <v>0</v>
      </c>
      <c r="BB18" s="2">
        <f t="shared" si="107"/>
        <v>0</v>
      </c>
      <c r="BC18" s="2">
        <f t="shared" si="107"/>
        <v>0</v>
      </c>
      <c r="BD18" s="2">
        <f t="shared" si="107"/>
        <v>0</v>
      </c>
      <c r="BE18" s="2">
        <f t="shared" si="107"/>
        <v>0</v>
      </c>
    </row>
    <row r="19" spans="2:57" x14ac:dyDescent="0.25">
      <c r="B19" t="s">
        <v>51</v>
      </c>
      <c r="C19" s="2">
        <f>'Opening RAB 2016'!G110</f>
        <v>0.58737436015166178</v>
      </c>
      <c r="D19" s="2">
        <f t="shared" ref="D19:N19" si="108">C129</f>
        <v>0.48093976367759533</v>
      </c>
      <c r="E19" s="2">
        <f t="shared" si="108"/>
        <v>0.36917957265342582</v>
      </c>
      <c r="F19" s="2">
        <f t="shared" si="108"/>
        <v>0.25190229104298656</v>
      </c>
      <c r="G19" s="2">
        <f t="shared" si="108"/>
        <v>0.12891036422322896</v>
      </c>
      <c r="H19" s="2">
        <f t="shared" si="108"/>
        <v>1.1102230246251565E-16</v>
      </c>
      <c r="I19" s="2">
        <f t="shared" si="108"/>
        <v>1.1363076840696203E-16</v>
      </c>
      <c r="J19" s="2">
        <f t="shared" si="108"/>
        <v>1.1630052018706862E-16</v>
      </c>
      <c r="K19" s="2">
        <f t="shared" si="108"/>
        <v>1.1903299771185958E-16</v>
      </c>
      <c r="L19" s="2">
        <f t="shared" si="108"/>
        <v>1.2182967472098198E-16</v>
      </c>
      <c r="M19" s="2">
        <f t="shared" si="108"/>
        <v>1.2469205957955539E-16</v>
      </c>
      <c r="N19" s="2">
        <f t="shared" si="108"/>
        <v>1.276216960916964E-16</v>
      </c>
      <c r="O19" s="2">
        <f t="shared" si="106"/>
        <v>1.3062016433315691E-16</v>
      </c>
      <c r="P19" s="2">
        <f t="shared" si="106"/>
        <v>1.3368908150352513E-16</v>
      </c>
      <c r="Q19" s="2">
        <f t="shared" si="106"/>
        <v>1.3683010279844918E-16</v>
      </c>
      <c r="R19" s="2">
        <f t="shared" si="106"/>
        <v>1.4004492230235342E-16</v>
      </c>
      <c r="S19" s="2">
        <f t="shared" si="106"/>
        <v>1.433352739021292E-16</v>
      </c>
      <c r="T19" s="2">
        <f t="shared" si="106"/>
        <v>1.467029322222927E-16</v>
      </c>
      <c r="U19" s="2">
        <f t="shared" si="106"/>
        <v>1.5014971358211431E-16</v>
      </c>
      <c r="V19" s="2">
        <f t="shared" si="106"/>
        <v>1.536774769752358E-16</v>
      </c>
      <c r="W19" s="2">
        <f t="shared" si="103"/>
        <v>1.572881250723034E-16</v>
      </c>
      <c r="X19" s="2">
        <f t="shared" si="103"/>
        <v>1.6098360524715788E-16</v>
      </c>
      <c r="Y19" s="2">
        <f t="shared" si="103"/>
        <v>1.6476591062713491E-16</v>
      </c>
      <c r="Z19" s="2">
        <f t="shared" si="103"/>
        <v>1.6863708116804208E-16</v>
      </c>
      <c r="AA19" s="2">
        <f t="shared" si="103"/>
        <v>1.7259920475439262E-16</v>
      </c>
      <c r="AB19" s="2">
        <f t="shared" si="103"/>
        <v>1.7665441832548901E-16</v>
      </c>
      <c r="AC19" s="2">
        <f t="shared" si="103"/>
        <v>1.8080490902796387E-16</v>
      </c>
      <c r="AD19" s="2">
        <f t="shared" si="103"/>
        <v>1.8505291539539985E-16</v>
      </c>
      <c r="AE19" s="2">
        <f t="shared" si="103"/>
        <v>1.8940072855566458E-16</v>
      </c>
      <c r="AF19" s="2">
        <f t="shared" si="103"/>
        <v>1.9385069346661198E-16</v>
      </c>
      <c r="AG19" s="2">
        <f t="shared" si="103"/>
        <v>1.9840521018081627E-16</v>
      </c>
      <c r="AH19" s="2">
        <f t="shared" si="103"/>
        <v>2.0306673514002092E-16</v>
      </c>
      <c r="AI19" s="2">
        <f t="shared" si="103"/>
        <v>2.0783778250000066E-16</v>
      </c>
      <c r="AJ19" s="2">
        <f t="shared" si="103"/>
        <v>2.1272092548655103E-16</v>
      </c>
      <c r="AK19" s="2">
        <f t="shared" ref="AK19:BE19" si="109">AJ129</f>
        <v>2.1771879778333686E-16</v>
      </c>
      <c r="AL19" s="2">
        <f t="shared" si="109"/>
        <v>2.2283409495234833E-16</v>
      </c>
      <c r="AM19" s="2">
        <f t="shared" si="109"/>
        <v>2.2806957588773047E-16</v>
      </c>
      <c r="AN19" s="2">
        <f t="shared" si="109"/>
        <v>2.3342806430377043E-16</v>
      </c>
      <c r="AO19" s="2">
        <f t="shared" si="109"/>
        <v>2.3891245025784488E-16</v>
      </c>
      <c r="AP19" s="2">
        <f t="shared" si="109"/>
        <v>2.4452569170914913E-16</v>
      </c>
      <c r="AQ19" s="2">
        <f t="shared" si="109"/>
        <v>2.5027081611404842E-16</v>
      </c>
      <c r="AR19" s="2">
        <f t="shared" si="109"/>
        <v>2.5615092205891214E-16</v>
      </c>
      <c r="AS19" s="2">
        <f t="shared" si="109"/>
        <v>2.6216918093131122E-16</v>
      </c>
      <c r="AT19" s="2">
        <f t="shared" si="109"/>
        <v>2.683288386304804E-16</v>
      </c>
      <c r="AU19" s="2">
        <f t="shared" si="109"/>
        <v>2.7463321731796773E-16</v>
      </c>
      <c r="AV19" s="2">
        <f t="shared" si="109"/>
        <v>2.8108571720941547E-16</v>
      </c>
      <c r="AW19" s="2">
        <f t="shared" si="109"/>
        <v>2.8768981840843894E-16</v>
      </c>
      <c r="AX19" s="2">
        <f t="shared" si="109"/>
        <v>2.9444908278359224E-16</v>
      </c>
      <c r="AY19" s="2">
        <f t="shared" si="109"/>
        <v>3.0136715588943325E-16</v>
      </c>
      <c r="AZ19" s="2">
        <f t="shared" si="109"/>
        <v>3.0844776893272392E-16</v>
      </c>
      <c r="BA19" s="2">
        <f t="shared" si="109"/>
        <v>3.1569474078482656E-16</v>
      </c>
      <c r="BB19" s="2">
        <f t="shared" si="109"/>
        <v>3.2311198004138116E-16</v>
      </c>
      <c r="BC19" s="2">
        <f t="shared" si="109"/>
        <v>3.3070348713037478E-16</v>
      </c>
      <c r="BD19" s="2">
        <f t="shared" si="109"/>
        <v>3.3847335646974011E-16</v>
      </c>
      <c r="BE19" s="2">
        <f t="shared" si="109"/>
        <v>3.4642577867564662E-16</v>
      </c>
    </row>
    <row r="20" spans="2:57" x14ac:dyDescent="0.25">
      <c r="B20" t="s">
        <v>52</v>
      </c>
      <c r="C20" s="2">
        <f>'Opening RAB 2016'!G111</f>
        <v>35.216938941446728</v>
      </c>
      <c r="D20" s="2">
        <f t="shared" ref="D20:N20" si="110">C130</f>
        <v>28.835487963033408</v>
      </c>
      <c r="E20" s="2">
        <f t="shared" si="110"/>
        <v>22.134732720046038</v>
      </c>
      <c r="F20" s="2">
        <f t="shared" si="110"/>
        <v>15.103191771225465</v>
      </c>
      <c r="G20" s="2">
        <f t="shared" si="110"/>
        <v>7.7290204233581399</v>
      </c>
      <c r="H20" s="2">
        <f t="shared" si="110"/>
        <v>8.8817841970012523E-15</v>
      </c>
      <c r="I20" s="2">
        <f t="shared" si="110"/>
        <v>9.0904614725569628E-15</v>
      </c>
      <c r="J20" s="2">
        <f t="shared" si="110"/>
        <v>9.3040416149654898E-15</v>
      </c>
      <c r="K20" s="2">
        <f t="shared" si="110"/>
        <v>9.5226398169487662E-15</v>
      </c>
      <c r="L20" s="2">
        <f t="shared" si="110"/>
        <v>9.7463739776785582E-15</v>
      </c>
      <c r="M20" s="2">
        <f t="shared" si="110"/>
        <v>9.9753647663644308E-15</v>
      </c>
      <c r="N20" s="2">
        <f t="shared" si="110"/>
        <v>1.0209735687335712E-14</v>
      </c>
      <c r="O20" s="2">
        <f t="shared" si="106"/>
        <v>1.0449613146652553E-14</v>
      </c>
      <c r="P20" s="2">
        <f t="shared" si="106"/>
        <v>1.0695126520282011E-14</v>
      </c>
      <c r="Q20" s="2">
        <f t="shared" si="106"/>
        <v>1.0946408223875937E-14</v>
      </c>
      <c r="R20" s="2">
        <f t="shared" si="106"/>
        <v>1.1203593784188278E-14</v>
      </c>
      <c r="S20" s="2">
        <f t="shared" si="106"/>
        <v>1.1466821912170339E-14</v>
      </c>
      <c r="T20" s="2">
        <f t="shared" si="106"/>
        <v>1.1736234577783419E-14</v>
      </c>
      <c r="U20" s="2">
        <f t="shared" si="106"/>
        <v>1.2011977086569149E-14</v>
      </c>
      <c r="V20" s="2">
        <f t="shared" si="106"/>
        <v>1.2294198158018868E-14</v>
      </c>
      <c r="W20" s="2">
        <f t="shared" si="103"/>
        <v>1.2583050005784275E-14</v>
      </c>
      <c r="X20" s="2">
        <f t="shared" si="103"/>
        <v>1.2878688419772635E-14</v>
      </c>
      <c r="Y20" s="2">
        <f t="shared" si="103"/>
        <v>1.3181272850170798E-14</v>
      </c>
      <c r="Z20" s="2">
        <f t="shared" si="103"/>
        <v>1.3490966493443372E-14</v>
      </c>
      <c r="AA20" s="2">
        <f t="shared" si="103"/>
        <v>1.3807936380351416E-14</v>
      </c>
      <c r="AB20" s="2">
        <f t="shared" si="103"/>
        <v>1.4132353466039127E-14</v>
      </c>
      <c r="AC20" s="2">
        <f t="shared" si="103"/>
        <v>1.4464392722237115E-14</v>
      </c>
      <c r="AD20" s="2">
        <f t="shared" si="103"/>
        <v>1.4804233231631993E-14</v>
      </c>
      <c r="AE20" s="2">
        <f t="shared" si="103"/>
        <v>1.5152058284453173E-14</v>
      </c>
      <c r="AF20" s="2">
        <f t="shared" si="103"/>
        <v>1.5508055477328966E-14</v>
      </c>
      <c r="AG20" s="2">
        <f t="shared" si="103"/>
        <v>1.5872416814465311E-14</v>
      </c>
      <c r="AH20" s="2">
        <f t="shared" si="103"/>
        <v>1.6245338811201683E-14</v>
      </c>
      <c r="AI20" s="2">
        <f t="shared" si="103"/>
        <v>1.6627022600000064E-14</v>
      </c>
      <c r="AJ20" s="2">
        <f t="shared" si="103"/>
        <v>1.7017674038924093E-14</v>
      </c>
      <c r="AK20" s="2">
        <f t="shared" ref="AK20:BE20" si="111">AJ130</f>
        <v>1.741750382266696E-14</v>
      </c>
      <c r="AL20" s="2">
        <f t="shared" si="111"/>
        <v>1.7826727596187878E-14</v>
      </c>
      <c r="AM20" s="2">
        <f t="shared" si="111"/>
        <v>1.824556607101845E-14</v>
      </c>
      <c r="AN20" s="2">
        <f t="shared" si="111"/>
        <v>1.8674245144301646E-14</v>
      </c>
      <c r="AO20" s="2">
        <f t="shared" si="111"/>
        <v>1.9112996020627602E-14</v>
      </c>
      <c r="AP20" s="2">
        <f t="shared" si="111"/>
        <v>1.9562055336731942E-14</v>
      </c>
      <c r="AQ20" s="2">
        <f t="shared" si="111"/>
        <v>2.0021665289123886E-14</v>
      </c>
      <c r="AR20" s="2">
        <f t="shared" si="111"/>
        <v>2.0492073764712985E-14</v>
      </c>
      <c r="AS20" s="2">
        <f t="shared" si="111"/>
        <v>2.0973534474504914E-14</v>
      </c>
      <c r="AT20" s="2">
        <f t="shared" si="111"/>
        <v>2.1466307090438452E-14</v>
      </c>
      <c r="AU20" s="2">
        <f t="shared" si="111"/>
        <v>2.197065738543744E-14</v>
      </c>
      <c r="AV20" s="2">
        <f t="shared" si="111"/>
        <v>2.2486857376753262E-14</v>
      </c>
      <c r="AW20" s="2">
        <f t="shared" si="111"/>
        <v>2.3015185472675141E-14</v>
      </c>
      <c r="AX20" s="2">
        <f t="shared" si="111"/>
        <v>2.3555926622687407E-14</v>
      </c>
      <c r="AY20" s="2">
        <f t="shared" si="111"/>
        <v>2.4109372471154686E-14</v>
      </c>
      <c r="AZ20" s="2">
        <f t="shared" si="111"/>
        <v>2.467582151461794E-14</v>
      </c>
      <c r="BA20" s="2">
        <f t="shared" si="111"/>
        <v>2.5255579262786151E-14</v>
      </c>
      <c r="BB20" s="2">
        <f t="shared" si="111"/>
        <v>2.5848958403310518E-14</v>
      </c>
      <c r="BC20" s="2">
        <f t="shared" si="111"/>
        <v>2.6456278970430009E-14</v>
      </c>
      <c r="BD20" s="2">
        <f t="shared" si="111"/>
        <v>2.7077868517579237E-14</v>
      </c>
      <c r="BE20" s="2">
        <f t="shared" si="111"/>
        <v>2.7714062294051759E-14</v>
      </c>
    </row>
    <row r="21" spans="2:57" ht="14.45" x14ac:dyDescent="0.3">
      <c r="B21" s="68" t="s">
        <v>101</v>
      </c>
      <c r="C21" s="47">
        <v>0</v>
      </c>
      <c r="D21" s="47">
        <f>C131</f>
        <v>2.7608874519751883</v>
      </c>
      <c r="E21" s="47">
        <f t="shared" ref="E21" si="112">D131</f>
        <v>2.1193158200736404</v>
      </c>
      <c r="F21" s="47">
        <f t="shared" ref="F21" si="113">E131</f>
        <v>1.4460727246720317</v>
      </c>
      <c r="G21" s="47">
        <f t="shared" ref="G21" si="114">F131</f>
        <v>0.7400240817934346</v>
      </c>
      <c r="H21" s="47">
        <f t="shared" ref="H21" si="115">G131</f>
        <v>3.3306690738754696E-16</v>
      </c>
      <c r="I21" s="47">
        <f t="shared" ref="I21" si="116">H131</f>
        <v>3.4089230522088611E-16</v>
      </c>
      <c r="J21" s="47">
        <f t="shared" ref="J21" si="117">I131</f>
        <v>3.4890156056120593E-16</v>
      </c>
      <c r="K21" s="47">
        <f t="shared" ref="K21" si="118">J131</f>
        <v>3.5709899313557878E-16</v>
      </c>
      <c r="L21" s="47">
        <f t="shared" ref="L21" si="119">K131</f>
        <v>3.6548902416294593E-16</v>
      </c>
      <c r="M21" s="47">
        <f t="shared" ref="M21" si="120">L131</f>
        <v>3.7407617873866614E-16</v>
      </c>
      <c r="N21" s="47">
        <f t="shared" ref="N21" si="121">M131</f>
        <v>3.8286508827508921E-16</v>
      </c>
      <c r="O21" s="47">
        <f t="shared" ref="O21" si="122">N131</f>
        <v>3.9186049299947072E-16</v>
      </c>
      <c r="P21" s="47">
        <f t="shared" ref="P21" si="123">O131</f>
        <v>4.0106724451057539E-16</v>
      </c>
      <c r="Q21" s="47">
        <f t="shared" ref="Q21" si="124">P131</f>
        <v>4.104903083953476E-16</v>
      </c>
      <c r="R21" s="47">
        <f t="shared" ref="R21" si="125">Q131</f>
        <v>4.2013476690706036E-16</v>
      </c>
      <c r="S21" s="47">
        <f t="shared" ref="S21" si="126">R131</f>
        <v>4.3000582170638771E-16</v>
      </c>
      <c r="T21" s="47">
        <f t="shared" ref="T21" si="127">S131</f>
        <v>4.4010879666687817E-16</v>
      </c>
      <c r="U21" s="47">
        <f t="shared" ref="U21" si="128">T131</f>
        <v>4.5044914074634299E-16</v>
      </c>
      <c r="V21" s="47">
        <f t="shared" ref="V21" si="129">U131</f>
        <v>4.6103243092570744E-16</v>
      </c>
      <c r="W21" s="47">
        <f t="shared" ref="W21" si="130">V131</f>
        <v>4.7186437521691026E-16</v>
      </c>
      <c r="X21" s="47">
        <f t="shared" ref="X21" si="131">W131</f>
        <v>4.8295081574147377E-16</v>
      </c>
      <c r="Y21" s="47">
        <f t="shared" ref="Y21" si="132">X131</f>
        <v>4.9429773188140494E-16</v>
      </c>
      <c r="Z21" s="47">
        <f t="shared" ref="Z21" si="133">Y131</f>
        <v>5.059112435041265E-16</v>
      </c>
      <c r="AA21" s="47">
        <f t="shared" ref="AA21" si="134">Z131</f>
        <v>5.1779761426317817E-16</v>
      </c>
      <c r="AB21" s="47">
        <f t="shared" ref="AB21" si="135">AA131</f>
        <v>5.2996325497646734E-16</v>
      </c>
      <c r="AC21" s="47">
        <f t="shared" ref="AC21" si="136">AB131</f>
        <v>5.4241472708389195E-16</v>
      </c>
      <c r="AD21" s="47">
        <f t="shared" ref="AD21" si="137">AC131</f>
        <v>5.5515874618619995E-16</v>
      </c>
      <c r="AE21" s="47">
        <f t="shared" ref="AE21" si="138">AD131</f>
        <v>5.6820218566699417E-16</v>
      </c>
      <c r="AF21" s="47">
        <f t="shared" ref="AF21" si="139">AE131</f>
        <v>5.8155208039983639E-16</v>
      </c>
      <c r="AG21" s="47">
        <f t="shared" ref="AG21" si="140">AF131</f>
        <v>5.9521563054244929E-16</v>
      </c>
      <c r="AH21" s="47">
        <f t="shared" ref="AH21" si="141">AG131</f>
        <v>6.0920020542006329E-16</v>
      </c>
      <c r="AI21" s="47">
        <f t="shared" ref="AI21" si="142">AH131</f>
        <v>6.235133475000025E-16</v>
      </c>
      <c r="AJ21" s="47">
        <f t="shared" ref="AJ21" si="143">AI131</f>
        <v>6.3816277645965358E-16</v>
      </c>
      <c r="AK21" s="47">
        <f t="shared" ref="AK21" si="144">AJ131</f>
        <v>6.5315639335001114E-16</v>
      </c>
      <c r="AL21" s="47">
        <f t="shared" ref="AL21" si="145">AK131</f>
        <v>6.6850228485704558E-16</v>
      </c>
      <c r="AM21" s="47">
        <f t="shared" ref="AM21" si="146">AL131</f>
        <v>6.8420872766319201E-16</v>
      </c>
      <c r="AN21" s="47">
        <f t="shared" ref="AN21" si="147">AM131</f>
        <v>7.0028419291131192E-16</v>
      </c>
      <c r="AO21" s="47">
        <f t="shared" ref="AO21" si="148">AN131</f>
        <v>7.1673735077353528E-16</v>
      </c>
      <c r="AP21" s="47">
        <f t="shared" ref="AP21" si="149">AO131</f>
        <v>7.3357707512744799E-16</v>
      </c>
      <c r="AQ21" s="47">
        <f t="shared" ref="AQ21" si="150">AP131</f>
        <v>7.5081244834214591E-16</v>
      </c>
      <c r="AR21" s="47">
        <f t="shared" ref="AR21" si="151">AQ131</f>
        <v>7.684527661767371E-16</v>
      </c>
      <c r="AS21" s="47">
        <f t="shared" ref="AS21" si="152">AR131</f>
        <v>7.8650754279393439E-16</v>
      </c>
      <c r="AT21" s="47">
        <f t="shared" ref="AT21" si="153">AS131</f>
        <v>8.0498651589144204E-16</v>
      </c>
      <c r="AU21" s="47">
        <f t="shared" ref="AU21" si="154">AT131</f>
        <v>8.2389965195390404E-16</v>
      </c>
      <c r="AV21" s="47">
        <f t="shared" ref="AV21" si="155">AU131</f>
        <v>8.4325715162824731E-16</v>
      </c>
      <c r="AW21" s="47">
        <f t="shared" ref="AW21" si="156">AV131</f>
        <v>8.6306945522531775E-16</v>
      </c>
      <c r="AX21" s="47">
        <f t="shared" ref="AX21" si="157">AW131</f>
        <v>8.8334724835077766E-16</v>
      </c>
      <c r="AY21" s="47">
        <f t="shared" ref="AY21" si="158">AX131</f>
        <v>9.0410146766830068E-16</v>
      </c>
      <c r="AZ21" s="47">
        <f t="shared" ref="AZ21" si="159">AY131</f>
        <v>9.253433067981727E-16</v>
      </c>
      <c r="BA21" s="47">
        <f t="shared" ref="BA21" si="160">AZ131</f>
        <v>9.4708422235448063E-16</v>
      </c>
      <c r="BB21" s="47">
        <f t="shared" ref="BB21" si="161">BA131</f>
        <v>9.6933594012414445E-16</v>
      </c>
      <c r="BC21" s="47">
        <f t="shared" ref="BC21" si="162">BB131</f>
        <v>9.9211046139112542E-16</v>
      </c>
      <c r="BD21" s="47">
        <f t="shared" ref="BD21" si="163">BC131</f>
        <v>1.0154200694092215E-15</v>
      </c>
      <c r="BE21" s="47">
        <f t="shared" ref="BE21" si="164">BD131</f>
        <v>1.039277336026941E-15</v>
      </c>
    </row>
    <row r="22" spans="2:57" ht="14.45" x14ac:dyDescent="0.3">
      <c r="B22" s="68" t="s">
        <v>114</v>
      </c>
      <c r="C22" s="47">
        <v>0</v>
      </c>
      <c r="D22" s="47">
        <f>C132</f>
        <v>0</v>
      </c>
      <c r="E22" s="47">
        <f t="shared" ref="E22" si="165">D132</f>
        <v>0</v>
      </c>
      <c r="F22" s="47">
        <f t="shared" ref="F22" si="166">E132</f>
        <v>5.1253880241581973</v>
      </c>
      <c r="G22" s="47">
        <f t="shared" ref="G22" si="167">F132</f>
        <v>2.6229044374465782</v>
      </c>
      <c r="H22" s="47">
        <f t="shared" ref="H22" si="168">G132</f>
        <v>1.3322676295501878E-15</v>
      </c>
      <c r="I22" s="47">
        <f t="shared" ref="I22" si="169">H132</f>
        <v>1.3635692208835445E-15</v>
      </c>
      <c r="J22" s="47">
        <f t="shared" ref="J22" si="170">I132</f>
        <v>1.3956062422448237E-15</v>
      </c>
      <c r="K22" s="47">
        <f t="shared" ref="K22" si="171">J132</f>
        <v>1.4283959725423151E-15</v>
      </c>
      <c r="L22" s="47">
        <f t="shared" ref="L22" si="172">K132</f>
        <v>1.4619560966517837E-15</v>
      </c>
      <c r="M22" s="47">
        <f t="shared" ref="M22" si="173">L132</f>
        <v>1.4963047149546646E-15</v>
      </c>
      <c r="N22" s="47">
        <f t="shared" ref="N22" si="174">M132</f>
        <v>1.5314603531003568E-15</v>
      </c>
      <c r="O22" s="47">
        <f t="shared" ref="O22" si="175">N132</f>
        <v>1.5674419719978829E-15</v>
      </c>
      <c r="P22" s="47">
        <f t="shared" ref="P22" si="176">O132</f>
        <v>1.6042689780423016E-15</v>
      </c>
      <c r="Q22" s="47">
        <f t="shared" ref="Q22" si="177">P132</f>
        <v>1.6419612335813904E-15</v>
      </c>
      <c r="R22" s="47">
        <f t="shared" ref="R22" si="178">Q132</f>
        <v>1.6805390676282414E-15</v>
      </c>
      <c r="S22" s="47">
        <f t="shared" ref="S22" si="179">R132</f>
        <v>1.7200232868255508E-15</v>
      </c>
      <c r="T22" s="47">
        <f t="shared" ref="T22" si="180">S132</f>
        <v>1.7604351866675127E-15</v>
      </c>
      <c r="U22" s="47">
        <f t="shared" ref="U22" si="181">T132</f>
        <v>1.801796562985372E-15</v>
      </c>
      <c r="V22" s="47">
        <f t="shared" ref="V22" si="182">U132</f>
        <v>1.8441297237028298E-15</v>
      </c>
      <c r="W22" s="47">
        <f t="shared" ref="W22" si="183">V132</f>
        <v>1.8874575008676411E-15</v>
      </c>
      <c r="X22" s="47">
        <f t="shared" ref="X22" si="184">W132</f>
        <v>1.9318032629658951E-15</v>
      </c>
      <c r="Y22" s="47">
        <f t="shared" ref="Y22" si="185">X132</f>
        <v>1.9771909275256198E-15</v>
      </c>
      <c r="Z22" s="47">
        <f t="shared" ref="Z22" si="186">Y132</f>
        <v>2.023644974016506E-15</v>
      </c>
      <c r="AA22" s="47">
        <f t="shared" ref="AA22" si="187">Z132</f>
        <v>2.0711904570527127E-15</v>
      </c>
      <c r="AB22" s="47">
        <f t="shared" ref="AB22" si="188">AA132</f>
        <v>2.1198530199058693E-15</v>
      </c>
      <c r="AC22" s="47">
        <f t="shared" ref="AC22" si="189">AB132</f>
        <v>2.1696589083355678E-15</v>
      </c>
      <c r="AD22" s="47">
        <f t="shared" ref="AD22" si="190">AC132</f>
        <v>2.2206349847447998E-15</v>
      </c>
      <c r="AE22" s="47">
        <f t="shared" ref="AE22" si="191">AD132</f>
        <v>2.2728087426679767E-15</v>
      </c>
      <c r="AF22" s="47">
        <f t="shared" ref="AF22" si="192">AE132</f>
        <v>2.3262083215993456E-15</v>
      </c>
      <c r="AG22" s="47">
        <f t="shared" ref="AG22" si="193">AF132</f>
        <v>2.3808625221697972E-15</v>
      </c>
      <c r="AH22" s="47">
        <f t="shared" ref="AH22" si="194">AG132</f>
        <v>2.4368008216802531E-15</v>
      </c>
      <c r="AI22" s="47">
        <f t="shared" ref="AI22" si="195">AH132</f>
        <v>2.49405339000001E-15</v>
      </c>
      <c r="AJ22" s="47">
        <f t="shared" ref="AJ22" si="196">AI132</f>
        <v>2.5526511058386143E-15</v>
      </c>
      <c r="AK22" s="47">
        <f t="shared" ref="AK22" si="197">AJ132</f>
        <v>2.6126255734000446E-15</v>
      </c>
      <c r="AL22" s="47">
        <f t="shared" ref="AL22" si="198">AK132</f>
        <v>2.6740091394281823E-15</v>
      </c>
      <c r="AM22" s="47">
        <f t="shared" ref="AM22" si="199">AL132</f>
        <v>2.736834910652768E-15</v>
      </c>
      <c r="AN22" s="47">
        <f t="shared" ref="AN22" si="200">AM132</f>
        <v>2.8011367716452477E-15</v>
      </c>
      <c r="AO22" s="47">
        <f t="shared" ref="AO22" si="201">AN132</f>
        <v>2.8669494030941411E-15</v>
      </c>
      <c r="AP22" s="47">
        <f t="shared" ref="AP22" si="202">AO132</f>
        <v>2.934308300509792E-15</v>
      </c>
      <c r="AQ22" s="47">
        <f t="shared" ref="AQ22" si="203">AP132</f>
        <v>3.0032497933685837E-15</v>
      </c>
      <c r="AR22" s="47">
        <f t="shared" ref="AR22" si="204">AQ132</f>
        <v>3.0738110647069484E-15</v>
      </c>
      <c r="AS22" s="47">
        <f t="shared" ref="AS22" si="205">AR132</f>
        <v>3.1460301711757376E-15</v>
      </c>
      <c r="AT22" s="47">
        <f t="shared" ref="AT22" si="206">AS132</f>
        <v>3.2199460635657682E-15</v>
      </c>
      <c r="AU22" s="47">
        <f t="shared" ref="AU22" si="207">AT132</f>
        <v>3.2955986078156162E-15</v>
      </c>
      <c r="AV22" s="47">
        <f t="shared" ref="AV22" si="208">AU132</f>
        <v>3.3730286065129892E-15</v>
      </c>
      <c r="AW22" s="47">
        <f t="shared" ref="AW22" si="209">AV132</f>
        <v>3.452277820901271E-15</v>
      </c>
      <c r="AX22" s="47">
        <f t="shared" ref="AX22" si="210">AW132</f>
        <v>3.5333889934031106E-15</v>
      </c>
      <c r="AY22" s="47">
        <f t="shared" ref="AY22" si="211">AX132</f>
        <v>3.6164058706732027E-15</v>
      </c>
      <c r="AZ22" s="47">
        <f t="shared" ref="AZ22" si="212">AY132</f>
        <v>3.7013732271926908E-15</v>
      </c>
      <c r="BA22" s="47">
        <f t="shared" ref="BA22" si="213">AZ132</f>
        <v>3.7883368894179225E-15</v>
      </c>
      <c r="BB22" s="47">
        <f t="shared" ref="BB22" si="214">BA132</f>
        <v>3.8773437604965778E-15</v>
      </c>
      <c r="BC22" s="47">
        <f t="shared" ref="BC22" si="215">BB132</f>
        <v>3.9684418455645017E-15</v>
      </c>
      <c r="BD22" s="47">
        <f t="shared" ref="BD22" si="216">BC132</f>
        <v>4.061680277636886E-15</v>
      </c>
      <c r="BE22" s="47">
        <f t="shared" ref="BE22" si="217">BD132</f>
        <v>4.1571093441077639E-15</v>
      </c>
    </row>
    <row r="23" spans="2:57" ht="14.45" x14ac:dyDescent="0.3">
      <c r="B23" s="68" t="s">
        <v>120</v>
      </c>
      <c r="C23" s="47">
        <v>0</v>
      </c>
      <c r="D23" s="47">
        <f>C133</f>
        <v>0</v>
      </c>
      <c r="E23" s="47">
        <f t="shared" ref="E23" si="218">D133</f>
        <v>0</v>
      </c>
      <c r="F23" s="47">
        <f t="shared" ref="F23" si="219">E133</f>
        <v>0.32402601779998058</v>
      </c>
      <c r="G23" s="47">
        <f t="shared" ref="G23" si="220">F133</f>
        <v>0.16581950009049318</v>
      </c>
      <c r="H23" s="47">
        <f t="shared" ref="H23" si="221">G133</f>
        <v>2.7755575615628914E-17</v>
      </c>
      <c r="I23" s="47">
        <f t="shared" ref="I23" si="222">H133</f>
        <v>2.8407692101740507E-17</v>
      </c>
      <c r="J23" s="47">
        <f t="shared" ref="J23" si="223">I133</f>
        <v>2.9075130046767154E-17</v>
      </c>
      <c r="K23" s="47">
        <f t="shared" ref="K23" si="224">J133</f>
        <v>2.9758249427964894E-17</v>
      </c>
      <c r="L23" s="47">
        <f t="shared" ref="L23" si="225">K133</f>
        <v>3.0457418680245494E-17</v>
      </c>
      <c r="M23" s="47">
        <f t="shared" ref="M23" si="226">L133</f>
        <v>3.1173014894888847E-17</v>
      </c>
      <c r="N23" s="47">
        <f t="shared" ref="N23" si="227">M133</f>
        <v>3.1905424022924101E-17</v>
      </c>
      <c r="O23" s="47">
        <f t="shared" ref="O23" si="228">N133</f>
        <v>3.2655041083289226E-17</v>
      </c>
      <c r="P23" s="47">
        <f t="shared" ref="P23" si="229">O133</f>
        <v>3.3422270375881283E-17</v>
      </c>
      <c r="Q23" s="47">
        <f t="shared" ref="Q23" si="230">P133</f>
        <v>3.4207525699612296E-17</v>
      </c>
      <c r="R23" s="47">
        <f t="shared" ref="R23" si="231">Q133</f>
        <v>3.5011230575588355E-17</v>
      </c>
      <c r="S23" s="47">
        <f t="shared" ref="S23" si="232">R133</f>
        <v>3.5833818475532301E-17</v>
      </c>
      <c r="T23" s="47">
        <f t="shared" ref="T23" si="233">S133</f>
        <v>3.6675733055573174E-17</v>
      </c>
      <c r="U23" s="47">
        <f t="shared" ref="U23" si="234">T133</f>
        <v>3.7537428395528578E-17</v>
      </c>
      <c r="V23" s="47">
        <f t="shared" ref="V23" si="235">U133</f>
        <v>3.8419369243808949E-17</v>
      </c>
      <c r="W23" s="47">
        <f t="shared" ref="W23" si="236">V133</f>
        <v>3.9322031268075849E-17</v>
      </c>
      <c r="X23" s="47">
        <f t="shared" ref="X23" si="237">W133</f>
        <v>4.0245901311789471E-17</v>
      </c>
      <c r="Y23" s="47">
        <f t="shared" ref="Y23" si="238">X133</f>
        <v>4.1191477656783728E-17</v>
      </c>
      <c r="Z23" s="47">
        <f t="shared" ref="Z23" si="239">Y133</f>
        <v>4.2159270292010521E-17</v>
      </c>
      <c r="AA23" s="47">
        <f t="shared" ref="AA23" si="240">Z133</f>
        <v>4.3149801188598156E-17</v>
      </c>
      <c r="AB23" s="47">
        <f t="shared" ref="AB23" si="241">AA133</f>
        <v>4.4163604581372253E-17</v>
      </c>
      <c r="AC23" s="47">
        <f t="shared" ref="AC23" si="242">AB133</f>
        <v>4.5201227256990967E-17</v>
      </c>
      <c r="AD23" s="47">
        <f t="shared" ref="AD23" si="243">AC133</f>
        <v>4.6263228848849963E-17</v>
      </c>
      <c r="AE23" s="47">
        <f t="shared" ref="AE23" si="244">AD133</f>
        <v>4.7350182138916146E-17</v>
      </c>
      <c r="AF23" s="47">
        <f t="shared" ref="AF23" si="245">AE133</f>
        <v>4.8462673366652996E-17</v>
      </c>
      <c r="AG23" s="47">
        <f t="shared" ref="AG23" si="246">AF133</f>
        <v>4.9601302545204066E-17</v>
      </c>
      <c r="AH23" s="47">
        <f t="shared" ref="AH23" si="247">AG133</f>
        <v>5.0766683785005231E-17</v>
      </c>
      <c r="AI23" s="47">
        <f t="shared" ref="AI23" si="248">AH133</f>
        <v>5.1959445625000165E-17</v>
      </c>
      <c r="AJ23" s="47">
        <f t="shared" ref="AJ23" si="249">AI133</f>
        <v>5.3180231371637758E-17</v>
      </c>
      <c r="AK23" s="47">
        <f t="shared" ref="AK23" si="250">AJ133</f>
        <v>5.4429699445834214E-17</v>
      </c>
      <c r="AL23" s="47">
        <f t="shared" ref="AL23" si="251">AK133</f>
        <v>5.5708523738087083E-17</v>
      </c>
      <c r="AM23" s="47">
        <f t="shared" ref="AM23" si="252">AL133</f>
        <v>5.7017393971932618E-17</v>
      </c>
      <c r="AN23" s="47">
        <f t="shared" ref="AN23" si="253">AM133</f>
        <v>5.8357016075942607E-17</v>
      </c>
      <c r="AO23" s="47">
        <f t="shared" ref="AO23" si="254">AN133</f>
        <v>5.972811256446122E-17</v>
      </c>
      <c r="AP23" s="47">
        <f t="shared" ref="AP23" si="255">AO133</f>
        <v>6.1131422927287283E-17</v>
      </c>
      <c r="AQ23" s="47">
        <f t="shared" ref="AQ23" si="256">AP133</f>
        <v>6.2567704028512106E-17</v>
      </c>
      <c r="AR23" s="47">
        <f t="shared" ref="AR23" si="257">AQ133</f>
        <v>6.4037730514728034E-17</v>
      </c>
      <c r="AS23" s="47">
        <f t="shared" ref="AS23" si="258">AR133</f>
        <v>6.5542295232827804E-17</v>
      </c>
      <c r="AT23" s="47">
        <f t="shared" ref="AT23" si="259">AS133</f>
        <v>6.70822096576201E-17</v>
      </c>
      <c r="AU23" s="47">
        <f t="shared" ref="AU23" si="260">AT133</f>
        <v>6.8658304329491933E-17</v>
      </c>
      <c r="AV23" s="47">
        <f t="shared" ref="AV23" si="261">AU133</f>
        <v>7.0271429302353868E-17</v>
      </c>
      <c r="AW23" s="47">
        <f t="shared" ref="AW23" si="262">AV133</f>
        <v>7.1922454602109734E-17</v>
      </c>
      <c r="AX23" s="47">
        <f t="shared" ref="AX23" si="263">AW133</f>
        <v>7.361227069589806E-17</v>
      </c>
      <c r="AY23" s="47">
        <f t="shared" ref="AY23" si="264">AX133</f>
        <v>7.5341788972358312E-17</v>
      </c>
      <c r="AZ23" s="47">
        <f t="shared" ref="AZ23" si="265">AY133</f>
        <v>7.711194223318098E-17</v>
      </c>
      <c r="BA23" s="47">
        <f t="shared" ref="BA23" si="266">AZ133</f>
        <v>7.8923685196206641E-17</v>
      </c>
      <c r="BB23" s="47">
        <f t="shared" ref="BB23" si="267">BA133</f>
        <v>8.0777995010345289E-17</v>
      </c>
      <c r="BC23" s="47">
        <f t="shared" ref="BC23" si="268">BB133</f>
        <v>8.2675871782593695E-17</v>
      </c>
      <c r="BD23" s="47">
        <f t="shared" ref="BD23" si="269">BC133</f>
        <v>8.4618339117435027E-17</v>
      </c>
      <c r="BE23" s="47">
        <f t="shared" ref="BE23" si="270">BD133</f>
        <v>8.6606444668911654E-17</v>
      </c>
    </row>
    <row r="24" spans="2:57" x14ac:dyDescent="0.25">
      <c r="C24" s="7">
        <f>SUM(C8:C23)</f>
        <v>3442.080338226338</v>
      </c>
      <c r="D24" s="7">
        <f t="shared" ref="D24:BE24" si="271">SUM(D8:D23)</f>
        <v>3685.8284719885196</v>
      </c>
      <c r="E24" s="7">
        <f t="shared" si="271"/>
        <v>4025.8452931879565</v>
      </c>
      <c r="F24" s="7">
        <f t="shared" si="271"/>
        <v>4338.5072268113827</v>
      </c>
      <c r="G24" s="7">
        <f t="shared" si="271"/>
        <v>4685.9109336698721</v>
      </c>
      <c r="H24" s="7">
        <f t="shared" si="271"/>
        <v>5007.8738030451905</v>
      </c>
      <c r="I24" s="7">
        <f t="shared" si="271"/>
        <v>4903.7268634170778</v>
      </c>
      <c r="J24" s="7">
        <f t="shared" si="271"/>
        <v>4802.6486197266822</v>
      </c>
      <c r="K24" s="7">
        <f t="shared" si="271"/>
        <v>4708.6092155519636</v>
      </c>
      <c r="L24" s="7">
        <f t="shared" si="271"/>
        <v>4617.8281634857694</v>
      </c>
      <c r="M24" s="7">
        <f t="shared" si="271"/>
        <v>4532.469258651181</v>
      </c>
      <c r="N24" s="7">
        <f t="shared" si="271"/>
        <v>4451.3739095671408</v>
      </c>
      <c r="O24" s="7">
        <f t="shared" si="271"/>
        <v>4365.2304432579185</v>
      </c>
      <c r="P24" s="7">
        <f t="shared" si="271"/>
        <v>4275.1932696804733</v>
      </c>
      <c r="Q24" s="7">
        <f t="shared" si="271"/>
        <v>4180.4429277914724</v>
      </c>
      <c r="R24" s="7">
        <f t="shared" si="271"/>
        <v>4082.9575182915119</v>
      </c>
      <c r="S24" s="7">
        <f t="shared" si="271"/>
        <v>3980.8657922187808</v>
      </c>
      <c r="T24" s="7">
        <f t="shared" si="271"/>
        <v>3871.7229329282081</v>
      </c>
      <c r="U24" s="7">
        <f t="shared" si="271"/>
        <v>3755.2539640923951</v>
      </c>
      <c r="V24" s="7">
        <f t="shared" si="271"/>
        <v>3631.1206901652604</v>
      </c>
      <c r="W24" s="7">
        <f t="shared" si="271"/>
        <v>3498.8953769890691</v>
      </c>
      <c r="X24" s="7">
        <f t="shared" si="271"/>
        <v>3358.452375128069</v>
      </c>
      <c r="Y24" s="7">
        <f t="shared" si="271"/>
        <v>3209.478526031518</v>
      </c>
      <c r="Z24" s="7">
        <f t="shared" si="271"/>
        <v>3051.6504921225992</v>
      </c>
      <c r="AA24" s="7">
        <f t="shared" si="271"/>
        <v>2884.6344513543695</v>
      </c>
      <c r="AB24" s="7">
        <f t="shared" si="271"/>
        <v>2829.0274693659353</v>
      </c>
      <c r="AC24" s="7">
        <f t="shared" si="271"/>
        <v>2778.0675088560888</v>
      </c>
      <c r="AD24" s="7">
        <f t="shared" si="271"/>
        <v>2723.1335848686072</v>
      </c>
      <c r="AE24" s="7">
        <f t="shared" si="271"/>
        <v>2663.7144843362703</v>
      </c>
      <c r="AF24" s="7">
        <f t="shared" si="271"/>
        <v>2600.397616729691</v>
      </c>
      <c r="AG24" s="7">
        <f t="shared" si="271"/>
        <v>2532.6350860184311</v>
      </c>
      <c r="AH24" s="7">
        <f t="shared" si="271"/>
        <v>2460.2529425180846</v>
      </c>
      <c r="AI24" s="7">
        <f t="shared" si="271"/>
        <v>2383.0715167252238</v>
      </c>
      <c r="AJ24" s="7">
        <f t="shared" si="271"/>
        <v>2300.9052465660379</v>
      </c>
      <c r="AK24" s="7">
        <f t="shared" si="271"/>
        <v>2213.5624996848042</v>
      </c>
      <c r="AL24" s="7">
        <f t="shared" si="271"/>
        <v>2120.845390634488</v>
      </c>
      <c r="AM24" s="7">
        <f t="shared" si="271"/>
        <v>2022.5495928280195</v>
      </c>
      <c r="AN24" s="7">
        <f t="shared" si="271"/>
        <v>1918.4641451049592</v>
      </c>
      <c r="AO24" s="7">
        <f t="shared" si="271"/>
        <v>1808.3712527643456</v>
      </c>
      <c r="AP24" s="7">
        <f t="shared" si="271"/>
        <v>1692.0460829104577</v>
      </c>
      <c r="AQ24" s="7">
        <f t="shared" si="271"/>
        <v>1569.2565539540954</v>
      </c>
      <c r="AR24" s="7">
        <f t="shared" si="271"/>
        <v>1439.7631191077198</v>
      </c>
      <c r="AS24" s="7">
        <f t="shared" si="271"/>
        <v>1304.834357572674</v>
      </c>
      <c r="AT24" s="7">
        <f t="shared" si="271"/>
        <v>1165.8058592728662</v>
      </c>
      <c r="AU24" s="7">
        <f t="shared" si="271"/>
        <v>1023.8740166500427</v>
      </c>
      <c r="AV24" s="7">
        <f t="shared" si="271"/>
        <v>878.89527491203501</v>
      </c>
      <c r="AW24" s="7">
        <f t="shared" si="271"/>
        <v>730.79576909073546</v>
      </c>
      <c r="AX24" s="7">
        <f t="shared" si="271"/>
        <v>591.26288495488222</v>
      </c>
      <c r="AY24" s="7">
        <f t="shared" si="271"/>
        <v>463.31956356796411</v>
      </c>
      <c r="AZ24" s="7">
        <f t="shared" si="271"/>
        <v>349.73313639233504</v>
      </c>
      <c r="BA24" s="7">
        <f t="shared" si="271"/>
        <v>255.62666230289335</v>
      </c>
      <c r="BB24" s="7">
        <f t="shared" si="271"/>
        <v>179.61776644756273</v>
      </c>
      <c r="BC24" s="7">
        <f t="shared" si="271"/>
        <v>114.84062683691343</v>
      </c>
      <c r="BD24" s="7">
        <f t="shared" si="271"/>
        <v>64.813097964471439</v>
      </c>
      <c r="BE24" s="7">
        <f t="shared" si="271"/>
        <v>30.760511934380023</v>
      </c>
    </row>
    <row r="26" spans="2:57" x14ac:dyDescent="0.25">
      <c r="B26" s="19" t="s">
        <v>36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 spans="2:57" x14ac:dyDescent="0.25">
      <c r="B27" t="s">
        <v>0</v>
      </c>
      <c r="C27" s="2">
        <f t="shared" ref="C27:AJ27" si="272">C8*C$3</f>
        <v>10.686057498263279</v>
      </c>
      <c r="D27" s="2">
        <f t="shared" si="272"/>
        <v>11.795932547328231</v>
      </c>
      <c r="E27" s="2">
        <f t="shared" si="272"/>
        <v>13.364259046544875</v>
      </c>
      <c r="F27" s="2">
        <f t="shared" si="272"/>
        <v>14.776383313076408</v>
      </c>
      <c r="G27" s="2">
        <f t="shared" si="272"/>
        <v>16.550067140953828</v>
      </c>
      <c r="H27" s="2">
        <f t="shared" si="272"/>
        <v>18.162110150317229</v>
      </c>
      <c r="I27" s="2">
        <f t="shared" si="272"/>
        <v>18.024556601712536</v>
      </c>
      <c r="J27" s="2">
        <f t="shared" si="272"/>
        <v>17.870513685192968</v>
      </c>
      <c r="K27" s="2">
        <f t="shared" si="272"/>
        <v>17.699282497714652</v>
      </c>
      <c r="L27" s="2">
        <f t="shared" si="272"/>
        <v>17.510140397175654</v>
      </c>
      <c r="M27" s="2">
        <f t="shared" si="272"/>
        <v>17.302340272723018</v>
      </c>
      <c r="N27" s="2">
        <f t="shared" si="272"/>
        <v>17.075109793875868</v>
      </c>
      <c r="O27" s="2">
        <f t="shared" si="272"/>
        <v>16.827650637871933</v>
      </c>
      <c r="P27" s="2">
        <f t="shared" si="272"/>
        <v>16.559137694628696</v>
      </c>
      <c r="Q27" s="2">
        <f t="shared" si="272"/>
        <v>16.26871824869383</v>
      </c>
      <c r="R27" s="2">
        <f t="shared" si="272"/>
        <v>15.955511137542469</v>
      </c>
      <c r="S27" s="2">
        <f t="shared" si="272"/>
        <v>15.61860588556149</v>
      </c>
      <c r="T27" s="2">
        <f t="shared" si="272"/>
        <v>15.257061813042908</v>
      </c>
      <c r="U27" s="2">
        <f t="shared" si="272"/>
        <v>14.869907119490176</v>
      </c>
      <c r="V27" s="2">
        <f t="shared" si="272"/>
        <v>14.456137940522142</v>
      </c>
      <c r="W27" s="2">
        <f t="shared" si="272"/>
        <v>14.01471737764011</v>
      </c>
      <c r="X27" s="2">
        <f t="shared" si="272"/>
        <v>13.544574500103387</v>
      </c>
      <c r="Y27" s="2">
        <f t="shared" si="272"/>
        <v>13.044603318138321</v>
      </c>
      <c r="Z27" s="2">
        <f t="shared" si="272"/>
        <v>12.513661726684742</v>
      </c>
      <c r="AA27" s="2">
        <f t="shared" si="272"/>
        <v>11.950570418862174</v>
      </c>
      <c r="AB27" s="2">
        <f t="shared" si="272"/>
        <v>11.5805124123992</v>
      </c>
      <c r="AC27" s="2">
        <f t="shared" si="272"/>
        <v>11.285180369757246</v>
      </c>
      <c r="AD27" s="2">
        <f t="shared" si="272"/>
        <v>10.96957808877829</v>
      </c>
      <c r="AE27" s="2">
        <f t="shared" si="272"/>
        <v>10.632916099420717</v>
      </c>
      <c r="AF27" s="2">
        <f t="shared" si="272"/>
        <v>10.274379023938998</v>
      </c>
      <c r="AG27" s="2">
        <f t="shared" si="272"/>
        <v>9.8931247952804178</v>
      </c>
      <c r="AH27" s="2">
        <f t="shared" si="272"/>
        <v>9.4882838530557034</v>
      </c>
      <c r="AI27" s="2">
        <f t="shared" si="272"/>
        <v>9.0589583164612328</v>
      </c>
      <c r="AJ27" s="2">
        <f t="shared" si="272"/>
        <v>8.6042211335135974</v>
      </c>
      <c r="AK27" s="2">
        <f t="shared" ref="AK27:BE27" si="273">AK8*AK$3</f>
        <v>8.1231152059400031</v>
      </c>
      <c r="AL27" s="2">
        <f t="shared" si="273"/>
        <v>7.6146524890502043</v>
      </c>
      <c r="AM27" s="2">
        <f t="shared" si="273"/>
        <v>7.0778130658974527</v>
      </c>
      <c r="AN27" s="2">
        <f t="shared" si="273"/>
        <v>6.5115441950171409</v>
      </c>
      <c r="AO27" s="2">
        <f t="shared" si="273"/>
        <v>5.9147593310126823</v>
      </c>
      <c r="AP27" s="2">
        <f t="shared" si="273"/>
        <v>5.2863371172383493</v>
      </c>
      <c r="AQ27" s="2">
        <f t="shared" si="273"/>
        <v>4.6251203498085705</v>
      </c>
      <c r="AR27" s="2">
        <f t="shared" si="273"/>
        <v>3.9299149121423711</v>
      </c>
      <c r="AS27" s="2">
        <f t="shared" si="273"/>
        <v>3.2351026843025701</v>
      </c>
      <c r="AT27" s="2">
        <f t="shared" si="273"/>
        <v>2.5755493590761249</v>
      </c>
      <c r="AU27" s="2">
        <f t="shared" si="273"/>
        <v>1.9842738156856248</v>
      </c>
      <c r="AV27" s="2">
        <f t="shared" si="273"/>
        <v>1.4640223445384386</v>
      </c>
      <c r="AW27" s="2">
        <f t="shared" si="273"/>
        <v>1.0182463682473226</v>
      </c>
      <c r="AX27" s="2">
        <f t="shared" si="273"/>
        <v>0.62782957067199063</v>
      </c>
      <c r="AY27" s="2">
        <f t="shared" si="273"/>
        <v>0.32584355080882632</v>
      </c>
      <c r="AZ27" s="2">
        <f t="shared" si="273"/>
        <v>0.10717513558485131</v>
      </c>
      <c r="BA27" s="2">
        <f t="shared" si="273"/>
        <v>6.8446146382273034E-14</v>
      </c>
      <c r="BB27" s="2">
        <f t="shared" si="273"/>
        <v>7.2530411287438021E-14</v>
      </c>
      <c r="BC27" s="2">
        <f t="shared" si="273"/>
        <v>7.423451130683591E-14</v>
      </c>
      <c r="BD27" s="2">
        <f t="shared" si="273"/>
        <v>7.5978649109345265E-14</v>
      </c>
      <c r="BE27" s="2">
        <f t="shared" si="273"/>
        <v>7.7763765381579693E-14</v>
      </c>
    </row>
    <row r="28" spans="2:57" x14ac:dyDescent="0.25">
      <c r="B28" t="s">
        <v>11</v>
      </c>
      <c r="C28" s="2">
        <f t="shared" ref="C28:AJ28" si="274">C9*C$3</f>
        <v>65.767138684716898</v>
      </c>
      <c r="D28" s="2">
        <f t="shared" si="274"/>
        <v>70.43777433448119</v>
      </c>
      <c r="E28" s="2">
        <f t="shared" si="274"/>
        <v>76.185112270718548</v>
      </c>
      <c r="F28" s="2">
        <f t="shared" si="274"/>
        <v>81.931319641240904</v>
      </c>
      <c r="G28" s="2">
        <f t="shared" si="274"/>
        <v>87.689663182031651</v>
      </c>
      <c r="H28" s="2">
        <f t="shared" si="274"/>
        <v>93.53077533553072</v>
      </c>
      <c r="I28" s="2">
        <f t="shared" si="274"/>
        <v>92.611250827995931</v>
      </c>
      <c r="J28" s="2">
        <f t="shared" si="274"/>
        <v>91.596887641935979</v>
      </c>
      <c r="K28" s="2">
        <f t="shared" si="274"/>
        <v>90.483736903217348</v>
      </c>
      <c r="L28" s="2">
        <f t="shared" si="274"/>
        <v>89.267716532580991</v>
      </c>
      <c r="M28" s="2">
        <f t="shared" si="274"/>
        <v>87.944607166173682</v>
      </c>
      <c r="N28" s="2">
        <f t="shared" si="274"/>
        <v>86.510047957916285</v>
      </c>
      <c r="O28" s="2">
        <f t="shared" si="274"/>
        <v>84.959532260408466</v>
      </c>
      <c r="P28" s="2">
        <f t="shared" si="274"/>
        <v>83.288403180979628</v>
      </c>
      <c r="Q28" s="2">
        <f t="shared" si="274"/>
        <v>81.491849009403083</v>
      </c>
      <c r="R28" s="2">
        <f t="shared" si="274"/>
        <v>79.564898513696463</v>
      </c>
      <c r="S28" s="2">
        <f t="shared" si="274"/>
        <v>77.502416100333136</v>
      </c>
      <c r="T28" s="2">
        <f t="shared" si="274"/>
        <v>75.299096835090708</v>
      </c>
      <c r="U28" s="2">
        <f t="shared" si="274"/>
        <v>72.949461320659225</v>
      </c>
      <c r="V28" s="2">
        <f t="shared" si="274"/>
        <v>70.446577224632648</v>
      </c>
      <c r="W28" s="2">
        <f t="shared" si="274"/>
        <v>67.781441886892054</v>
      </c>
      <c r="X28" s="2">
        <f t="shared" si="274"/>
        <v>64.952184508064818</v>
      </c>
      <c r="Y28" s="2">
        <f t="shared" si="274"/>
        <v>61.952564193770925</v>
      </c>
      <c r="Z28" s="2">
        <f t="shared" si="274"/>
        <v>58.776137387967168</v>
      </c>
      <c r="AA28" s="2">
        <f t="shared" si="274"/>
        <v>55.41625179494617</v>
      </c>
      <c r="AB28" s="2">
        <f t="shared" si="274"/>
        <v>54.481161079352169</v>
      </c>
      <c r="AC28" s="2">
        <f t="shared" si="274"/>
        <v>53.580813803063407</v>
      </c>
      <c r="AD28" s="2">
        <f t="shared" si="274"/>
        <v>52.607669148184385</v>
      </c>
      <c r="AE28" s="2">
        <f t="shared" si="274"/>
        <v>51.550518874199732</v>
      </c>
      <c r="AF28" s="2">
        <f t="shared" si="274"/>
        <v>50.423993210226826</v>
      </c>
      <c r="AG28" s="2">
        <f t="shared" si="274"/>
        <v>49.216075572861811</v>
      </c>
      <c r="AH28" s="2">
        <f t="shared" si="274"/>
        <v>47.923563215387198</v>
      </c>
      <c r="AI28" s="2">
        <f t="shared" si="274"/>
        <v>46.543147823680414</v>
      </c>
      <c r="AJ28" s="2">
        <f t="shared" si="274"/>
        <v>45.071412323567422</v>
      </c>
      <c r="AK28" s="2">
        <f t="shared" ref="AK28:BE28" si="275">AK9*AK$3</f>
        <v>43.504827596428704</v>
      </c>
      <c r="AL28" s="2">
        <f t="shared" si="275"/>
        <v>41.839749100508797</v>
      </c>
      <c r="AM28" s="2">
        <f t="shared" si="275"/>
        <v>40.072413395311429</v>
      </c>
      <c r="AN28" s="2">
        <f t="shared" si="275"/>
        <v>38.19893456639133</v>
      </c>
      <c r="AO28" s="2">
        <f t="shared" si="275"/>
        <v>36.215300547780934</v>
      </c>
      <c r="AP28" s="2">
        <f t="shared" si="275"/>
        <v>34.117369339215422</v>
      </c>
      <c r="AQ28" s="2">
        <f t="shared" si="275"/>
        <v>31.900865115242755</v>
      </c>
      <c r="AR28" s="2">
        <f t="shared" si="275"/>
        <v>29.561374223226519</v>
      </c>
      <c r="AS28" s="2">
        <f t="shared" si="275"/>
        <v>27.094341067168461</v>
      </c>
      <c r="AT28" s="2">
        <f t="shared" si="275"/>
        <v>24.495063874194603</v>
      </c>
      <c r="AU28" s="2">
        <f t="shared" si="275"/>
        <v>21.758690340463446</v>
      </c>
      <c r="AV28" s="2">
        <f t="shared" si="275"/>
        <v>18.880213153167265</v>
      </c>
      <c r="AW28" s="2">
        <f t="shared" si="275"/>
        <v>15.854465385207677</v>
      </c>
      <c r="AX28" s="2">
        <f t="shared" si="275"/>
        <v>12.975178768488973</v>
      </c>
      <c r="AY28" s="2">
        <f t="shared" si="275"/>
        <v>10.280326906984183</v>
      </c>
      <c r="AZ28" s="2">
        <f t="shared" si="275"/>
        <v>7.8381752642091014</v>
      </c>
      <c r="BA28" s="2">
        <f t="shared" si="275"/>
        <v>5.7279396729296197</v>
      </c>
      <c r="BB28" s="2">
        <f t="shared" si="275"/>
        <v>3.9355811112039536</v>
      </c>
      <c r="BC28" s="2">
        <f t="shared" si="275"/>
        <v>2.4069588929221335</v>
      </c>
      <c r="BD28" s="2">
        <f t="shared" si="275"/>
        <v>1.224721307150014</v>
      </c>
      <c r="BE28" s="2">
        <f t="shared" si="275"/>
        <v>0.41765380772197913</v>
      </c>
    </row>
    <row r="29" spans="2:57" x14ac:dyDescent="0.25">
      <c r="B29" t="s">
        <v>12</v>
      </c>
      <c r="C29" s="2">
        <f t="shared" ref="C29:AJ29" si="276">C10*C$3</f>
        <v>0</v>
      </c>
      <c r="D29" s="2">
        <f t="shared" si="276"/>
        <v>0</v>
      </c>
      <c r="E29" s="2">
        <f t="shared" si="276"/>
        <v>0</v>
      </c>
      <c r="F29" s="2">
        <f t="shared" si="276"/>
        <v>0</v>
      </c>
      <c r="G29" s="2">
        <f t="shared" si="276"/>
        <v>0</v>
      </c>
      <c r="H29" s="2">
        <f t="shared" si="276"/>
        <v>0</v>
      </c>
      <c r="I29" s="2">
        <f t="shared" si="276"/>
        <v>0</v>
      </c>
      <c r="J29" s="2">
        <f t="shared" si="276"/>
        <v>0</v>
      </c>
      <c r="K29" s="2">
        <f t="shared" si="276"/>
        <v>0</v>
      </c>
      <c r="L29" s="2">
        <f t="shared" si="276"/>
        <v>0</v>
      </c>
      <c r="M29" s="2">
        <f t="shared" si="276"/>
        <v>0</v>
      </c>
      <c r="N29" s="2">
        <f t="shared" si="276"/>
        <v>0</v>
      </c>
      <c r="O29" s="2">
        <f t="shared" si="276"/>
        <v>0</v>
      </c>
      <c r="P29" s="2">
        <f t="shared" si="276"/>
        <v>0</v>
      </c>
      <c r="Q29" s="2">
        <f t="shared" si="276"/>
        <v>0</v>
      </c>
      <c r="R29" s="2">
        <f t="shared" si="276"/>
        <v>0</v>
      </c>
      <c r="S29" s="2">
        <f t="shared" si="276"/>
        <v>0</v>
      </c>
      <c r="T29" s="2">
        <f t="shared" si="276"/>
        <v>0</v>
      </c>
      <c r="U29" s="2">
        <f t="shared" si="276"/>
        <v>0</v>
      </c>
      <c r="V29" s="2">
        <f t="shared" si="276"/>
        <v>0</v>
      </c>
      <c r="W29" s="2">
        <f t="shared" si="276"/>
        <v>0</v>
      </c>
      <c r="X29" s="2">
        <f t="shared" si="276"/>
        <v>0</v>
      </c>
      <c r="Y29" s="2">
        <f t="shared" si="276"/>
        <v>0</v>
      </c>
      <c r="Z29" s="2">
        <f t="shared" si="276"/>
        <v>0</v>
      </c>
      <c r="AA29" s="2">
        <f t="shared" si="276"/>
        <v>0</v>
      </c>
      <c r="AB29" s="2">
        <f t="shared" si="276"/>
        <v>0</v>
      </c>
      <c r="AC29" s="2">
        <f t="shared" si="276"/>
        <v>0</v>
      </c>
      <c r="AD29" s="2">
        <f t="shared" si="276"/>
        <v>0</v>
      </c>
      <c r="AE29" s="2">
        <f t="shared" si="276"/>
        <v>0</v>
      </c>
      <c r="AF29" s="2">
        <f t="shared" si="276"/>
        <v>0</v>
      </c>
      <c r="AG29" s="2">
        <f t="shared" si="276"/>
        <v>0</v>
      </c>
      <c r="AH29" s="2">
        <f t="shared" si="276"/>
        <v>0</v>
      </c>
      <c r="AI29" s="2">
        <f t="shared" si="276"/>
        <v>0</v>
      </c>
      <c r="AJ29" s="2">
        <f t="shared" si="276"/>
        <v>0</v>
      </c>
      <c r="AK29" s="2">
        <f t="shared" ref="AK29:BE29" si="277">AK10*AK$3</f>
        <v>0</v>
      </c>
      <c r="AL29" s="2">
        <f t="shared" si="277"/>
        <v>0</v>
      </c>
      <c r="AM29" s="2">
        <f t="shared" si="277"/>
        <v>0</v>
      </c>
      <c r="AN29" s="2">
        <f t="shared" si="277"/>
        <v>0</v>
      </c>
      <c r="AO29" s="2">
        <f t="shared" si="277"/>
        <v>0</v>
      </c>
      <c r="AP29" s="2">
        <f t="shared" si="277"/>
        <v>0</v>
      </c>
      <c r="AQ29" s="2">
        <f t="shared" si="277"/>
        <v>0</v>
      </c>
      <c r="AR29" s="2">
        <f t="shared" si="277"/>
        <v>0</v>
      </c>
      <c r="AS29" s="2">
        <f t="shared" si="277"/>
        <v>0</v>
      </c>
      <c r="AT29" s="2">
        <f t="shared" si="277"/>
        <v>0</v>
      </c>
      <c r="AU29" s="2">
        <f t="shared" si="277"/>
        <v>0</v>
      </c>
      <c r="AV29" s="2">
        <f t="shared" si="277"/>
        <v>0</v>
      </c>
      <c r="AW29" s="2">
        <f t="shared" si="277"/>
        <v>0</v>
      </c>
      <c r="AX29" s="2">
        <f t="shared" si="277"/>
        <v>0</v>
      </c>
      <c r="AY29" s="2">
        <f t="shared" si="277"/>
        <v>0</v>
      </c>
      <c r="AZ29" s="2">
        <f t="shared" si="277"/>
        <v>0</v>
      </c>
      <c r="BA29" s="2">
        <f t="shared" si="277"/>
        <v>0</v>
      </c>
      <c r="BB29" s="2">
        <f t="shared" si="277"/>
        <v>0</v>
      </c>
      <c r="BC29" s="2">
        <f t="shared" si="277"/>
        <v>0</v>
      </c>
      <c r="BD29" s="2">
        <f t="shared" si="277"/>
        <v>0</v>
      </c>
      <c r="BE29" s="2">
        <f t="shared" si="277"/>
        <v>0</v>
      </c>
    </row>
    <row r="30" spans="2:57" x14ac:dyDescent="0.25">
      <c r="B30" t="s">
        <v>13</v>
      </c>
      <c r="C30" s="2">
        <f t="shared" ref="C30:AJ30" si="278">C11*C$3</f>
        <v>0</v>
      </c>
      <c r="D30" s="2">
        <f t="shared" si="278"/>
        <v>0</v>
      </c>
      <c r="E30" s="2">
        <f t="shared" si="278"/>
        <v>0</v>
      </c>
      <c r="F30" s="2">
        <f t="shared" si="278"/>
        <v>0</v>
      </c>
      <c r="G30" s="2">
        <f t="shared" si="278"/>
        <v>0</v>
      </c>
      <c r="H30" s="2">
        <f t="shared" si="278"/>
        <v>0</v>
      </c>
      <c r="I30" s="2">
        <f t="shared" si="278"/>
        <v>0</v>
      </c>
      <c r="J30" s="2">
        <f t="shared" si="278"/>
        <v>0</v>
      </c>
      <c r="K30" s="2">
        <f t="shared" si="278"/>
        <v>0</v>
      </c>
      <c r="L30" s="2">
        <f t="shared" si="278"/>
        <v>0</v>
      </c>
      <c r="M30" s="2">
        <f t="shared" si="278"/>
        <v>0</v>
      </c>
      <c r="N30" s="2">
        <f t="shared" si="278"/>
        <v>0</v>
      </c>
      <c r="O30" s="2">
        <f t="shared" si="278"/>
        <v>0</v>
      </c>
      <c r="P30" s="2">
        <f t="shared" si="278"/>
        <v>0</v>
      </c>
      <c r="Q30" s="2">
        <f t="shared" si="278"/>
        <v>0</v>
      </c>
      <c r="R30" s="2">
        <f t="shared" si="278"/>
        <v>0</v>
      </c>
      <c r="S30" s="2">
        <f t="shared" si="278"/>
        <v>0</v>
      </c>
      <c r="T30" s="2">
        <f t="shared" si="278"/>
        <v>0</v>
      </c>
      <c r="U30" s="2">
        <f t="shared" si="278"/>
        <v>0</v>
      </c>
      <c r="V30" s="2">
        <f t="shared" si="278"/>
        <v>0</v>
      </c>
      <c r="W30" s="2">
        <f t="shared" si="278"/>
        <v>0</v>
      </c>
      <c r="X30" s="2">
        <f t="shared" si="278"/>
        <v>0</v>
      </c>
      <c r="Y30" s="2">
        <f t="shared" si="278"/>
        <v>0</v>
      </c>
      <c r="Z30" s="2">
        <f t="shared" si="278"/>
        <v>0</v>
      </c>
      <c r="AA30" s="2">
        <f t="shared" si="278"/>
        <v>0</v>
      </c>
      <c r="AB30" s="2">
        <f t="shared" si="278"/>
        <v>0</v>
      </c>
      <c r="AC30" s="2">
        <f t="shared" si="278"/>
        <v>0</v>
      </c>
      <c r="AD30" s="2">
        <f t="shared" si="278"/>
        <v>0</v>
      </c>
      <c r="AE30" s="2">
        <f t="shared" si="278"/>
        <v>0</v>
      </c>
      <c r="AF30" s="2">
        <f t="shared" si="278"/>
        <v>0</v>
      </c>
      <c r="AG30" s="2">
        <f t="shared" si="278"/>
        <v>0</v>
      </c>
      <c r="AH30" s="2">
        <f t="shared" si="278"/>
        <v>0</v>
      </c>
      <c r="AI30" s="2">
        <f t="shared" si="278"/>
        <v>0</v>
      </c>
      <c r="AJ30" s="2">
        <f t="shared" si="278"/>
        <v>0</v>
      </c>
      <c r="AK30" s="2">
        <f t="shared" ref="AK30:BE30" si="279">AK11*AK$3</f>
        <v>0</v>
      </c>
      <c r="AL30" s="2">
        <f t="shared" si="279"/>
        <v>0</v>
      </c>
      <c r="AM30" s="2">
        <f t="shared" si="279"/>
        <v>0</v>
      </c>
      <c r="AN30" s="2">
        <f t="shared" si="279"/>
        <v>0</v>
      </c>
      <c r="AO30" s="2">
        <f t="shared" si="279"/>
        <v>0</v>
      </c>
      <c r="AP30" s="2">
        <f t="shared" si="279"/>
        <v>0</v>
      </c>
      <c r="AQ30" s="2">
        <f t="shared" si="279"/>
        <v>0</v>
      </c>
      <c r="AR30" s="2">
        <f t="shared" si="279"/>
        <v>0</v>
      </c>
      <c r="AS30" s="2">
        <f t="shared" si="279"/>
        <v>0</v>
      </c>
      <c r="AT30" s="2">
        <f t="shared" si="279"/>
        <v>0</v>
      </c>
      <c r="AU30" s="2">
        <f t="shared" si="279"/>
        <v>0</v>
      </c>
      <c r="AV30" s="2">
        <f t="shared" si="279"/>
        <v>0</v>
      </c>
      <c r="AW30" s="2">
        <f t="shared" si="279"/>
        <v>0</v>
      </c>
      <c r="AX30" s="2">
        <f t="shared" si="279"/>
        <v>0</v>
      </c>
      <c r="AY30" s="2">
        <f t="shared" si="279"/>
        <v>0</v>
      </c>
      <c r="AZ30" s="2">
        <f t="shared" si="279"/>
        <v>0</v>
      </c>
      <c r="BA30" s="2">
        <f t="shared" si="279"/>
        <v>0</v>
      </c>
      <c r="BB30" s="2">
        <f t="shared" si="279"/>
        <v>0</v>
      </c>
      <c r="BC30" s="2">
        <f t="shared" si="279"/>
        <v>0</v>
      </c>
      <c r="BD30" s="2">
        <f t="shared" si="279"/>
        <v>0</v>
      </c>
      <c r="BE30" s="2">
        <f t="shared" si="279"/>
        <v>0</v>
      </c>
    </row>
    <row r="31" spans="2:57" x14ac:dyDescent="0.25">
      <c r="B31" t="s">
        <v>14</v>
      </c>
      <c r="C31" s="2">
        <f t="shared" ref="C31:AJ31" si="280">C12*C$3</f>
        <v>0.22775667075067169</v>
      </c>
      <c r="D31" s="2">
        <f t="shared" si="280"/>
        <v>0.35225120367977864</v>
      </c>
      <c r="E31" s="2">
        <f t="shared" si="280"/>
        <v>0.7503174092749616</v>
      </c>
      <c r="F31" s="2">
        <f t="shared" si="280"/>
        <v>1.0160317040956508</v>
      </c>
      <c r="G31" s="2">
        <f t="shared" si="280"/>
        <v>1.6517582463493696</v>
      </c>
      <c r="H31" s="2">
        <f t="shared" si="280"/>
        <v>1.9009099438920154</v>
      </c>
      <c r="I31" s="2">
        <f t="shared" si="280"/>
        <v>1.7097378817948832</v>
      </c>
      <c r="J31" s="2">
        <f t="shared" si="280"/>
        <v>1.5085333266153615</v>
      </c>
      <c r="K31" s="2">
        <f t="shared" si="280"/>
        <v>1.2969303816587765</v>
      </c>
      <c r="L31" s="2">
        <f t="shared" si="280"/>
        <v>1.0745514948388486</v>
      </c>
      <c r="M31" s="2">
        <f t="shared" si="280"/>
        <v>0.84100711297148212</v>
      </c>
      <c r="N31" s="2">
        <f t="shared" si="280"/>
        <v>0.59589532625777564</v>
      </c>
      <c r="O31" s="2">
        <f t="shared" si="280"/>
        <v>0.36851169534190215</v>
      </c>
      <c r="P31" s="2">
        <f t="shared" si="280"/>
        <v>0.19146889065751338</v>
      </c>
      <c r="Q31" s="2">
        <f t="shared" si="280"/>
        <v>5.1186247055535199E-2</v>
      </c>
      <c r="R31" s="2">
        <f t="shared" si="280"/>
        <v>2.0033018453348207E-15</v>
      </c>
      <c r="S31" s="2">
        <f t="shared" si="280"/>
        <v>1.9130655775510525E-15</v>
      </c>
      <c r="T31" s="2">
        <f t="shared" si="280"/>
        <v>1.9580130007070386E-15</v>
      </c>
      <c r="U31" s="2">
        <f t="shared" si="280"/>
        <v>2.0040164623345076E-15</v>
      </c>
      <c r="V31" s="2">
        <f t="shared" si="280"/>
        <v>2.051100774028317E-15</v>
      </c>
      <c r="W31" s="2">
        <f t="shared" si="280"/>
        <v>2.099291330331064E-15</v>
      </c>
      <c r="X31" s="2">
        <f t="shared" si="280"/>
        <v>2.1486141224294258E-15</v>
      </c>
      <c r="Y31" s="2">
        <f t="shared" si="280"/>
        <v>2.1990957521722967E-15</v>
      </c>
      <c r="Z31" s="2">
        <f t="shared" si="280"/>
        <v>2.2507634464182781E-15</v>
      </c>
      <c r="AA31" s="2">
        <f t="shared" si="280"/>
        <v>2.303645071720267E-15</v>
      </c>
      <c r="AB31" s="2">
        <f t="shared" si="280"/>
        <v>2.3577691493550543E-15</v>
      </c>
      <c r="AC31" s="2">
        <f t="shared" si="280"/>
        <v>2.4131648707060454E-15</v>
      </c>
      <c r="AD31" s="2">
        <f t="shared" si="280"/>
        <v>2.469862113007396E-15</v>
      </c>
      <c r="AE31" s="2">
        <f t="shared" si="280"/>
        <v>2.5278914554580567E-15</v>
      </c>
      <c r="AF31" s="2">
        <f t="shared" si="280"/>
        <v>2.5872841957144178E-15</v>
      </c>
      <c r="AG31" s="2">
        <f t="shared" si="280"/>
        <v>2.6480723667704453E-15</v>
      </c>
      <c r="AH31" s="2">
        <f t="shared" si="280"/>
        <v>2.7102887542344175E-15</v>
      </c>
      <c r="AI31" s="2">
        <f t="shared" si="280"/>
        <v>2.7739669140115799E-15</v>
      </c>
      <c r="AJ31" s="2">
        <f t="shared" si="280"/>
        <v>2.8391411904022469E-15</v>
      </c>
      <c r="AK31" s="2">
        <f t="shared" ref="AK31:BE31" si="281">AK12*AK$3</f>
        <v>2.9058467346251265E-15</v>
      </c>
      <c r="AL31" s="2">
        <f t="shared" si="281"/>
        <v>2.9741195237758425E-15</v>
      </c>
      <c r="AM31" s="2">
        <f t="shared" si="281"/>
        <v>3.0439963802308925E-15</v>
      </c>
      <c r="AN31" s="2">
        <f t="shared" si="281"/>
        <v>3.1155149915074977E-15</v>
      </c>
      <c r="AO31" s="2">
        <f t="shared" si="281"/>
        <v>3.1887139305900595E-15</v>
      </c>
      <c r="AP31" s="2">
        <f t="shared" si="281"/>
        <v>3.2636326767341889E-15</v>
      </c>
      <c r="AQ31" s="2">
        <f t="shared" si="281"/>
        <v>3.3403116367595205E-15</v>
      </c>
      <c r="AR31" s="2">
        <f t="shared" si="281"/>
        <v>3.4187921668428068E-15</v>
      </c>
      <c r="AS31" s="2">
        <f t="shared" si="281"/>
        <v>3.4991165948230358E-15</v>
      </c>
      <c r="AT31" s="2">
        <f t="shared" si="281"/>
        <v>3.5813282430306084E-15</v>
      </c>
      <c r="AU31" s="2">
        <f t="shared" si="281"/>
        <v>3.6654714516528881E-15</v>
      </c>
      <c r="AV31" s="2">
        <f t="shared" si="281"/>
        <v>3.7515916026487224E-15</v>
      </c>
      <c r="AW31" s="2">
        <f t="shared" si="281"/>
        <v>3.8397351442248326E-15</v>
      </c>
      <c r="AX31" s="2">
        <f t="shared" si="281"/>
        <v>3.9299496158872807E-15</v>
      </c>
      <c r="AY31" s="2">
        <f t="shared" si="281"/>
        <v>4.0222836740815179E-15</v>
      </c>
      <c r="AZ31" s="2">
        <f t="shared" si="281"/>
        <v>4.1167871184348425E-15</v>
      </c>
      <c r="BA31" s="2">
        <f t="shared" si="281"/>
        <v>4.2135109186154276E-15</v>
      </c>
      <c r="BB31" s="2">
        <f t="shared" si="281"/>
        <v>4.3125072418223989E-15</v>
      </c>
      <c r="BC31" s="2">
        <f t="shared" si="281"/>
        <v>4.4138294809217913E-15</v>
      </c>
      <c r="BD31" s="2">
        <f t="shared" si="281"/>
        <v>4.5175322832435604E-15</v>
      </c>
      <c r="BE31" s="2">
        <f t="shared" si="281"/>
        <v>4.6236715800551755E-15</v>
      </c>
    </row>
    <row r="32" spans="2:57" ht="14.45" x14ac:dyDescent="0.3">
      <c r="B32" t="s">
        <v>15</v>
      </c>
      <c r="C32" s="2">
        <f t="shared" ref="C32:AJ32" si="282">C13*C$3</f>
        <v>2.1383484207150389</v>
      </c>
      <c r="D32" s="2">
        <f t="shared" si="282"/>
        <v>2.6704141671003416</v>
      </c>
      <c r="E32" s="2">
        <f t="shared" si="282"/>
        <v>3.0912406947982332</v>
      </c>
      <c r="F32" s="2">
        <f t="shared" si="282"/>
        <v>3.0376809008756527</v>
      </c>
      <c r="G32" s="2">
        <f t="shared" si="282"/>
        <v>3.1956511596629262</v>
      </c>
      <c r="H32" s="2">
        <f t="shared" si="282"/>
        <v>3.1326023167690198</v>
      </c>
      <c r="I32" s="2">
        <f t="shared" si="282"/>
        <v>2.0842203941013651</v>
      </c>
      <c r="J32" s="2">
        <f t="shared" si="282"/>
        <v>1.213787240038912</v>
      </c>
      <c r="K32" s="2">
        <f t="shared" si="282"/>
        <v>0.61336082509226164</v>
      </c>
      <c r="L32" s="2">
        <f t="shared" si="282"/>
        <v>0.19489618764384789</v>
      </c>
      <c r="M32" s="2">
        <f t="shared" si="282"/>
        <v>1.9198309351125362E-15</v>
      </c>
      <c r="N32" s="2">
        <f t="shared" si="282"/>
        <v>1.9649373101584554E-15</v>
      </c>
      <c r="O32" s="2">
        <f t="shared" si="282"/>
        <v>2.0111034582461422E-15</v>
      </c>
      <c r="P32" s="2">
        <f t="shared" si="282"/>
        <v>2.0583542787140794E-15</v>
      </c>
      <c r="Q32" s="2">
        <f t="shared" si="282"/>
        <v>2.1067152559100257E-15</v>
      </c>
      <c r="R32" s="2">
        <f t="shared" si="282"/>
        <v>2.156212472935788E-15</v>
      </c>
      <c r="S32" s="2">
        <f t="shared" si="282"/>
        <v>2.206872625714933E-15</v>
      </c>
      <c r="T32" s="2">
        <f t="shared" si="282"/>
        <v>2.2587230373910193E-15</v>
      </c>
      <c r="U32" s="2">
        <f t="shared" si="282"/>
        <v>2.3117916730641102E-15</v>
      </c>
      <c r="V32" s="2">
        <f t="shared" si="282"/>
        <v>2.3661071548735277E-15</v>
      </c>
      <c r="W32" s="2">
        <f t="shared" si="282"/>
        <v>2.4216987774349704E-15</v>
      </c>
      <c r="X32" s="2">
        <f t="shared" si="282"/>
        <v>2.4785965236403272E-15</v>
      </c>
      <c r="Y32" s="2">
        <f t="shared" si="282"/>
        <v>2.5368310808287067E-15</v>
      </c>
      <c r="Z32" s="2">
        <f t="shared" si="282"/>
        <v>2.5964338573374086E-15</v>
      </c>
      <c r="AA32" s="2">
        <f t="shared" si="282"/>
        <v>2.6574369994417513E-15</v>
      </c>
      <c r="AB32" s="2">
        <f t="shared" si="282"/>
        <v>2.7198734086929103E-15</v>
      </c>
      <c r="AC32" s="2">
        <f t="shared" si="282"/>
        <v>2.7837767596631006E-15</v>
      </c>
      <c r="AD32" s="2">
        <f t="shared" si="282"/>
        <v>2.8491815181076856E-15</v>
      </c>
      <c r="AE32" s="2">
        <f t="shared" si="282"/>
        <v>2.9161229595540037E-15</v>
      </c>
      <c r="AF32" s="2">
        <f t="shared" si="282"/>
        <v>2.9846371883269389E-15</v>
      </c>
      <c r="AG32" s="2">
        <f t="shared" si="282"/>
        <v>3.0547611570214957E-15</v>
      </c>
      <c r="AH32" s="2">
        <f t="shared" si="282"/>
        <v>3.1265326864328813E-15</v>
      </c>
      <c r="AI32" s="2">
        <f t="shared" si="282"/>
        <v>3.199990485954848E-15</v>
      </c>
      <c r="AJ32" s="2">
        <f t="shared" si="282"/>
        <v>3.2751741744572897E-15</v>
      </c>
      <c r="AK32" s="2">
        <f t="shared" ref="AK32:BE32" si="283">AK13*AK$3</f>
        <v>3.3521243016543598E-15</v>
      </c>
      <c r="AL32" s="2">
        <f t="shared" si="283"/>
        <v>3.4308823699746297E-15</v>
      </c>
      <c r="AM32" s="2">
        <f t="shared" si="283"/>
        <v>3.5114908569450908E-15</v>
      </c>
      <c r="AN32" s="2">
        <f t="shared" si="283"/>
        <v>3.5939932381010636E-15</v>
      </c>
      <c r="AO32" s="2">
        <f t="shared" si="283"/>
        <v>3.6784340104343738E-15</v>
      </c>
      <c r="AP32" s="2">
        <f t="shared" si="283"/>
        <v>3.7648587163924488E-15</v>
      </c>
      <c r="AQ32" s="2">
        <f t="shared" si="283"/>
        <v>3.8533139684412656E-15</v>
      </c>
      <c r="AR32" s="2">
        <f t="shared" si="283"/>
        <v>3.9438474742054088E-15</v>
      </c>
      <c r="AS32" s="2">
        <f t="shared" si="283"/>
        <v>4.0365080621987906E-15</v>
      </c>
      <c r="AT32" s="2">
        <f t="shared" si="283"/>
        <v>4.1313457081599137E-15</v>
      </c>
      <c r="AU32" s="2">
        <f t="shared" si="283"/>
        <v>4.2284115620058857E-15</v>
      </c>
      <c r="AV32" s="2">
        <f t="shared" si="283"/>
        <v>4.327757975419709E-15</v>
      </c>
      <c r="AW32" s="2">
        <f t="shared" si="283"/>
        <v>4.4294385300857412E-15</v>
      </c>
      <c r="AX32" s="2">
        <f t="shared" si="283"/>
        <v>4.5335080665885372E-15</v>
      </c>
      <c r="AY32" s="2">
        <f t="shared" si="283"/>
        <v>4.6400227139906828E-15</v>
      </c>
      <c r="AZ32" s="2">
        <f t="shared" si="283"/>
        <v>4.7490399201055421E-15</v>
      </c>
      <c r="BA32" s="2">
        <f t="shared" si="283"/>
        <v>4.8606184824812783E-15</v>
      </c>
      <c r="BB32" s="2">
        <f t="shared" si="283"/>
        <v>4.9748185801128309E-15</v>
      </c>
      <c r="BC32" s="2">
        <f t="shared" si="283"/>
        <v>5.0917018058989716E-15</v>
      </c>
      <c r="BD32" s="2">
        <f t="shared" si="283"/>
        <v>5.2113311998619351E-15</v>
      </c>
      <c r="BE32" s="2">
        <f t="shared" si="283"/>
        <v>5.3337712831475468E-15</v>
      </c>
    </row>
    <row r="33" spans="2:57" ht="14.45" x14ac:dyDescent="0.3">
      <c r="B33" t="s">
        <v>16</v>
      </c>
      <c r="C33" s="2">
        <f t="shared" ref="C33:AH33" si="284">C14*C$3</f>
        <v>0.12639201354325449</v>
      </c>
      <c r="D33" s="2">
        <f t="shared" si="284"/>
        <v>0.29483380698471251</v>
      </c>
      <c r="E33" s="2">
        <f t="shared" si="284"/>
        <v>0.32267420105204808</v>
      </c>
      <c r="F33" s="2">
        <f t="shared" si="284"/>
        <v>0.35308190302315406</v>
      </c>
      <c r="G33" s="2">
        <f t="shared" si="284"/>
        <v>0.44360225235775408</v>
      </c>
      <c r="H33" s="2">
        <f t="shared" si="284"/>
        <v>0.54098600066601277</v>
      </c>
      <c r="I33" s="2">
        <f t="shared" si="284"/>
        <v>0.38848640273144841</v>
      </c>
      <c r="J33" s="2">
        <f t="shared" si="284"/>
        <v>0.25161067407691112</v>
      </c>
      <c r="K33" s="2">
        <f t="shared" si="284"/>
        <v>0.13659946584234423</v>
      </c>
      <c r="L33" s="2">
        <f t="shared" si="284"/>
        <v>4.7864343472728041E-2</v>
      </c>
      <c r="M33" s="2">
        <f t="shared" si="284"/>
        <v>2.3997886688906703E-16</v>
      </c>
      <c r="N33" s="2">
        <f t="shared" si="284"/>
        <v>2.4561716376980692E-16</v>
      </c>
      <c r="O33" s="2">
        <f t="shared" si="284"/>
        <v>2.5138793228076777E-16</v>
      </c>
      <c r="P33" s="2">
        <f t="shared" si="284"/>
        <v>2.5729428483925993E-16</v>
      </c>
      <c r="Q33" s="2">
        <f t="shared" si="284"/>
        <v>2.6333940698875321E-16</v>
      </c>
      <c r="R33" s="2">
        <f t="shared" si="284"/>
        <v>2.695265591169735E-16</v>
      </c>
      <c r="S33" s="2">
        <f t="shared" si="284"/>
        <v>2.7585907821436663E-16</v>
      </c>
      <c r="T33" s="2">
        <f t="shared" si="284"/>
        <v>2.8234037967387741E-16</v>
      </c>
      <c r="U33" s="2">
        <f t="shared" si="284"/>
        <v>2.8897395913301378E-16</v>
      </c>
      <c r="V33" s="2">
        <f t="shared" si="284"/>
        <v>2.9576339435919096E-16</v>
      </c>
      <c r="W33" s="2">
        <f t="shared" si="284"/>
        <v>3.0271234717937129E-16</v>
      </c>
      <c r="X33" s="2">
        <f t="shared" si="284"/>
        <v>3.0982456545504089E-16</v>
      </c>
      <c r="Y33" s="2">
        <f t="shared" si="284"/>
        <v>3.1710388510358834E-16</v>
      </c>
      <c r="Z33" s="2">
        <f t="shared" si="284"/>
        <v>3.2455423216717608E-16</v>
      </c>
      <c r="AA33" s="2">
        <f t="shared" si="284"/>
        <v>3.3217962493021892E-16</v>
      </c>
      <c r="AB33" s="2">
        <f t="shared" si="284"/>
        <v>3.3998417608661378E-16</v>
      </c>
      <c r="AC33" s="2">
        <f t="shared" si="284"/>
        <v>3.4797209495788758E-16</v>
      </c>
      <c r="AD33" s="2">
        <f t="shared" si="284"/>
        <v>3.561476897634607E-16</v>
      </c>
      <c r="AE33" s="2">
        <f t="shared" si="284"/>
        <v>3.6451536994425046E-16</v>
      </c>
      <c r="AF33" s="2">
        <f t="shared" si="284"/>
        <v>3.7307964854086736E-16</v>
      </c>
      <c r="AG33" s="2">
        <f t="shared" si="284"/>
        <v>3.8184514462768696E-16</v>
      </c>
      <c r="AH33" s="2">
        <f t="shared" si="284"/>
        <v>3.9081658580411016E-16</v>
      </c>
      <c r="AI33" s="2">
        <f t="shared" ref="AI33:BE33" si="285">AI14*AI$3</f>
        <v>3.9999881074435599E-16</v>
      </c>
      <c r="AJ33" s="2">
        <f t="shared" si="285"/>
        <v>4.0939677180716121E-16</v>
      </c>
      <c r="AK33" s="2">
        <f t="shared" si="285"/>
        <v>4.1901553770679497E-16</v>
      </c>
      <c r="AL33" s="2">
        <f t="shared" si="285"/>
        <v>4.2886029624682871E-16</v>
      </c>
      <c r="AM33" s="2">
        <f t="shared" si="285"/>
        <v>4.3893635711813635E-16</v>
      </c>
      <c r="AN33" s="2">
        <f t="shared" si="285"/>
        <v>4.4924915476263294E-16</v>
      </c>
      <c r="AO33" s="2">
        <f t="shared" si="285"/>
        <v>4.5980425130429672E-16</v>
      </c>
      <c r="AP33" s="2">
        <f t="shared" si="285"/>
        <v>4.706073395490561E-16</v>
      </c>
      <c r="AQ33" s="2">
        <f t="shared" si="285"/>
        <v>4.8166424605515821E-16</v>
      </c>
      <c r="AR33" s="2">
        <f t="shared" si="285"/>
        <v>4.9298093427567611E-16</v>
      </c>
      <c r="AS33" s="2">
        <f t="shared" si="285"/>
        <v>5.0456350777484882E-16</v>
      </c>
      <c r="AT33" s="2">
        <f t="shared" si="285"/>
        <v>5.1641821351998921E-16</v>
      </c>
      <c r="AU33" s="2">
        <f t="shared" si="285"/>
        <v>5.2855144525073571E-16</v>
      </c>
      <c r="AV33" s="2">
        <f t="shared" si="285"/>
        <v>5.4096974692746363E-16</v>
      </c>
      <c r="AW33" s="2">
        <f t="shared" si="285"/>
        <v>5.5367981626071765E-16</v>
      </c>
      <c r="AX33" s="2">
        <f t="shared" si="285"/>
        <v>5.6668850832356715E-16</v>
      </c>
      <c r="AY33" s="2">
        <f t="shared" si="285"/>
        <v>5.8000283924883534E-16</v>
      </c>
      <c r="AZ33" s="2">
        <f t="shared" si="285"/>
        <v>5.9362999001319276E-16</v>
      </c>
      <c r="BA33" s="2">
        <f t="shared" si="285"/>
        <v>6.0757731031015979E-16</v>
      </c>
      <c r="BB33" s="2">
        <f t="shared" si="285"/>
        <v>6.2185232251410386E-16</v>
      </c>
      <c r="BC33" s="2">
        <f t="shared" si="285"/>
        <v>6.3646272573737146E-16</v>
      </c>
      <c r="BD33" s="2">
        <f t="shared" si="285"/>
        <v>6.5141639998274189E-16</v>
      </c>
      <c r="BE33" s="2">
        <f t="shared" si="285"/>
        <v>6.6672141039344335E-16</v>
      </c>
    </row>
    <row r="34" spans="2:57" ht="14.45" x14ac:dyDescent="0.3">
      <c r="B34" s="68" t="s">
        <v>110</v>
      </c>
      <c r="C34" s="47">
        <f t="shared" ref="C34:AH34" si="286">C15*C$3</f>
        <v>0</v>
      </c>
      <c r="D34" s="47">
        <f t="shared" si="286"/>
        <v>1.4950001853707731E-5</v>
      </c>
      <c r="E34" s="47">
        <f t="shared" si="286"/>
        <v>9.3594798717325321E-4</v>
      </c>
      <c r="F34" s="47">
        <f t="shared" si="286"/>
        <v>1.4085632866128041E-3</v>
      </c>
      <c r="G34" s="47">
        <f t="shared" si="286"/>
        <v>2.4346025667154967E-3</v>
      </c>
      <c r="H34" s="47">
        <f t="shared" si="286"/>
        <v>9.7766570890027854E-2</v>
      </c>
      <c r="I34" s="47">
        <f t="shared" si="286"/>
        <v>0.10006359378556762</v>
      </c>
      <c r="J34" s="47">
        <f t="shared" si="286"/>
        <v>0.10241458517089487</v>
      </c>
      <c r="K34" s="47">
        <f t="shared" si="286"/>
        <v>0.10482081303419359</v>
      </c>
      <c r="L34" s="47">
        <f t="shared" si="286"/>
        <v>0.10728357515499533</v>
      </c>
      <c r="M34" s="47">
        <f t="shared" si="286"/>
        <v>0.10980419980412601</v>
      </c>
      <c r="N34" s="47">
        <f t="shared" si="286"/>
        <v>0.11238404646009814</v>
      </c>
      <c r="O34" s="47">
        <f t="shared" si="286"/>
        <v>0.11502450654233452</v>
      </c>
      <c r="P34" s="47">
        <f t="shared" si="286"/>
        <v>0.11772700416161899</v>
      </c>
      <c r="Q34" s="47">
        <f t="shared" si="286"/>
        <v>0.12049299688817916</v>
      </c>
      <c r="R34" s="47">
        <f t="shared" si="286"/>
        <v>0.123323976537815</v>
      </c>
      <c r="S34" s="47">
        <f t="shared" si="286"/>
        <v>0.1262214699764978</v>
      </c>
      <c r="T34" s="47">
        <f t="shared" si="286"/>
        <v>0.12918703994387276</v>
      </c>
      <c r="U34" s="47">
        <f t="shared" si="286"/>
        <v>0.13222228589611015</v>
      </c>
      <c r="V34" s="47">
        <f t="shared" si="286"/>
        <v>0.13532884486855901</v>
      </c>
      <c r="W34" s="47">
        <f t="shared" si="286"/>
        <v>0.1385083923586688</v>
      </c>
      <c r="X34" s="47">
        <f t="shared" si="286"/>
        <v>0.14176264322965562</v>
      </c>
      <c r="Y34" s="47">
        <f t="shared" si="286"/>
        <v>0.14509335263539963</v>
      </c>
      <c r="Z34" s="47">
        <f t="shared" si="286"/>
        <v>0.14850231696707319</v>
      </c>
      <c r="AA34" s="47">
        <f t="shared" si="286"/>
        <v>0.15199137482200986</v>
      </c>
      <c r="AB34" s="47">
        <f t="shared" si="286"/>
        <v>0.15556240799533694</v>
      </c>
      <c r="AC34" s="47">
        <f t="shared" si="286"/>
        <v>0.15921734249490663</v>
      </c>
      <c r="AD34" s="47">
        <f t="shared" si="286"/>
        <v>0.16295814958007263</v>
      </c>
      <c r="AE34" s="47">
        <f t="shared" si="286"/>
        <v>0.16678684682487291</v>
      </c>
      <c r="AF34" s="47">
        <f t="shared" si="286"/>
        <v>0.1707054992061921</v>
      </c>
      <c r="AG34" s="47">
        <f t="shared" si="286"/>
        <v>0.17471622021748989</v>
      </c>
      <c r="AH34" s="47">
        <f t="shared" si="286"/>
        <v>0.17882117300869674</v>
      </c>
      <c r="AI34" s="47">
        <f t="shared" ref="AI34:BE34" si="287">AI15*AI$3</f>
        <v>0.18302257155289128</v>
      </c>
      <c r="AJ34" s="47">
        <f t="shared" si="287"/>
        <v>0.18732268184038875</v>
      </c>
      <c r="AK34" s="47">
        <f t="shared" si="287"/>
        <v>0.19172382310088451</v>
      </c>
      <c r="AL34" s="47">
        <f t="shared" si="287"/>
        <v>0.19622836905431193</v>
      </c>
      <c r="AM34" s="47">
        <f t="shared" si="287"/>
        <v>0.20083874919108893</v>
      </c>
      <c r="AN34" s="47">
        <f t="shared" si="287"/>
        <v>0.20555745008244397</v>
      </c>
      <c r="AO34" s="47">
        <f t="shared" si="287"/>
        <v>0.21038701672152826</v>
      </c>
      <c r="AP34" s="47">
        <f t="shared" si="287"/>
        <v>0.21533005389603707</v>
      </c>
      <c r="AQ34" s="47">
        <f t="shared" si="287"/>
        <v>0.22038922759308105</v>
      </c>
      <c r="AR34" s="47">
        <f t="shared" si="287"/>
        <v>0.22556726643706457</v>
      </c>
      <c r="AS34" s="47">
        <f t="shared" si="287"/>
        <v>0.23086696316134753</v>
      </c>
      <c r="AT34" s="47">
        <f t="shared" si="287"/>
        <v>0.23629117611448325</v>
      </c>
      <c r="AU34" s="47">
        <f t="shared" si="287"/>
        <v>0.24184283080184582</v>
      </c>
      <c r="AV34" s="47">
        <f t="shared" si="287"/>
        <v>0.24752492146347763</v>
      </c>
      <c r="AW34" s="47">
        <f t="shared" si="287"/>
        <v>0.25334051268900859</v>
      </c>
      <c r="AX34" s="47">
        <f t="shared" si="287"/>
        <v>0.25929274107051759</v>
      </c>
      <c r="AY34" s="47">
        <f t="shared" si="287"/>
        <v>0.26538481689422838</v>
      </c>
      <c r="AZ34" s="47">
        <f t="shared" si="287"/>
        <v>0.27162002587195117</v>
      </c>
      <c r="BA34" s="47">
        <f t="shared" si="287"/>
        <v>0.27800173091320485</v>
      </c>
      <c r="BB34" s="47">
        <f t="shared" si="287"/>
        <v>0.2845333739389751</v>
      </c>
      <c r="BC34" s="47">
        <f t="shared" si="287"/>
        <v>0.29121847773808635</v>
      </c>
      <c r="BD34" s="47">
        <f t="shared" si="287"/>
        <v>0.29806064786718983</v>
      </c>
      <c r="BE34" s="47">
        <f t="shared" si="287"/>
        <v>0.30506357459539102</v>
      </c>
    </row>
    <row r="35" spans="2:57" ht="14.45" x14ac:dyDescent="0.3">
      <c r="B35" t="s">
        <v>17</v>
      </c>
      <c r="C35" s="2">
        <f t="shared" ref="C35:R35" si="288">C16*C$3</f>
        <v>3.6859556822953922E-2</v>
      </c>
      <c r="D35" s="2">
        <f t="shared" si="288"/>
        <v>0.29356198110141707</v>
      </c>
      <c r="E35" s="2">
        <f t="shared" si="288"/>
        <v>0.29406285831083706</v>
      </c>
      <c r="F35" s="2">
        <f t="shared" si="288"/>
        <v>0.2944252214676521</v>
      </c>
      <c r="G35" s="2">
        <f t="shared" si="288"/>
        <v>0.29464228531304709</v>
      </c>
      <c r="H35" s="2">
        <f t="shared" si="288"/>
        <v>0.29470702221092782</v>
      </c>
      <c r="I35" s="2">
        <f t="shared" si="288"/>
        <v>0.29461215450418154</v>
      </c>
      <c r="J35" s="2">
        <f t="shared" si="288"/>
        <v>0.29435014664555503</v>
      </c>
      <c r="K35" s="2">
        <f t="shared" si="288"/>
        <v>0.29391319709677755</v>
      </c>
      <c r="L35" s="2">
        <f t="shared" si="288"/>
        <v>0.2932932299893829</v>
      </c>
      <c r="M35" s="2">
        <f t="shared" si="288"/>
        <v>0.2924818865405055</v>
      </c>
      <c r="N35" s="2">
        <f t="shared" si="288"/>
        <v>0.29147051621673797</v>
      </c>
      <c r="O35" s="2">
        <f t="shared" si="288"/>
        <v>0.29025016763895267</v>
      </c>
      <c r="P35" s="2">
        <f t="shared" si="288"/>
        <v>0.28881157922079076</v>
      </c>
      <c r="Q35" s="2">
        <f t="shared" si="288"/>
        <v>0.28714516953332558</v>
      </c>
      <c r="R35" s="2">
        <f t="shared" si="288"/>
        <v>0.28524102738820128</v>
      </c>
      <c r="S35" s="2">
        <f t="shared" ref="S35:AJ35" si="289">S16*S$3</f>
        <v>0.28308890163133538</v>
      </c>
      <c r="T35" s="2">
        <f t="shared" si="289"/>
        <v>0.28067819063906002</v>
      </c>
      <c r="U35" s="2">
        <f t="shared" si="289"/>
        <v>0.2779979315083535</v>
      </c>
      <c r="V35" s="2">
        <f t="shared" si="289"/>
        <v>0.27503678893258499</v>
      </c>
      <c r="W35" s="2">
        <f t="shared" si="289"/>
        <v>0.27178304375396234</v>
      </c>
      <c r="X35" s="2">
        <f t="shared" si="289"/>
        <v>0.26822458118363229</v>
      </c>
      <c r="Y35" s="2">
        <f t="shared" si="289"/>
        <v>0.26434887868013468</v>
      </c>
      <c r="Z35" s="2">
        <f t="shared" si="289"/>
        <v>0.26014299347665937</v>
      </c>
      <c r="AA35" s="2">
        <f t="shared" si="289"/>
        <v>0.25559354974729548</v>
      </c>
      <c r="AB35" s="2">
        <f t="shared" si="289"/>
        <v>0.25068672540219261</v>
      </c>
      <c r="AC35" s="2">
        <f t="shared" si="289"/>
        <v>0.24540823850128285</v>
      </c>
      <c r="AD35" s="2">
        <f t="shared" si="289"/>
        <v>0.23974333327592748</v>
      </c>
      <c r="AE35" s="2">
        <f t="shared" si="289"/>
        <v>0.23367676574756571</v>
      </c>
      <c r="AF35" s="2">
        <f t="shared" si="289"/>
        <v>0.2271927889321442</v>
      </c>
      <c r="AG35" s="2">
        <f t="shared" si="289"/>
        <v>0.22027513761880199</v>
      </c>
      <c r="AH35" s="2">
        <f t="shared" si="289"/>
        <v>0.21290701271097298</v>
      </c>
      <c r="AI35" s="2">
        <f t="shared" si="289"/>
        <v>0.20507106511774542</v>
      </c>
      <c r="AJ35" s="2">
        <f t="shared" si="289"/>
        <v>0.19674937918299035</v>
      </c>
      <c r="AK35" s="2">
        <f t="shared" ref="AK35:BE35" si="290">AK16*AK$3</f>
        <v>0.18792345563942914</v>
      </c>
      <c r="AL35" s="2">
        <f t="shared" si="290"/>
        <v>0.17857419407446629</v>
      </c>
      <c r="AM35" s="2">
        <f t="shared" si="290"/>
        <v>0.16868187489425329</v>
      </c>
      <c r="AN35" s="2">
        <f t="shared" si="290"/>
        <v>0.15822614077208588</v>
      </c>
      <c r="AO35" s="2">
        <f t="shared" si="290"/>
        <v>0.14718597756685878</v>
      </c>
      <c r="AP35" s="2">
        <f t="shared" si="290"/>
        <v>0.13553969469691696</v>
      </c>
      <c r="AQ35" s="2">
        <f t="shared" si="290"/>
        <v>0.12326490495424586</v>
      </c>
      <c r="AR35" s="2">
        <f t="shared" si="290"/>
        <v>0.11033850374353617</v>
      </c>
      <c r="AS35" s="2">
        <f t="shared" si="290"/>
        <v>9.6736647730240405E-2</v>
      </c>
      <c r="AT35" s="2">
        <f t="shared" si="290"/>
        <v>8.3672207200794019E-2</v>
      </c>
      <c r="AU35" s="2">
        <f t="shared" si="290"/>
        <v>7.1084888799739343E-2</v>
      </c>
      <c r="AV35" s="2">
        <f t="shared" si="290"/>
        <v>5.7859904791579785E-2</v>
      </c>
      <c r="AW35" s="2">
        <f t="shared" si="290"/>
        <v>4.3974239677117874E-2</v>
      </c>
      <c r="AX35" s="2">
        <f t="shared" si="290"/>
        <v>2.9404148460286574E-2</v>
      </c>
      <c r="AY35" s="2">
        <f t="shared" si="290"/>
        <v>1.4125135074003132E-2</v>
      </c>
      <c r="AZ35" s="2">
        <f t="shared" si="290"/>
        <v>1.7815822400568781E-15</v>
      </c>
      <c r="BA35" s="2">
        <f t="shared" si="290"/>
        <v>1.8234404658128058E-15</v>
      </c>
      <c r="BB35" s="2">
        <f t="shared" si="290"/>
        <v>1.8662821494322213E-15</v>
      </c>
      <c r="BC35" s="2">
        <f t="shared" si="290"/>
        <v>1.910130397230593E-15</v>
      </c>
      <c r="BD35" s="2">
        <f t="shared" si="290"/>
        <v>1.9550088584056356E-15</v>
      </c>
      <c r="BE35" s="2">
        <f t="shared" si="290"/>
        <v>2.0009417377923142E-15</v>
      </c>
    </row>
    <row r="36" spans="2:57" ht="14.45" x14ac:dyDescent="0.3">
      <c r="B36" t="s">
        <v>49</v>
      </c>
      <c r="C36" s="2">
        <f t="shared" ref="C36:R36" si="291">C17*C$3</f>
        <v>1.4145012923099507E-2</v>
      </c>
      <c r="D36" s="2">
        <f t="shared" si="291"/>
        <v>2.6084659444463809E-18</v>
      </c>
      <c r="E36" s="2">
        <f t="shared" si="291"/>
        <v>2.6697517801065971E-18</v>
      </c>
      <c r="F36" s="2">
        <f t="shared" si="291"/>
        <v>2.7324775247909532E-18</v>
      </c>
      <c r="G36" s="2">
        <f t="shared" si="291"/>
        <v>2.7966770091223906E-18</v>
      </c>
      <c r="H36" s="2">
        <f t="shared" si="291"/>
        <v>2.8623848585734047E-18</v>
      </c>
      <c r="I36" s="2">
        <f t="shared" si="291"/>
        <v>2.9296365121410166E-18</v>
      </c>
      <c r="J36" s="2">
        <f t="shared" si="291"/>
        <v>2.9984682414605075E-18</v>
      </c>
      <c r="K36" s="2">
        <f t="shared" si="291"/>
        <v>3.0689171703682325E-18</v>
      </c>
      <c r="L36" s="2">
        <f t="shared" si="291"/>
        <v>3.1410212949240629E-18</v>
      </c>
      <c r="M36" s="2">
        <f t="shared" si="291"/>
        <v>3.2148195039042496E-18</v>
      </c>
      <c r="N36" s="2">
        <f t="shared" si="291"/>
        <v>3.2903515997757752E-18</v>
      </c>
      <c r="O36" s="2">
        <f t="shared" si="291"/>
        <v>3.3676583201634881E-18</v>
      </c>
      <c r="P36" s="2">
        <f t="shared" si="291"/>
        <v>3.4467813598216133E-18</v>
      </c>
      <c r="Q36" s="2">
        <f t="shared" si="291"/>
        <v>3.5277633931214791E-18</v>
      </c>
      <c r="R36" s="2">
        <f t="shared" si="291"/>
        <v>3.6106480970675975E-18</v>
      </c>
      <c r="S36" s="2">
        <f t="shared" ref="S36:AJ36" si="292">S17*S$3</f>
        <v>3.6954801748544985E-18</v>
      </c>
      <c r="T36" s="2">
        <f t="shared" si="292"/>
        <v>3.7823053799770396E-18</v>
      </c>
      <c r="U36" s="2">
        <f t="shared" si="292"/>
        <v>3.8711705409071815E-18</v>
      </c>
      <c r="V36" s="2">
        <f t="shared" si="292"/>
        <v>3.9621235863505489E-18</v>
      </c>
      <c r="W36" s="2">
        <f t="shared" si="292"/>
        <v>4.0552135710963843E-18</v>
      </c>
      <c r="X36" s="2">
        <f t="shared" si="292"/>
        <v>4.1504907024748582E-18</v>
      </c>
      <c r="Y36" s="2">
        <f t="shared" si="292"/>
        <v>4.2480063674359801E-18</v>
      </c>
      <c r="Z36" s="2">
        <f t="shared" si="292"/>
        <v>4.3478131602647387E-18</v>
      </c>
      <c r="AA36" s="2">
        <f t="shared" si="292"/>
        <v>4.449964910947404E-18</v>
      </c>
      <c r="AB36" s="2">
        <f t="shared" si="292"/>
        <v>4.5545167142042923E-18</v>
      </c>
      <c r="AC36" s="2">
        <f t="shared" si="292"/>
        <v>4.6615249592046595E-18</v>
      </c>
      <c r="AD36" s="2">
        <f t="shared" si="292"/>
        <v>4.7710473599797425E-18</v>
      </c>
      <c r="AE36" s="2">
        <f t="shared" si="292"/>
        <v>4.8831429865503573E-18</v>
      </c>
      <c r="AF36" s="2">
        <f t="shared" si="292"/>
        <v>4.9978722967858329E-18</v>
      </c>
      <c r="AG36" s="2">
        <f t="shared" si="292"/>
        <v>5.1152971690114783E-18</v>
      </c>
      <c r="AH36" s="2">
        <f t="shared" si="292"/>
        <v>5.2354809353821534E-18</v>
      </c>
      <c r="AI36" s="2">
        <f t="shared" si="292"/>
        <v>5.358488416039956E-18</v>
      </c>
      <c r="AJ36" s="2">
        <f t="shared" si="292"/>
        <v>5.4843859540744407E-18</v>
      </c>
      <c r="AK36" s="2">
        <f t="shared" ref="AK36:BE36" si="293">AK17*AK$3</f>
        <v>5.6132414513042281E-18</v>
      </c>
      <c r="AL36" s="2">
        <f t="shared" si="293"/>
        <v>5.7451244048992995E-18</v>
      </c>
      <c r="AM36" s="2">
        <f t="shared" si="293"/>
        <v>5.8801059448637335E-18</v>
      </c>
      <c r="AN36" s="2">
        <f t="shared" si="293"/>
        <v>6.0182588723991021E-18</v>
      </c>
      <c r="AO36" s="2">
        <f t="shared" si="293"/>
        <v>6.1596576991692059E-18</v>
      </c>
      <c r="AP36" s="2">
        <f t="shared" si="293"/>
        <v>6.3043786874873371E-18</v>
      </c>
      <c r="AQ36" s="2">
        <f t="shared" si="293"/>
        <v>6.4524998914477445E-18</v>
      </c>
      <c r="AR36" s="2">
        <f t="shared" si="293"/>
        <v>6.6041011990234731E-18</v>
      </c>
      <c r="AS36" s="2">
        <f t="shared" si="293"/>
        <v>6.7592643751532996E-18</v>
      </c>
      <c r="AT36" s="2">
        <f t="shared" si="293"/>
        <v>6.9180731058409911E-18</v>
      </c>
      <c r="AU36" s="2">
        <f t="shared" si="293"/>
        <v>7.0806130432906701E-18</v>
      </c>
      <c r="AV36" s="2">
        <f t="shared" si="293"/>
        <v>7.2469718521026425E-18</v>
      </c>
      <c r="AW36" s="2">
        <f t="shared" si="293"/>
        <v>7.4172392565545858E-18</v>
      </c>
      <c r="AX36" s="2">
        <f t="shared" si="293"/>
        <v>7.5915070889936201E-18</v>
      </c>
      <c r="AY36" s="2">
        <f t="shared" si="293"/>
        <v>7.7698693393653332E-18</v>
      </c>
      <c r="AZ36" s="2">
        <f t="shared" si="293"/>
        <v>7.9524222059064977E-18</v>
      </c>
      <c r="BA36" s="2">
        <f t="shared" si="293"/>
        <v>8.1392641470288232E-18</v>
      </c>
      <c r="BB36" s="2">
        <f t="shared" si="293"/>
        <v>8.3304959344216872E-18</v>
      </c>
      <c r="BC36" s="2">
        <f t="shared" si="293"/>
        <v>8.5262207074025454E-18</v>
      </c>
      <c r="BD36" s="2">
        <f t="shared" si="293"/>
        <v>8.7265440285442776E-18</v>
      </c>
      <c r="BE36" s="2">
        <f t="shared" si="293"/>
        <v>8.9315739406095158E-18</v>
      </c>
    </row>
    <row r="37" spans="2:57" ht="14.45" x14ac:dyDescent="0.3">
      <c r="B37" t="s">
        <v>50</v>
      </c>
      <c r="C37" s="2">
        <f t="shared" ref="C37:R37" si="294">C18*C$3</f>
        <v>1.0336637121868661</v>
      </c>
      <c r="D37" s="2">
        <f t="shared" si="294"/>
        <v>0</v>
      </c>
      <c r="E37" s="2">
        <f t="shared" si="294"/>
        <v>0</v>
      </c>
      <c r="F37" s="2">
        <f t="shared" si="294"/>
        <v>0</v>
      </c>
      <c r="G37" s="2">
        <f t="shared" si="294"/>
        <v>0</v>
      </c>
      <c r="H37" s="2">
        <f t="shared" si="294"/>
        <v>0</v>
      </c>
      <c r="I37" s="2">
        <f t="shared" si="294"/>
        <v>0</v>
      </c>
      <c r="J37" s="2">
        <f t="shared" si="294"/>
        <v>0</v>
      </c>
      <c r="K37" s="2">
        <f t="shared" si="294"/>
        <v>0</v>
      </c>
      <c r="L37" s="2">
        <f t="shared" si="294"/>
        <v>0</v>
      </c>
      <c r="M37" s="2">
        <f t="shared" si="294"/>
        <v>0</v>
      </c>
      <c r="N37" s="2">
        <f t="shared" si="294"/>
        <v>0</v>
      </c>
      <c r="O37" s="2">
        <f t="shared" si="294"/>
        <v>0</v>
      </c>
      <c r="P37" s="2">
        <f t="shared" si="294"/>
        <v>0</v>
      </c>
      <c r="Q37" s="2">
        <f t="shared" si="294"/>
        <v>0</v>
      </c>
      <c r="R37" s="2">
        <f t="shared" si="294"/>
        <v>0</v>
      </c>
      <c r="S37" s="2">
        <f t="shared" ref="S37:AJ37" si="295">S18*S$3</f>
        <v>0</v>
      </c>
      <c r="T37" s="2">
        <f t="shared" si="295"/>
        <v>0</v>
      </c>
      <c r="U37" s="2">
        <f t="shared" si="295"/>
        <v>0</v>
      </c>
      <c r="V37" s="2">
        <f t="shared" si="295"/>
        <v>0</v>
      </c>
      <c r="W37" s="2">
        <f t="shared" si="295"/>
        <v>0</v>
      </c>
      <c r="X37" s="2">
        <f t="shared" si="295"/>
        <v>0</v>
      </c>
      <c r="Y37" s="2">
        <f t="shared" si="295"/>
        <v>0</v>
      </c>
      <c r="Z37" s="2">
        <f t="shared" si="295"/>
        <v>0</v>
      </c>
      <c r="AA37" s="2">
        <f t="shared" si="295"/>
        <v>0</v>
      </c>
      <c r="AB37" s="2">
        <f t="shared" si="295"/>
        <v>0</v>
      </c>
      <c r="AC37" s="2">
        <f t="shared" si="295"/>
        <v>0</v>
      </c>
      <c r="AD37" s="2">
        <f t="shared" si="295"/>
        <v>0</v>
      </c>
      <c r="AE37" s="2">
        <f t="shared" si="295"/>
        <v>0</v>
      </c>
      <c r="AF37" s="2">
        <f t="shared" si="295"/>
        <v>0</v>
      </c>
      <c r="AG37" s="2">
        <f t="shared" si="295"/>
        <v>0</v>
      </c>
      <c r="AH37" s="2">
        <f t="shared" si="295"/>
        <v>0</v>
      </c>
      <c r="AI37" s="2">
        <f t="shared" si="295"/>
        <v>0</v>
      </c>
      <c r="AJ37" s="2">
        <f t="shared" si="295"/>
        <v>0</v>
      </c>
      <c r="AK37" s="2">
        <f t="shared" ref="AK37:BE37" si="296">AK18*AK$3</f>
        <v>0</v>
      </c>
      <c r="AL37" s="2">
        <f t="shared" si="296"/>
        <v>0</v>
      </c>
      <c r="AM37" s="2">
        <f t="shared" si="296"/>
        <v>0</v>
      </c>
      <c r="AN37" s="2">
        <f t="shared" si="296"/>
        <v>0</v>
      </c>
      <c r="AO37" s="2">
        <f t="shared" si="296"/>
        <v>0</v>
      </c>
      <c r="AP37" s="2">
        <f t="shared" si="296"/>
        <v>0</v>
      </c>
      <c r="AQ37" s="2">
        <f t="shared" si="296"/>
        <v>0</v>
      </c>
      <c r="AR37" s="2">
        <f t="shared" si="296"/>
        <v>0</v>
      </c>
      <c r="AS37" s="2">
        <f t="shared" si="296"/>
        <v>0</v>
      </c>
      <c r="AT37" s="2">
        <f t="shared" si="296"/>
        <v>0</v>
      </c>
      <c r="AU37" s="2">
        <f t="shared" si="296"/>
        <v>0</v>
      </c>
      <c r="AV37" s="2">
        <f t="shared" si="296"/>
        <v>0</v>
      </c>
      <c r="AW37" s="2">
        <f t="shared" si="296"/>
        <v>0</v>
      </c>
      <c r="AX37" s="2">
        <f t="shared" si="296"/>
        <v>0</v>
      </c>
      <c r="AY37" s="2">
        <f t="shared" si="296"/>
        <v>0</v>
      </c>
      <c r="AZ37" s="2">
        <f t="shared" si="296"/>
        <v>0</v>
      </c>
      <c r="BA37" s="2">
        <f t="shared" si="296"/>
        <v>0</v>
      </c>
      <c r="BB37" s="2">
        <f t="shared" si="296"/>
        <v>0</v>
      </c>
      <c r="BC37" s="2">
        <f t="shared" si="296"/>
        <v>0</v>
      </c>
      <c r="BD37" s="2">
        <f t="shared" si="296"/>
        <v>0</v>
      </c>
      <c r="BE37" s="2">
        <f t="shared" si="296"/>
        <v>0</v>
      </c>
    </row>
    <row r="38" spans="2:57" ht="14.45" x14ac:dyDescent="0.3">
      <c r="B38" t="s">
        <v>51</v>
      </c>
      <c r="C38" s="2">
        <f t="shared" ref="C38:R38" si="297">C19*C$3</f>
        <v>1.3800344445332414E-2</v>
      </c>
      <c r="D38" s="2">
        <f t="shared" si="297"/>
        <v>1.129966652697244E-2</v>
      </c>
      <c r="E38" s="2">
        <f t="shared" si="297"/>
        <v>8.673863911053941E-3</v>
      </c>
      <c r="F38" s="2">
        <f t="shared" si="297"/>
        <v>5.9184374034712516E-3</v>
      </c>
      <c r="G38" s="2">
        <f t="shared" si="297"/>
        <v>3.0287454637864535E-3</v>
      </c>
      <c r="H38" s="2">
        <f t="shared" si="297"/>
        <v>2.6084659444463809E-18</v>
      </c>
      <c r="I38" s="2">
        <f t="shared" si="297"/>
        <v>2.6697517801065971E-18</v>
      </c>
      <c r="J38" s="2">
        <f t="shared" si="297"/>
        <v>2.7324775247909532E-18</v>
      </c>
      <c r="K38" s="2">
        <f t="shared" si="297"/>
        <v>2.7966770091223906E-18</v>
      </c>
      <c r="L38" s="2">
        <f t="shared" si="297"/>
        <v>2.8623848585734047E-18</v>
      </c>
      <c r="M38" s="2">
        <f t="shared" si="297"/>
        <v>2.9296365121410166E-18</v>
      </c>
      <c r="N38" s="2">
        <f t="shared" si="297"/>
        <v>2.9984682414605075E-18</v>
      </c>
      <c r="O38" s="2">
        <f t="shared" si="297"/>
        <v>3.0689171703682325E-18</v>
      </c>
      <c r="P38" s="2">
        <f t="shared" si="297"/>
        <v>3.1410212949240629E-18</v>
      </c>
      <c r="Q38" s="2">
        <f t="shared" si="297"/>
        <v>3.2148195039042496E-18</v>
      </c>
      <c r="R38" s="2">
        <f t="shared" si="297"/>
        <v>3.2903515997757752E-18</v>
      </c>
      <c r="S38" s="2">
        <f t="shared" ref="S38:AJ38" si="298">S19*S$3</f>
        <v>3.3676583201634881E-18</v>
      </c>
      <c r="T38" s="2">
        <f t="shared" si="298"/>
        <v>3.4467813598216133E-18</v>
      </c>
      <c r="U38" s="2">
        <f t="shared" si="298"/>
        <v>3.5277633931214791E-18</v>
      </c>
      <c r="V38" s="2">
        <f t="shared" si="298"/>
        <v>3.6106480970675975E-18</v>
      </c>
      <c r="W38" s="2">
        <f t="shared" si="298"/>
        <v>3.6954801748544985E-18</v>
      </c>
      <c r="X38" s="2">
        <f t="shared" si="298"/>
        <v>3.7823053799770396E-18</v>
      </c>
      <c r="Y38" s="2">
        <f t="shared" si="298"/>
        <v>3.8711705409071815E-18</v>
      </c>
      <c r="Z38" s="2">
        <f t="shared" si="298"/>
        <v>3.9621235863505489E-18</v>
      </c>
      <c r="AA38" s="2">
        <f t="shared" si="298"/>
        <v>4.0552135710963843E-18</v>
      </c>
      <c r="AB38" s="2">
        <f t="shared" si="298"/>
        <v>4.1504907024748582E-18</v>
      </c>
      <c r="AC38" s="2">
        <f t="shared" si="298"/>
        <v>4.2480063674359801E-18</v>
      </c>
      <c r="AD38" s="2">
        <f t="shared" si="298"/>
        <v>4.3478131602647387E-18</v>
      </c>
      <c r="AE38" s="2">
        <f t="shared" si="298"/>
        <v>4.449964910947404E-18</v>
      </c>
      <c r="AF38" s="2">
        <f t="shared" si="298"/>
        <v>4.5545167142042923E-18</v>
      </c>
      <c r="AG38" s="2">
        <f t="shared" si="298"/>
        <v>4.6615249592046595E-18</v>
      </c>
      <c r="AH38" s="2">
        <f t="shared" si="298"/>
        <v>4.7710473599797425E-18</v>
      </c>
      <c r="AI38" s="2">
        <f t="shared" si="298"/>
        <v>4.8831429865503573E-18</v>
      </c>
      <c r="AJ38" s="2">
        <f t="shared" si="298"/>
        <v>4.9978722967858329E-18</v>
      </c>
      <c r="AK38" s="2">
        <f t="shared" ref="AK38:BE38" si="299">AK19*AK$3</f>
        <v>5.1152971690114783E-18</v>
      </c>
      <c r="AL38" s="2">
        <f t="shared" si="299"/>
        <v>5.2354809353821534E-18</v>
      </c>
      <c r="AM38" s="2">
        <f t="shared" si="299"/>
        <v>5.358488416039956E-18</v>
      </c>
      <c r="AN38" s="2">
        <f t="shared" si="299"/>
        <v>5.4843859540744407E-18</v>
      </c>
      <c r="AO38" s="2">
        <f t="shared" si="299"/>
        <v>5.6132414513042281E-18</v>
      </c>
      <c r="AP38" s="2">
        <f t="shared" si="299"/>
        <v>5.7451244048992995E-18</v>
      </c>
      <c r="AQ38" s="2">
        <f t="shared" si="299"/>
        <v>5.8801059448637335E-18</v>
      </c>
      <c r="AR38" s="2">
        <f t="shared" si="299"/>
        <v>6.0182588723991021E-18</v>
      </c>
      <c r="AS38" s="2">
        <f t="shared" si="299"/>
        <v>6.1596576991692059E-18</v>
      </c>
      <c r="AT38" s="2">
        <f t="shared" si="299"/>
        <v>6.3043786874873371E-18</v>
      </c>
      <c r="AU38" s="2">
        <f t="shared" si="299"/>
        <v>6.4524998914477445E-18</v>
      </c>
      <c r="AV38" s="2">
        <f t="shared" si="299"/>
        <v>6.6041011990234731E-18</v>
      </c>
      <c r="AW38" s="2">
        <f t="shared" si="299"/>
        <v>6.7592643751532996E-18</v>
      </c>
      <c r="AX38" s="2">
        <f t="shared" si="299"/>
        <v>6.9180731058409911E-18</v>
      </c>
      <c r="AY38" s="2">
        <f t="shared" si="299"/>
        <v>7.0806130432906701E-18</v>
      </c>
      <c r="AZ38" s="2">
        <f t="shared" si="299"/>
        <v>7.2469718521026425E-18</v>
      </c>
      <c r="BA38" s="2">
        <f t="shared" si="299"/>
        <v>7.4172392565545858E-18</v>
      </c>
      <c r="BB38" s="2">
        <f t="shared" si="299"/>
        <v>7.5915070889936201E-18</v>
      </c>
      <c r="BC38" s="2">
        <f t="shared" si="299"/>
        <v>7.7698693393653332E-18</v>
      </c>
      <c r="BD38" s="2">
        <f t="shared" si="299"/>
        <v>7.9524222059064977E-18</v>
      </c>
      <c r="BE38" s="2">
        <f t="shared" si="299"/>
        <v>8.1392641470288232E-18</v>
      </c>
    </row>
    <row r="39" spans="2:57" ht="14.45" x14ac:dyDescent="0.3">
      <c r="B39" t="s">
        <v>52</v>
      </c>
      <c r="C39" s="2">
        <f t="shared" ref="C39:R39" si="300">C20*C$3</f>
        <v>0.82742101234503496</v>
      </c>
      <c r="D39" s="2">
        <f t="shared" si="300"/>
        <v>0.67748899702797483</v>
      </c>
      <c r="E39" s="2">
        <f t="shared" si="300"/>
        <v>0.52005493679215509</v>
      </c>
      <c r="F39" s="2">
        <f t="shared" si="300"/>
        <v>0.35484907549080713</v>
      </c>
      <c r="G39" s="2">
        <f t="shared" si="300"/>
        <v>0.18159312238247946</v>
      </c>
      <c r="H39" s="2">
        <f t="shared" si="300"/>
        <v>2.0867727555571047E-16</v>
      </c>
      <c r="I39" s="2">
        <f t="shared" si="300"/>
        <v>2.1358014240852777E-16</v>
      </c>
      <c r="J39" s="2">
        <f t="shared" si="300"/>
        <v>2.1859820198327628E-16</v>
      </c>
      <c r="K39" s="2">
        <f t="shared" si="300"/>
        <v>2.2373416072979123E-16</v>
      </c>
      <c r="L39" s="2">
        <f t="shared" si="300"/>
        <v>2.2899078868587237E-16</v>
      </c>
      <c r="M39" s="2">
        <f t="shared" si="300"/>
        <v>2.3437092097128132E-16</v>
      </c>
      <c r="N39" s="2">
        <f t="shared" si="300"/>
        <v>2.3987745931684057E-16</v>
      </c>
      <c r="O39" s="2">
        <f t="shared" si="300"/>
        <v>2.4551337362945866E-16</v>
      </c>
      <c r="P39" s="2">
        <f t="shared" si="300"/>
        <v>2.5128170359392505E-16</v>
      </c>
      <c r="Q39" s="2">
        <f t="shared" si="300"/>
        <v>2.5718556031234001E-16</v>
      </c>
      <c r="R39" s="2">
        <f t="shared" si="300"/>
        <v>2.6322812798206208E-16</v>
      </c>
      <c r="S39" s="2">
        <f t="shared" ref="S39:AJ39" si="301">S20*S$3</f>
        <v>2.6941266561307912E-16</v>
      </c>
      <c r="T39" s="2">
        <f t="shared" si="301"/>
        <v>2.7574250878572915E-16</v>
      </c>
      <c r="U39" s="2">
        <f t="shared" si="301"/>
        <v>2.8222107144971846E-16</v>
      </c>
      <c r="V39" s="2">
        <f t="shared" si="301"/>
        <v>2.8885184776540793E-16</v>
      </c>
      <c r="W39" s="2">
        <f t="shared" si="301"/>
        <v>2.9563841398835994E-16</v>
      </c>
      <c r="X39" s="2">
        <f t="shared" si="301"/>
        <v>3.0258443039816326E-16</v>
      </c>
      <c r="Y39" s="2">
        <f t="shared" si="301"/>
        <v>3.0969364327257467E-16</v>
      </c>
      <c r="Z39" s="2">
        <f t="shared" si="301"/>
        <v>3.1696988690804402E-16</v>
      </c>
      <c r="AA39" s="2">
        <f t="shared" si="301"/>
        <v>3.2441708568771093E-16</v>
      </c>
      <c r="AB39" s="2">
        <f t="shared" si="301"/>
        <v>3.3203925619798878E-16</v>
      </c>
      <c r="AC39" s="2">
        <f t="shared" si="301"/>
        <v>3.3984050939487853E-16</v>
      </c>
      <c r="AD39" s="2">
        <f t="shared" si="301"/>
        <v>3.4782505282117922E-16</v>
      </c>
      <c r="AE39" s="2">
        <f t="shared" si="301"/>
        <v>3.5599719287579246E-16</v>
      </c>
      <c r="AF39" s="2">
        <f t="shared" si="301"/>
        <v>3.6436133713634358E-16</v>
      </c>
      <c r="AG39" s="2">
        <f t="shared" si="301"/>
        <v>3.7292199673637297E-16</v>
      </c>
      <c r="AH39" s="2">
        <f t="shared" si="301"/>
        <v>3.8168378879837959E-16</v>
      </c>
      <c r="AI39" s="2">
        <f t="shared" si="301"/>
        <v>3.9065143892402881E-16</v>
      </c>
      <c r="AJ39" s="2">
        <f t="shared" si="301"/>
        <v>3.9982978374286689E-16</v>
      </c>
      <c r="AK39" s="2">
        <f t="shared" ref="AK39:BE39" si="302">AK20*AK$3</f>
        <v>4.0922377352091852E-16</v>
      </c>
      <c r="AL39" s="2">
        <f t="shared" si="302"/>
        <v>4.1883847483057254E-16</v>
      </c>
      <c r="AM39" s="2">
        <f t="shared" si="302"/>
        <v>4.286790732831968E-16</v>
      </c>
      <c r="AN39" s="2">
        <f t="shared" si="302"/>
        <v>4.3875087632595554E-16</v>
      </c>
      <c r="AO39" s="2">
        <f t="shared" si="302"/>
        <v>4.4905931610433858E-16</v>
      </c>
      <c r="AP39" s="2">
        <f t="shared" si="302"/>
        <v>4.596099523919442E-16</v>
      </c>
      <c r="AQ39" s="2">
        <f t="shared" si="302"/>
        <v>4.70408475589099E-16</v>
      </c>
      <c r="AR39" s="2">
        <f t="shared" si="302"/>
        <v>4.8146070979192858E-16</v>
      </c>
      <c r="AS39" s="2">
        <f t="shared" si="302"/>
        <v>4.9277261593353685E-16</v>
      </c>
      <c r="AT39" s="2">
        <f t="shared" si="302"/>
        <v>5.0435029499898744E-16</v>
      </c>
      <c r="AU39" s="2">
        <f t="shared" si="302"/>
        <v>5.1619999131582008E-16</v>
      </c>
      <c r="AV39" s="2">
        <f t="shared" si="302"/>
        <v>5.2832809592187833E-16</v>
      </c>
      <c r="AW39" s="2">
        <f t="shared" si="302"/>
        <v>5.4074115001226459E-16</v>
      </c>
      <c r="AX39" s="2">
        <f t="shared" si="302"/>
        <v>5.5344584846727995E-16</v>
      </c>
      <c r="AY39" s="2">
        <f t="shared" si="302"/>
        <v>5.6644904346325423E-16</v>
      </c>
      <c r="AZ39" s="2">
        <f t="shared" si="302"/>
        <v>5.7975774816821201E-16</v>
      </c>
      <c r="BA39" s="2">
        <f t="shared" si="302"/>
        <v>5.9337914052436753E-16</v>
      </c>
      <c r="BB39" s="2">
        <f t="shared" si="302"/>
        <v>6.0732056711949025E-16</v>
      </c>
      <c r="BC39" s="2">
        <f t="shared" si="302"/>
        <v>6.2158954714922727E-16</v>
      </c>
      <c r="BD39" s="2">
        <f t="shared" si="302"/>
        <v>6.361937764725205E-16</v>
      </c>
      <c r="BE39" s="2">
        <f t="shared" si="302"/>
        <v>6.5114113176230655E-16</v>
      </c>
    </row>
    <row r="40" spans="2:57" ht="14.45" x14ac:dyDescent="0.3">
      <c r="B40" s="68" t="s">
        <v>101</v>
      </c>
      <c r="C40" s="47">
        <f t="shared" ref="C40:AH40" si="303">C21*C$3</f>
        <v>0</v>
      </c>
      <c r="D40" s="47">
        <f t="shared" si="303"/>
        <v>6.4866974789665507E-2</v>
      </c>
      <c r="E40" s="47">
        <f t="shared" si="303"/>
        <v>4.9793266934407283E-2</v>
      </c>
      <c r="F40" s="47">
        <f t="shared" si="303"/>
        <v>3.3975438914837224E-2</v>
      </c>
      <c r="G40" s="47">
        <f t="shared" si="303"/>
        <v>1.7386845459092436E-2</v>
      </c>
      <c r="H40" s="47">
        <f t="shared" si="303"/>
        <v>7.8253978333391432E-18</v>
      </c>
      <c r="I40" s="47">
        <f t="shared" si="303"/>
        <v>8.0092553403197913E-18</v>
      </c>
      <c r="J40" s="47">
        <f t="shared" si="303"/>
        <v>8.1974325743728612E-18</v>
      </c>
      <c r="K40" s="47">
        <f t="shared" si="303"/>
        <v>8.3900310273671729E-18</v>
      </c>
      <c r="L40" s="47">
        <f t="shared" si="303"/>
        <v>8.5871545757202144E-18</v>
      </c>
      <c r="M40" s="47">
        <f t="shared" si="303"/>
        <v>8.7889095364230487E-18</v>
      </c>
      <c r="N40" s="47">
        <f t="shared" si="303"/>
        <v>8.9954047243815213E-18</v>
      </c>
      <c r="O40" s="47">
        <f t="shared" si="303"/>
        <v>9.2067515111046987E-18</v>
      </c>
      <c r="P40" s="47">
        <f t="shared" si="303"/>
        <v>9.4230638847721886E-18</v>
      </c>
      <c r="Q40" s="47">
        <f t="shared" si="303"/>
        <v>9.6444585117127502E-18</v>
      </c>
      <c r="R40" s="47">
        <f t="shared" si="303"/>
        <v>9.8710547993273275E-18</v>
      </c>
      <c r="S40" s="47">
        <f t="shared" si="303"/>
        <v>1.0102974960490466E-17</v>
      </c>
      <c r="T40" s="47">
        <f t="shared" si="303"/>
        <v>1.0340344079464841E-17</v>
      </c>
      <c r="U40" s="47">
        <f t="shared" si="303"/>
        <v>1.058329017936444E-17</v>
      </c>
      <c r="V40" s="47">
        <f t="shared" si="303"/>
        <v>1.0831944291202794E-17</v>
      </c>
      <c r="W40" s="47">
        <f t="shared" si="303"/>
        <v>1.1086440524563498E-17</v>
      </c>
      <c r="X40" s="47">
        <f t="shared" si="303"/>
        <v>1.134691613993112E-17</v>
      </c>
      <c r="Y40" s="47">
        <f t="shared" si="303"/>
        <v>1.1613511622721551E-17</v>
      </c>
      <c r="Z40" s="47">
        <f t="shared" si="303"/>
        <v>1.1886370759051652E-17</v>
      </c>
      <c r="AA40" s="47">
        <f t="shared" si="303"/>
        <v>1.2165640713289161E-17</v>
      </c>
      <c r="AB40" s="47">
        <f t="shared" si="303"/>
        <v>1.2451472107424581E-17</v>
      </c>
      <c r="AC40" s="47">
        <f t="shared" si="303"/>
        <v>1.2744019102307948E-17</v>
      </c>
      <c r="AD40" s="47">
        <f t="shared" si="303"/>
        <v>1.3043439480794227E-17</v>
      </c>
      <c r="AE40" s="47">
        <f t="shared" si="303"/>
        <v>1.3349894732842222E-17</v>
      </c>
      <c r="AF40" s="47">
        <f t="shared" si="303"/>
        <v>1.3663550142612888E-17</v>
      </c>
      <c r="AG40" s="47">
        <f t="shared" si="303"/>
        <v>1.398457487761399E-17</v>
      </c>
      <c r="AH40" s="47">
        <f t="shared" si="303"/>
        <v>1.4313142079939241E-17</v>
      </c>
      <c r="AI40" s="47">
        <f t="shared" ref="AI40:BE40" si="304">AI21*AI$3</f>
        <v>1.4649428959651082E-17</v>
      </c>
      <c r="AJ40" s="47">
        <f t="shared" si="304"/>
        <v>1.499361689035751E-17</v>
      </c>
      <c r="AK40" s="47">
        <f t="shared" si="304"/>
        <v>1.534589150703445E-17</v>
      </c>
      <c r="AL40" s="47">
        <f t="shared" si="304"/>
        <v>1.5706442806146474E-17</v>
      </c>
      <c r="AM40" s="47">
        <f t="shared" si="304"/>
        <v>1.6075465248119882E-17</v>
      </c>
      <c r="AN40" s="47">
        <f t="shared" si="304"/>
        <v>1.6453157862223338E-17</v>
      </c>
      <c r="AO40" s="47">
        <f t="shared" si="304"/>
        <v>1.68397243539127E-17</v>
      </c>
      <c r="AP40" s="47">
        <f t="shared" si="304"/>
        <v>1.7235373214697912E-17</v>
      </c>
      <c r="AQ40" s="47">
        <f t="shared" si="304"/>
        <v>1.7640317834591218E-17</v>
      </c>
      <c r="AR40" s="47">
        <f t="shared" si="304"/>
        <v>1.8054776617197324E-17</v>
      </c>
      <c r="AS40" s="47">
        <f t="shared" si="304"/>
        <v>1.8478973097507634E-17</v>
      </c>
      <c r="AT40" s="47">
        <f t="shared" si="304"/>
        <v>1.891313606246203E-17</v>
      </c>
      <c r="AU40" s="47">
        <f t="shared" si="304"/>
        <v>1.9357499674343253E-17</v>
      </c>
      <c r="AV40" s="47">
        <f t="shared" si="304"/>
        <v>1.9812303597070439E-17</v>
      </c>
      <c r="AW40" s="47">
        <f t="shared" si="304"/>
        <v>2.0277793125459921E-17</v>
      </c>
      <c r="AX40" s="47">
        <f t="shared" si="304"/>
        <v>2.0754219317522993E-17</v>
      </c>
      <c r="AY40" s="47">
        <f t="shared" si="304"/>
        <v>2.1241839129872034E-17</v>
      </c>
      <c r="AZ40" s="47">
        <f t="shared" si="304"/>
        <v>2.1740915556307947E-17</v>
      </c>
      <c r="BA40" s="47">
        <f t="shared" si="304"/>
        <v>2.225171776966378E-17</v>
      </c>
      <c r="BB40" s="47">
        <f t="shared" si="304"/>
        <v>2.2774521266980885E-17</v>
      </c>
      <c r="BC40" s="47">
        <f t="shared" si="304"/>
        <v>2.3309608018096023E-17</v>
      </c>
      <c r="BD40" s="47">
        <f t="shared" si="304"/>
        <v>2.3857266617719524E-17</v>
      </c>
      <c r="BE40" s="47">
        <f t="shared" si="304"/>
        <v>2.4417792441086497E-17</v>
      </c>
    </row>
    <row r="41" spans="2:57" ht="14.45" x14ac:dyDescent="0.3">
      <c r="B41" s="68" t="s">
        <v>114</v>
      </c>
      <c r="C41" s="47">
        <f t="shared" ref="C41:AH41" si="305">C22*C$3</f>
        <v>0</v>
      </c>
      <c r="D41" s="47">
        <f t="shared" si="305"/>
        <v>0</v>
      </c>
      <c r="E41" s="47">
        <f t="shared" si="305"/>
        <v>0</v>
      </c>
      <c r="F41" s="47">
        <f t="shared" si="305"/>
        <v>0.12042085073495823</v>
      </c>
      <c r="G41" s="47">
        <f t="shared" si="305"/>
        <v>6.1625067656353706E-2</v>
      </c>
      <c r="H41" s="47">
        <f t="shared" si="305"/>
        <v>3.1301591333356573E-17</v>
      </c>
      <c r="I41" s="47">
        <f t="shared" si="305"/>
        <v>3.2037021361279165E-17</v>
      </c>
      <c r="J41" s="47">
        <f t="shared" si="305"/>
        <v>3.2789730297491445E-17</v>
      </c>
      <c r="K41" s="47">
        <f t="shared" si="305"/>
        <v>3.3560124109468691E-17</v>
      </c>
      <c r="L41" s="47">
        <f t="shared" si="305"/>
        <v>3.4348618302880858E-17</v>
      </c>
      <c r="M41" s="47">
        <f t="shared" si="305"/>
        <v>3.5155638145692195E-17</v>
      </c>
      <c r="N41" s="47">
        <f t="shared" si="305"/>
        <v>3.5981618897526085E-17</v>
      </c>
      <c r="O41" s="47">
        <f t="shared" si="305"/>
        <v>3.6827006044418795E-17</v>
      </c>
      <c r="P41" s="47">
        <f t="shared" si="305"/>
        <v>3.7692255539088755E-17</v>
      </c>
      <c r="Q41" s="47">
        <f t="shared" si="305"/>
        <v>3.8577834046851001E-17</v>
      </c>
      <c r="R41" s="47">
        <f t="shared" si="305"/>
        <v>3.948421919730931E-17</v>
      </c>
      <c r="S41" s="47">
        <f t="shared" si="305"/>
        <v>4.0411899841961865E-17</v>
      </c>
      <c r="T41" s="47">
        <f t="shared" si="305"/>
        <v>4.1361376317859362E-17</v>
      </c>
      <c r="U41" s="47">
        <f t="shared" si="305"/>
        <v>4.2333160717457758E-17</v>
      </c>
      <c r="V41" s="47">
        <f t="shared" si="305"/>
        <v>4.3327777164811176E-17</v>
      </c>
      <c r="W41" s="47">
        <f t="shared" si="305"/>
        <v>4.4345762098253991E-17</v>
      </c>
      <c r="X41" s="47">
        <f t="shared" si="305"/>
        <v>4.5387664559724481E-17</v>
      </c>
      <c r="Y41" s="47">
        <f t="shared" si="305"/>
        <v>4.6454046490886203E-17</v>
      </c>
      <c r="Z41" s="47">
        <f t="shared" si="305"/>
        <v>4.7545483036206609E-17</v>
      </c>
      <c r="AA41" s="47">
        <f t="shared" si="305"/>
        <v>4.8662562853156645E-17</v>
      </c>
      <c r="AB41" s="47">
        <f t="shared" si="305"/>
        <v>4.9805888429698323E-17</v>
      </c>
      <c r="AC41" s="47">
        <f t="shared" si="305"/>
        <v>5.0976076409231792E-17</v>
      </c>
      <c r="AD41" s="47">
        <f t="shared" si="305"/>
        <v>5.2173757923176908E-17</v>
      </c>
      <c r="AE41" s="47">
        <f t="shared" si="305"/>
        <v>5.3399578931368889E-17</v>
      </c>
      <c r="AF41" s="47">
        <f t="shared" si="305"/>
        <v>5.465420057045155E-17</v>
      </c>
      <c r="AG41" s="47">
        <f t="shared" si="305"/>
        <v>5.593829951045596E-17</v>
      </c>
      <c r="AH41" s="47">
        <f t="shared" si="305"/>
        <v>5.7252568319756963E-17</v>
      </c>
      <c r="AI41" s="47">
        <f t="shared" ref="AI41:BE41" si="306">AI22*AI$3</f>
        <v>5.8597715838604327E-17</v>
      </c>
      <c r="AJ41" s="47">
        <f t="shared" si="306"/>
        <v>5.9974467561430041E-17</v>
      </c>
      <c r="AK41" s="47">
        <f t="shared" si="306"/>
        <v>6.1383566028137798E-17</v>
      </c>
      <c r="AL41" s="47">
        <f t="shared" si="306"/>
        <v>6.2825771224585896E-17</v>
      </c>
      <c r="AM41" s="47">
        <f t="shared" si="306"/>
        <v>6.4301860992479527E-17</v>
      </c>
      <c r="AN41" s="47">
        <f t="shared" si="306"/>
        <v>6.5812631448893353E-17</v>
      </c>
      <c r="AO41" s="47">
        <f t="shared" si="306"/>
        <v>6.7358897415650801E-17</v>
      </c>
      <c r="AP41" s="47">
        <f t="shared" si="306"/>
        <v>6.8941492858791647E-17</v>
      </c>
      <c r="AQ41" s="47">
        <f t="shared" si="306"/>
        <v>7.056127133836487E-17</v>
      </c>
      <c r="AR41" s="47">
        <f t="shared" si="306"/>
        <v>7.2219106468789296E-17</v>
      </c>
      <c r="AS41" s="47">
        <f t="shared" si="306"/>
        <v>7.3915892390030535E-17</v>
      </c>
      <c r="AT41" s="47">
        <f t="shared" si="306"/>
        <v>7.5652544249848122E-17</v>
      </c>
      <c r="AU41" s="47">
        <f t="shared" si="306"/>
        <v>7.7429998697373014E-17</v>
      </c>
      <c r="AV41" s="47">
        <f t="shared" si="306"/>
        <v>7.9249214388281755E-17</v>
      </c>
      <c r="AW41" s="47">
        <f t="shared" si="306"/>
        <v>8.1111172501839684E-17</v>
      </c>
      <c r="AX41" s="47">
        <f t="shared" si="306"/>
        <v>8.3016877270091973E-17</v>
      </c>
      <c r="AY41" s="47">
        <f t="shared" si="306"/>
        <v>8.4967356519488134E-17</v>
      </c>
      <c r="AZ41" s="47">
        <f t="shared" si="306"/>
        <v>8.696366222523179E-17</v>
      </c>
      <c r="BA41" s="47">
        <f t="shared" si="306"/>
        <v>8.9006871078655121E-17</v>
      </c>
      <c r="BB41" s="47">
        <f t="shared" si="306"/>
        <v>9.109808506792354E-17</v>
      </c>
      <c r="BC41" s="47">
        <f t="shared" si="306"/>
        <v>9.3238432072384091E-17</v>
      </c>
      <c r="BD41" s="47">
        <f t="shared" si="306"/>
        <v>9.5429066470878095E-17</v>
      </c>
      <c r="BE41" s="47">
        <f t="shared" si="306"/>
        <v>9.7671169764345989E-17</v>
      </c>
    </row>
    <row r="42" spans="2:57" ht="14.45" x14ac:dyDescent="0.3">
      <c r="B42" s="68" t="s">
        <v>120</v>
      </c>
      <c r="C42" s="47">
        <f t="shared" ref="C42:AH42" si="307">C23*C$3</f>
        <v>0</v>
      </c>
      <c r="D42" s="47">
        <f t="shared" si="307"/>
        <v>0</v>
      </c>
      <c r="E42" s="47">
        <f t="shared" si="307"/>
        <v>0</v>
      </c>
      <c r="F42" s="47">
        <f t="shared" si="307"/>
        <v>7.6129823810057789E-3</v>
      </c>
      <c r="G42" s="47">
        <f t="shared" si="307"/>
        <v>3.8959245963864895E-3</v>
      </c>
      <c r="H42" s="47">
        <f t="shared" si="307"/>
        <v>6.5211648611159524E-19</v>
      </c>
      <c r="I42" s="47">
        <f t="shared" si="307"/>
        <v>6.6743794502664927E-19</v>
      </c>
      <c r="J42" s="47">
        <f t="shared" si="307"/>
        <v>6.8311938119773831E-19</v>
      </c>
      <c r="K42" s="47">
        <f t="shared" si="307"/>
        <v>6.9916925228059764E-19</v>
      </c>
      <c r="L42" s="47">
        <f t="shared" si="307"/>
        <v>7.1559621464335117E-19</v>
      </c>
      <c r="M42" s="47">
        <f t="shared" si="307"/>
        <v>7.3240912803525416E-19</v>
      </c>
      <c r="N42" s="47">
        <f t="shared" si="307"/>
        <v>7.4961706036512687E-19</v>
      </c>
      <c r="O42" s="47">
        <f t="shared" si="307"/>
        <v>7.6722929259205812E-19</v>
      </c>
      <c r="P42" s="47">
        <f t="shared" si="307"/>
        <v>7.8525532373101572E-19</v>
      </c>
      <c r="Q42" s="47">
        <f t="shared" si="307"/>
        <v>8.0370487597606239E-19</v>
      </c>
      <c r="R42" s="47">
        <f t="shared" si="307"/>
        <v>8.225878999439438E-19</v>
      </c>
      <c r="S42" s="47">
        <f t="shared" si="307"/>
        <v>8.4191458004087202E-19</v>
      </c>
      <c r="T42" s="47">
        <f t="shared" si="307"/>
        <v>8.6169533995540332E-19</v>
      </c>
      <c r="U42" s="47">
        <f t="shared" si="307"/>
        <v>8.8194084828036977E-19</v>
      </c>
      <c r="V42" s="47">
        <f t="shared" si="307"/>
        <v>9.0266202426689938E-19</v>
      </c>
      <c r="W42" s="47">
        <f t="shared" si="307"/>
        <v>9.2387004371362462E-19</v>
      </c>
      <c r="X42" s="47">
        <f t="shared" si="307"/>
        <v>9.4557634499425989E-19</v>
      </c>
      <c r="Y42" s="47">
        <f t="shared" si="307"/>
        <v>9.6779263522679538E-19</v>
      </c>
      <c r="Z42" s="47">
        <f t="shared" si="307"/>
        <v>9.9053089658763723E-19</v>
      </c>
      <c r="AA42" s="47">
        <f t="shared" si="307"/>
        <v>1.0138033927740961E-18</v>
      </c>
      <c r="AB42" s="47">
        <f t="shared" si="307"/>
        <v>1.0376226756187145E-18</v>
      </c>
      <c r="AC42" s="47">
        <f t="shared" si="307"/>
        <v>1.062001591858995E-18</v>
      </c>
      <c r="AD42" s="47">
        <f t="shared" si="307"/>
        <v>1.0869532900661847E-18</v>
      </c>
      <c r="AE42" s="47">
        <f t="shared" si="307"/>
        <v>1.112491227736851E-18</v>
      </c>
      <c r="AF42" s="47">
        <f t="shared" si="307"/>
        <v>1.1386291785510731E-18</v>
      </c>
      <c r="AG42" s="47">
        <f t="shared" si="307"/>
        <v>1.1653812398011649E-18</v>
      </c>
      <c r="AH42" s="47">
        <f t="shared" si="307"/>
        <v>1.1927618399949356E-18</v>
      </c>
      <c r="AI42" s="47">
        <f t="shared" ref="AI42:BE42" si="308">AI23*AI$3</f>
        <v>1.2207857466375893E-18</v>
      </c>
      <c r="AJ42" s="47">
        <f t="shared" si="308"/>
        <v>1.2494680741964582E-18</v>
      </c>
      <c r="AK42" s="47">
        <f t="shared" si="308"/>
        <v>1.2788242922528696E-18</v>
      </c>
      <c r="AL42" s="47">
        <f t="shared" si="308"/>
        <v>1.3088702338455384E-18</v>
      </c>
      <c r="AM42" s="47">
        <f t="shared" si="308"/>
        <v>1.339622104009989E-18</v>
      </c>
      <c r="AN42" s="47">
        <f t="shared" si="308"/>
        <v>1.3710964885186102E-18</v>
      </c>
      <c r="AO42" s="47">
        <f t="shared" si="308"/>
        <v>1.403310362826057E-18</v>
      </c>
      <c r="AP42" s="47">
        <f t="shared" si="308"/>
        <v>1.4362811012248249E-18</v>
      </c>
      <c r="AQ42" s="47">
        <f t="shared" si="308"/>
        <v>1.4700264862159334E-18</v>
      </c>
      <c r="AR42" s="47">
        <f t="shared" si="308"/>
        <v>1.5045647180997755E-18</v>
      </c>
      <c r="AS42" s="47">
        <f t="shared" si="308"/>
        <v>1.5399144247923015E-18</v>
      </c>
      <c r="AT42" s="47">
        <f t="shared" si="308"/>
        <v>1.5760946718718343E-18</v>
      </c>
      <c r="AU42" s="47">
        <f t="shared" si="308"/>
        <v>1.6131249728619361E-18</v>
      </c>
      <c r="AV42" s="47">
        <f t="shared" si="308"/>
        <v>1.6510252997558683E-18</v>
      </c>
      <c r="AW42" s="47">
        <f t="shared" si="308"/>
        <v>1.6898160937883249E-18</v>
      </c>
      <c r="AX42" s="47">
        <f t="shared" si="308"/>
        <v>1.7295182764602478E-18</v>
      </c>
      <c r="AY42" s="47">
        <f t="shared" si="308"/>
        <v>1.7701532608226675E-18</v>
      </c>
      <c r="AZ42" s="47">
        <f t="shared" si="308"/>
        <v>1.8117429630256606E-18</v>
      </c>
      <c r="BA42" s="47">
        <f t="shared" si="308"/>
        <v>1.8543098141386464E-18</v>
      </c>
      <c r="BB42" s="47">
        <f t="shared" si="308"/>
        <v>1.897876772248405E-18</v>
      </c>
      <c r="BC42" s="47">
        <f t="shared" si="308"/>
        <v>1.9424673348413333E-18</v>
      </c>
      <c r="BD42" s="47">
        <f t="shared" si="308"/>
        <v>1.9881055514766244E-18</v>
      </c>
      <c r="BE42" s="47">
        <f t="shared" si="308"/>
        <v>2.0348160367572058E-18</v>
      </c>
    </row>
    <row r="43" spans="2:57" ht="14.45" x14ac:dyDescent="0.3">
      <c r="C43" s="7">
        <f>SUM(C27:C42)</f>
        <v>80.871582926712421</v>
      </c>
      <c r="D43" s="7">
        <f t="shared" ref="D43:BE43" si="309">SUM(D27:D42)</f>
        <v>86.598438629022155</v>
      </c>
      <c r="E43" s="7">
        <f t="shared" si="309"/>
        <v>94.587124496324279</v>
      </c>
      <c r="F43" s="7">
        <f t="shared" si="309"/>
        <v>101.93310803199111</v>
      </c>
      <c r="G43" s="7">
        <f t="shared" si="309"/>
        <v>110.09534857479338</v>
      </c>
      <c r="H43" s="7">
        <f t="shared" si="309"/>
        <v>117.65985734027596</v>
      </c>
      <c r="I43" s="7">
        <f t="shared" si="309"/>
        <v>115.2129278566259</v>
      </c>
      <c r="J43" s="7">
        <f t="shared" si="309"/>
        <v>112.83809729967659</v>
      </c>
      <c r="K43" s="7">
        <f t="shared" si="309"/>
        <v>110.62864408365634</v>
      </c>
      <c r="L43" s="7">
        <f t="shared" si="309"/>
        <v>108.49574576085644</v>
      </c>
      <c r="M43" s="7">
        <f t="shared" si="309"/>
        <v>106.49024063821281</v>
      </c>
      <c r="N43" s="7">
        <f t="shared" si="309"/>
        <v>104.58490764072675</v>
      </c>
      <c r="O43" s="7">
        <f t="shared" si="309"/>
        <v>102.56096926780361</v>
      </c>
      <c r="P43" s="7">
        <f t="shared" si="309"/>
        <v>100.44554834964826</v>
      </c>
      <c r="Q43" s="7">
        <f t="shared" si="309"/>
        <v>98.219391671573959</v>
      </c>
      <c r="R43" s="7">
        <f t="shared" si="309"/>
        <v>95.92897465516495</v>
      </c>
      <c r="S43" s="7">
        <f t="shared" si="309"/>
        <v>93.530332357502459</v>
      </c>
      <c r="T43" s="7">
        <f t="shared" si="309"/>
        <v>90.966023878716555</v>
      </c>
      <c r="U43" s="7">
        <f t="shared" si="309"/>
        <v>88.229588657553862</v>
      </c>
      <c r="V43" s="7">
        <f t="shared" si="309"/>
        <v>85.313080798955923</v>
      </c>
      <c r="W43" s="7">
        <f t="shared" si="309"/>
        <v>82.206450700644794</v>
      </c>
      <c r="X43" s="7">
        <f t="shared" si="309"/>
        <v>78.906746232581483</v>
      </c>
      <c r="Y43" s="7">
        <f t="shared" si="309"/>
        <v>75.406609743224791</v>
      </c>
      <c r="Z43" s="7">
        <f t="shared" si="309"/>
        <v>71.698444425095644</v>
      </c>
      <c r="AA43" s="7">
        <f t="shared" si="309"/>
        <v>67.77440713837764</v>
      </c>
      <c r="AB43" s="7">
        <f t="shared" si="309"/>
        <v>66.467922625148887</v>
      </c>
      <c r="AC43" s="7">
        <f t="shared" si="309"/>
        <v>65.270619753816845</v>
      </c>
      <c r="AD43" s="7">
        <f t="shared" si="309"/>
        <v>63.979948719818672</v>
      </c>
      <c r="AE43" s="7">
        <f t="shared" si="309"/>
        <v>62.583898586192888</v>
      </c>
      <c r="AF43" s="7">
        <f t="shared" si="309"/>
        <v>61.09627052230416</v>
      </c>
      <c r="AG43" s="7">
        <f t="shared" si="309"/>
        <v>59.504191725978515</v>
      </c>
      <c r="AH43" s="7">
        <f t="shared" si="309"/>
        <v>57.803575254162574</v>
      </c>
      <c r="AI43" s="7">
        <f t="shared" si="309"/>
        <v>55.990199776812275</v>
      </c>
      <c r="AJ43" s="7">
        <f t="shared" si="309"/>
        <v>54.059705518104401</v>
      </c>
      <c r="AK43" s="7">
        <f t="shared" si="309"/>
        <v>52.007590081109022</v>
      </c>
      <c r="AL43" s="7">
        <f t="shared" si="309"/>
        <v>49.829204152687772</v>
      </c>
      <c r="AM43" s="7">
        <f t="shared" si="309"/>
        <v>47.519747085294227</v>
      </c>
      <c r="AN43" s="7">
        <f t="shared" si="309"/>
        <v>45.074262352263005</v>
      </c>
      <c r="AO43" s="7">
        <f t="shared" si="309"/>
        <v>42.487632873082006</v>
      </c>
      <c r="AP43" s="7">
        <f t="shared" si="309"/>
        <v>39.754576205046732</v>
      </c>
      <c r="AQ43" s="7">
        <f t="shared" si="309"/>
        <v>36.869639597598663</v>
      </c>
      <c r="AR43" s="7">
        <f t="shared" si="309"/>
        <v>33.827194905549497</v>
      </c>
      <c r="AS43" s="7">
        <f t="shared" si="309"/>
        <v>30.657047362362626</v>
      </c>
      <c r="AT43" s="7">
        <f t="shared" si="309"/>
        <v>27.390576616586014</v>
      </c>
      <c r="AU43" s="7">
        <f t="shared" si="309"/>
        <v>24.055891875750664</v>
      </c>
      <c r="AV43" s="7">
        <f t="shared" si="309"/>
        <v>20.649620323960768</v>
      </c>
      <c r="AW43" s="7">
        <f t="shared" si="309"/>
        <v>17.170026505821134</v>
      </c>
      <c r="AX43" s="7">
        <f t="shared" si="309"/>
        <v>13.891705228691777</v>
      </c>
      <c r="AY43" s="7">
        <f t="shared" si="309"/>
        <v>10.88568040976125</v>
      </c>
      <c r="AZ43" s="7">
        <f t="shared" si="309"/>
        <v>8.2169704256659148</v>
      </c>
      <c r="BA43" s="7">
        <f t="shared" si="309"/>
        <v>6.0059414038429058</v>
      </c>
      <c r="BB43" s="7">
        <f t="shared" si="309"/>
        <v>4.2201144851430135</v>
      </c>
      <c r="BC43" s="7">
        <f t="shared" si="309"/>
        <v>2.6981773706603058</v>
      </c>
      <c r="BD43" s="7">
        <f t="shared" si="309"/>
        <v>1.5227819550172927</v>
      </c>
      <c r="BE43" s="7">
        <f t="shared" si="309"/>
        <v>0.7227173823174613</v>
      </c>
    </row>
    <row r="45" spans="2:57" ht="14.45" x14ac:dyDescent="0.3">
      <c r="B45" s="19" t="s">
        <v>37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2:57" x14ac:dyDescent="0.25">
      <c r="B46" t="s">
        <v>0</v>
      </c>
      <c r="C46" s="2">
        <f>'Depr schedule'!I486*C$4</f>
        <v>14.196498177371236</v>
      </c>
      <c r="D46" s="2">
        <f>'Depr schedule'!J486*D$4</f>
        <v>15.684302845142817</v>
      </c>
      <c r="E46" s="2">
        <f>'Depr schedule'!K486*E$4</f>
        <v>17.659463605686742</v>
      </c>
      <c r="F46" s="2">
        <f>'Depr schedule'!L486*F$4</f>
        <v>19.539072153017706</v>
      </c>
      <c r="G46" s="2">
        <f>'Depr schedule'!M486*G$4</f>
        <v>21.82348278119364</v>
      </c>
      <c r="H46" s="2">
        <f>'Depr schedule'!N486*H$4</f>
        <v>24.016705151067153</v>
      </c>
      <c r="I46" s="2">
        <f>'Depr schedule'!O486*I$4</f>
        <v>24.580976978392297</v>
      </c>
      <c r="J46" s="2">
        <f>'Depr schedule'!P486*J$4</f>
        <v>25.158506356789083</v>
      </c>
      <c r="K46" s="2">
        <f>'Depr schedule'!Q486*K$4</f>
        <v>25.749604772055502</v>
      </c>
      <c r="L46" s="2">
        <f>'Depr schedule'!R486*L$4</f>
        <v>26.354591028339801</v>
      </c>
      <c r="M46" s="2">
        <f>'Depr schedule'!S486*M$4</f>
        <v>26.973791420084932</v>
      </c>
      <c r="N46" s="2">
        <f>'Depr schedule'!T486*N$4</f>
        <v>27.607539908012814</v>
      </c>
      <c r="O46" s="2">
        <f>'Depr schedule'!U486*O$4</f>
        <v>28.256178299243349</v>
      </c>
      <c r="P46" s="2">
        <f>'Depr schedule'!V486*P$4</f>
        <v>28.92005643164531</v>
      </c>
      <c r="Q46" s="2">
        <f>'Depr schedule'!W486*Q$4</f>
        <v>29.599532362518605</v>
      </c>
      <c r="R46" s="2">
        <f>'Depr schedule'!X486*R$4</f>
        <v>30.294972561709542</v>
      </c>
      <c r="S46" s="2">
        <f>'Depr schedule'!Y486*S$4</f>
        <v>31.006752109263395</v>
      </c>
      <c r="T46" s="2">
        <f>'Depr schedule'!Z486*T$4</f>
        <v>31.735254897720804</v>
      </c>
      <c r="U46" s="2">
        <f>'Depr schedule'!AA486*U$4</f>
        <v>32.480873839167089</v>
      </c>
      <c r="V46" s="2">
        <f>'Depr schedule'!AB486*V$4</f>
        <v>33.244011077146205</v>
      </c>
      <c r="W46" s="2">
        <f>'Depr schedule'!AC486*W$4</f>
        <v>34.02507820355364</v>
      </c>
      <c r="X46" s="2">
        <f>'Depr schedule'!AD486*X$4</f>
        <v>34.824496480625129</v>
      </c>
      <c r="Y46" s="2">
        <f>'Depr schedule'!AE486*Y$4</f>
        <v>35.642697068141075</v>
      </c>
      <c r="Z46" s="2">
        <f>'Depr schedule'!AF486*Z$4</f>
        <v>36.48012125596906</v>
      </c>
      <c r="AA46" s="2">
        <f>'Depr schedule'!AG486*AA$4</f>
        <v>27.701089228463811</v>
      </c>
      <c r="AB46" s="2">
        <f>'Depr schedule'!AH486*AB$4</f>
        <v>24.150522549919504</v>
      </c>
      <c r="AC46" s="2">
        <f>'Depr schedule'!AI486*AC$4</f>
        <v>24.717938413352154</v>
      </c>
      <c r="AD46" s="2">
        <f>'Depr schedule'!AJ486*AD$4</f>
        <v>25.298685696898367</v>
      </c>
      <c r="AE46" s="2">
        <f>'Depr schedule'!AK486*AE$4</f>
        <v>25.893077621907242</v>
      </c>
      <c r="AF46" s="2">
        <f>'Depr schedule'!AL486*AF$4</f>
        <v>26.50143476885486</v>
      </c>
      <c r="AG46" s="2">
        <f>'Depr schedule'!AM486*AG$4</f>
        <v>27.124085250246786</v>
      </c>
      <c r="AH46" s="2">
        <f>'Depr schedule'!AN486*AH$4</f>
        <v>27.761364887582872</v>
      </c>
      <c r="AI46" s="2">
        <f>'Depr schedule'!AO486*AI$4</f>
        <v>28.413617392479878</v>
      </c>
      <c r="AJ46" s="2">
        <f>'Depr schedule'!AP486*AJ$4</f>
        <v>29.081194552049563</v>
      </c>
      <c r="AK46" s="2">
        <f>'Depr schedule'!AQ486*AK$4</f>
        <v>29.764456418632204</v>
      </c>
      <c r="AL46" s="2">
        <f>'Depr schedule'!AR486*AL$4</f>
        <v>30.463771503987903</v>
      </c>
      <c r="AM46" s="2">
        <f>'Depr schedule'!AS486*AM$4</f>
        <v>31.179516978050447</v>
      </c>
      <c r="AN46" s="2">
        <f>'Depr schedule'!AT486*AN$4</f>
        <v>31.912078872350847</v>
      </c>
      <c r="AO46" s="2">
        <f>'Depr schedule'!AU486*AO$4</f>
        <v>32.661852288220317</v>
      </c>
      <c r="AP46" s="2">
        <f>'Depr schedule'!AV486*AP$4</f>
        <v>33.429241609884997</v>
      </c>
      <c r="AQ46" s="2">
        <f>'Depr schedule'!AW486*AQ$4</f>
        <v>34.214660722567295</v>
      </c>
      <c r="AR46" s="2">
        <f>'Depr schedule'!AX486*AR$4</f>
        <v>33.502719371453331</v>
      </c>
      <c r="AS46" s="2">
        <f>'Depr schedule'!AY486*AS$4</f>
        <v>31.307207255707901</v>
      </c>
      <c r="AT46" s="2">
        <f>'Depr schedule'!AZ486*AT$4</f>
        <v>27.741594695704347</v>
      </c>
      <c r="AU46" s="2">
        <f>'Depr schedule'!BA486*AU$4</f>
        <v>24.127371489337825</v>
      </c>
      <c r="AV46" s="2">
        <f>'Depr schedule'!BB486*AV$4</f>
        <v>20.437271880606058</v>
      </c>
      <c r="AW46" s="2">
        <f>'Depr schedule'!BC486*AW$4</f>
        <v>17.635282093455828</v>
      </c>
      <c r="AX46" s="2">
        <f>'Depr schedule'!BD486*AX$4</f>
        <v>13.481048263475465</v>
      </c>
      <c r="AY46" s="2">
        <f>'Depr schedule'!BE486*AY$4</f>
        <v>9.6328736025842066</v>
      </c>
      <c r="AZ46" s="2">
        <f>'Depr schedule'!BF486*AZ$4</f>
        <v>4.6687950964236684</v>
      </c>
      <c r="BA46" s="2">
        <f>'Depr schedule'!BG486*BA$4</f>
        <v>-1.0538954988345046E-13</v>
      </c>
      <c r="BB46" s="2">
        <f>'Depr schedule'!BH486*BB$4</f>
        <v>0</v>
      </c>
      <c r="BC46" s="2">
        <f>'Depr schedule'!BI486*BC$4</f>
        <v>0</v>
      </c>
      <c r="BD46" s="2">
        <f>'Depr schedule'!BJ486*BD$4</f>
        <v>0</v>
      </c>
      <c r="BE46" s="2">
        <f>'Depr schedule'!BK486*BE$4</f>
        <v>0</v>
      </c>
    </row>
    <row r="47" spans="2:57" x14ac:dyDescent="0.25">
      <c r="B47" t="s">
        <v>11</v>
      </c>
      <c r="C47" s="2">
        <f>'Depr schedule'!I487*C$4</f>
        <v>92.815551061460582</v>
      </c>
      <c r="D47" s="2">
        <f>'Depr schedule'!J487*D$4</f>
        <v>99.516700666937808</v>
      </c>
      <c r="E47" s="2">
        <f>'Depr schedule'!K487*E$4</f>
        <v>107.45743036409817</v>
      </c>
      <c r="F47" s="2">
        <f>'Depr schedule'!L487*F$4</f>
        <v>115.50736389044417</v>
      </c>
      <c r="G47" s="2">
        <f>'Depr schedule'!M487*G$4</f>
        <v>123.92543792034542</v>
      </c>
      <c r="H47" s="2">
        <f>'Depr schedule'!N487*H$4</f>
        <v>132.66785060177168</v>
      </c>
      <c r="I47" s="2">
        <f>'Depr schedule'!O487*I$4</f>
        <v>135.78487810473183</v>
      </c>
      <c r="J47" s="2">
        <f>'Depr schedule'!P487*J$4</f>
        <v>138.97514008318953</v>
      </c>
      <c r="K47" s="2">
        <f>'Depr schedule'!Q487*K$4</f>
        <v>142.24035717913347</v>
      </c>
      <c r="L47" s="2">
        <f>'Depr schedule'!R487*L$4</f>
        <v>145.5822904609885</v>
      </c>
      <c r="M47" s="2">
        <f>'Depr schedule'!S487*M$4</f>
        <v>149.00274237343376</v>
      </c>
      <c r="N47" s="2">
        <f>'Depr schedule'!T487*N$4</f>
        <v>152.50355770953655</v>
      </c>
      <c r="O47" s="2">
        <f>'Depr schedule'!U487*O$4</f>
        <v>156.08662460572663</v>
      </c>
      <c r="P47" s="2">
        <f>'Depr schedule'!V487*P$4</f>
        <v>159.75387556014712</v>
      </c>
      <c r="Q47" s="2">
        <f>'Depr schedule'!W487*Q$4</f>
        <v>163.5072884749321</v>
      </c>
      <c r="R47" s="2">
        <f>'Depr schedule'!X487*R$4</f>
        <v>167.34888772297174</v>
      </c>
      <c r="S47" s="2">
        <f>'Depr schedule'!Y487*S$4</f>
        <v>171.28074523974172</v>
      </c>
      <c r="T47" s="2">
        <f>'Depr schedule'!Z487*T$4</f>
        <v>175.30498164078472</v>
      </c>
      <c r="U47" s="2">
        <f>'Depr schedule'!AA487*U$4</f>
        <v>179.4779577839933</v>
      </c>
      <c r="V47" s="2">
        <f>'Depr schedule'!AB487*V$4</f>
        <v>183.88085924013865</v>
      </c>
      <c r="W47" s="2">
        <f>'Depr schedule'!AC487*W$4</f>
        <v>188.20113497325437</v>
      </c>
      <c r="X47" s="2">
        <f>'Depr schedule'!AD487*X$4</f>
        <v>192.62291546595887</v>
      </c>
      <c r="Y47" s="2">
        <f>'Depr schedule'!AE487*Y$4</f>
        <v>197.14858556978839</v>
      </c>
      <c r="Z47" s="2">
        <f>'Depr schedule'!AF487*Z$4</f>
        <v>201.78058616830052</v>
      </c>
      <c r="AA47" s="2">
        <f>'Depr schedule'!AG487*AA$4</f>
        <v>95.215860633082926</v>
      </c>
      <c r="AB47" s="2">
        <f>'Depr schedule'!AH487*AB$4</f>
        <v>92.802009332039788</v>
      </c>
      <c r="AC47" s="2">
        <f>'Depr schedule'!AI487*AC$4</f>
        <v>95.000085710287706</v>
      </c>
      <c r="AD47" s="2">
        <f>'Depr schedule'!AJ487*AD$4</f>
        <v>97.602413172555742</v>
      </c>
      <c r="AE47" s="2">
        <f>'Depr schedule'!AK487*AE$4</f>
        <v>99.498038857609686</v>
      </c>
      <c r="AF47" s="2">
        <f>'Depr schedule'!AL487*AF$4</f>
        <v>101.83574254545118</v>
      </c>
      <c r="AG47" s="2">
        <f>'Depr schedule'!AM487*AG$4</f>
        <v>104.228370517177</v>
      </c>
      <c r="AH47" s="2">
        <f>'Depr schedule'!AN487*AH$4</f>
        <v>106.67721321732716</v>
      </c>
      <c r="AI47" s="2">
        <f>'Depr schedule'!AO487*AI$4</f>
        <v>109.18359140940071</v>
      </c>
      <c r="AJ47" s="2">
        <f>'Depr schedule'!AP487*AJ$4</f>
        <v>111.74885688819877</v>
      </c>
      <c r="AK47" s="2">
        <f>'Depr schedule'!AQ487*AK$4</f>
        <v>114.37439320890419</v>
      </c>
      <c r="AL47" s="2">
        <f>'Depr schedule'!AR487*AL$4</f>
        <v>117.06161643329079</v>
      </c>
      <c r="AM47" s="2">
        <f>'Depr schedule'!AS487*AM$4</f>
        <v>119.81197589346483</v>
      </c>
      <c r="AN47" s="2">
        <f>'Depr schedule'!AT487*AN$4</f>
        <v>122.62695497355057</v>
      </c>
      <c r="AO47" s="2">
        <f>'Depr schedule'!AU487*AO$4</f>
        <v>125.5080719097415</v>
      </c>
      <c r="AP47" s="2">
        <f>'Depr schedule'!AV487*AP$4</f>
        <v>128.45688060914875</v>
      </c>
      <c r="AQ47" s="2">
        <f>'Depr schedule'!AW487*AQ$4</f>
        <v>131.47497148788827</v>
      </c>
      <c r="AR47" s="2">
        <f>'Depr schedule'!AX487*AR$4</f>
        <v>134.56397232885897</v>
      </c>
      <c r="AS47" s="2">
        <f>'Depr schedule'!AY487*AS$4</f>
        <v>137.72554915967422</v>
      </c>
      <c r="AT47" s="2">
        <f>'Depr schedule'!AZ487*AT$4</f>
        <v>140.96140715122039</v>
      </c>
      <c r="AU47" s="2">
        <f>'Depr schedule'!BA487*AU$4</f>
        <v>144.27329153732686</v>
      </c>
      <c r="AV47" s="2">
        <f>'Depr schedule'!BB487*AV$4</f>
        <v>147.66298855604398</v>
      </c>
      <c r="AW47" s="2">
        <f>'Depr schedule'!BC487*AW$4</f>
        <v>138.40351775762147</v>
      </c>
      <c r="AX47" s="2">
        <f>'Depr schedule'!BD487*AX$4</f>
        <v>127.67426429676792</v>
      </c>
      <c r="AY47" s="2">
        <f>'Depr schedule'!BE487*AY$4</f>
        <v>114.22391065235281</v>
      </c>
      <c r="AZ47" s="2">
        <f>'Depr schedule'!BF487*AZ$4</f>
        <v>97.654649418683945</v>
      </c>
      <c r="BA47" s="2">
        <f>'Depr schedule'!BG487*BA$4</f>
        <v>82.014837259173632</v>
      </c>
      <c r="BB47" s="2">
        <f>'Depr schedule'!BH487*BB$4</f>
        <v>68.997254095792314</v>
      </c>
      <c r="BC47" s="2">
        <f>'Depr schedule'!BI487*BC$4</f>
        <v>52.725706243102309</v>
      </c>
      <c r="BD47" s="2">
        <f>'Depr schedule'!BJ487*BD$4</f>
        <v>35.575367985108706</v>
      </c>
      <c r="BE47" s="2">
        <f>'Depr schedule'!BK487*BE$4</f>
        <v>18.193959250475245</v>
      </c>
    </row>
    <row r="48" spans="2:57" x14ac:dyDescent="0.25">
      <c r="B48" t="s">
        <v>12</v>
      </c>
      <c r="C48" s="2">
        <f>'Depr schedule'!I488*C$4</f>
        <v>0</v>
      </c>
      <c r="D48" s="2">
        <f>'Depr schedule'!J488*D$4</f>
        <v>0</v>
      </c>
      <c r="E48" s="2">
        <f>'Depr schedule'!K488*E$4</f>
        <v>0</v>
      </c>
      <c r="F48" s="2">
        <f>'Depr schedule'!L488*F$4</f>
        <v>0</v>
      </c>
      <c r="G48" s="2">
        <f>'Depr schedule'!M488*G$4</f>
        <v>0</v>
      </c>
      <c r="H48" s="2">
        <f>'Depr schedule'!N488*H$4</f>
        <v>0</v>
      </c>
      <c r="I48" s="2">
        <f>'Depr schedule'!O488*I$4</f>
        <v>0</v>
      </c>
      <c r="J48" s="2">
        <f>'Depr schedule'!P488*J$4</f>
        <v>0</v>
      </c>
      <c r="K48" s="2">
        <f>'Depr schedule'!Q488*K$4</f>
        <v>0</v>
      </c>
      <c r="L48" s="2">
        <f>'Depr schedule'!R488*L$4</f>
        <v>0</v>
      </c>
      <c r="M48" s="2">
        <f>'Depr schedule'!S488*M$4</f>
        <v>0</v>
      </c>
      <c r="N48" s="2">
        <f>'Depr schedule'!T488*N$4</f>
        <v>0</v>
      </c>
      <c r="O48" s="2">
        <f>'Depr schedule'!U488*O$4</f>
        <v>0</v>
      </c>
      <c r="P48" s="2">
        <f>'Depr schedule'!V488*P$4</f>
        <v>0</v>
      </c>
      <c r="Q48" s="2">
        <f>'Depr schedule'!W488*Q$4</f>
        <v>0</v>
      </c>
      <c r="R48" s="2">
        <f>'Depr schedule'!X488*R$4</f>
        <v>0</v>
      </c>
      <c r="S48" s="2">
        <f>'Depr schedule'!Y488*S$4</f>
        <v>0</v>
      </c>
      <c r="T48" s="2">
        <f>'Depr schedule'!Z488*T$4</f>
        <v>0</v>
      </c>
      <c r="U48" s="2">
        <f>'Depr schedule'!AA488*U$4</f>
        <v>0</v>
      </c>
      <c r="V48" s="2">
        <f>'Depr schedule'!AB488*V$4</f>
        <v>0</v>
      </c>
      <c r="W48" s="2">
        <f>'Depr schedule'!AC488*W$4</f>
        <v>0</v>
      </c>
      <c r="X48" s="2">
        <f>'Depr schedule'!AD488*X$4</f>
        <v>0</v>
      </c>
      <c r="Y48" s="2">
        <f>'Depr schedule'!AE488*Y$4</f>
        <v>0</v>
      </c>
      <c r="Z48" s="2">
        <f>'Depr schedule'!AF488*Z$4</f>
        <v>0</v>
      </c>
      <c r="AA48" s="2">
        <f>'Depr schedule'!AG488*AA$4</f>
        <v>0</v>
      </c>
      <c r="AB48" s="2">
        <f>'Depr schedule'!AH488*AB$4</f>
        <v>0</v>
      </c>
      <c r="AC48" s="2">
        <f>'Depr schedule'!AI488*AC$4</f>
        <v>0</v>
      </c>
      <c r="AD48" s="2">
        <f>'Depr schedule'!AJ488*AD$4</f>
        <v>0</v>
      </c>
      <c r="AE48" s="2">
        <f>'Depr schedule'!AK488*AE$4</f>
        <v>0</v>
      </c>
      <c r="AF48" s="2">
        <f>'Depr schedule'!AL488*AF$4</f>
        <v>0</v>
      </c>
      <c r="AG48" s="2">
        <f>'Depr schedule'!AM488*AG$4</f>
        <v>0</v>
      </c>
      <c r="AH48" s="2">
        <f>'Depr schedule'!AN488*AH$4</f>
        <v>0</v>
      </c>
      <c r="AI48" s="2">
        <f>'Depr schedule'!AO488*AI$4</f>
        <v>0</v>
      </c>
      <c r="AJ48" s="2">
        <f>'Depr schedule'!AP488*AJ$4</f>
        <v>0</v>
      </c>
      <c r="AK48" s="2">
        <f>'Depr schedule'!AQ488*AK$4</f>
        <v>0</v>
      </c>
      <c r="AL48" s="2">
        <f>'Depr schedule'!AR488*AL$4</f>
        <v>0</v>
      </c>
      <c r="AM48" s="2">
        <f>'Depr schedule'!AS488*AM$4</f>
        <v>0</v>
      </c>
      <c r="AN48" s="2">
        <f>'Depr schedule'!AT488*AN$4</f>
        <v>0</v>
      </c>
      <c r="AO48" s="2">
        <f>'Depr schedule'!AU488*AO$4</f>
        <v>0</v>
      </c>
      <c r="AP48" s="2">
        <f>'Depr schedule'!AV488*AP$4</f>
        <v>0</v>
      </c>
      <c r="AQ48" s="2">
        <f>'Depr schedule'!AW488*AQ$4</f>
        <v>0</v>
      </c>
      <c r="AR48" s="2">
        <f>'Depr schedule'!AX488*AR$4</f>
        <v>0</v>
      </c>
      <c r="AS48" s="2">
        <f>'Depr schedule'!AY488*AS$4</f>
        <v>0</v>
      </c>
      <c r="AT48" s="2">
        <f>'Depr schedule'!AZ488*AT$4</f>
        <v>0</v>
      </c>
      <c r="AU48" s="2">
        <f>'Depr schedule'!BA488*AU$4</f>
        <v>0</v>
      </c>
      <c r="AV48" s="2">
        <f>'Depr schedule'!BB488*AV$4</f>
        <v>0</v>
      </c>
      <c r="AW48" s="2">
        <f>'Depr schedule'!BC488*AW$4</f>
        <v>0</v>
      </c>
      <c r="AX48" s="2">
        <f>'Depr schedule'!BD488*AX$4</f>
        <v>0</v>
      </c>
      <c r="AY48" s="2">
        <f>'Depr schedule'!BE488*AY$4</f>
        <v>0</v>
      </c>
      <c r="AZ48" s="2">
        <f>'Depr schedule'!BF488*AZ$4</f>
        <v>0</v>
      </c>
      <c r="BA48" s="2">
        <f>'Depr schedule'!BG488*BA$4</f>
        <v>0</v>
      </c>
      <c r="BB48" s="2">
        <f>'Depr schedule'!BH488*BB$4</f>
        <v>0</v>
      </c>
      <c r="BC48" s="2">
        <f>'Depr schedule'!BI488*BC$4</f>
        <v>0</v>
      </c>
      <c r="BD48" s="2">
        <f>'Depr schedule'!BJ488*BD$4</f>
        <v>0</v>
      </c>
      <c r="BE48" s="2">
        <f>'Depr schedule'!BK488*BE$4</f>
        <v>0</v>
      </c>
    </row>
    <row r="49" spans="2:57" x14ac:dyDescent="0.25">
      <c r="B49" t="s">
        <v>13</v>
      </c>
      <c r="C49" s="2">
        <f>'Depr schedule'!I489*C$4</f>
        <v>0</v>
      </c>
      <c r="D49" s="2">
        <f>'Depr schedule'!J489*D$4</f>
        <v>0</v>
      </c>
      <c r="E49" s="2">
        <f>'Depr schedule'!K489*E$4</f>
        <v>0</v>
      </c>
      <c r="F49" s="2">
        <f>'Depr schedule'!L489*F$4</f>
        <v>0</v>
      </c>
      <c r="G49" s="2">
        <f>'Depr schedule'!M489*G$4</f>
        <v>0</v>
      </c>
      <c r="H49" s="2">
        <f>'Depr schedule'!N489*H$4</f>
        <v>0</v>
      </c>
      <c r="I49" s="2">
        <f>'Depr schedule'!O489*I$4</f>
        <v>0</v>
      </c>
      <c r="J49" s="2">
        <f>'Depr schedule'!P489*J$4</f>
        <v>0</v>
      </c>
      <c r="K49" s="2">
        <f>'Depr schedule'!Q489*K$4</f>
        <v>0</v>
      </c>
      <c r="L49" s="2">
        <f>'Depr schedule'!R489*L$4</f>
        <v>0</v>
      </c>
      <c r="M49" s="2">
        <f>'Depr schedule'!S489*M$4</f>
        <v>0</v>
      </c>
      <c r="N49" s="2">
        <f>'Depr schedule'!T489*N$4</f>
        <v>0</v>
      </c>
      <c r="O49" s="2">
        <f>'Depr schedule'!U489*O$4</f>
        <v>0</v>
      </c>
      <c r="P49" s="2">
        <f>'Depr schedule'!V489*P$4</f>
        <v>0</v>
      </c>
      <c r="Q49" s="2">
        <f>'Depr schedule'!W489*Q$4</f>
        <v>0</v>
      </c>
      <c r="R49" s="2">
        <f>'Depr schedule'!X489*R$4</f>
        <v>0</v>
      </c>
      <c r="S49" s="2">
        <f>'Depr schedule'!Y489*S$4</f>
        <v>0</v>
      </c>
      <c r="T49" s="2">
        <f>'Depr schedule'!Z489*T$4</f>
        <v>0</v>
      </c>
      <c r="U49" s="2">
        <f>'Depr schedule'!AA489*U$4</f>
        <v>0</v>
      </c>
      <c r="V49" s="2">
        <f>'Depr schedule'!AB489*V$4</f>
        <v>0</v>
      </c>
      <c r="W49" s="2">
        <f>'Depr schedule'!AC489*W$4</f>
        <v>0</v>
      </c>
      <c r="X49" s="2">
        <f>'Depr schedule'!AD489*X$4</f>
        <v>0</v>
      </c>
      <c r="Y49" s="2">
        <f>'Depr schedule'!AE489*Y$4</f>
        <v>0</v>
      </c>
      <c r="Z49" s="2">
        <f>'Depr schedule'!AF489*Z$4</f>
        <v>0</v>
      </c>
      <c r="AA49" s="2">
        <f>'Depr schedule'!AG489*AA$4</f>
        <v>0</v>
      </c>
      <c r="AB49" s="2">
        <f>'Depr schedule'!AH489*AB$4</f>
        <v>0</v>
      </c>
      <c r="AC49" s="2">
        <f>'Depr schedule'!AI489*AC$4</f>
        <v>0</v>
      </c>
      <c r="AD49" s="2">
        <f>'Depr schedule'!AJ489*AD$4</f>
        <v>0</v>
      </c>
      <c r="AE49" s="2">
        <f>'Depr schedule'!AK489*AE$4</f>
        <v>0</v>
      </c>
      <c r="AF49" s="2">
        <f>'Depr schedule'!AL489*AF$4</f>
        <v>0</v>
      </c>
      <c r="AG49" s="2">
        <f>'Depr schedule'!AM489*AG$4</f>
        <v>0</v>
      </c>
      <c r="AH49" s="2">
        <f>'Depr schedule'!AN489*AH$4</f>
        <v>0</v>
      </c>
      <c r="AI49" s="2">
        <f>'Depr schedule'!AO489*AI$4</f>
        <v>0</v>
      </c>
      <c r="AJ49" s="2">
        <f>'Depr schedule'!AP489*AJ$4</f>
        <v>0</v>
      </c>
      <c r="AK49" s="2">
        <f>'Depr schedule'!AQ489*AK$4</f>
        <v>0</v>
      </c>
      <c r="AL49" s="2">
        <f>'Depr schedule'!AR489*AL$4</f>
        <v>0</v>
      </c>
      <c r="AM49" s="2">
        <f>'Depr schedule'!AS489*AM$4</f>
        <v>0</v>
      </c>
      <c r="AN49" s="2">
        <f>'Depr schedule'!AT489*AN$4</f>
        <v>0</v>
      </c>
      <c r="AO49" s="2">
        <f>'Depr schedule'!AU489*AO$4</f>
        <v>0</v>
      </c>
      <c r="AP49" s="2">
        <f>'Depr schedule'!AV489*AP$4</f>
        <v>0</v>
      </c>
      <c r="AQ49" s="2">
        <f>'Depr schedule'!AW489*AQ$4</f>
        <v>0</v>
      </c>
      <c r="AR49" s="2">
        <f>'Depr schedule'!AX489*AR$4</f>
        <v>0</v>
      </c>
      <c r="AS49" s="2">
        <f>'Depr schedule'!AY489*AS$4</f>
        <v>0</v>
      </c>
      <c r="AT49" s="2">
        <f>'Depr schedule'!AZ489*AT$4</f>
        <v>0</v>
      </c>
      <c r="AU49" s="2">
        <f>'Depr schedule'!BA489*AU$4</f>
        <v>0</v>
      </c>
      <c r="AV49" s="2">
        <f>'Depr schedule'!BB489*AV$4</f>
        <v>0</v>
      </c>
      <c r="AW49" s="2">
        <f>'Depr schedule'!BC489*AW$4</f>
        <v>0</v>
      </c>
      <c r="AX49" s="2">
        <f>'Depr schedule'!BD489*AX$4</f>
        <v>0</v>
      </c>
      <c r="AY49" s="2">
        <f>'Depr schedule'!BE489*AY$4</f>
        <v>0</v>
      </c>
      <c r="AZ49" s="2">
        <f>'Depr schedule'!BF489*AZ$4</f>
        <v>0</v>
      </c>
      <c r="BA49" s="2">
        <f>'Depr schedule'!BG489*BA$4</f>
        <v>0</v>
      </c>
      <c r="BB49" s="2">
        <f>'Depr schedule'!BH489*BB$4</f>
        <v>0</v>
      </c>
      <c r="BC49" s="2">
        <f>'Depr schedule'!BI489*BC$4</f>
        <v>0</v>
      </c>
      <c r="BD49" s="2">
        <f>'Depr schedule'!BJ489*BD$4</f>
        <v>0</v>
      </c>
      <c r="BE49" s="2">
        <f>'Depr schedule'!BK489*BE$4</f>
        <v>0</v>
      </c>
    </row>
    <row r="50" spans="2:57" x14ac:dyDescent="0.25">
      <c r="B50" t="s">
        <v>14</v>
      </c>
      <c r="C50" s="2">
        <f>'Depr schedule'!I490*C$4</f>
        <v>4.7236052802078046</v>
      </c>
      <c r="D50" s="2">
        <f>'Depr schedule'!J490*D$4</f>
        <v>3.6365108526438923</v>
      </c>
      <c r="E50" s="2">
        <f>'Depr schedule'!K490*E$4</f>
        <v>4.3693882420789025</v>
      </c>
      <c r="F50" s="2">
        <f>'Depr schedule'!L490*F$4</f>
        <v>5.5386479040042289</v>
      </c>
      <c r="G50" s="2">
        <f>'Depr schedule'!M490*G$4</f>
        <v>8.724223002278519</v>
      </c>
      <c r="H50" s="2">
        <f>'Depr schedule'!N490*H$4</f>
        <v>10.037632045140409</v>
      </c>
      <c r="I50" s="2">
        <f>'Depr schedule'!O490*I$4</f>
        <v>10.273465934114856</v>
      </c>
      <c r="J50" s="2">
        <f>'Depr schedule'!P490*J$4</f>
        <v>10.514840733827882</v>
      </c>
      <c r="K50" s="2">
        <f>'Depr schedule'!Q490*K$4</f>
        <v>10.761886627824971</v>
      </c>
      <c r="L50" s="2">
        <f>'Depr schedule'!R490*L$4</f>
        <v>11.014736858310439</v>
      </c>
      <c r="M50" s="2">
        <f>'Depr schedule'!S490*M$4</f>
        <v>11.27352779801052</v>
      </c>
      <c r="N50" s="2">
        <f>'Depr schedule'!T490*N$4</f>
        <v>10.273864977467859</v>
      </c>
      <c r="O50" s="2">
        <f>'Depr schedule'!U490*O$4</f>
        <v>7.9038601450047192</v>
      </c>
      <c r="P50" s="2">
        <f>'Depr schedule'!V490*P$4</f>
        <v>6.1622204434540473</v>
      </c>
      <c r="Q50" s="2">
        <f>'Depr schedule'!W490*Q$4</f>
        <v>2.2297905008774399</v>
      </c>
      <c r="R50" s="2">
        <f>'Depr schedule'!X490*R$4</f>
        <v>5.8439646825505573E-15</v>
      </c>
      <c r="S50" s="2">
        <f>'Depr schedule'!Y490*S$4</f>
        <v>0</v>
      </c>
      <c r="T50" s="2">
        <f>'Depr schedule'!Z490*T$4</f>
        <v>0</v>
      </c>
      <c r="U50" s="2">
        <f>'Depr schedule'!AA490*U$4</f>
        <v>0</v>
      </c>
      <c r="V50" s="2">
        <f>'Depr schedule'!AB490*V$4</f>
        <v>0</v>
      </c>
      <c r="W50" s="2">
        <f>'Depr schedule'!AC490*W$4</f>
        <v>0</v>
      </c>
      <c r="X50" s="2">
        <f>'Depr schedule'!AD490*X$4</f>
        <v>0</v>
      </c>
      <c r="Y50" s="2">
        <f>'Depr schedule'!AE490*Y$4</f>
        <v>0</v>
      </c>
      <c r="Z50" s="2">
        <f>'Depr schedule'!AF490*Z$4</f>
        <v>0</v>
      </c>
      <c r="AA50" s="2">
        <f>'Depr schedule'!AG490*AA$4</f>
        <v>0</v>
      </c>
      <c r="AB50" s="2">
        <f>'Depr schedule'!AH490*AB$4</f>
        <v>0</v>
      </c>
      <c r="AC50" s="2">
        <f>'Depr schedule'!AI490*AC$4</f>
        <v>0</v>
      </c>
      <c r="AD50" s="2">
        <f>'Depr schedule'!AJ490*AD$4</f>
        <v>0</v>
      </c>
      <c r="AE50" s="2">
        <f>'Depr schedule'!AK490*AE$4</f>
        <v>0</v>
      </c>
      <c r="AF50" s="2">
        <f>'Depr schedule'!AL490*AF$4</f>
        <v>0</v>
      </c>
      <c r="AG50" s="2">
        <f>'Depr schedule'!AM490*AG$4</f>
        <v>0</v>
      </c>
      <c r="AH50" s="2">
        <f>'Depr schedule'!AN490*AH$4</f>
        <v>0</v>
      </c>
      <c r="AI50" s="2">
        <f>'Depr schedule'!AO490*AI$4</f>
        <v>0</v>
      </c>
      <c r="AJ50" s="2">
        <f>'Depr schedule'!AP490*AJ$4</f>
        <v>0</v>
      </c>
      <c r="AK50" s="2">
        <f>'Depr schedule'!AQ490*AK$4</f>
        <v>0</v>
      </c>
      <c r="AL50" s="2">
        <f>'Depr schedule'!AR490*AL$4</f>
        <v>0</v>
      </c>
      <c r="AM50" s="2">
        <f>'Depr schedule'!AS490*AM$4</f>
        <v>0</v>
      </c>
      <c r="AN50" s="2">
        <f>'Depr schedule'!AT490*AN$4</f>
        <v>0</v>
      </c>
      <c r="AO50" s="2">
        <f>'Depr schedule'!AU490*AO$4</f>
        <v>0</v>
      </c>
      <c r="AP50" s="2">
        <f>'Depr schedule'!AV490*AP$4</f>
        <v>0</v>
      </c>
      <c r="AQ50" s="2">
        <f>'Depr schedule'!AW490*AQ$4</f>
        <v>0</v>
      </c>
      <c r="AR50" s="2">
        <f>'Depr schedule'!AX490*AR$4</f>
        <v>0</v>
      </c>
      <c r="AS50" s="2">
        <f>'Depr schedule'!AY490*AS$4</f>
        <v>0</v>
      </c>
      <c r="AT50" s="2">
        <f>'Depr schedule'!AZ490*AT$4</f>
        <v>0</v>
      </c>
      <c r="AU50" s="2">
        <f>'Depr schedule'!BA490*AU$4</f>
        <v>0</v>
      </c>
      <c r="AV50" s="2">
        <f>'Depr schedule'!BB490*AV$4</f>
        <v>0</v>
      </c>
      <c r="AW50" s="2">
        <f>'Depr schedule'!BC490*AW$4</f>
        <v>0</v>
      </c>
      <c r="AX50" s="2">
        <f>'Depr schedule'!BD490*AX$4</f>
        <v>0</v>
      </c>
      <c r="AY50" s="2">
        <f>'Depr schedule'!BE490*AY$4</f>
        <v>0</v>
      </c>
      <c r="AZ50" s="2">
        <f>'Depr schedule'!BF490*AZ$4</f>
        <v>0</v>
      </c>
      <c r="BA50" s="2">
        <f>'Depr schedule'!BG490*BA$4</f>
        <v>0</v>
      </c>
      <c r="BB50" s="2">
        <f>'Depr schedule'!BH490*BB$4</f>
        <v>0</v>
      </c>
      <c r="BC50" s="2">
        <f>'Depr schedule'!BI490*BC$4</f>
        <v>0</v>
      </c>
      <c r="BD50" s="2">
        <f>'Depr schedule'!BJ490*BD$4</f>
        <v>0</v>
      </c>
      <c r="BE50" s="2">
        <f>'Depr schedule'!BK490*BE$4</f>
        <v>0</v>
      </c>
    </row>
    <row r="51" spans="2:57" x14ac:dyDescent="0.25">
      <c r="B51" t="s">
        <v>15</v>
      </c>
      <c r="C51" s="2">
        <f>'Depr schedule'!I491*C$4</f>
        <v>21.876720975286311</v>
      </c>
      <c r="D51" s="2">
        <f>'Depr schedule'!J491*D$4</f>
        <v>42.531057259125404</v>
      </c>
      <c r="E51" s="2">
        <f>'Depr schedule'!K491*E$4</f>
        <v>44.405110857536499</v>
      </c>
      <c r="F51" s="2">
        <f>'Depr schedule'!L491*F$4</f>
        <v>41.406753995645552</v>
      </c>
      <c r="G51" s="2">
        <f>'Depr schedule'!M491*G$4</f>
        <v>43.675999964323474</v>
      </c>
      <c r="H51" s="2">
        <f>'Depr schedule'!N491*H$4</f>
        <v>47.754145167444577</v>
      </c>
      <c r="I51" s="2">
        <f>'Depr schedule'!O491*I$4</f>
        <v>39.131854889568551</v>
      </c>
      <c r="J51" s="2">
        <f>'Depr schedule'!P491*J$4</f>
        <v>26.769314690422767</v>
      </c>
      <c r="K51" s="2">
        <f>'Depr schedule'!Q491*K$4</f>
        <v>18.424177043559379</v>
      </c>
      <c r="L51" s="2">
        <f>'Depr schedule'!R491*L$4</f>
        <v>8.490125626791718</v>
      </c>
      <c r="M51" s="2">
        <f>'Depr schedule'!S491*M$4</f>
        <v>0</v>
      </c>
      <c r="N51" s="2">
        <f>'Depr schedule'!T491*N$4</f>
        <v>0</v>
      </c>
      <c r="O51" s="2">
        <f>'Depr schedule'!U491*O$4</f>
        <v>0</v>
      </c>
      <c r="P51" s="2">
        <f>'Depr schedule'!V491*P$4</f>
        <v>0</v>
      </c>
      <c r="Q51" s="2">
        <f>'Depr schedule'!W491*Q$4</f>
        <v>0</v>
      </c>
      <c r="R51" s="2">
        <f>'Depr schedule'!X491*R$4</f>
        <v>0</v>
      </c>
      <c r="S51" s="2">
        <f>'Depr schedule'!Y491*S$4</f>
        <v>0</v>
      </c>
      <c r="T51" s="2">
        <f>'Depr schedule'!Z491*T$4</f>
        <v>0</v>
      </c>
      <c r="U51" s="2">
        <f>'Depr schedule'!AA491*U$4</f>
        <v>0</v>
      </c>
      <c r="V51" s="2">
        <f>'Depr schedule'!AB491*V$4</f>
        <v>0</v>
      </c>
      <c r="W51" s="2">
        <f>'Depr schedule'!AC491*W$4</f>
        <v>0</v>
      </c>
      <c r="X51" s="2">
        <f>'Depr schedule'!AD491*X$4</f>
        <v>0</v>
      </c>
      <c r="Y51" s="2">
        <f>'Depr schedule'!AE491*Y$4</f>
        <v>0</v>
      </c>
      <c r="Z51" s="2">
        <f>'Depr schedule'!AF491*Z$4</f>
        <v>0</v>
      </c>
      <c r="AA51" s="2">
        <f>'Depr schedule'!AG491*AA$4</f>
        <v>0</v>
      </c>
      <c r="AB51" s="2">
        <f>'Depr schedule'!AH491*AB$4</f>
        <v>0</v>
      </c>
      <c r="AC51" s="2">
        <f>'Depr schedule'!AI491*AC$4</f>
        <v>0</v>
      </c>
      <c r="AD51" s="2">
        <f>'Depr schedule'!AJ491*AD$4</f>
        <v>0</v>
      </c>
      <c r="AE51" s="2">
        <f>'Depr schedule'!AK491*AE$4</f>
        <v>0</v>
      </c>
      <c r="AF51" s="2">
        <f>'Depr schedule'!AL491*AF$4</f>
        <v>0</v>
      </c>
      <c r="AG51" s="2">
        <f>'Depr schedule'!AM491*AG$4</f>
        <v>0</v>
      </c>
      <c r="AH51" s="2">
        <f>'Depr schedule'!AN491*AH$4</f>
        <v>0</v>
      </c>
      <c r="AI51" s="2">
        <f>'Depr schedule'!AO491*AI$4</f>
        <v>0</v>
      </c>
      <c r="AJ51" s="2">
        <f>'Depr schedule'!AP491*AJ$4</f>
        <v>0</v>
      </c>
      <c r="AK51" s="2">
        <f>'Depr schedule'!AQ491*AK$4</f>
        <v>0</v>
      </c>
      <c r="AL51" s="2">
        <f>'Depr schedule'!AR491*AL$4</f>
        <v>0</v>
      </c>
      <c r="AM51" s="2">
        <f>'Depr schedule'!AS491*AM$4</f>
        <v>0</v>
      </c>
      <c r="AN51" s="2">
        <f>'Depr schedule'!AT491*AN$4</f>
        <v>0</v>
      </c>
      <c r="AO51" s="2">
        <f>'Depr schedule'!AU491*AO$4</f>
        <v>0</v>
      </c>
      <c r="AP51" s="2">
        <f>'Depr schedule'!AV491*AP$4</f>
        <v>0</v>
      </c>
      <c r="AQ51" s="2">
        <f>'Depr schedule'!AW491*AQ$4</f>
        <v>0</v>
      </c>
      <c r="AR51" s="2">
        <f>'Depr schedule'!AX491*AR$4</f>
        <v>0</v>
      </c>
      <c r="AS51" s="2">
        <f>'Depr schedule'!AY491*AS$4</f>
        <v>0</v>
      </c>
      <c r="AT51" s="2">
        <f>'Depr schedule'!AZ491*AT$4</f>
        <v>0</v>
      </c>
      <c r="AU51" s="2">
        <f>'Depr schedule'!BA491*AU$4</f>
        <v>0</v>
      </c>
      <c r="AV51" s="2">
        <f>'Depr schedule'!BB491*AV$4</f>
        <v>0</v>
      </c>
      <c r="AW51" s="2">
        <f>'Depr schedule'!BC491*AW$4</f>
        <v>0</v>
      </c>
      <c r="AX51" s="2">
        <f>'Depr schedule'!BD491*AX$4</f>
        <v>0</v>
      </c>
      <c r="AY51" s="2">
        <f>'Depr schedule'!BE491*AY$4</f>
        <v>0</v>
      </c>
      <c r="AZ51" s="2">
        <f>'Depr schedule'!BF491*AZ$4</f>
        <v>0</v>
      </c>
      <c r="BA51" s="2">
        <f>'Depr schedule'!BG491*BA$4</f>
        <v>0</v>
      </c>
      <c r="BB51" s="2">
        <f>'Depr schedule'!BH491*BB$4</f>
        <v>0</v>
      </c>
      <c r="BC51" s="2">
        <f>'Depr schedule'!BI491*BC$4</f>
        <v>0</v>
      </c>
      <c r="BD51" s="2">
        <f>'Depr schedule'!BJ491*BD$4</f>
        <v>0</v>
      </c>
      <c r="BE51" s="2">
        <f>'Depr schedule'!BK491*BE$4</f>
        <v>0</v>
      </c>
    </row>
    <row r="52" spans="2:57" x14ac:dyDescent="0.25">
      <c r="B52" t="s">
        <v>16</v>
      </c>
      <c r="C52" s="2">
        <f>'Depr schedule'!I492*C$4</f>
        <v>-2.7684739631232036</v>
      </c>
      <c r="D52" s="2">
        <f>'Depr schedule'!J492*D$4</f>
        <v>4.3881267934539396</v>
      </c>
      <c r="E52" s="2">
        <f>'Depr schedule'!K492*E$4</f>
        <v>4.9192225729752561</v>
      </c>
      <c r="F52" s="2">
        <f>'Depr schedule'!L492*F$4</f>
        <v>4.8527003059271649</v>
      </c>
      <c r="G52" s="2">
        <f>'Depr schedule'!M492*G$4</f>
        <v>5.5812124753306263</v>
      </c>
      <c r="H52" s="2">
        <f>'Depr schedule'!N492*H$4</f>
        <v>7.0317191932347303</v>
      </c>
      <c r="I52" s="2">
        <f>'Depr schedule'!O492*I$4</f>
        <v>6.2142318293931336</v>
      </c>
      <c r="J52" s="2">
        <f>'Depr schedule'!P492*J$4</f>
        <v>5.146751887012126</v>
      </c>
      <c r="K52" s="2">
        <f>'Depr schedule'!Q492*K$4</f>
        <v>3.9133701059738031</v>
      </c>
      <c r="L52" s="2">
        <f>'Depr schedule'!R492*L$4</f>
        <v>2.0850807501169655</v>
      </c>
      <c r="M52" s="2">
        <f>'Depr schedule'!S492*M$4</f>
        <v>0</v>
      </c>
      <c r="N52" s="2">
        <f>'Depr schedule'!T492*N$4</f>
        <v>0</v>
      </c>
      <c r="O52" s="2">
        <f>'Depr schedule'!U492*O$4</f>
        <v>0</v>
      </c>
      <c r="P52" s="2">
        <f>'Depr schedule'!V492*P$4</f>
        <v>0</v>
      </c>
      <c r="Q52" s="2">
        <f>'Depr schedule'!W492*Q$4</f>
        <v>0</v>
      </c>
      <c r="R52" s="2">
        <f>'Depr schedule'!X492*R$4</f>
        <v>0</v>
      </c>
      <c r="S52" s="2">
        <f>'Depr schedule'!Y492*S$4</f>
        <v>0</v>
      </c>
      <c r="T52" s="2">
        <f>'Depr schedule'!Z492*T$4</f>
        <v>0</v>
      </c>
      <c r="U52" s="2">
        <f>'Depr schedule'!AA492*U$4</f>
        <v>0</v>
      </c>
      <c r="V52" s="2">
        <f>'Depr schedule'!AB492*V$4</f>
        <v>0</v>
      </c>
      <c r="W52" s="2">
        <f>'Depr schedule'!AC492*W$4</f>
        <v>0</v>
      </c>
      <c r="X52" s="2">
        <f>'Depr schedule'!AD492*X$4</f>
        <v>0</v>
      </c>
      <c r="Y52" s="2">
        <f>'Depr schedule'!AE492*Y$4</f>
        <v>0</v>
      </c>
      <c r="Z52" s="2">
        <f>'Depr schedule'!AF492*Z$4</f>
        <v>0</v>
      </c>
      <c r="AA52" s="2">
        <f>'Depr schedule'!AG492*AA$4</f>
        <v>0</v>
      </c>
      <c r="AB52" s="2">
        <f>'Depr schedule'!AH492*AB$4</f>
        <v>0</v>
      </c>
      <c r="AC52" s="2">
        <f>'Depr schedule'!AI492*AC$4</f>
        <v>0</v>
      </c>
      <c r="AD52" s="2">
        <f>'Depr schedule'!AJ492*AD$4</f>
        <v>0</v>
      </c>
      <c r="AE52" s="2">
        <f>'Depr schedule'!AK492*AE$4</f>
        <v>0</v>
      </c>
      <c r="AF52" s="2">
        <f>'Depr schedule'!AL492*AF$4</f>
        <v>0</v>
      </c>
      <c r="AG52" s="2">
        <f>'Depr schedule'!AM492*AG$4</f>
        <v>0</v>
      </c>
      <c r="AH52" s="2">
        <f>'Depr schedule'!AN492*AH$4</f>
        <v>0</v>
      </c>
      <c r="AI52" s="2">
        <f>'Depr schedule'!AO492*AI$4</f>
        <v>0</v>
      </c>
      <c r="AJ52" s="2">
        <f>'Depr schedule'!AP492*AJ$4</f>
        <v>0</v>
      </c>
      <c r="AK52" s="2">
        <f>'Depr schedule'!AQ492*AK$4</f>
        <v>0</v>
      </c>
      <c r="AL52" s="2">
        <f>'Depr schedule'!AR492*AL$4</f>
        <v>0</v>
      </c>
      <c r="AM52" s="2">
        <f>'Depr schedule'!AS492*AM$4</f>
        <v>0</v>
      </c>
      <c r="AN52" s="2">
        <f>'Depr schedule'!AT492*AN$4</f>
        <v>0</v>
      </c>
      <c r="AO52" s="2">
        <f>'Depr schedule'!AU492*AO$4</f>
        <v>0</v>
      </c>
      <c r="AP52" s="2">
        <f>'Depr schedule'!AV492*AP$4</f>
        <v>0</v>
      </c>
      <c r="AQ52" s="2">
        <f>'Depr schedule'!AW492*AQ$4</f>
        <v>0</v>
      </c>
      <c r="AR52" s="2">
        <f>'Depr schedule'!AX492*AR$4</f>
        <v>0</v>
      </c>
      <c r="AS52" s="2">
        <f>'Depr schedule'!AY492*AS$4</f>
        <v>0</v>
      </c>
      <c r="AT52" s="2">
        <f>'Depr schedule'!AZ492*AT$4</f>
        <v>0</v>
      </c>
      <c r="AU52" s="2">
        <f>'Depr schedule'!BA492*AU$4</f>
        <v>0</v>
      </c>
      <c r="AV52" s="2">
        <f>'Depr schedule'!BB492*AV$4</f>
        <v>0</v>
      </c>
      <c r="AW52" s="2">
        <f>'Depr schedule'!BC492*AW$4</f>
        <v>0</v>
      </c>
      <c r="AX52" s="2">
        <f>'Depr schedule'!BD492*AX$4</f>
        <v>0</v>
      </c>
      <c r="AY52" s="2">
        <f>'Depr schedule'!BE492*AY$4</f>
        <v>0</v>
      </c>
      <c r="AZ52" s="2">
        <f>'Depr schedule'!BF492*AZ$4</f>
        <v>0</v>
      </c>
      <c r="BA52" s="2">
        <f>'Depr schedule'!BG492*BA$4</f>
        <v>0</v>
      </c>
      <c r="BB52" s="2">
        <f>'Depr schedule'!BH492*BB$4</f>
        <v>0</v>
      </c>
      <c r="BC52" s="2">
        <f>'Depr schedule'!BI492*BC$4</f>
        <v>0</v>
      </c>
      <c r="BD52" s="2">
        <f>'Depr schedule'!BJ492*BD$4</f>
        <v>0</v>
      </c>
      <c r="BE52" s="2">
        <f>'Depr schedule'!BK492*BE$4</f>
        <v>0</v>
      </c>
    </row>
    <row r="53" spans="2:57" x14ac:dyDescent="0.25">
      <c r="B53" s="68" t="s">
        <v>110</v>
      </c>
      <c r="C53" s="47">
        <f>'Depr schedule'!I493*C$4</f>
        <v>0</v>
      </c>
      <c r="D53" s="47">
        <f>'Depr schedule'!J493*D$4</f>
        <v>0</v>
      </c>
      <c r="E53" s="47">
        <f>'Depr schedule'!K493*E$4</f>
        <v>0</v>
      </c>
      <c r="F53" s="47">
        <f>'Depr schedule'!L493*F$4</f>
        <v>0</v>
      </c>
      <c r="G53" s="47">
        <f>'Depr schedule'!M493*G$4</f>
        <v>0</v>
      </c>
      <c r="H53" s="47">
        <f>'Depr schedule'!N493*H$4</f>
        <v>0</v>
      </c>
      <c r="I53" s="47">
        <f>'Depr schedule'!O493*I$4</f>
        <v>0</v>
      </c>
      <c r="J53" s="47">
        <f>'Depr schedule'!P493*J$4</f>
        <v>0</v>
      </c>
      <c r="K53" s="47">
        <f>'Depr schedule'!Q493*K$4</f>
        <v>0</v>
      </c>
      <c r="L53" s="47">
        <f>'Depr schedule'!R493*L$4</f>
        <v>0</v>
      </c>
      <c r="M53" s="47">
        <f>'Depr schedule'!S493*M$4</f>
        <v>0</v>
      </c>
      <c r="N53" s="47">
        <f>'Depr schedule'!T493*N$4</f>
        <v>0</v>
      </c>
      <c r="O53" s="47">
        <f>'Depr schedule'!U493*O$4</f>
        <v>0</v>
      </c>
      <c r="P53" s="47">
        <f>'Depr schedule'!V493*P$4</f>
        <v>0</v>
      </c>
      <c r="Q53" s="47">
        <f>'Depr schedule'!W493*Q$4</f>
        <v>0</v>
      </c>
      <c r="R53" s="47">
        <f>'Depr schedule'!X493*R$4</f>
        <v>0</v>
      </c>
      <c r="S53" s="47">
        <f>'Depr schedule'!Y493*S$4</f>
        <v>0</v>
      </c>
      <c r="T53" s="47">
        <f>'Depr schedule'!Z493*T$4</f>
        <v>0</v>
      </c>
      <c r="U53" s="47">
        <f>'Depr schedule'!AA493*U$4</f>
        <v>0</v>
      </c>
      <c r="V53" s="47">
        <f>'Depr schedule'!AB493*V$4</f>
        <v>0</v>
      </c>
      <c r="W53" s="47">
        <f>'Depr schedule'!AC493*W$4</f>
        <v>0</v>
      </c>
      <c r="X53" s="47">
        <f>'Depr schedule'!AD493*X$4</f>
        <v>0</v>
      </c>
      <c r="Y53" s="47">
        <f>'Depr schedule'!AE493*Y$4</f>
        <v>0</v>
      </c>
      <c r="Z53" s="47">
        <f>'Depr schedule'!AF493*Z$4</f>
        <v>0</v>
      </c>
      <c r="AA53" s="47">
        <f>'Depr schedule'!AG493*AA$4</f>
        <v>0</v>
      </c>
      <c r="AB53" s="47">
        <f>'Depr schedule'!AH493*AB$4</f>
        <v>0</v>
      </c>
      <c r="AC53" s="47">
        <f>'Depr schedule'!AI493*AC$4</f>
        <v>0</v>
      </c>
      <c r="AD53" s="47">
        <f>'Depr schedule'!AJ493*AD$4</f>
        <v>0</v>
      </c>
      <c r="AE53" s="47">
        <f>'Depr schedule'!AK493*AE$4</f>
        <v>0</v>
      </c>
      <c r="AF53" s="47">
        <f>'Depr schedule'!AL493*AF$4</f>
        <v>0</v>
      </c>
      <c r="AG53" s="47">
        <f>'Depr schedule'!AM493*AG$4</f>
        <v>0</v>
      </c>
      <c r="AH53" s="47">
        <f>'Depr schedule'!AN493*AH$4</f>
        <v>0</v>
      </c>
      <c r="AI53" s="47">
        <f>'Depr schedule'!AO493*AI$4</f>
        <v>0</v>
      </c>
      <c r="AJ53" s="47">
        <f>'Depr schedule'!AP493*AJ$4</f>
        <v>0</v>
      </c>
      <c r="AK53" s="47">
        <f>'Depr schedule'!AQ493*AK$4</f>
        <v>0</v>
      </c>
      <c r="AL53" s="47">
        <f>'Depr schedule'!AR493*AL$4</f>
        <v>0</v>
      </c>
      <c r="AM53" s="47">
        <f>'Depr schedule'!AS493*AM$4</f>
        <v>0</v>
      </c>
      <c r="AN53" s="47">
        <f>'Depr schedule'!AT493*AN$4</f>
        <v>0</v>
      </c>
      <c r="AO53" s="47">
        <f>'Depr schedule'!AU493*AO$4</f>
        <v>0</v>
      </c>
      <c r="AP53" s="47">
        <f>'Depr schedule'!AV493*AP$4</f>
        <v>0</v>
      </c>
      <c r="AQ53" s="47">
        <f>'Depr schedule'!AW493*AQ$4</f>
        <v>0</v>
      </c>
      <c r="AR53" s="47">
        <f>'Depr schedule'!AX493*AR$4</f>
        <v>0</v>
      </c>
      <c r="AS53" s="47">
        <f>'Depr schedule'!AY493*AS$4</f>
        <v>0</v>
      </c>
      <c r="AT53" s="47">
        <f>'Depr schedule'!AZ493*AT$4</f>
        <v>0</v>
      </c>
      <c r="AU53" s="47">
        <f>'Depr schedule'!BA493*AU$4</f>
        <v>0</v>
      </c>
      <c r="AV53" s="47">
        <f>'Depr schedule'!BB493*AV$4</f>
        <v>0</v>
      </c>
      <c r="AW53" s="47">
        <f>'Depr schedule'!BC493*AW$4</f>
        <v>0</v>
      </c>
      <c r="AX53" s="47">
        <f>'Depr schedule'!BD493*AX$4</f>
        <v>0</v>
      </c>
      <c r="AY53" s="47">
        <f>'Depr schedule'!BE493*AY$4</f>
        <v>0</v>
      </c>
      <c r="AZ53" s="47">
        <f>'Depr schedule'!BF493*AZ$4</f>
        <v>0</v>
      </c>
      <c r="BA53" s="47">
        <f>'Depr schedule'!BG493*BA$4</f>
        <v>0</v>
      </c>
      <c r="BB53" s="47">
        <f>'Depr schedule'!BH493*BB$4</f>
        <v>0</v>
      </c>
      <c r="BC53" s="47">
        <f>'Depr schedule'!BI493*BC$4</f>
        <v>0</v>
      </c>
      <c r="BD53" s="47">
        <f>'Depr schedule'!BJ493*BD$4</f>
        <v>0</v>
      </c>
      <c r="BE53" s="47">
        <f>'Depr schedule'!BK493*BE$4</f>
        <v>0</v>
      </c>
    </row>
    <row r="54" spans="2:57" x14ac:dyDescent="0.25">
      <c r="B54" t="s">
        <v>17</v>
      </c>
      <c r="C54" s="2">
        <f>'Depr schedule'!I494*C$4</f>
        <v>3.7803398678028927E-2</v>
      </c>
      <c r="D54" s="2">
        <f>'Depr schedule'!J494*D$4</f>
        <v>0.27224349651119051</v>
      </c>
      <c r="E54" s="2">
        <f>'Depr schedule'!K494*E$4</f>
        <v>0.27863984997797442</v>
      </c>
      <c r="F54" s="2">
        <f>'Depr schedule'!L494*F$4</f>
        <v>0.28518648559363002</v>
      </c>
      <c r="G54" s="2">
        <f>'Depr schedule'!M494*G$4</f>
        <v>0.29188693423311385</v>
      </c>
      <c r="H54" s="2">
        <f>'Depr schedule'!N494*H$4</f>
        <v>0.29874480972919271</v>
      </c>
      <c r="I54" s="2">
        <f>'Depr schedule'!O494*I$4</f>
        <v>0.30576381082153459</v>
      </c>
      <c r="J54" s="2">
        <f>'Depr schedule'!P494*J$4</f>
        <v>0.31294772315159464</v>
      </c>
      <c r="K54" s="2">
        <f>'Depr schedule'!Q494*K$4</f>
        <v>0.32030042130436964</v>
      </c>
      <c r="L54" s="2">
        <f>'Depr schedule'!R494*L$4</f>
        <v>0.32782587089812454</v>
      </c>
      <c r="M54" s="2">
        <f>'Depr schedule'!S494*M$4</f>
        <v>0.33552813072321636</v>
      </c>
      <c r="N54" s="2">
        <f>'Depr schedule'!T494*N$4</f>
        <v>0.34341135493117003</v>
      </c>
      <c r="O54" s="2">
        <f>'Depr schedule'!U494*O$4</f>
        <v>0.35147979527518641</v>
      </c>
      <c r="P54" s="2">
        <f>'Depr schedule'!V494*P$4</f>
        <v>0.3597378034032907</v>
      </c>
      <c r="Q54" s="2">
        <f>'Depr schedule'!W494*Q$4</f>
        <v>0.36818983320535908</v>
      </c>
      <c r="R54" s="2">
        <f>'Depr schedule'!X494*R$4</f>
        <v>0.37684044321528776</v>
      </c>
      <c r="S54" s="2">
        <f>'Depr schedule'!Y494*S$4</f>
        <v>0.38569429906960168</v>
      </c>
      <c r="T54" s="2">
        <f>'Depr schedule'!Z494*T$4</f>
        <v>0.39475617602382762</v>
      </c>
      <c r="U54" s="2">
        <f>'Depr schedule'!AA494*U$4</f>
        <v>0.40403096152798967</v>
      </c>
      <c r="V54" s="2">
        <f>'Depr schedule'!AB494*V$4</f>
        <v>0.41352365786261586</v>
      </c>
      <c r="W54" s="2">
        <f>'Depr schedule'!AC494*W$4</f>
        <v>0.42323938483667783</v>
      </c>
      <c r="X54" s="2">
        <f>'Depr schedule'!AD494*X$4</f>
        <v>0.43318338254891814</v>
      </c>
      <c r="Y54" s="2">
        <f>'Depr schedule'!AE494*Y$4</f>
        <v>0.44336101421405533</v>
      </c>
      <c r="Z54" s="2">
        <f>'Depr schedule'!AF494*Z$4</f>
        <v>0.45377776905539036</v>
      </c>
      <c r="AA54" s="2">
        <f>'Depr schedule'!AG494*AA$4</f>
        <v>0.46443926526537466</v>
      </c>
      <c r="AB54" s="2">
        <f>'Depr schedule'!AH494*AB$4</f>
        <v>0.47535125303573689</v>
      </c>
      <c r="AC54" s="2">
        <f>'Depr schedule'!AI494*AC$4</f>
        <v>0.48651961765880236</v>
      </c>
      <c r="AD54" s="2">
        <f>'Depr schedule'!AJ494*AD$4</f>
        <v>0.49795038270167769</v>
      </c>
      <c r="AE54" s="2">
        <f>'Depr schedule'!AK494*AE$4</f>
        <v>0.50964971325501329</v>
      </c>
      <c r="AF54" s="2">
        <f>'Depr schedule'!AL494*AF$4</f>
        <v>0.52162391925809459</v>
      </c>
      <c r="AG54" s="2">
        <f>'Depr schedule'!AM494*AG$4</f>
        <v>0.53387945890205735</v>
      </c>
      <c r="AH54" s="2">
        <f>'Depr schedule'!AN494*AH$4</f>
        <v>0.54642294211306053</v>
      </c>
      <c r="AI54" s="2">
        <f>'Depr schedule'!AO494*AI$4</f>
        <v>0.55926113411729617</v>
      </c>
      <c r="AJ54" s="2">
        <f>'Depr schedule'!AP494*AJ$4</f>
        <v>0.5724009590897603</v>
      </c>
      <c r="AK54" s="2">
        <f>'Depr schedule'!AQ494*AK$4</f>
        <v>0.58584950388874957</v>
      </c>
      <c r="AL54" s="2">
        <f>'Depr schedule'!AR494*AL$4</f>
        <v>0.59961402187810187</v>
      </c>
      <c r="AM54" s="2">
        <f>'Depr schedule'!AS494*AM$4</f>
        <v>0.6137019368392389</v>
      </c>
      <c r="AN54" s="2">
        <f>'Depr schedule'!AT494*AN$4</f>
        <v>0.62812084697512283</v>
      </c>
      <c r="AO54" s="2">
        <f>'Depr schedule'!AU494*AO$4</f>
        <v>0.64287852900828546</v>
      </c>
      <c r="AP54" s="2">
        <f>'Depr schedule'!AV494*AP$4</f>
        <v>0.65798294237514099</v>
      </c>
      <c r="AQ54" s="2">
        <f>'Depr schedule'!AW494*AQ$4</f>
        <v>0.67344223351884314</v>
      </c>
      <c r="AR54" s="2">
        <f>'Depr schedule'!AX494*AR$4</f>
        <v>0.68926474028300333</v>
      </c>
      <c r="AS54" s="2">
        <f>'Depr schedule'!AY494*AS$4</f>
        <v>0.65278924678826078</v>
      </c>
      <c r="AT54" s="2">
        <f>'Depr schedule'!AZ494*AT$4</f>
        <v>0.61941739248458272</v>
      </c>
      <c r="AU54" s="2">
        <f>'Depr schedule'!BA494*AU$4</f>
        <v>0.63397058709374088</v>
      </c>
      <c r="AV54" s="2">
        <f>'Depr schedule'!BB494*AV$4</f>
        <v>0.64886570861018589</v>
      </c>
      <c r="AW54" s="2">
        <f>'Depr schedule'!BC494*AW$4</f>
        <v>0.66411079059720546</v>
      </c>
      <c r="AX54" s="2">
        <f>'Depr schedule'!BD494*AX$4</f>
        <v>0.67971405536643548</v>
      </c>
      <c r="AY54" s="2">
        <f>'Depr schedule'!BE494*AY$4</f>
        <v>0.61532333045335708</v>
      </c>
      <c r="AZ54" s="2">
        <f>'Depr schedule'!BF494*AZ$4</f>
        <v>0</v>
      </c>
      <c r="BA54" s="2">
        <f>'Depr schedule'!BG494*BA$4</f>
        <v>0</v>
      </c>
      <c r="BB54" s="2">
        <f>'Depr schedule'!BH494*BB$4</f>
        <v>0</v>
      </c>
      <c r="BC54" s="2">
        <f>'Depr schedule'!BI494*BC$4</f>
        <v>0</v>
      </c>
      <c r="BD54" s="2">
        <f>'Depr schedule'!BJ494*BD$4</f>
        <v>0</v>
      </c>
      <c r="BE54" s="2">
        <f>'Depr schedule'!BK494*BE$4</f>
        <v>0</v>
      </c>
    </row>
    <row r="55" spans="2:57" x14ac:dyDescent="0.25">
      <c r="B55" t="s">
        <v>49</v>
      </c>
      <c r="C55" s="2">
        <f>'Depr schedule'!I495*C$4</f>
        <v>0.61618925522117141</v>
      </c>
      <c r="D55" s="2">
        <f>'Depr schedule'!J495*D$4</f>
        <v>0</v>
      </c>
      <c r="E55" s="2">
        <f>'Depr schedule'!K495*E$4</f>
        <v>0</v>
      </c>
      <c r="F55" s="2">
        <f>'Depr schedule'!L495*F$4</f>
        <v>0</v>
      </c>
      <c r="G55" s="2">
        <f>'Depr schedule'!M495*G$4</f>
        <v>0</v>
      </c>
      <c r="H55" s="2">
        <f>'Depr schedule'!N495*H$4</f>
        <v>0</v>
      </c>
      <c r="I55" s="2">
        <f>'Depr schedule'!O495*I$4</f>
        <v>0</v>
      </c>
      <c r="J55" s="2">
        <f>'Depr schedule'!P495*J$4</f>
        <v>0</v>
      </c>
      <c r="K55" s="2">
        <f>'Depr schedule'!Q495*K$4</f>
        <v>0</v>
      </c>
      <c r="L55" s="2">
        <f>'Depr schedule'!R495*L$4</f>
        <v>0</v>
      </c>
      <c r="M55" s="2">
        <f>'Depr schedule'!S495*M$4</f>
        <v>0</v>
      </c>
      <c r="N55" s="2">
        <f>'Depr schedule'!T495*N$4</f>
        <v>0</v>
      </c>
      <c r="O55" s="2">
        <f>'Depr schedule'!U495*O$4</f>
        <v>0</v>
      </c>
      <c r="P55" s="2">
        <f>'Depr schedule'!V495*P$4</f>
        <v>0</v>
      </c>
      <c r="Q55" s="2">
        <f>'Depr schedule'!W495*Q$4</f>
        <v>0</v>
      </c>
      <c r="R55" s="2">
        <f>'Depr schedule'!X495*R$4</f>
        <v>0</v>
      </c>
      <c r="S55" s="2">
        <f>'Depr schedule'!Y495*S$4</f>
        <v>0</v>
      </c>
      <c r="T55" s="2">
        <f>'Depr schedule'!Z495*T$4</f>
        <v>0</v>
      </c>
      <c r="U55" s="2">
        <f>'Depr schedule'!AA495*U$4</f>
        <v>0</v>
      </c>
      <c r="V55" s="2">
        <f>'Depr schedule'!AB495*V$4</f>
        <v>0</v>
      </c>
      <c r="W55" s="2">
        <f>'Depr schedule'!AC495*W$4</f>
        <v>0</v>
      </c>
      <c r="X55" s="2">
        <f>'Depr schedule'!AD495*X$4</f>
        <v>0</v>
      </c>
      <c r="Y55" s="2">
        <f>'Depr schedule'!AE495*Y$4</f>
        <v>0</v>
      </c>
      <c r="Z55" s="2">
        <f>'Depr schedule'!AF495*Z$4</f>
        <v>0</v>
      </c>
      <c r="AA55" s="2">
        <f>'Depr schedule'!AG495*AA$4</f>
        <v>0</v>
      </c>
      <c r="AB55" s="2">
        <f>'Depr schedule'!AH495*AB$4</f>
        <v>0</v>
      </c>
      <c r="AC55" s="2">
        <f>'Depr schedule'!AI495*AC$4</f>
        <v>0</v>
      </c>
      <c r="AD55" s="2">
        <f>'Depr schedule'!AJ495*AD$4</f>
        <v>0</v>
      </c>
      <c r="AE55" s="2">
        <f>'Depr schedule'!AK495*AE$4</f>
        <v>0</v>
      </c>
      <c r="AF55" s="2">
        <f>'Depr schedule'!AL495*AF$4</f>
        <v>0</v>
      </c>
      <c r="AG55" s="2">
        <f>'Depr schedule'!AM495*AG$4</f>
        <v>0</v>
      </c>
      <c r="AH55" s="2">
        <f>'Depr schedule'!AN495*AH$4</f>
        <v>0</v>
      </c>
      <c r="AI55" s="2">
        <f>'Depr schedule'!AO495*AI$4</f>
        <v>0</v>
      </c>
      <c r="AJ55" s="2">
        <f>'Depr schedule'!AP495*AJ$4</f>
        <v>0</v>
      </c>
      <c r="AK55" s="2">
        <f>'Depr schedule'!AQ495*AK$4</f>
        <v>0</v>
      </c>
      <c r="AL55" s="2">
        <f>'Depr schedule'!AR495*AL$4</f>
        <v>0</v>
      </c>
      <c r="AM55" s="2">
        <f>'Depr schedule'!AS495*AM$4</f>
        <v>0</v>
      </c>
      <c r="AN55" s="2">
        <f>'Depr schedule'!AT495*AN$4</f>
        <v>0</v>
      </c>
      <c r="AO55" s="2">
        <f>'Depr schedule'!AU495*AO$4</f>
        <v>0</v>
      </c>
      <c r="AP55" s="2">
        <f>'Depr schedule'!AV495*AP$4</f>
        <v>0</v>
      </c>
      <c r="AQ55" s="2">
        <f>'Depr schedule'!AW495*AQ$4</f>
        <v>0</v>
      </c>
      <c r="AR55" s="2">
        <f>'Depr schedule'!AX495*AR$4</f>
        <v>0</v>
      </c>
      <c r="AS55" s="2">
        <f>'Depr schedule'!AY495*AS$4</f>
        <v>0</v>
      </c>
      <c r="AT55" s="2">
        <f>'Depr schedule'!AZ495*AT$4</f>
        <v>0</v>
      </c>
      <c r="AU55" s="2">
        <f>'Depr schedule'!BA495*AU$4</f>
        <v>0</v>
      </c>
      <c r="AV55" s="2">
        <f>'Depr schedule'!BB495*AV$4</f>
        <v>0</v>
      </c>
      <c r="AW55" s="2">
        <f>'Depr schedule'!BC495*AW$4</f>
        <v>0</v>
      </c>
      <c r="AX55" s="2">
        <f>'Depr schedule'!BD495*AX$4</f>
        <v>0</v>
      </c>
      <c r="AY55" s="2">
        <f>'Depr schedule'!BE495*AY$4</f>
        <v>0</v>
      </c>
      <c r="AZ55" s="2">
        <f>'Depr schedule'!BF495*AZ$4</f>
        <v>0</v>
      </c>
      <c r="BA55" s="2">
        <f>'Depr schedule'!BG495*BA$4</f>
        <v>0</v>
      </c>
      <c r="BB55" s="2">
        <f>'Depr schedule'!BH495*BB$4</f>
        <v>0</v>
      </c>
      <c r="BC55" s="2">
        <f>'Depr schedule'!BI495*BC$4</f>
        <v>0</v>
      </c>
      <c r="BD55" s="2">
        <f>'Depr schedule'!BJ495*BD$4</f>
        <v>0</v>
      </c>
      <c r="BE55" s="2">
        <f>'Depr schedule'!BK495*BE$4</f>
        <v>0</v>
      </c>
    </row>
    <row r="56" spans="2:57" x14ac:dyDescent="0.25">
      <c r="B56" t="s">
        <v>50</v>
      </c>
      <c r="C56" s="2">
        <f>'Depr schedule'!I496*C$4</f>
        <v>45.028765715825834</v>
      </c>
      <c r="D56" s="2">
        <f>'Depr schedule'!J496*D$4</f>
        <v>0</v>
      </c>
      <c r="E56" s="2">
        <f>'Depr schedule'!K496*E$4</f>
        <v>0</v>
      </c>
      <c r="F56" s="2">
        <f>'Depr schedule'!L496*F$4</f>
        <v>0</v>
      </c>
      <c r="G56" s="2">
        <f>'Depr schedule'!M496*G$4</f>
        <v>0</v>
      </c>
      <c r="H56" s="2">
        <f>'Depr schedule'!N496*H$4</f>
        <v>0</v>
      </c>
      <c r="I56" s="2">
        <f>'Depr schedule'!O496*I$4</f>
        <v>0</v>
      </c>
      <c r="J56" s="2">
        <f>'Depr schedule'!P496*J$4</f>
        <v>0</v>
      </c>
      <c r="K56" s="2">
        <f>'Depr schedule'!Q496*K$4</f>
        <v>0</v>
      </c>
      <c r="L56" s="2">
        <f>'Depr schedule'!R496*L$4</f>
        <v>0</v>
      </c>
      <c r="M56" s="2">
        <f>'Depr schedule'!S496*M$4</f>
        <v>0</v>
      </c>
      <c r="N56" s="2">
        <f>'Depr schedule'!T496*N$4</f>
        <v>0</v>
      </c>
      <c r="O56" s="2">
        <f>'Depr schedule'!U496*O$4</f>
        <v>0</v>
      </c>
      <c r="P56" s="2">
        <f>'Depr schedule'!V496*P$4</f>
        <v>0</v>
      </c>
      <c r="Q56" s="2">
        <f>'Depr schedule'!W496*Q$4</f>
        <v>0</v>
      </c>
      <c r="R56" s="2">
        <f>'Depr schedule'!X496*R$4</f>
        <v>0</v>
      </c>
      <c r="S56" s="2">
        <f>'Depr schedule'!Y496*S$4</f>
        <v>0</v>
      </c>
      <c r="T56" s="2">
        <f>'Depr schedule'!Z496*T$4</f>
        <v>0</v>
      </c>
      <c r="U56" s="2">
        <f>'Depr schedule'!AA496*U$4</f>
        <v>0</v>
      </c>
      <c r="V56" s="2">
        <f>'Depr schedule'!AB496*V$4</f>
        <v>0</v>
      </c>
      <c r="W56" s="2">
        <f>'Depr schedule'!AC496*W$4</f>
        <v>0</v>
      </c>
      <c r="X56" s="2">
        <f>'Depr schedule'!AD496*X$4</f>
        <v>0</v>
      </c>
      <c r="Y56" s="2">
        <f>'Depr schedule'!AE496*Y$4</f>
        <v>0</v>
      </c>
      <c r="Z56" s="2">
        <f>'Depr schedule'!AF496*Z$4</f>
        <v>0</v>
      </c>
      <c r="AA56" s="2">
        <f>'Depr schedule'!AG496*AA$4</f>
        <v>0</v>
      </c>
      <c r="AB56" s="2">
        <f>'Depr schedule'!AH496*AB$4</f>
        <v>0</v>
      </c>
      <c r="AC56" s="2">
        <f>'Depr schedule'!AI496*AC$4</f>
        <v>0</v>
      </c>
      <c r="AD56" s="2">
        <f>'Depr schedule'!AJ496*AD$4</f>
        <v>0</v>
      </c>
      <c r="AE56" s="2">
        <f>'Depr schedule'!AK496*AE$4</f>
        <v>0</v>
      </c>
      <c r="AF56" s="2">
        <f>'Depr schedule'!AL496*AF$4</f>
        <v>0</v>
      </c>
      <c r="AG56" s="2">
        <f>'Depr schedule'!AM496*AG$4</f>
        <v>0</v>
      </c>
      <c r="AH56" s="2">
        <f>'Depr schedule'!AN496*AH$4</f>
        <v>0</v>
      </c>
      <c r="AI56" s="2">
        <f>'Depr schedule'!AO496*AI$4</f>
        <v>0</v>
      </c>
      <c r="AJ56" s="2">
        <f>'Depr schedule'!AP496*AJ$4</f>
        <v>0</v>
      </c>
      <c r="AK56" s="2">
        <f>'Depr schedule'!AQ496*AK$4</f>
        <v>0</v>
      </c>
      <c r="AL56" s="2">
        <f>'Depr schedule'!AR496*AL$4</f>
        <v>0</v>
      </c>
      <c r="AM56" s="2">
        <f>'Depr schedule'!AS496*AM$4</f>
        <v>0</v>
      </c>
      <c r="AN56" s="2">
        <f>'Depr schedule'!AT496*AN$4</f>
        <v>0</v>
      </c>
      <c r="AO56" s="2">
        <f>'Depr schedule'!AU496*AO$4</f>
        <v>0</v>
      </c>
      <c r="AP56" s="2">
        <f>'Depr schedule'!AV496*AP$4</f>
        <v>0</v>
      </c>
      <c r="AQ56" s="2">
        <f>'Depr schedule'!AW496*AQ$4</f>
        <v>0</v>
      </c>
      <c r="AR56" s="2">
        <f>'Depr schedule'!AX496*AR$4</f>
        <v>0</v>
      </c>
      <c r="AS56" s="2">
        <f>'Depr schedule'!AY496*AS$4</f>
        <v>0</v>
      </c>
      <c r="AT56" s="2">
        <f>'Depr schedule'!AZ496*AT$4</f>
        <v>0</v>
      </c>
      <c r="AU56" s="2">
        <f>'Depr schedule'!BA496*AU$4</f>
        <v>0</v>
      </c>
      <c r="AV56" s="2">
        <f>'Depr schedule'!BB496*AV$4</f>
        <v>0</v>
      </c>
      <c r="AW56" s="2">
        <f>'Depr schedule'!BC496*AW$4</f>
        <v>0</v>
      </c>
      <c r="AX56" s="2">
        <f>'Depr schedule'!BD496*AX$4</f>
        <v>0</v>
      </c>
      <c r="AY56" s="2">
        <f>'Depr schedule'!BE496*AY$4</f>
        <v>0</v>
      </c>
      <c r="AZ56" s="2">
        <f>'Depr schedule'!BF496*AZ$4</f>
        <v>0</v>
      </c>
      <c r="BA56" s="2">
        <f>'Depr schedule'!BG496*BA$4</f>
        <v>0</v>
      </c>
      <c r="BB56" s="2">
        <f>'Depr schedule'!BH496*BB$4</f>
        <v>0</v>
      </c>
      <c r="BC56" s="2">
        <f>'Depr schedule'!BI496*BC$4</f>
        <v>0</v>
      </c>
      <c r="BD56" s="2">
        <f>'Depr schedule'!BJ496*BD$4</f>
        <v>0</v>
      </c>
      <c r="BE56" s="2">
        <f>'Depr schedule'!BK496*BE$4</f>
        <v>0</v>
      </c>
    </row>
    <row r="57" spans="2:57" x14ac:dyDescent="0.25">
      <c r="B57" t="s">
        <v>51</v>
      </c>
      <c r="C57" s="2">
        <f>'Depr schedule'!I497*C$4</f>
        <v>0.12023494091939883</v>
      </c>
      <c r="D57" s="2">
        <f>'Depr schedule'!J497*D$4</f>
        <v>0.12305985755114193</v>
      </c>
      <c r="E57" s="2">
        <f>'Depr schedule'!K497*E$4</f>
        <v>0.12595114552149325</v>
      </c>
      <c r="F57" s="2">
        <f>'Depr schedule'!L497*F$4</f>
        <v>0.12891036422322885</v>
      </c>
      <c r="G57" s="2">
        <f>'Depr schedule'!M497*G$4</f>
        <v>0.1319391096870153</v>
      </c>
      <c r="H57" s="2">
        <f>'Depr schedule'!N497*H$4</f>
        <v>0</v>
      </c>
      <c r="I57" s="2">
        <f>'Depr schedule'!O497*I$4</f>
        <v>0</v>
      </c>
      <c r="J57" s="2">
        <f>'Depr schedule'!P497*J$4</f>
        <v>0</v>
      </c>
      <c r="K57" s="2">
        <f>'Depr schedule'!Q497*K$4</f>
        <v>0</v>
      </c>
      <c r="L57" s="2">
        <f>'Depr schedule'!R497*L$4</f>
        <v>0</v>
      </c>
      <c r="M57" s="2">
        <f>'Depr schedule'!S497*M$4</f>
        <v>0</v>
      </c>
      <c r="N57" s="2">
        <f>'Depr schedule'!T497*N$4</f>
        <v>0</v>
      </c>
      <c r="O57" s="2">
        <f>'Depr schedule'!U497*O$4</f>
        <v>0</v>
      </c>
      <c r="P57" s="2">
        <f>'Depr schedule'!V497*P$4</f>
        <v>0</v>
      </c>
      <c r="Q57" s="2">
        <f>'Depr schedule'!W497*Q$4</f>
        <v>0</v>
      </c>
      <c r="R57" s="2">
        <f>'Depr schedule'!X497*R$4</f>
        <v>0</v>
      </c>
      <c r="S57" s="2">
        <f>'Depr schedule'!Y497*S$4</f>
        <v>0</v>
      </c>
      <c r="T57" s="2">
        <f>'Depr schedule'!Z497*T$4</f>
        <v>0</v>
      </c>
      <c r="U57" s="2">
        <f>'Depr schedule'!AA497*U$4</f>
        <v>0</v>
      </c>
      <c r="V57" s="2">
        <f>'Depr schedule'!AB497*V$4</f>
        <v>0</v>
      </c>
      <c r="W57" s="2">
        <f>'Depr schedule'!AC497*W$4</f>
        <v>0</v>
      </c>
      <c r="X57" s="2">
        <f>'Depr schedule'!AD497*X$4</f>
        <v>0</v>
      </c>
      <c r="Y57" s="2">
        <f>'Depr schedule'!AE497*Y$4</f>
        <v>0</v>
      </c>
      <c r="Z57" s="2">
        <f>'Depr schedule'!AF497*Z$4</f>
        <v>0</v>
      </c>
      <c r="AA57" s="2">
        <f>'Depr schedule'!AG497*AA$4</f>
        <v>0</v>
      </c>
      <c r="AB57" s="2">
        <f>'Depr schedule'!AH497*AB$4</f>
        <v>0</v>
      </c>
      <c r="AC57" s="2">
        <f>'Depr schedule'!AI497*AC$4</f>
        <v>0</v>
      </c>
      <c r="AD57" s="2">
        <f>'Depr schedule'!AJ497*AD$4</f>
        <v>0</v>
      </c>
      <c r="AE57" s="2">
        <f>'Depr schedule'!AK497*AE$4</f>
        <v>0</v>
      </c>
      <c r="AF57" s="2">
        <f>'Depr schedule'!AL497*AF$4</f>
        <v>0</v>
      </c>
      <c r="AG57" s="2">
        <f>'Depr schedule'!AM497*AG$4</f>
        <v>0</v>
      </c>
      <c r="AH57" s="2">
        <f>'Depr schedule'!AN497*AH$4</f>
        <v>0</v>
      </c>
      <c r="AI57" s="2">
        <f>'Depr schedule'!AO497*AI$4</f>
        <v>0</v>
      </c>
      <c r="AJ57" s="2">
        <f>'Depr schedule'!AP497*AJ$4</f>
        <v>0</v>
      </c>
      <c r="AK57" s="2">
        <f>'Depr schedule'!AQ497*AK$4</f>
        <v>0</v>
      </c>
      <c r="AL57" s="2">
        <f>'Depr schedule'!AR497*AL$4</f>
        <v>0</v>
      </c>
      <c r="AM57" s="2">
        <f>'Depr schedule'!AS497*AM$4</f>
        <v>0</v>
      </c>
      <c r="AN57" s="2">
        <f>'Depr schedule'!AT497*AN$4</f>
        <v>0</v>
      </c>
      <c r="AO57" s="2">
        <f>'Depr schedule'!AU497*AO$4</f>
        <v>0</v>
      </c>
      <c r="AP57" s="2">
        <f>'Depr schedule'!AV497*AP$4</f>
        <v>0</v>
      </c>
      <c r="AQ57" s="2">
        <f>'Depr schedule'!AW497*AQ$4</f>
        <v>0</v>
      </c>
      <c r="AR57" s="2">
        <f>'Depr schedule'!AX497*AR$4</f>
        <v>0</v>
      </c>
      <c r="AS57" s="2">
        <f>'Depr schedule'!AY497*AS$4</f>
        <v>0</v>
      </c>
      <c r="AT57" s="2">
        <f>'Depr schedule'!AZ497*AT$4</f>
        <v>0</v>
      </c>
      <c r="AU57" s="2">
        <f>'Depr schedule'!BA497*AU$4</f>
        <v>0</v>
      </c>
      <c r="AV57" s="2">
        <f>'Depr schedule'!BB497*AV$4</f>
        <v>0</v>
      </c>
      <c r="AW57" s="2">
        <f>'Depr schedule'!BC497*AW$4</f>
        <v>0</v>
      </c>
      <c r="AX57" s="2">
        <f>'Depr schedule'!BD497*AX$4</f>
        <v>0</v>
      </c>
      <c r="AY57" s="2">
        <f>'Depr schedule'!BE497*AY$4</f>
        <v>0</v>
      </c>
      <c r="AZ57" s="2">
        <f>'Depr schedule'!BF497*AZ$4</f>
        <v>0</v>
      </c>
      <c r="BA57" s="2">
        <f>'Depr schedule'!BG497*BA$4</f>
        <v>0</v>
      </c>
      <c r="BB57" s="2">
        <f>'Depr schedule'!BH497*BB$4</f>
        <v>0</v>
      </c>
      <c r="BC57" s="2">
        <f>'Depr schedule'!BI497*BC$4</f>
        <v>0</v>
      </c>
      <c r="BD57" s="2">
        <f>'Depr schedule'!BJ497*BD$4</f>
        <v>0</v>
      </c>
      <c r="BE57" s="2">
        <f>'Depr schedule'!BK497*BE$4</f>
        <v>0</v>
      </c>
    </row>
    <row r="58" spans="2:57" x14ac:dyDescent="0.25">
      <c r="B58" t="s">
        <v>52</v>
      </c>
      <c r="C58" s="2">
        <f>'Depr schedule'!I498*C$4</f>
        <v>7.2088719907583521</v>
      </c>
      <c r="D58" s="2">
        <f>'Depr schedule'!J498*D$4</f>
        <v>7.378244240015345</v>
      </c>
      <c r="E58" s="2">
        <f>'Depr schedule'!K498*E$4</f>
        <v>7.5515958856127305</v>
      </c>
      <c r="F58" s="2">
        <f>'Depr schedule'!L498*F$4</f>
        <v>7.7290204233581328</v>
      </c>
      <c r="G58" s="2">
        <f>'Depr schedule'!M498*G$4</f>
        <v>7.9106135457406106</v>
      </c>
      <c r="H58" s="2">
        <f>'Depr schedule'!N498*H$4</f>
        <v>0</v>
      </c>
      <c r="I58" s="2">
        <f>'Depr schedule'!O498*I$4</f>
        <v>0</v>
      </c>
      <c r="J58" s="2">
        <f>'Depr schedule'!P498*J$4</f>
        <v>0</v>
      </c>
      <c r="K58" s="2">
        <f>'Depr schedule'!Q498*K$4</f>
        <v>0</v>
      </c>
      <c r="L58" s="2">
        <f>'Depr schedule'!R498*L$4</f>
        <v>0</v>
      </c>
      <c r="M58" s="2">
        <f>'Depr schedule'!S498*M$4</f>
        <v>0</v>
      </c>
      <c r="N58" s="2">
        <f>'Depr schedule'!T498*N$4</f>
        <v>0</v>
      </c>
      <c r="O58" s="2">
        <f>'Depr schedule'!U498*O$4</f>
        <v>0</v>
      </c>
      <c r="P58" s="2">
        <f>'Depr schedule'!V498*P$4</f>
        <v>0</v>
      </c>
      <c r="Q58" s="2">
        <f>'Depr schedule'!W498*Q$4</f>
        <v>0</v>
      </c>
      <c r="R58" s="2">
        <f>'Depr schedule'!X498*R$4</f>
        <v>0</v>
      </c>
      <c r="S58" s="2">
        <f>'Depr schedule'!Y498*S$4</f>
        <v>0</v>
      </c>
      <c r="T58" s="2">
        <f>'Depr schedule'!Z498*T$4</f>
        <v>0</v>
      </c>
      <c r="U58" s="2">
        <f>'Depr schedule'!AA498*U$4</f>
        <v>0</v>
      </c>
      <c r="V58" s="2">
        <f>'Depr schedule'!AB498*V$4</f>
        <v>0</v>
      </c>
      <c r="W58" s="2">
        <f>'Depr schedule'!AC498*W$4</f>
        <v>0</v>
      </c>
      <c r="X58" s="2">
        <f>'Depr schedule'!AD498*X$4</f>
        <v>0</v>
      </c>
      <c r="Y58" s="2">
        <f>'Depr schedule'!AE498*Y$4</f>
        <v>0</v>
      </c>
      <c r="Z58" s="2">
        <f>'Depr schedule'!AF498*Z$4</f>
        <v>0</v>
      </c>
      <c r="AA58" s="2">
        <f>'Depr schedule'!AG498*AA$4</f>
        <v>0</v>
      </c>
      <c r="AB58" s="2">
        <f>'Depr schedule'!AH498*AB$4</f>
        <v>0</v>
      </c>
      <c r="AC58" s="2">
        <f>'Depr schedule'!AI498*AC$4</f>
        <v>0</v>
      </c>
      <c r="AD58" s="2">
        <f>'Depr schedule'!AJ498*AD$4</f>
        <v>0</v>
      </c>
      <c r="AE58" s="2">
        <f>'Depr schedule'!AK498*AE$4</f>
        <v>0</v>
      </c>
      <c r="AF58" s="2">
        <f>'Depr schedule'!AL498*AF$4</f>
        <v>0</v>
      </c>
      <c r="AG58" s="2">
        <f>'Depr schedule'!AM498*AG$4</f>
        <v>0</v>
      </c>
      <c r="AH58" s="2">
        <f>'Depr schedule'!AN498*AH$4</f>
        <v>0</v>
      </c>
      <c r="AI58" s="2">
        <f>'Depr schedule'!AO498*AI$4</f>
        <v>0</v>
      </c>
      <c r="AJ58" s="2">
        <f>'Depr schedule'!AP498*AJ$4</f>
        <v>0</v>
      </c>
      <c r="AK58" s="2">
        <f>'Depr schedule'!AQ498*AK$4</f>
        <v>0</v>
      </c>
      <c r="AL58" s="2">
        <f>'Depr schedule'!AR498*AL$4</f>
        <v>0</v>
      </c>
      <c r="AM58" s="2">
        <f>'Depr schedule'!AS498*AM$4</f>
        <v>0</v>
      </c>
      <c r="AN58" s="2">
        <f>'Depr schedule'!AT498*AN$4</f>
        <v>0</v>
      </c>
      <c r="AO58" s="2">
        <f>'Depr schedule'!AU498*AO$4</f>
        <v>0</v>
      </c>
      <c r="AP58" s="2">
        <f>'Depr schedule'!AV498*AP$4</f>
        <v>0</v>
      </c>
      <c r="AQ58" s="2">
        <f>'Depr schedule'!AW498*AQ$4</f>
        <v>0</v>
      </c>
      <c r="AR58" s="2">
        <f>'Depr schedule'!AX498*AR$4</f>
        <v>0</v>
      </c>
      <c r="AS58" s="2">
        <f>'Depr schedule'!AY498*AS$4</f>
        <v>0</v>
      </c>
      <c r="AT58" s="2">
        <f>'Depr schedule'!AZ498*AT$4</f>
        <v>0</v>
      </c>
      <c r="AU58" s="2">
        <f>'Depr schedule'!BA498*AU$4</f>
        <v>0</v>
      </c>
      <c r="AV58" s="2">
        <f>'Depr schedule'!BB498*AV$4</f>
        <v>0</v>
      </c>
      <c r="AW58" s="2">
        <f>'Depr schedule'!BC498*AW$4</f>
        <v>0</v>
      </c>
      <c r="AX58" s="2">
        <f>'Depr schedule'!BD498*AX$4</f>
        <v>0</v>
      </c>
      <c r="AY58" s="2">
        <f>'Depr schedule'!BE498*AY$4</f>
        <v>0</v>
      </c>
      <c r="AZ58" s="2">
        <f>'Depr schedule'!BF498*AZ$4</f>
        <v>0</v>
      </c>
      <c r="BA58" s="2">
        <f>'Depr schedule'!BG498*BA$4</f>
        <v>0</v>
      </c>
      <c r="BB58" s="2">
        <f>'Depr schedule'!BH498*BB$4</f>
        <v>0</v>
      </c>
      <c r="BC58" s="2">
        <f>'Depr schedule'!BI498*BC$4</f>
        <v>0</v>
      </c>
      <c r="BD58" s="2">
        <f>'Depr schedule'!BJ498*BD$4</f>
        <v>0</v>
      </c>
      <c r="BE58" s="2">
        <f>'Depr schedule'!BK498*BE$4</f>
        <v>0</v>
      </c>
    </row>
    <row r="59" spans="2:57" x14ac:dyDescent="0.25">
      <c r="B59" s="68" t="s">
        <v>101</v>
      </c>
      <c r="C59" s="47">
        <f>'Depr schedule'!I499*C$4</f>
        <v>0</v>
      </c>
      <c r="D59" s="71">
        <f>'Depr schedule'!J499*D$4</f>
        <v>0.70643860669121339</v>
      </c>
      <c r="E59" s="71">
        <f>'Depr schedule'!K499*E$4</f>
        <v>0.72303636233601587</v>
      </c>
      <c r="F59" s="71">
        <f>'Depr schedule'!L499*F$4</f>
        <v>0.74002408179343437</v>
      </c>
      <c r="G59" s="71">
        <f>'Depr schedule'!M499*G$4</f>
        <v>0.75741092725252668</v>
      </c>
      <c r="H59" s="47">
        <f>'Depr schedule'!N499*H$4</f>
        <v>0</v>
      </c>
      <c r="I59" s="47">
        <f>'Depr schedule'!O499*I$4</f>
        <v>0</v>
      </c>
      <c r="J59" s="47">
        <f>'Depr schedule'!P499*J$4</f>
        <v>0</v>
      </c>
      <c r="K59" s="47">
        <f>'Depr schedule'!Q499*K$4</f>
        <v>0</v>
      </c>
      <c r="L59" s="47">
        <f>'Depr schedule'!R499*L$4</f>
        <v>0</v>
      </c>
      <c r="M59" s="47">
        <f>'Depr schedule'!S499*M$4</f>
        <v>0</v>
      </c>
      <c r="N59" s="47">
        <f>'Depr schedule'!T499*N$4</f>
        <v>0</v>
      </c>
      <c r="O59" s="47">
        <f>'Depr schedule'!U499*O$4</f>
        <v>0</v>
      </c>
      <c r="P59" s="47">
        <f>'Depr schedule'!V499*P$4</f>
        <v>0</v>
      </c>
      <c r="Q59" s="47">
        <f>'Depr schedule'!W499*Q$4</f>
        <v>0</v>
      </c>
      <c r="R59" s="47">
        <f>'Depr schedule'!X499*R$4</f>
        <v>0</v>
      </c>
      <c r="S59" s="47">
        <f>'Depr schedule'!Y499*S$4</f>
        <v>0</v>
      </c>
      <c r="T59" s="47">
        <f>'Depr schedule'!Z499*T$4</f>
        <v>0</v>
      </c>
      <c r="U59" s="47">
        <f>'Depr schedule'!AA499*U$4</f>
        <v>0</v>
      </c>
      <c r="V59" s="47">
        <f>'Depr schedule'!AB499*V$4</f>
        <v>0</v>
      </c>
      <c r="W59" s="47">
        <f>'Depr schedule'!AC499*W$4</f>
        <v>0</v>
      </c>
      <c r="X59" s="47">
        <f>'Depr schedule'!AD499*X$4</f>
        <v>0</v>
      </c>
      <c r="Y59" s="47">
        <f>'Depr schedule'!AE499*Y$4</f>
        <v>0</v>
      </c>
      <c r="Z59" s="47">
        <f>'Depr schedule'!AF499*Z$4</f>
        <v>0</v>
      </c>
      <c r="AA59" s="47">
        <f>'Depr schedule'!AG499*AA$4</f>
        <v>0</v>
      </c>
      <c r="AB59" s="47">
        <f>'Depr schedule'!AH499*AB$4</f>
        <v>0</v>
      </c>
      <c r="AC59" s="47">
        <f>'Depr schedule'!AI499*AC$4</f>
        <v>0</v>
      </c>
      <c r="AD59" s="47">
        <f>'Depr schedule'!AJ499*AD$4</f>
        <v>0</v>
      </c>
      <c r="AE59" s="47">
        <f>'Depr schedule'!AK499*AE$4</f>
        <v>0</v>
      </c>
      <c r="AF59" s="47">
        <f>'Depr schedule'!AL499*AF$4</f>
        <v>0</v>
      </c>
      <c r="AG59" s="47">
        <f>'Depr schedule'!AM499*AG$4</f>
        <v>0</v>
      </c>
      <c r="AH59" s="47">
        <f>'Depr schedule'!AN499*AH$4</f>
        <v>0</v>
      </c>
      <c r="AI59" s="47">
        <f>'Depr schedule'!AO499*AI$4</f>
        <v>0</v>
      </c>
      <c r="AJ59" s="47">
        <f>'Depr schedule'!AP499*AJ$4</f>
        <v>0</v>
      </c>
      <c r="AK59" s="47">
        <f>'Depr schedule'!AQ499*AK$4</f>
        <v>0</v>
      </c>
      <c r="AL59" s="47">
        <f>'Depr schedule'!AR499*AL$4</f>
        <v>0</v>
      </c>
      <c r="AM59" s="47">
        <f>'Depr schedule'!AS499*AM$4</f>
        <v>0</v>
      </c>
      <c r="AN59" s="47">
        <f>'Depr schedule'!AT499*AN$4</f>
        <v>0</v>
      </c>
      <c r="AO59" s="47">
        <f>'Depr schedule'!AU499*AO$4</f>
        <v>0</v>
      </c>
      <c r="AP59" s="47">
        <f>'Depr schedule'!AV499*AP$4</f>
        <v>0</v>
      </c>
      <c r="AQ59" s="47">
        <f>'Depr schedule'!AW499*AQ$4</f>
        <v>0</v>
      </c>
      <c r="AR59" s="47">
        <f>'Depr schedule'!AX499*AR$4</f>
        <v>0</v>
      </c>
      <c r="AS59" s="47">
        <f>'Depr schedule'!AY499*AS$4</f>
        <v>0</v>
      </c>
      <c r="AT59" s="47">
        <f>'Depr schedule'!AZ499*AT$4</f>
        <v>0</v>
      </c>
      <c r="AU59" s="47">
        <f>'Depr schedule'!BA499*AU$4</f>
        <v>0</v>
      </c>
      <c r="AV59" s="47">
        <f>'Depr schedule'!BB499*AV$4</f>
        <v>0</v>
      </c>
      <c r="AW59" s="47">
        <f>'Depr schedule'!BC499*AW$4</f>
        <v>0</v>
      </c>
      <c r="AX59" s="47">
        <f>'Depr schedule'!BD499*AX$4</f>
        <v>0</v>
      </c>
      <c r="AY59" s="47">
        <f>'Depr schedule'!BE499*AY$4</f>
        <v>0</v>
      </c>
      <c r="AZ59" s="47">
        <f>'Depr schedule'!BF499*AZ$4</f>
        <v>0</v>
      </c>
      <c r="BA59" s="47">
        <f>'Depr schedule'!BG499*BA$4</f>
        <v>0</v>
      </c>
      <c r="BB59" s="47">
        <f>'Depr schedule'!BH499*BB$4</f>
        <v>0</v>
      </c>
      <c r="BC59" s="47">
        <f>'Depr schedule'!BI499*BC$4</f>
        <v>0</v>
      </c>
      <c r="BD59" s="47">
        <f>'Depr schedule'!BJ499*BD$4</f>
        <v>0</v>
      </c>
      <c r="BE59" s="47">
        <f>'Depr schedule'!BK499*BE$4</f>
        <v>0</v>
      </c>
    </row>
    <row r="60" spans="2:57" x14ac:dyDescent="0.25">
      <c r="B60" s="68" t="s">
        <v>114</v>
      </c>
      <c r="C60" s="47">
        <f>'Depr schedule'!I500*C$4</f>
        <v>0</v>
      </c>
      <c r="D60" s="71">
        <f>'Depr schedule'!J500*D$4</f>
        <v>0</v>
      </c>
      <c r="E60" s="71">
        <f>'Depr schedule'!K500*E$4</f>
        <v>0</v>
      </c>
      <c r="F60" s="71">
        <f>'Depr schedule'!L500*F$4</f>
        <v>2.6229044374465773</v>
      </c>
      <c r="G60" s="71">
        <f>'Depr schedule'!M500*G$4</f>
        <v>2.6845295051029305</v>
      </c>
      <c r="H60" s="71">
        <f>'Depr schedule'!N500*H$4</f>
        <v>0</v>
      </c>
      <c r="I60" s="71">
        <f>'Depr schedule'!O500*I$4</f>
        <v>0</v>
      </c>
      <c r="J60" s="71">
        <f>'Depr schedule'!P500*J$4</f>
        <v>0</v>
      </c>
      <c r="K60" s="71">
        <f>'Depr schedule'!Q500*K$4</f>
        <v>0</v>
      </c>
      <c r="L60" s="71">
        <f>'Depr schedule'!R500*L$4</f>
        <v>0</v>
      </c>
      <c r="M60" s="71">
        <f>'Depr schedule'!S500*M$4</f>
        <v>0</v>
      </c>
      <c r="N60" s="71">
        <f>'Depr schedule'!T500*N$4</f>
        <v>0</v>
      </c>
      <c r="O60" s="71">
        <f>'Depr schedule'!U500*O$4</f>
        <v>0</v>
      </c>
      <c r="P60" s="71">
        <f>'Depr schedule'!V500*P$4</f>
        <v>0</v>
      </c>
      <c r="Q60" s="71">
        <f>'Depr schedule'!W500*Q$4</f>
        <v>0</v>
      </c>
      <c r="R60" s="71">
        <f>'Depr schedule'!X500*R$4</f>
        <v>0</v>
      </c>
      <c r="S60" s="71">
        <f>'Depr schedule'!Y500*S$4</f>
        <v>0</v>
      </c>
      <c r="T60" s="71">
        <f>'Depr schedule'!Z500*T$4</f>
        <v>0</v>
      </c>
      <c r="U60" s="71">
        <f>'Depr schedule'!AA500*U$4</f>
        <v>0</v>
      </c>
      <c r="V60" s="71">
        <f>'Depr schedule'!AB500*V$4</f>
        <v>0</v>
      </c>
      <c r="W60" s="71">
        <f>'Depr schedule'!AC500*W$4</f>
        <v>0</v>
      </c>
      <c r="X60" s="71">
        <f>'Depr schedule'!AD500*X$4</f>
        <v>0</v>
      </c>
      <c r="Y60" s="71">
        <f>'Depr schedule'!AE500*Y$4</f>
        <v>0</v>
      </c>
      <c r="Z60" s="71">
        <f>'Depr schedule'!AF500*Z$4</f>
        <v>0</v>
      </c>
      <c r="AA60" s="71">
        <f>'Depr schedule'!AG500*AA$4</f>
        <v>0</v>
      </c>
      <c r="AB60" s="71">
        <f>'Depr schedule'!AH500*AB$4</f>
        <v>0</v>
      </c>
      <c r="AC60" s="71">
        <f>'Depr schedule'!AI500*AC$4</f>
        <v>0</v>
      </c>
      <c r="AD60" s="71">
        <f>'Depr schedule'!AJ500*AD$4</f>
        <v>0</v>
      </c>
      <c r="AE60" s="71">
        <f>'Depr schedule'!AK500*AE$4</f>
        <v>0</v>
      </c>
      <c r="AF60" s="71">
        <f>'Depr schedule'!AL500*AF$4</f>
        <v>0</v>
      </c>
      <c r="AG60" s="71">
        <f>'Depr schedule'!AM500*AG$4</f>
        <v>0</v>
      </c>
      <c r="AH60" s="71">
        <f>'Depr schedule'!AN500*AH$4</f>
        <v>0</v>
      </c>
      <c r="AI60" s="71">
        <f>'Depr schedule'!AO500*AI$4</f>
        <v>0</v>
      </c>
      <c r="AJ60" s="71">
        <f>'Depr schedule'!AP500*AJ$4</f>
        <v>0</v>
      </c>
      <c r="AK60" s="71">
        <f>'Depr schedule'!AQ500*AK$4</f>
        <v>0</v>
      </c>
      <c r="AL60" s="71">
        <f>'Depr schedule'!AR500*AL$4</f>
        <v>0</v>
      </c>
      <c r="AM60" s="71">
        <f>'Depr schedule'!AS500*AM$4</f>
        <v>0</v>
      </c>
      <c r="AN60" s="71">
        <f>'Depr schedule'!AT500*AN$4</f>
        <v>0</v>
      </c>
      <c r="AO60" s="71">
        <f>'Depr schedule'!AU500*AO$4</f>
        <v>0</v>
      </c>
      <c r="AP60" s="71">
        <f>'Depr schedule'!AV500*AP$4</f>
        <v>0</v>
      </c>
      <c r="AQ60" s="71">
        <f>'Depr schedule'!AW500*AQ$4</f>
        <v>0</v>
      </c>
      <c r="AR60" s="71">
        <f>'Depr schedule'!AX500*AR$4</f>
        <v>0</v>
      </c>
      <c r="AS60" s="71">
        <f>'Depr schedule'!AY500*AS$4</f>
        <v>0</v>
      </c>
      <c r="AT60" s="71">
        <f>'Depr schedule'!AZ500*AT$4</f>
        <v>0</v>
      </c>
      <c r="AU60" s="71">
        <f>'Depr schedule'!BA500*AU$4</f>
        <v>0</v>
      </c>
      <c r="AV60" s="71">
        <f>'Depr schedule'!BB500*AV$4</f>
        <v>0</v>
      </c>
      <c r="AW60" s="71">
        <f>'Depr schedule'!BC500*AW$4</f>
        <v>0</v>
      </c>
      <c r="AX60" s="71">
        <f>'Depr schedule'!BD500*AX$4</f>
        <v>0</v>
      </c>
      <c r="AY60" s="71">
        <f>'Depr schedule'!BE500*AY$4</f>
        <v>0</v>
      </c>
      <c r="AZ60" s="71">
        <f>'Depr schedule'!BF500*AZ$4</f>
        <v>0</v>
      </c>
      <c r="BA60" s="71">
        <f>'Depr schedule'!BG500*BA$4</f>
        <v>0</v>
      </c>
      <c r="BB60" s="71">
        <f>'Depr schedule'!BH500*BB$4</f>
        <v>0</v>
      </c>
      <c r="BC60" s="71">
        <f>'Depr schedule'!BI500*BC$4</f>
        <v>0</v>
      </c>
      <c r="BD60" s="71">
        <f>'Depr schedule'!BJ500*BD$4</f>
        <v>0</v>
      </c>
      <c r="BE60" s="71">
        <f>'Depr schedule'!BK500*BE$4</f>
        <v>0</v>
      </c>
    </row>
    <row r="61" spans="2:57" x14ac:dyDescent="0.25">
      <c r="B61" s="68" t="s">
        <v>120</v>
      </c>
      <c r="C61" s="47">
        <f>'Depr schedule'!I501*C$4</f>
        <v>0</v>
      </c>
      <c r="D61" s="71">
        <f>'Depr schedule'!J501*D$4</f>
        <v>0</v>
      </c>
      <c r="E61" s="71">
        <f>'Depr schedule'!K501*E$4</f>
        <v>0</v>
      </c>
      <c r="F61" s="71">
        <f>'Depr schedule'!L501*F$4</f>
        <v>0.16581950009049318</v>
      </c>
      <c r="G61" s="71">
        <f>'Depr schedule'!M501*G$4</f>
        <v>0.16971542468687964</v>
      </c>
      <c r="H61" s="71">
        <f>'Depr schedule'!N501*H$4</f>
        <v>0</v>
      </c>
      <c r="I61" s="71">
        <f>'Depr schedule'!O501*I$4</f>
        <v>0</v>
      </c>
      <c r="J61" s="71">
        <f>'Depr schedule'!P501*J$4</f>
        <v>0</v>
      </c>
      <c r="K61" s="71">
        <f>'Depr schedule'!Q501*K$4</f>
        <v>0</v>
      </c>
      <c r="L61" s="71">
        <f>'Depr schedule'!R501*L$4</f>
        <v>0</v>
      </c>
      <c r="M61" s="71">
        <f>'Depr schedule'!S501*M$4</f>
        <v>0</v>
      </c>
      <c r="N61" s="71">
        <f>'Depr schedule'!T501*N$4</f>
        <v>0</v>
      </c>
      <c r="O61" s="71">
        <f>'Depr schedule'!U501*O$4</f>
        <v>0</v>
      </c>
      <c r="P61" s="71">
        <f>'Depr schedule'!V501*P$4</f>
        <v>0</v>
      </c>
      <c r="Q61" s="71">
        <f>'Depr schedule'!W501*Q$4</f>
        <v>0</v>
      </c>
      <c r="R61" s="71">
        <f>'Depr schedule'!X501*R$4</f>
        <v>0</v>
      </c>
      <c r="S61" s="71">
        <f>'Depr schedule'!Y501*S$4</f>
        <v>0</v>
      </c>
      <c r="T61" s="71">
        <f>'Depr schedule'!Z501*T$4</f>
        <v>0</v>
      </c>
      <c r="U61" s="71">
        <f>'Depr schedule'!AA501*U$4</f>
        <v>0</v>
      </c>
      <c r="V61" s="71">
        <f>'Depr schedule'!AB501*V$4</f>
        <v>0</v>
      </c>
      <c r="W61" s="71">
        <f>'Depr schedule'!AC501*W$4</f>
        <v>0</v>
      </c>
      <c r="X61" s="71">
        <f>'Depr schedule'!AD501*X$4</f>
        <v>0</v>
      </c>
      <c r="Y61" s="71">
        <f>'Depr schedule'!AE501*Y$4</f>
        <v>0</v>
      </c>
      <c r="Z61" s="71">
        <f>'Depr schedule'!AF501*Z$4</f>
        <v>0</v>
      </c>
      <c r="AA61" s="71">
        <f>'Depr schedule'!AG501*AA$4</f>
        <v>0</v>
      </c>
      <c r="AB61" s="71">
        <f>'Depr schedule'!AH501*AB$4</f>
        <v>0</v>
      </c>
      <c r="AC61" s="71">
        <f>'Depr schedule'!AI501*AC$4</f>
        <v>0</v>
      </c>
      <c r="AD61" s="71">
        <f>'Depr schedule'!AJ501*AD$4</f>
        <v>0</v>
      </c>
      <c r="AE61" s="71">
        <f>'Depr schedule'!AK501*AE$4</f>
        <v>0</v>
      </c>
      <c r="AF61" s="71">
        <f>'Depr schedule'!AL501*AF$4</f>
        <v>0</v>
      </c>
      <c r="AG61" s="71">
        <f>'Depr schedule'!AM501*AG$4</f>
        <v>0</v>
      </c>
      <c r="AH61" s="71">
        <f>'Depr schedule'!AN501*AH$4</f>
        <v>0</v>
      </c>
      <c r="AI61" s="71">
        <f>'Depr schedule'!AO501*AI$4</f>
        <v>0</v>
      </c>
      <c r="AJ61" s="71">
        <f>'Depr schedule'!AP501*AJ$4</f>
        <v>0</v>
      </c>
      <c r="AK61" s="71">
        <f>'Depr schedule'!AQ501*AK$4</f>
        <v>0</v>
      </c>
      <c r="AL61" s="71">
        <f>'Depr schedule'!AR501*AL$4</f>
        <v>0</v>
      </c>
      <c r="AM61" s="71">
        <f>'Depr schedule'!AS501*AM$4</f>
        <v>0</v>
      </c>
      <c r="AN61" s="71">
        <f>'Depr schedule'!AT501*AN$4</f>
        <v>0</v>
      </c>
      <c r="AO61" s="71">
        <f>'Depr schedule'!AU501*AO$4</f>
        <v>0</v>
      </c>
      <c r="AP61" s="71">
        <f>'Depr schedule'!AV501*AP$4</f>
        <v>0</v>
      </c>
      <c r="AQ61" s="71">
        <f>'Depr schedule'!AW501*AQ$4</f>
        <v>0</v>
      </c>
      <c r="AR61" s="71">
        <f>'Depr schedule'!AX501*AR$4</f>
        <v>0</v>
      </c>
      <c r="AS61" s="71">
        <f>'Depr schedule'!AY501*AS$4</f>
        <v>0</v>
      </c>
      <c r="AT61" s="71">
        <f>'Depr schedule'!AZ501*AT$4</f>
        <v>0</v>
      </c>
      <c r="AU61" s="71">
        <f>'Depr schedule'!BA501*AU$4</f>
        <v>0</v>
      </c>
      <c r="AV61" s="71">
        <f>'Depr schedule'!BB501*AV$4</f>
        <v>0</v>
      </c>
      <c r="AW61" s="71">
        <f>'Depr schedule'!BC501*AW$4</f>
        <v>0</v>
      </c>
      <c r="AX61" s="71">
        <f>'Depr schedule'!BD501*AX$4</f>
        <v>0</v>
      </c>
      <c r="AY61" s="71">
        <f>'Depr schedule'!BE501*AY$4</f>
        <v>0</v>
      </c>
      <c r="AZ61" s="71">
        <f>'Depr schedule'!BF501*AZ$4</f>
        <v>0</v>
      </c>
      <c r="BA61" s="71">
        <f>'Depr schedule'!BG501*BA$4</f>
        <v>0</v>
      </c>
      <c r="BB61" s="71">
        <f>'Depr schedule'!BH501*BB$4</f>
        <v>0</v>
      </c>
      <c r="BC61" s="71">
        <f>'Depr schedule'!BI501*BC$4</f>
        <v>0</v>
      </c>
      <c r="BD61" s="71">
        <f>'Depr schedule'!BJ501*BD$4</f>
        <v>0</v>
      </c>
      <c r="BE61" s="71">
        <f>'Depr schedule'!BK501*BE$4</f>
        <v>0</v>
      </c>
    </row>
    <row r="62" spans="2:57" x14ac:dyDescent="0.25">
      <c r="C62" s="7">
        <f>SUM(C46:C61)</f>
        <v>183.85576683260552</v>
      </c>
      <c r="D62" s="7">
        <f t="shared" ref="D62:BE62" si="310">SUM(D46:D61)</f>
        <v>174.23668461807276</v>
      </c>
      <c r="E62" s="7">
        <f t="shared" si="310"/>
        <v>187.48983888582379</v>
      </c>
      <c r="F62" s="7">
        <f t="shared" si="310"/>
        <v>198.51640354154429</v>
      </c>
      <c r="G62" s="7">
        <f t="shared" si="310"/>
        <v>215.67645159017471</v>
      </c>
      <c r="H62" s="7">
        <f t="shared" si="310"/>
        <v>221.80679696838772</v>
      </c>
      <c r="I62" s="7">
        <f t="shared" si="310"/>
        <v>216.2911715470222</v>
      </c>
      <c r="J62" s="7">
        <f t="shared" si="310"/>
        <v>206.87750147439294</v>
      </c>
      <c r="K62" s="7">
        <f t="shared" si="310"/>
        <v>201.4096961498515</v>
      </c>
      <c r="L62" s="7">
        <f t="shared" si="310"/>
        <v>193.85465059544555</v>
      </c>
      <c r="M62" s="7">
        <f t="shared" si="310"/>
        <v>187.58558972225242</v>
      </c>
      <c r="N62" s="7">
        <f t="shared" si="310"/>
        <v>190.72837394994841</v>
      </c>
      <c r="O62" s="7">
        <f t="shared" si="310"/>
        <v>192.5981428452499</v>
      </c>
      <c r="P62" s="7">
        <f t="shared" si="310"/>
        <v>195.19589023864978</v>
      </c>
      <c r="Q62" s="7">
        <f t="shared" si="310"/>
        <v>195.70480117153349</v>
      </c>
      <c r="R62" s="7">
        <f t="shared" si="310"/>
        <v>198.02070072789658</v>
      </c>
      <c r="S62" s="7">
        <f t="shared" si="310"/>
        <v>202.67319164807472</v>
      </c>
      <c r="T62" s="7">
        <f t="shared" si="310"/>
        <v>207.43499271452936</v>
      </c>
      <c r="U62" s="7">
        <f t="shared" si="310"/>
        <v>212.36286258468837</v>
      </c>
      <c r="V62" s="7">
        <f t="shared" si="310"/>
        <v>217.53839397514747</v>
      </c>
      <c r="W62" s="7">
        <f t="shared" si="310"/>
        <v>222.64945256164469</v>
      </c>
      <c r="X62" s="7">
        <f t="shared" si="310"/>
        <v>227.88059532913292</v>
      </c>
      <c r="Y62" s="7">
        <f t="shared" si="310"/>
        <v>233.23464365214352</v>
      </c>
      <c r="Z62" s="7">
        <f t="shared" si="310"/>
        <v>238.71448519332498</v>
      </c>
      <c r="AA62" s="7">
        <f t="shared" si="310"/>
        <v>123.38138912681211</v>
      </c>
      <c r="AB62" s="7">
        <f t="shared" si="310"/>
        <v>117.42788313499503</v>
      </c>
      <c r="AC62" s="7">
        <f t="shared" si="310"/>
        <v>120.20454374129866</v>
      </c>
      <c r="AD62" s="7">
        <f t="shared" si="310"/>
        <v>123.39904925215578</v>
      </c>
      <c r="AE62" s="7">
        <f t="shared" si="310"/>
        <v>125.90076619277194</v>
      </c>
      <c r="AF62" s="7">
        <f t="shared" si="310"/>
        <v>128.85880123356415</v>
      </c>
      <c r="AG62" s="7">
        <f t="shared" si="310"/>
        <v>131.88633522632583</v>
      </c>
      <c r="AH62" s="7">
        <f t="shared" si="310"/>
        <v>134.9850010470231</v>
      </c>
      <c r="AI62" s="7">
        <f t="shared" si="310"/>
        <v>138.15646993599788</v>
      </c>
      <c r="AJ62" s="7">
        <f t="shared" si="310"/>
        <v>141.40245239933807</v>
      </c>
      <c r="AK62" s="7">
        <f t="shared" si="310"/>
        <v>144.72469913142513</v>
      </c>
      <c r="AL62" s="7">
        <f t="shared" si="310"/>
        <v>148.1250019591568</v>
      </c>
      <c r="AM62" s="7">
        <f t="shared" si="310"/>
        <v>151.60519480835453</v>
      </c>
      <c r="AN62" s="7">
        <f t="shared" si="310"/>
        <v>155.16715469287655</v>
      </c>
      <c r="AO62" s="7">
        <f t="shared" si="310"/>
        <v>158.81280272697009</v>
      </c>
      <c r="AP62" s="7">
        <f t="shared" si="310"/>
        <v>162.54410516140888</v>
      </c>
      <c r="AQ62" s="7">
        <f t="shared" si="310"/>
        <v>166.3630744439744</v>
      </c>
      <c r="AR62" s="7">
        <f t="shared" si="310"/>
        <v>168.7559564405953</v>
      </c>
      <c r="AS62" s="7">
        <f t="shared" si="310"/>
        <v>169.6855456621704</v>
      </c>
      <c r="AT62" s="7">
        <f t="shared" si="310"/>
        <v>169.32241923940933</v>
      </c>
      <c r="AU62" s="7">
        <f t="shared" si="310"/>
        <v>169.03463361375842</v>
      </c>
      <c r="AV62" s="7">
        <f t="shared" si="310"/>
        <v>168.74912614526022</v>
      </c>
      <c r="AW62" s="7">
        <f t="shared" si="310"/>
        <v>156.70291064167449</v>
      </c>
      <c r="AX62" s="7">
        <f t="shared" si="310"/>
        <v>141.83502661560982</v>
      </c>
      <c r="AY62" s="7">
        <f t="shared" si="310"/>
        <v>124.47210758539038</v>
      </c>
      <c r="AZ62" s="7">
        <f t="shared" si="310"/>
        <v>102.32344451510761</v>
      </c>
      <c r="BA62" s="7">
        <f t="shared" si="310"/>
        <v>82.014837259173532</v>
      </c>
      <c r="BB62" s="7">
        <f t="shared" si="310"/>
        <v>68.997254095792314</v>
      </c>
      <c r="BC62" s="7">
        <f t="shared" si="310"/>
        <v>52.725706243102309</v>
      </c>
      <c r="BD62" s="7">
        <f t="shared" si="310"/>
        <v>35.575367985108706</v>
      </c>
      <c r="BE62" s="7">
        <f t="shared" si="310"/>
        <v>18.193959250475245</v>
      </c>
    </row>
    <row r="63" spans="2:57" outlineLevel="1" x14ac:dyDescent="0.25">
      <c r="C63" s="16"/>
      <c r="D63" s="16"/>
      <c r="E63" s="16"/>
      <c r="F63" s="16"/>
      <c r="G63" s="16"/>
    </row>
    <row r="64" spans="2:57" outlineLevel="1" x14ac:dyDescent="0.25">
      <c r="B64" t="s">
        <v>63</v>
      </c>
    </row>
    <row r="65" spans="2:19" outlineLevel="1" x14ac:dyDescent="0.25">
      <c r="B65" t="s">
        <v>0</v>
      </c>
      <c r="C65" s="2">
        <f>'Depr schedule'!I34*Inputs!$I$5</f>
        <v>49.584290697262944</v>
      </c>
      <c r="D65" s="2">
        <f>'Depr schedule'!J34*Inputs!$I$5</f>
        <v>67.434004044132635</v>
      </c>
      <c r="E65" s="2">
        <f>'Depr schedule'!K34*Inputs!$I$5</f>
        <v>60.064562944716769</v>
      </c>
      <c r="F65" s="2">
        <f>'Depr schedule'!L34*Inputs!$I$5</f>
        <v>73.135439291974208</v>
      </c>
      <c r="G65" s="2">
        <f>'Depr schedule'!M34*Inputs!$I$5</f>
        <v>65.785721497495771</v>
      </c>
      <c r="H65" s="2">
        <f>'Depr schedule'!N34*Inputs!$I$5</f>
        <v>0</v>
      </c>
      <c r="I65" s="2">
        <f>'Depr schedule'!O34*Inputs!$I$5</f>
        <v>0</v>
      </c>
      <c r="J65" s="2">
        <f>'Depr schedule'!P34*Inputs!$I$5</f>
        <v>0</v>
      </c>
      <c r="K65" s="2">
        <f>'Depr schedule'!Q34*Inputs!$I$5</f>
        <v>0</v>
      </c>
      <c r="L65" s="2">
        <f>'Depr schedule'!R34*Inputs!$I$5</f>
        <v>0</v>
      </c>
      <c r="M65" s="2">
        <f>'Depr schedule'!S34*Inputs!$I$5</f>
        <v>0</v>
      </c>
      <c r="N65" s="2">
        <f>'Depr schedule'!T34*Inputs!$I$5</f>
        <v>0</v>
      </c>
      <c r="O65" s="2">
        <f>'Depr schedule'!U34*Inputs!$I$5</f>
        <v>0</v>
      </c>
      <c r="P65" s="2">
        <f>'Depr schedule'!V34*Inputs!$I$5</f>
        <v>0</v>
      </c>
      <c r="Q65" s="2">
        <f>'Depr schedule'!W34*Inputs!$I$5</f>
        <v>0</v>
      </c>
    </row>
    <row r="66" spans="2:19" outlineLevel="1" x14ac:dyDescent="0.25">
      <c r="B66" t="s">
        <v>11</v>
      </c>
      <c r="C66" s="2">
        <f>'Depr schedule'!I82*Inputs!$I$5</f>
        <v>223.35457238932344</v>
      </c>
      <c r="D66" s="2">
        <f>'Depr schedule'!J82*Inputs!$I$5</f>
        <v>261.27720110163813</v>
      </c>
      <c r="E66" s="2">
        <f>'Depr schedule'!K82*Inputs!$I$5</f>
        <v>262.36299651522251</v>
      </c>
      <c r="F66" s="2">
        <f>'Depr schedule'!L82*Inputs!$I$5</f>
        <v>253.94437231766699</v>
      </c>
      <c r="G66" s="2">
        <f>'Depr schedule'!M82*Inputs!$I$5</f>
        <v>253.61969019691369</v>
      </c>
      <c r="H66" s="2">
        <f>'Depr schedule'!N82*Inputs!$I$5</f>
        <v>0</v>
      </c>
      <c r="I66" s="2">
        <f>'Depr schedule'!O82*Inputs!$I$5</f>
        <v>0</v>
      </c>
      <c r="J66" s="2">
        <f>'Depr schedule'!P82*Inputs!$I$5</f>
        <v>0</v>
      </c>
      <c r="K66" s="2">
        <f>'Depr schedule'!Q82*Inputs!$I$5</f>
        <v>0</v>
      </c>
      <c r="L66" s="2">
        <f>'Depr schedule'!R82*Inputs!$I$5</f>
        <v>0</v>
      </c>
      <c r="M66" s="2">
        <f>'Depr schedule'!S82*Inputs!$I$5</f>
        <v>0</v>
      </c>
      <c r="N66" s="2">
        <f>'Depr schedule'!T82*Inputs!$I$5</f>
        <v>0</v>
      </c>
      <c r="O66" s="2">
        <f>'Depr schedule'!U82*Inputs!$I$5</f>
        <v>0</v>
      </c>
      <c r="P66" s="2">
        <f>'Depr schedule'!V82*Inputs!$I$5</f>
        <v>0</v>
      </c>
      <c r="Q66" s="2">
        <f>'Depr schedule'!W82*Inputs!$I$5</f>
        <v>0</v>
      </c>
    </row>
    <row r="67" spans="2:19" outlineLevel="1" x14ac:dyDescent="0.25">
      <c r="B67" t="s">
        <v>12</v>
      </c>
      <c r="C67" s="2">
        <f>'Depr schedule'!I129*Inputs!$I$5</f>
        <v>0</v>
      </c>
      <c r="D67" s="2">
        <f>'Depr schedule'!J129*Inputs!$I$5</f>
        <v>0</v>
      </c>
      <c r="E67" s="2">
        <f>'Depr schedule'!K129*Inputs!$I$5</f>
        <v>0</v>
      </c>
      <c r="F67" s="2">
        <f>'Depr schedule'!L129*Inputs!$I$5</f>
        <v>0</v>
      </c>
      <c r="G67" s="2">
        <f>'Depr schedule'!M129*Inputs!$I$5</f>
        <v>0</v>
      </c>
      <c r="H67" s="2">
        <f>'Depr schedule'!N129*Inputs!$I$5</f>
        <v>0</v>
      </c>
      <c r="I67" s="2">
        <f>'Depr schedule'!O129*Inputs!$I$5</f>
        <v>0</v>
      </c>
      <c r="J67" s="2">
        <f>'Depr schedule'!P129*Inputs!$I$5</f>
        <v>0</v>
      </c>
      <c r="K67" s="2">
        <f>'Depr schedule'!Q129*Inputs!$I$5</f>
        <v>0</v>
      </c>
      <c r="L67" s="2">
        <f>'Depr schedule'!R129*Inputs!$I$5</f>
        <v>0</v>
      </c>
      <c r="M67" s="2">
        <f>'Depr schedule'!S129*Inputs!$I$5</f>
        <v>0</v>
      </c>
      <c r="N67" s="2">
        <f>'Depr schedule'!T129*Inputs!$I$5</f>
        <v>0</v>
      </c>
      <c r="O67" s="2">
        <f>'Depr schedule'!U129*Inputs!$I$5</f>
        <v>0</v>
      </c>
      <c r="P67" s="2">
        <f>'Depr schedule'!V129*Inputs!$I$5</f>
        <v>0</v>
      </c>
      <c r="Q67" s="2">
        <f>'Depr schedule'!W129*Inputs!$I$5</f>
        <v>0</v>
      </c>
    </row>
    <row r="68" spans="2:19" outlineLevel="1" x14ac:dyDescent="0.25">
      <c r="B68" t="s">
        <v>13</v>
      </c>
      <c r="C68" s="2">
        <f>'Depr schedule'!I176*Inputs!$I$5</f>
        <v>0</v>
      </c>
      <c r="D68" s="2">
        <f>'Depr schedule'!J176*Inputs!$I$5</f>
        <v>0</v>
      </c>
      <c r="E68" s="2">
        <f>'Depr schedule'!K176*Inputs!$I$5</f>
        <v>0</v>
      </c>
      <c r="F68" s="2">
        <f>'Depr schedule'!L176*Inputs!$I$5</f>
        <v>0</v>
      </c>
      <c r="G68" s="2">
        <f>'Depr schedule'!M176*Inputs!$I$5</f>
        <v>0</v>
      </c>
      <c r="H68" s="2">
        <f>'Depr schedule'!N176*Inputs!$I$5</f>
        <v>0</v>
      </c>
      <c r="I68" s="2">
        <f>'Depr schedule'!O176*Inputs!$I$5</f>
        <v>0</v>
      </c>
      <c r="J68" s="2">
        <f>'Depr schedule'!P176*Inputs!$I$5</f>
        <v>0</v>
      </c>
      <c r="K68" s="2">
        <f>'Depr schedule'!Q176*Inputs!$I$5</f>
        <v>0</v>
      </c>
      <c r="L68" s="2">
        <f>'Depr schedule'!R176*Inputs!$I$5</f>
        <v>0</v>
      </c>
      <c r="M68" s="2">
        <f>'Depr schedule'!S176*Inputs!$I$5</f>
        <v>0</v>
      </c>
      <c r="N68" s="2">
        <f>'Depr schedule'!T176*Inputs!$I$5</f>
        <v>0</v>
      </c>
      <c r="O68" s="2">
        <f>'Depr schedule'!U176*Inputs!$I$5</f>
        <v>0</v>
      </c>
      <c r="P68" s="2">
        <f>'Depr schedule'!V176*Inputs!$I$5</f>
        <v>0</v>
      </c>
      <c r="Q68" s="2">
        <f>'Depr schedule'!W176*Inputs!$I$5</f>
        <v>0</v>
      </c>
    </row>
    <row r="69" spans="2:19" outlineLevel="1" x14ac:dyDescent="0.25">
      <c r="B69" t="s">
        <v>14</v>
      </c>
      <c r="C69" s="2">
        <f>'Depr schedule'!I223*Inputs!$I$5</f>
        <v>9.5697801830552063</v>
      </c>
      <c r="D69" s="2">
        <f>'Depr schedule'!J223*Inputs!$I$5</f>
        <v>19.30888933067185</v>
      </c>
      <c r="E69" s="2">
        <f>'Depr schedule'!K223*Inputs!$I$5</f>
        <v>13.923823058253182</v>
      </c>
      <c r="F69" s="2">
        <f>'Depr schedule'!L223*Inputs!$I$5</f>
        <v>28.77911911393382</v>
      </c>
      <c r="G69" s="2">
        <f>'Depr schedule'!M223*Inputs!$I$5</f>
        <v>15.739044209641486</v>
      </c>
      <c r="H69" s="2">
        <f>'Depr schedule'!N223*Inputs!$I$5</f>
        <v>0</v>
      </c>
      <c r="I69" s="2">
        <f>'Depr schedule'!O223*Inputs!$I$5</f>
        <v>0</v>
      </c>
      <c r="J69" s="2">
        <f>'Depr schedule'!P223*Inputs!$I$5</f>
        <v>0</v>
      </c>
      <c r="K69" s="2">
        <f>'Depr schedule'!Q223*Inputs!$I$5</f>
        <v>0</v>
      </c>
      <c r="L69" s="2">
        <f>'Depr schedule'!R223*Inputs!$I$5</f>
        <v>0</v>
      </c>
      <c r="M69" s="2">
        <f>'Depr schedule'!S223*Inputs!$I$5</f>
        <v>0</v>
      </c>
      <c r="N69" s="2">
        <f>'Depr schedule'!T223*Inputs!$I$5</f>
        <v>0</v>
      </c>
      <c r="O69" s="2">
        <f>'Depr schedule'!U223*Inputs!$I$5</f>
        <v>0</v>
      </c>
      <c r="P69" s="2">
        <f>'Depr schedule'!V223*Inputs!$I$5</f>
        <v>0</v>
      </c>
      <c r="Q69" s="2">
        <f>'Depr schedule'!W223*Inputs!$I$5</f>
        <v>0</v>
      </c>
    </row>
    <row r="70" spans="2:19" outlineLevel="1" x14ac:dyDescent="0.25">
      <c r="B70" t="s">
        <v>15</v>
      </c>
      <c r="C70" s="2">
        <f>'Depr schedule'!I270*Inputs!$I$5</f>
        <v>41.411354290065567</v>
      </c>
      <c r="D70" s="2">
        <f>'Depr schedule'!J270*Inputs!$I$5</f>
        <v>55.150045592098216</v>
      </c>
      <c r="E70" s="2">
        <f>'Depr schedule'!K270*Inputs!$I$5</f>
        <v>36.407311741741275</v>
      </c>
      <c r="F70" s="2">
        <f>'Depr schedule'!L270*Inputs!$I$5</f>
        <v>41.092532328956693</v>
      </c>
      <c r="G70" s="2">
        <f>'Depr schedule'!M270*Inputs!$I$5</f>
        <v>33.653247821702202</v>
      </c>
      <c r="H70" s="2">
        <f>'Depr schedule'!N270*Inputs!$I$5</f>
        <v>0</v>
      </c>
      <c r="I70" s="2">
        <f>'Depr schedule'!O270*Inputs!$I$5</f>
        <v>0</v>
      </c>
      <c r="J70" s="2">
        <f>'Depr schedule'!P270*Inputs!$I$5</f>
        <v>0</v>
      </c>
      <c r="K70" s="2">
        <f>'Depr schedule'!Q270*Inputs!$I$5</f>
        <v>0</v>
      </c>
      <c r="L70" s="2">
        <f>'Depr schedule'!R270*Inputs!$I$5</f>
        <v>0</v>
      </c>
      <c r="M70" s="2">
        <f>'Depr schedule'!S270*Inputs!$I$5</f>
        <v>0</v>
      </c>
      <c r="N70" s="2">
        <f>'Depr schedule'!T270*Inputs!$I$5</f>
        <v>0</v>
      </c>
      <c r="O70" s="2">
        <f>'Depr schedule'!U270*Inputs!$I$5</f>
        <v>0</v>
      </c>
      <c r="P70" s="2">
        <f>'Depr schedule'!V270*Inputs!$I$5</f>
        <v>0</v>
      </c>
      <c r="Q70" s="2">
        <f>'Depr schedule'!W270*Inputs!$I$5</f>
        <v>0</v>
      </c>
    </row>
    <row r="71" spans="2:19" outlineLevel="1" x14ac:dyDescent="0.25">
      <c r="B71" t="s">
        <v>16</v>
      </c>
      <c r="C71" s="2">
        <f>'Depr schedule'!I317*Inputs!$I$5</f>
        <v>4.1762820453929956</v>
      </c>
      <c r="D71" s="2">
        <f>'Depr schedule'!J317*Inputs!$I$5</f>
        <v>5.0386946943758959</v>
      </c>
      <c r="E71" s="2">
        <f>'Depr schedule'!K317*Inputs!$I$5</f>
        <v>5.4943323542428599</v>
      </c>
      <c r="F71" s="2">
        <f>'Depr schedule'!L317*Inputs!$I$5</f>
        <v>7.6114429212975629</v>
      </c>
      <c r="G71" s="2">
        <f>'Depr schedule'!M317*Inputs!$I$5</f>
        <v>8.2648646553022758</v>
      </c>
      <c r="H71" s="2">
        <f>'Depr schedule'!N317*Inputs!$I$5</f>
        <v>0</v>
      </c>
      <c r="I71" s="2">
        <f>'Depr schedule'!O317*Inputs!$I$5</f>
        <v>0</v>
      </c>
      <c r="J71" s="2">
        <f>'Depr schedule'!P317*Inputs!$I$5</f>
        <v>0</v>
      </c>
      <c r="K71" s="2">
        <f>'Depr schedule'!Q317*Inputs!$I$5</f>
        <v>0</v>
      </c>
      <c r="L71" s="2">
        <f>'Depr schedule'!R317*Inputs!$I$5</f>
        <v>0</v>
      </c>
      <c r="M71" s="2">
        <f>'Depr schedule'!S317*Inputs!$I$5</f>
        <v>0</v>
      </c>
      <c r="N71" s="2">
        <f>'Depr schedule'!T317*Inputs!$I$5</f>
        <v>0</v>
      </c>
      <c r="O71" s="2">
        <f>'Depr schedule'!U317*Inputs!$I$5</f>
        <v>0</v>
      </c>
      <c r="P71" s="2">
        <f>'Depr schedule'!V317*Inputs!$I$5</f>
        <v>0</v>
      </c>
      <c r="Q71" s="2">
        <f>'Depr schedule'!W317*Inputs!$I$5</f>
        <v>0</v>
      </c>
    </row>
    <row r="72" spans="2:19" outlineLevel="1" x14ac:dyDescent="0.25">
      <c r="B72" s="68" t="s">
        <v>110</v>
      </c>
      <c r="C72" s="71">
        <f>'Depr schedule'!I364*Inputs!$I$5</f>
        <v>6.2169960517873988E-4</v>
      </c>
      <c r="D72" s="71">
        <f>'Depr schedule'!J364*Inputs!$I$5</f>
        <v>3.7406463326950523E-2</v>
      </c>
      <c r="E72" s="71">
        <f>'Depr schedule'!K364*Inputs!$I$5</f>
        <v>1.788889103363964E-2</v>
      </c>
      <c r="F72" s="47">
        <f>'Depr schedule'!L364*Inputs!$I$5</f>
        <v>3.8513009038623307E-2</v>
      </c>
      <c r="G72" s="47">
        <f>'Depr schedule'!M364*Inputs!$I$5</f>
        <v>3.61055851120723</v>
      </c>
      <c r="H72" s="47">
        <f>'Depr schedule'!N364*Inputs!$I$5</f>
        <v>0</v>
      </c>
      <c r="I72" s="47">
        <f>'Depr schedule'!O364*Inputs!$I$5</f>
        <v>0</v>
      </c>
      <c r="J72" s="47">
        <f>'Depr schedule'!P364*Inputs!$I$5</f>
        <v>0</v>
      </c>
      <c r="K72" s="47">
        <f>'Depr schedule'!Q364*Inputs!$I$5</f>
        <v>0</v>
      </c>
      <c r="L72" s="47">
        <f>'Depr schedule'!R364*Inputs!$I$5</f>
        <v>0</v>
      </c>
      <c r="M72" s="47">
        <f>'Depr schedule'!S364*Inputs!$I$5</f>
        <v>0</v>
      </c>
      <c r="N72" s="47">
        <f>'Depr schedule'!T364*Inputs!$I$5</f>
        <v>0</v>
      </c>
      <c r="O72" s="47">
        <f>'Depr schedule'!U364*Inputs!$I$5</f>
        <v>0</v>
      </c>
      <c r="P72" s="47">
        <f>'Depr schedule'!V364*Inputs!$I$5</f>
        <v>0</v>
      </c>
      <c r="Q72" s="47">
        <f>'Depr schedule'!W364*Inputs!$I$5</f>
        <v>0</v>
      </c>
    </row>
    <row r="73" spans="2:19" outlineLevel="1" x14ac:dyDescent="0.25">
      <c r="B73" t="s">
        <v>17</v>
      </c>
      <c r="C73" s="2">
        <f>'Depr schedule'!I411*Inputs!$I$5</f>
        <v>10.675957361587539</v>
      </c>
      <c r="D73" s="2">
        <f>'Depr schedule'!J411*Inputs!$I$5</f>
        <v>0</v>
      </c>
      <c r="E73" s="2">
        <f>'Depr schedule'!K411*Inputs!$I$5</f>
        <v>0</v>
      </c>
      <c r="F73" s="2">
        <f>'Depr schedule'!L411*Inputs!$I$5</f>
        <v>0</v>
      </c>
      <c r="G73" s="2">
        <f>'Depr schedule'!M411*Inputs!$I$5</f>
        <v>0</v>
      </c>
      <c r="H73" s="2">
        <f>'Depr schedule'!N411*Inputs!$I$5</f>
        <v>0</v>
      </c>
      <c r="I73" s="2">
        <f>'Depr schedule'!O411*Inputs!$I$5</f>
        <v>0</v>
      </c>
      <c r="J73" s="2">
        <f>'Depr schedule'!P411*Inputs!$I$5</f>
        <v>0</v>
      </c>
      <c r="K73" s="2">
        <f>'Depr schedule'!Q411*Inputs!$I$5</f>
        <v>0</v>
      </c>
      <c r="L73" s="2">
        <f>'Depr schedule'!R411*Inputs!$I$5</f>
        <v>0</v>
      </c>
      <c r="M73" s="2">
        <f>'Depr schedule'!S411*Inputs!$I$5</f>
        <v>0</v>
      </c>
      <c r="N73" s="2">
        <f>'Depr schedule'!T411*Inputs!$I$5</f>
        <v>0</v>
      </c>
      <c r="O73" s="2">
        <f>'Depr schedule'!U411*Inputs!$I$5</f>
        <v>0</v>
      </c>
      <c r="P73" s="2">
        <f>'Depr schedule'!V411*Inputs!$I$5</f>
        <v>0</v>
      </c>
      <c r="Q73" s="2">
        <f>'Depr schedule'!W411*Inputs!$I$5</f>
        <v>0</v>
      </c>
    </row>
    <row r="74" spans="2:19" x14ac:dyDescent="0.25">
      <c r="C74" s="7"/>
      <c r="D74" s="7"/>
      <c r="E74" s="7"/>
      <c r="F74" s="7"/>
      <c r="G74" s="16"/>
    </row>
    <row r="75" spans="2:19" x14ac:dyDescent="0.25">
      <c r="B75" s="19" t="s">
        <v>39</v>
      </c>
      <c r="C75" s="1"/>
      <c r="D75" s="1"/>
      <c r="E75" s="1"/>
      <c r="F75" s="1"/>
      <c r="G75" s="1"/>
    </row>
    <row r="76" spans="2:19" x14ac:dyDescent="0.25">
      <c r="B76" t="s">
        <v>0</v>
      </c>
      <c r="C76" s="7">
        <f>C65*C$4</f>
        <v>50.749272244164374</v>
      </c>
      <c r="D76" s="7">
        <f t="shared" ref="D76:G76" si="311">D65*D$4</f>
        <v>70.639948683080206</v>
      </c>
      <c r="E76" s="7">
        <f t="shared" si="311"/>
        <v>64.398457111590261</v>
      </c>
      <c r="F76" s="7">
        <f t="shared" si="311"/>
        <v>80.254746856161063</v>
      </c>
      <c r="G76" s="7">
        <f t="shared" si="311"/>
        <v>73.885669117872354</v>
      </c>
      <c r="H76" s="7">
        <f t="shared" ref="H76:Q76" si="312">H65*H$4</f>
        <v>0</v>
      </c>
      <c r="I76" s="7">
        <f t="shared" si="312"/>
        <v>0</v>
      </c>
      <c r="J76" s="7">
        <f t="shared" si="312"/>
        <v>0</v>
      </c>
      <c r="K76" s="7">
        <f t="shared" si="312"/>
        <v>0</v>
      </c>
      <c r="L76" s="7">
        <f t="shared" si="312"/>
        <v>0</v>
      </c>
      <c r="M76" s="7">
        <f t="shared" si="312"/>
        <v>0</v>
      </c>
      <c r="N76" s="7">
        <f t="shared" si="312"/>
        <v>0</v>
      </c>
      <c r="O76" s="7">
        <f t="shared" si="312"/>
        <v>0</v>
      </c>
      <c r="P76" s="7">
        <f t="shared" si="312"/>
        <v>0</v>
      </c>
      <c r="Q76" s="7">
        <f t="shared" si="312"/>
        <v>0</v>
      </c>
      <c r="R76" s="16"/>
      <c r="S76" s="16"/>
    </row>
    <row r="77" spans="2:19" x14ac:dyDescent="0.25">
      <c r="B77" t="s">
        <v>11</v>
      </c>
      <c r="C77" s="7">
        <f t="shared" ref="C77:G77" si="313">C66*C$4</f>
        <v>228.60228192777981</v>
      </c>
      <c r="D77" s="7">
        <f t="shared" si="313"/>
        <v>273.69883102002206</v>
      </c>
      <c r="E77" s="7">
        <f t="shared" si="313"/>
        <v>281.29351734906783</v>
      </c>
      <c r="F77" s="7">
        <f t="shared" si="313"/>
        <v>278.66437274736626</v>
      </c>
      <c r="G77" s="7">
        <f t="shared" si="313"/>
        <v>284.84692551984529</v>
      </c>
      <c r="H77" s="7">
        <f t="shared" ref="H77:Q77" si="314">H66*H$4</f>
        <v>0</v>
      </c>
      <c r="I77" s="7">
        <f t="shared" si="314"/>
        <v>0</v>
      </c>
      <c r="J77" s="7">
        <f t="shared" si="314"/>
        <v>0</v>
      </c>
      <c r="K77" s="7">
        <f t="shared" si="314"/>
        <v>0</v>
      </c>
      <c r="L77" s="7">
        <f t="shared" si="314"/>
        <v>0</v>
      </c>
      <c r="M77" s="7">
        <f t="shared" si="314"/>
        <v>0</v>
      </c>
      <c r="N77" s="7">
        <f t="shared" si="314"/>
        <v>0</v>
      </c>
      <c r="O77" s="7">
        <f t="shared" si="314"/>
        <v>0</v>
      </c>
      <c r="P77" s="7">
        <f t="shared" si="314"/>
        <v>0</v>
      </c>
      <c r="Q77" s="7">
        <f t="shared" si="314"/>
        <v>0</v>
      </c>
      <c r="R77" s="16"/>
      <c r="S77" s="16"/>
    </row>
    <row r="78" spans="2:19" x14ac:dyDescent="0.25">
      <c r="B78" t="s">
        <v>12</v>
      </c>
      <c r="C78" s="7">
        <f t="shared" ref="C78:G78" si="315">C67*C$4</f>
        <v>0</v>
      </c>
      <c r="D78" s="7">
        <f t="shared" si="315"/>
        <v>0</v>
      </c>
      <c r="E78" s="7">
        <f t="shared" si="315"/>
        <v>0</v>
      </c>
      <c r="F78" s="7">
        <f t="shared" si="315"/>
        <v>0</v>
      </c>
      <c r="G78" s="7">
        <f t="shared" si="315"/>
        <v>0</v>
      </c>
      <c r="H78" s="7">
        <f t="shared" ref="H78:Q78" si="316">H67*H$4</f>
        <v>0</v>
      </c>
      <c r="I78" s="7">
        <f t="shared" si="316"/>
        <v>0</v>
      </c>
      <c r="J78" s="7">
        <f t="shared" si="316"/>
        <v>0</v>
      </c>
      <c r="K78" s="7">
        <f t="shared" si="316"/>
        <v>0</v>
      </c>
      <c r="L78" s="7">
        <f t="shared" si="316"/>
        <v>0</v>
      </c>
      <c r="M78" s="7">
        <f t="shared" si="316"/>
        <v>0</v>
      </c>
      <c r="N78" s="7">
        <f t="shared" si="316"/>
        <v>0</v>
      </c>
      <c r="O78" s="7">
        <f t="shared" si="316"/>
        <v>0</v>
      </c>
      <c r="P78" s="7">
        <f t="shared" si="316"/>
        <v>0</v>
      </c>
      <c r="Q78" s="7">
        <f t="shared" si="316"/>
        <v>0</v>
      </c>
      <c r="R78" s="16"/>
      <c r="S78" s="16"/>
    </row>
    <row r="79" spans="2:19" x14ac:dyDescent="0.25">
      <c r="B79" t="s">
        <v>13</v>
      </c>
      <c r="C79" s="7">
        <f t="shared" ref="C79:G79" si="317">C68*C$4</f>
        <v>0</v>
      </c>
      <c r="D79" s="7">
        <f t="shared" si="317"/>
        <v>0</v>
      </c>
      <c r="E79" s="7">
        <f t="shared" si="317"/>
        <v>0</v>
      </c>
      <c r="F79" s="7">
        <f t="shared" si="317"/>
        <v>0</v>
      </c>
      <c r="G79" s="7">
        <f t="shared" si="317"/>
        <v>0</v>
      </c>
      <c r="H79" s="7">
        <f t="shared" ref="H79:Q79" si="318">H68*H$4</f>
        <v>0</v>
      </c>
      <c r="I79" s="7">
        <f t="shared" si="318"/>
        <v>0</v>
      </c>
      <c r="J79" s="7">
        <f t="shared" si="318"/>
        <v>0</v>
      </c>
      <c r="K79" s="7">
        <f t="shared" si="318"/>
        <v>0</v>
      </c>
      <c r="L79" s="7">
        <f t="shared" si="318"/>
        <v>0</v>
      </c>
      <c r="M79" s="7">
        <f t="shared" si="318"/>
        <v>0</v>
      </c>
      <c r="N79" s="7">
        <f t="shared" si="318"/>
        <v>0</v>
      </c>
      <c r="O79" s="7">
        <f t="shared" si="318"/>
        <v>0</v>
      </c>
      <c r="P79" s="7">
        <f t="shared" si="318"/>
        <v>0</v>
      </c>
      <c r="Q79" s="7">
        <f t="shared" si="318"/>
        <v>0</v>
      </c>
      <c r="R79" s="16"/>
      <c r="S79" s="16"/>
    </row>
    <row r="80" spans="2:19" x14ac:dyDescent="0.25">
      <c r="B80" t="s">
        <v>14</v>
      </c>
      <c r="C80" s="7">
        <f t="shared" ref="C80:G80" si="319">C69*C$4</f>
        <v>9.7946219053908194</v>
      </c>
      <c r="D80" s="7">
        <f t="shared" si="319"/>
        <v>20.226871750834626</v>
      </c>
      <c r="E80" s="7">
        <f t="shared" si="319"/>
        <v>14.928481588579674</v>
      </c>
      <c r="F80" s="7">
        <f t="shared" si="319"/>
        <v>31.580598155859086</v>
      </c>
      <c r="G80" s="7">
        <f t="shared" si="319"/>
        <v>17.676933325864685</v>
      </c>
      <c r="H80" s="7">
        <f t="shared" ref="H80:Q80" si="320">H69*H$4</f>
        <v>0</v>
      </c>
      <c r="I80" s="7">
        <f t="shared" si="320"/>
        <v>0</v>
      </c>
      <c r="J80" s="7">
        <f t="shared" si="320"/>
        <v>0</v>
      </c>
      <c r="K80" s="7">
        <f t="shared" si="320"/>
        <v>0</v>
      </c>
      <c r="L80" s="7">
        <f t="shared" si="320"/>
        <v>0</v>
      </c>
      <c r="M80" s="7">
        <f t="shared" si="320"/>
        <v>0</v>
      </c>
      <c r="N80" s="7">
        <f t="shared" si="320"/>
        <v>0</v>
      </c>
      <c r="O80" s="7">
        <f t="shared" si="320"/>
        <v>0</v>
      </c>
      <c r="P80" s="7">
        <f t="shared" si="320"/>
        <v>0</v>
      </c>
      <c r="Q80" s="7">
        <f t="shared" si="320"/>
        <v>0</v>
      </c>
      <c r="R80" s="16"/>
      <c r="S80" s="16"/>
    </row>
    <row r="81" spans="2:57" x14ac:dyDescent="0.25">
      <c r="B81" t="s">
        <v>15</v>
      </c>
      <c r="C81" s="7">
        <f t="shared" ref="C81:G81" si="321">C70*C$4</f>
        <v>42.384312920747092</v>
      </c>
      <c r="D81" s="7">
        <f t="shared" si="321"/>
        <v>57.771986784971588</v>
      </c>
      <c r="E81" s="7">
        <f t="shared" si="321"/>
        <v>39.034242302016935</v>
      </c>
      <c r="F81" s="7">
        <f t="shared" si="321"/>
        <v>45.092650179800565</v>
      </c>
      <c r="G81" s="7">
        <f t="shared" si="321"/>
        <v>37.796845222571584</v>
      </c>
      <c r="H81" s="7">
        <f t="shared" ref="H81:Q81" si="322">H70*H$4</f>
        <v>0</v>
      </c>
      <c r="I81" s="7">
        <f t="shared" si="322"/>
        <v>0</v>
      </c>
      <c r="J81" s="7">
        <f t="shared" si="322"/>
        <v>0</v>
      </c>
      <c r="K81" s="7">
        <f t="shared" si="322"/>
        <v>0</v>
      </c>
      <c r="L81" s="7">
        <f t="shared" si="322"/>
        <v>0</v>
      </c>
      <c r="M81" s="7">
        <f t="shared" si="322"/>
        <v>0</v>
      </c>
      <c r="N81" s="7">
        <f t="shared" si="322"/>
        <v>0</v>
      </c>
      <c r="O81" s="7">
        <f t="shared" si="322"/>
        <v>0</v>
      </c>
      <c r="P81" s="7">
        <f t="shared" si="322"/>
        <v>0</v>
      </c>
      <c r="Q81" s="7">
        <f t="shared" si="322"/>
        <v>0</v>
      </c>
      <c r="R81" s="16"/>
      <c r="S81" s="16"/>
    </row>
    <row r="82" spans="2:57" x14ac:dyDescent="0.25">
      <c r="B82" t="s">
        <v>16</v>
      </c>
      <c r="C82" s="7">
        <f t="shared" ref="C82:Q83" si="323">C71*C$4</f>
        <v>4.2744036772469967</v>
      </c>
      <c r="D82" s="7">
        <f t="shared" si="323"/>
        <v>5.2782441097147208</v>
      </c>
      <c r="E82" s="7">
        <f t="shared" si="323"/>
        <v>5.8907700168765462</v>
      </c>
      <c r="F82" s="7">
        <f t="shared" si="323"/>
        <v>8.352372403482498</v>
      </c>
      <c r="G82" s="7">
        <f t="shared" si="323"/>
        <v>9.2824862496781702</v>
      </c>
      <c r="H82" s="7">
        <f t="shared" ref="H82:Q82" si="324">H71*H$4</f>
        <v>0</v>
      </c>
      <c r="I82" s="7">
        <f t="shared" si="324"/>
        <v>0</v>
      </c>
      <c r="J82" s="7">
        <f t="shared" si="324"/>
        <v>0</v>
      </c>
      <c r="K82" s="7">
        <f t="shared" si="324"/>
        <v>0</v>
      </c>
      <c r="L82" s="7">
        <f t="shared" si="324"/>
        <v>0</v>
      </c>
      <c r="M82" s="7">
        <f t="shared" si="324"/>
        <v>0</v>
      </c>
      <c r="N82" s="7">
        <f t="shared" si="324"/>
        <v>0</v>
      </c>
      <c r="O82" s="7">
        <f t="shared" si="324"/>
        <v>0</v>
      </c>
      <c r="P82" s="7">
        <f t="shared" si="324"/>
        <v>0</v>
      </c>
      <c r="Q82" s="7">
        <f t="shared" si="324"/>
        <v>0</v>
      </c>
      <c r="R82" s="16"/>
      <c r="S82" s="16"/>
    </row>
    <row r="83" spans="2:57" x14ac:dyDescent="0.25">
      <c r="B83" s="68" t="s">
        <v>110</v>
      </c>
      <c r="C83" s="70">
        <f t="shared" si="323"/>
        <v>6.3630642031241118E-4</v>
      </c>
      <c r="D83" s="70">
        <f t="shared" si="323"/>
        <v>3.9184839863609107E-2</v>
      </c>
      <c r="E83" s="70">
        <f t="shared" si="323"/>
        <v>1.9179644794286885E-2</v>
      </c>
      <c r="F83" s="69">
        <f t="shared" si="323"/>
        <v>4.2262025373558429E-2</v>
      </c>
      <c r="G83" s="69">
        <f t="shared" si="323"/>
        <v>4.0551129548671163</v>
      </c>
      <c r="H83" s="69">
        <f t="shared" si="323"/>
        <v>0</v>
      </c>
      <c r="I83" s="69">
        <f t="shared" si="323"/>
        <v>0</v>
      </c>
      <c r="J83" s="69">
        <f t="shared" si="323"/>
        <v>0</v>
      </c>
      <c r="K83" s="69">
        <f t="shared" si="323"/>
        <v>0</v>
      </c>
      <c r="L83" s="69">
        <f t="shared" si="323"/>
        <v>0</v>
      </c>
      <c r="M83" s="69">
        <f t="shared" si="323"/>
        <v>0</v>
      </c>
      <c r="N83" s="69">
        <f t="shared" si="323"/>
        <v>0</v>
      </c>
      <c r="O83" s="69">
        <f t="shared" si="323"/>
        <v>0</v>
      </c>
      <c r="P83" s="69">
        <f t="shared" si="323"/>
        <v>0</v>
      </c>
      <c r="Q83" s="69">
        <f t="shared" si="323"/>
        <v>0</v>
      </c>
      <c r="R83" s="16"/>
      <c r="S83" s="16"/>
    </row>
    <row r="84" spans="2:57" x14ac:dyDescent="0.25">
      <c r="B84" t="s">
        <v>17</v>
      </c>
      <c r="C84" s="7">
        <f t="shared" ref="C84:G84" si="325">C73*C$4</f>
        <v>10.926788686324882</v>
      </c>
      <c r="D84" s="7">
        <f t="shared" si="325"/>
        <v>0</v>
      </c>
      <c r="E84" s="7">
        <f t="shared" si="325"/>
        <v>0</v>
      </c>
      <c r="F84" s="7">
        <f t="shared" si="325"/>
        <v>0</v>
      </c>
      <c r="G84" s="7">
        <f t="shared" si="325"/>
        <v>0</v>
      </c>
      <c r="H84" s="7">
        <f t="shared" ref="H84:Q84" si="326">H73*H$4</f>
        <v>0</v>
      </c>
      <c r="I84" s="7">
        <f t="shared" si="326"/>
        <v>0</v>
      </c>
      <c r="J84" s="7">
        <f t="shared" si="326"/>
        <v>0</v>
      </c>
      <c r="K84" s="7">
        <f t="shared" si="326"/>
        <v>0</v>
      </c>
      <c r="L84" s="7">
        <f t="shared" si="326"/>
        <v>0</v>
      </c>
      <c r="M84" s="7">
        <f t="shared" si="326"/>
        <v>0</v>
      </c>
      <c r="N84" s="7">
        <f t="shared" si="326"/>
        <v>0</v>
      </c>
      <c r="O84" s="7">
        <f t="shared" si="326"/>
        <v>0</v>
      </c>
      <c r="P84" s="7">
        <f t="shared" si="326"/>
        <v>0</v>
      </c>
      <c r="Q84" s="7">
        <f t="shared" si="326"/>
        <v>0</v>
      </c>
      <c r="R84" s="16"/>
      <c r="S84" s="16"/>
    </row>
    <row r="85" spans="2:57" x14ac:dyDescent="0.25">
      <c r="C85" s="7">
        <f t="shared" ref="C85:BE85" si="327">SUM(C76:C84)</f>
        <v>346.7323176680743</v>
      </c>
      <c r="D85" s="7">
        <f t="shared" si="327"/>
        <v>427.65506718848678</v>
      </c>
      <c r="E85" s="7">
        <f t="shared" si="327"/>
        <v>405.5646480129256</v>
      </c>
      <c r="F85" s="7">
        <f t="shared" si="327"/>
        <v>443.98700236804297</v>
      </c>
      <c r="G85" s="7">
        <f t="shared" si="327"/>
        <v>427.5439723906992</v>
      </c>
      <c r="H85" s="7">
        <f t="shared" si="327"/>
        <v>0</v>
      </c>
      <c r="I85" s="7">
        <f t="shared" si="327"/>
        <v>0</v>
      </c>
      <c r="J85" s="7">
        <f t="shared" si="327"/>
        <v>0</v>
      </c>
      <c r="K85" s="7">
        <f t="shared" si="327"/>
        <v>0</v>
      </c>
      <c r="L85" s="7">
        <f t="shared" si="327"/>
        <v>0</v>
      </c>
      <c r="M85" s="7">
        <f t="shared" si="327"/>
        <v>0</v>
      </c>
      <c r="N85" s="7">
        <f t="shared" si="327"/>
        <v>0</v>
      </c>
      <c r="O85" s="7">
        <f t="shared" si="327"/>
        <v>0</v>
      </c>
      <c r="P85" s="7">
        <f t="shared" si="327"/>
        <v>0</v>
      </c>
      <c r="Q85" s="7">
        <f t="shared" si="327"/>
        <v>0</v>
      </c>
      <c r="R85" s="7">
        <f t="shared" si="327"/>
        <v>0</v>
      </c>
      <c r="S85" s="7">
        <f t="shared" si="327"/>
        <v>0</v>
      </c>
      <c r="T85" s="7">
        <f t="shared" si="327"/>
        <v>0</v>
      </c>
      <c r="U85" s="7">
        <f t="shared" si="327"/>
        <v>0</v>
      </c>
      <c r="V85" s="7">
        <f t="shared" si="327"/>
        <v>0</v>
      </c>
      <c r="W85" s="7">
        <f t="shared" si="327"/>
        <v>0</v>
      </c>
      <c r="X85" s="7">
        <f t="shared" si="327"/>
        <v>0</v>
      </c>
      <c r="Y85" s="7">
        <f t="shared" si="327"/>
        <v>0</v>
      </c>
      <c r="Z85" s="7">
        <f t="shared" si="327"/>
        <v>0</v>
      </c>
      <c r="AA85" s="7">
        <f t="shared" si="327"/>
        <v>0</v>
      </c>
      <c r="AB85" s="7">
        <f t="shared" si="327"/>
        <v>0</v>
      </c>
      <c r="AC85" s="7">
        <f t="shared" si="327"/>
        <v>0</v>
      </c>
      <c r="AD85" s="7">
        <f t="shared" si="327"/>
        <v>0</v>
      </c>
      <c r="AE85" s="7">
        <f t="shared" si="327"/>
        <v>0</v>
      </c>
      <c r="AF85" s="7">
        <f t="shared" si="327"/>
        <v>0</v>
      </c>
      <c r="AG85" s="7">
        <f t="shared" si="327"/>
        <v>0</v>
      </c>
      <c r="AH85" s="7">
        <f t="shared" si="327"/>
        <v>0</v>
      </c>
      <c r="AI85" s="7">
        <f t="shared" si="327"/>
        <v>0</v>
      </c>
      <c r="AJ85" s="7">
        <f t="shared" si="327"/>
        <v>0</v>
      </c>
      <c r="AK85" s="7">
        <f t="shared" si="327"/>
        <v>0</v>
      </c>
      <c r="AL85" s="7">
        <f t="shared" si="327"/>
        <v>0</v>
      </c>
      <c r="AM85" s="7">
        <f t="shared" si="327"/>
        <v>0</v>
      </c>
      <c r="AN85" s="7">
        <f t="shared" si="327"/>
        <v>0</v>
      </c>
      <c r="AO85" s="7">
        <f t="shared" si="327"/>
        <v>0</v>
      </c>
      <c r="AP85" s="7">
        <f t="shared" si="327"/>
        <v>0</v>
      </c>
      <c r="AQ85" s="7">
        <f t="shared" si="327"/>
        <v>0</v>
      </c>
      <c r="AR85" s="7">
        <f t="shared" si="327"/>
        <v>0</v>
      </c>
      <c r="AS85" s="7">
        <f t="shared" si="327"/>
        <v>0</v>
      </c>
      <c r="AT85" s="7">
        <f t="shared" si="327"/>
        <v>0</v>
      </c>
      <c r="AU85" s="7">
        <f t="shared" si="327"/>
        <v>0</v>
      </c>
      <c r="AV85" s="7">
        <f t="shared" si="327"/>
        <v>0</v>
      </c>
      <c r="AW85" s="7">
        <f t="shared" si="327"/>
        <v>0</v>
      </c>
      <c r="AX85" s="7">
        <f t="shared" si="327"/>
        <v>0</v>
      </c>
      <c r="AY85" s="7">
        <f t="shared" si="327"/>
        <v>0</v>
      </c>
      <c r="AZ85" s="7">
        <f t="shared" si="327"/>
        <v>0</v>
      </c>
      <c r="BA85" s="7">
        <f t="shared" si="327"/>
        <v>0</v>
      </c>
      <c r="BB85" s="7">
        <f t="shared" si="327"/>
        <v>0</v>
      </c>
      <c r="BC85" s="7">
        <f t="shared" si="327"/>
        <v>0</v>
      </c>
      <c r="BD85" s="7">
        <f t="shared" si="327"/>
        <v>0</v>
      </c>
      <c r="BE85" s="7">
        <f t="shared" si="327"/>
        <v>0</v>
      </c>
    </row>
    <row r="87" spans="2:57" x14ac:dyDescent="0.25">
      <c r="B87" s="19" t="s">
        <v>40</v>
      </c>
    </row>
    <row r="88" spans="2:57" outlineLevel="1" x14ac:dyDescent="0.25">
      <c r="B88" t="s">
        <v>0</v>
      </c>
    </row>
    <row r="89" spans="2:57" outlineLevel="1" x14ac:dyDescent="0.25">
      <c r="B89" t="s">
        <v>11</v>
      </c>
    </row>
    <row r="90" spans="2:57" outlineLevel="1" x14ac:dyDescent="0.25">
      <c r="B90" t="s">
        <v>12</v>
      </c>
    </row>
    <row r="91" spans="2:57" outlineLevel="1" x14ac:dyDescent="0.25">
      <c r="B91" t="s">
        <v>13</v>
      </c>
    </row>
    <row r="92" spans="2:57" outlineLevel="1" x14ac:dyDescent="0.25">
      <c r="B92" t="s">
        <v>14</v>
      </c>
    </row>
    <row r="93" spans="2:57" outlineLevel="1" x14ac:dyDescent="0.25">
      <c r="B93" t="s">
        <v>15</v>
      </c>
    </row>
    <row r="94" spans="2:57" outlineLevel="1" x14ac:dyDescent="0.25">
      <c r="B94" t="s">
        <v>16</v>
      </c>
    </row>
    <row r="95" spans="2:57" outlineLevel="1" x14ac:dyDescent="0.25">
      <c r="B95" t="s">
        <v>110</v>
      </c>
    </row>
    <row r="96" spans="2:57" outlineLevel="1" x14ac:dyDescent="0.25">
      <c r="B96" t="s">
        <v>17</v>
      </c>
    </row>
    <row r="97" spans="2:57" x14ac:dyDescent="0.25">
      <c r="C97" s="7">
        <f t="shared" ref="C97:BE97" si="328">SUM(C88:C96)</f>
        <v>0</v>
      </c>
      <c r="D97" s="7">
        <f t="shared" si="328"/>
        <v>0</v>
      </c>
      <c r="E97" s="7">
        <f t="shared" si="328"/>
        <v>0</v>
      </c>
      <c r="F97" s="7">
        <f t="shared" si="328"/>
        <v>0</v>
      </c>
      <c r="G97" s="7">
        <f t="shared" si="328"/>
        <v>0</v>
      </c>
      <c r="H97" s="7">
        <f t="shared" si="328"/>
        <v>0</v>
      </c>
      <c r="I97" s="7">
        <f t="shared" si="328"/>
        <v>0</v>
      </c>
      <c r="J97" s="7">
        <f t="shared" si="328"/>
        <v>0</v>
      </c>
      <c r="K97" s="7">
        <f t="shared" si="328"/>
        <v>0</v>
      </c>
      <c r="L97" s="7">
        <f t="shared" si="328"/>
        <v>0</v>
      </c>
      <c r="M97" s="7">
        <f t="shared" si="328"/>
        <v>0</v>
      </c>
      <c r="N97" s="7">
        <f t="shared" si="328"/>
        <v>0</v>
      </c>
      <c r="O97" s="7">
        <f t="shared" si="328"/>
        <v>0</v>
      </c>
      <c r="P97" s="7">
        <f t="shared" si="328"/>
        <v>0</v>
      </c>
      <c r="Q97" s="7">
        <f t="shared" si="328"/>
        <v>0</v>
      </c>
      <c r="R97" s="7">
        <f t="shared" si="328"/>
        <v>0</v>
      </c>
      <c r="S97" s="7">
        <f t="shared" si="328"/>
        <v>0</v>
      </c>
      <c r="T97" s="7">
        <f t="shared" si="328"/>
        <v>0</v>
      </c>
      <c r="U97" s="7">
        <f t="shared" si="328"/>
        <v>0</v>
      </c>
      <c r="V97" s="7">
        <f t="shared" si="328"/>
        <v>0</v>
      </c>
      <c r="W97" s="7">
        <f t="shared" si="328"/>
        <v>0</v>
      </c>
      <c r="X97" s="7">
        <f t="shared" si="328"/>
        <v>0</v>
      </c>
      <c r="Y97" s="7">
        <f t="shared" si="328"/>
        <v>0</v>
      </c>
      <c r="Z97" s="7">
        <f t="shared" si="328"/>
        <v>0</v>
      </c>
      <c r="AA97" s="7">
        <f t="shared" si="328"/>
        <v>0</v>
      </c>
      <c r="AB97" s="7">
        <f t="shared" si="328"/>
        <v>0</v>
      </c>
      <c r="AC97" s="7">
        <f t="shared" si="328"/>
        <v>0</v>
      </c>
      <c r="AD97" s="7">
        <f t="shared" si="328"/>
        <v>0</v>
      </c>
      <c r="AE97" s="7">
        <f t="shared" si="328"/>
        <v>0</v>
      </c>
      <c r="AF97" s="7">
        <f t="shared" si="328"/>
        <v>0</v>
      </c>
      <c r="AG97" s="7">
        <f t="shared" si="328"/>
        <v>0</v>
      </c>
      <c r="AH97" s="7">
        <f t="shared" si="328"/>
        <v>0</v>
      </c>
      <c r="AI97" s="7">
        <f t="shared" si="328"/>
        <v>0</v>
      </c>
      <c r="AJ97" s="7">
        <f t="shared" si="328"/>
        <v>0</v>
      </c>
      <c r="AK97" s="7">
        <f t="shared" si="328"/>
        <v>0</v>
      </c>
      <c r="AL97" s="7">
        <f t="shared" si="328"/>
        <v>0</v>
      </c>
      <c r="AM97" s="7">
        <f t="shared" si="328"/>
        <v>0</v>
      </c>
      <c r="AN97" s="7">
        <f t="shared" si="328"/>
        <v>0</v>
      </c>
      <c r="AO97" s="7">
        <f t="shared" si="328"/>
        <v>0</v>
      </c>
      <c r="AP97" s="7">
        <f t="shared" si="328"/>
        <v>0</v>
      </c>
      <c r="AQ97" s="7">
        <f t="shared" si="328"/>
        <v>0</v>
      </c>
      <c r="AR97" s="7">
        <f t="shared" si="328"/>
        <v>0</v>
      </c>
      <c r="AS97" s="7">
        <f t="shared" si="328"/>
        <v>0</v>
      </c>
      <c r="AT97" s="7">
        <f t="shared" si="328"/>
        <v>0</v>
      </c>
      <c r="AU97" s="7">
        <f t="shared" si="328"/>
        <v>0</v>
      </c>
      <c r="AV97" s="7">
        <f t="shared" si="328"/>
        <v>0</v>
      </c>
      <c r="AW97" s="7">
        <f t="shared" si="328"/>
        <v>0</v>
      </c>
      <c r="AX97" s="7">
        <f t="shared" si="328"/>
        <v>0</v>
      </c>
      <c r="AY97" s="7">
        <f t="shared" si="328"/>
        <v>0</v>
      </c>
      <c r="AZ97" s="7">
        <f t="shared" si="328"/>
        <v>0</v>
      </c>
      <c r="BA97" s="7">
        <f t="shared" si="328"/>
        <v>0</v>
      </c>
      <c r="BB97" s="7">
        <f t="shared" si="328"/>
        <v>0</v>
      </c>
      <c r="BC97" s="7">
        <f t="shared" si="328"/>
        <v>0</v>
      </c>
      <c r="BD97" s="7">
        <f t="shared" si="328"/>
        <v>0</v>
      </c>
      <c r="BE97" s="7">
        <f t="shared" si="328"/>
        <v>0</v>
      </c>
    </row>
    <row r="99" spans="2:57" x14ac:dyDescent="0.25">
      <c r="B99" s="19" t="s">
        <v>54</v>
      </c>
    </row>
    <row r="100" spans="2:57" x14ac:dyDescent="0.25">
      <c r="B100" t="s">
        <v>0</v>
      </c>
    </row>
    <row r="101" spans="2:57" x14ac:dyDescent="0.25">
      <c r="B101" s="68" t="s">
        <v>11</v>
      </c>
      <c r="C101" s="70">
        <f>-C113</f>
        <v>-2.7608874519751883</v>
      </c>
      <c r="E101" s="70">
        <f>-E114-E115</f>
        <v>-5.4494140419581782</v>
      </c>
      <c r="F101" s="61"/>
    </row>
    <row r="102" spans="2:57" x14ac:dyDescent="0.25">
      <c r="B102" t="s">
        <v>12</v>
      </c>
      <c r="F102" s="4"/>
    </row>
    <row r="103" spans="2:57" x14ac:dyDescent="0.25">
      <c r="B103" t="s">
        <v>13</v>
      </c>
      <c r="F103" s="4"/>
    </row>
    <row r="104" spans="2:57" x14ac:dyDescent="0.25">
      <c r="B104" t="s">
        <v>14</v>
      </c>
      <c r="F104" s="4"/>
    </row>
    <row r="105" spans="2:57" x14ac:dyDescent="0.25">
      <c r="B105" t="s">
        <v>15</v>
      </c>
      <c r="F105" s="4"/>
    </row>
    <row r="106" spans="2:57" x14ac:dyDescent="0.25">
      <c r="B106" t="s">
        <v>16</v>
      </c>
      <c r="F106" s="4"/>
    </row>
    <row r="107" spans="2:57" x14ac:dyDescent="0.25">
      <c r="B107" t="s">
        <v>110</v>
      </c>
      <c r="F107" s="4"/>
    </row>
    <row r="108" spans="2:57" x14ac:dyDescent="0.25">
      <c r="B108" t="s">
        <v>17</v>
      </c>
      <c r="F108" s="4"/>
    </row>
    <row r="109" spans="2:57" x14ac:dyDescent="0.25">
      <c r="B109" t="s">
        <v>49</v>
      </c>
      <c r="F109" s="4"/>
    </row>
    <row r="110" spans="2:57" x14ac:dyDescent="0.25">
      <c r="B110" t="s">
        <v>50</v>
      </c>
      <c r="F110" s="4"/>
    </row>
    <row r="111" spans="2:57" x14ac:dyDescent="0.25">
      <c r="B111" t="s">
        <v>51</v>
      </c>
      <c r="F111" s="4"/>
    </row>
    <row r="112" spans="2:57" x14ac:dyDescent="0.25">
      <c r="B112" t="s">
        <v>52</v>
      </c>
      <c r="F112" s="4"/>
    </row>
    <row r="113" spans="2:57" x14ac:dyDescent="0.25">
      <c r="B113" s="68" t="s">
        <v>101</v>
      </c>
      <c r="C113" s="70">
        <f>'Accel Depr'!E33</f>
        <v>2.7608874519751883</v>
      </c>
      <c r="E113" s="61"/>
      <c r="F113" s="61"/>
    </row>
    <row r="114" spans="2:57" x14ac:dyDescent="0.25">
      <c r="B114" s="68" t="s">
        <v>114</v>
      </c>
      <c r="C114" s="61"/>
      <c r="E114" s="70">
        <f>'Accel Depr'!G47</f>
        <v>5.1253880241581973</v>
      </c>
      <c r="F114" s="4"/>
    </row>
    <row r="115" spans="2:57" x14ac:dyDescent="0.25">
      <c r="B115" s="68" t="s">
        <v>120</v>
      </c>
      <c r="C115" s="61"/>
      <c r="E115" s="70">
        <f>+'Accel Depr'!G61</f>
        <v>0.32402601779998058</v>
      </c>
      <c r="F115" s="61"/>
    </row>
    <row r="116" spans="2:57" x14ac:dyDescent="0.25">
      <c r="C116" s="16">
        <f>SUM(C100:C115)</f>
        <v>0</v>
      </c>
      <c r="D116" s="16">
        <f t="shared" ref="D116:BE116" si="329">SUM(D100:D115)</f>
        <v>0</v>
      </c>
      <c r="E116" s="16">
        <f t="shared" si="329"/>
        <v>0</v>
      </c>
      <c r="F116" s="16">
        <f>SUM(F100:F115)</f>
        <v>0</v>
      </c>
      <c r="G116" s="16">
        <f t="shared" si="329"/>
        <v>0</v>
      </c>
      <c r="H116" s="16">
        <f t="shared" si="329"/>
        <v>0</v>
      </c>
      <c r="I116" s="16">
        <f t="shared" si="329"/>
        <v>0</v>
      </c>
      <c r="J116" s="16">
        <f t="shared" si="329"/>
        <v>0</v>
      </c>
      <c r="K116" s="16">
        <f t="shared" si="329"/>
        <v>0</v>
      </c>
      <c r="L116" s="16">
        <f t="shared" si="329"/>
        <v>0</v>
      </c>
      <c r="M116" s="16">
        <f t="shared" si="329"/>
        <v>0</v>
      </c>
      <c r="N116" s="16">
        <f t="shared" si="329"/>
        <v>0</v>
      </c>
      <c r="O116" s="16">
        <f t="shared" si="329"/>
        <v>0</v>
      </c>
      <c r="P116" s="16">
        <f t="shared" si="329"/>
        <v>0</v>
      </c>
      <c r="Q116" s="16">
        <f t="shared" si="329"/>
        <v>0</v>
      </c>
      <c r="R116" s="16">
        <f t="shared" si="329"/>
        <v>0</v>
      </c>
      <c r="S116" s="16">
        <f t="shared" si="329"/>
        <v>0</v>
      </c>
      <c r="T116" s="16">
        <f t="shared" si="329"/>
        <v>0</v>
      </c>
      <c r="U116" s="16">
        <f t="shared" si="329"/>
        <v>0</v>
      </c>
      <c r="V116" s="16">
        <f t="shared" si="329"/>
        <v>0</v>
      </c>
      <c r="W116" s="16">
        <f t="shared" si="329"/>
        <v>0</v>
      </c>
      <c r="X116" s="16">
        <f t="shared" si="329"/>
        <v>0</v>
      </c>
      <c r="Y116" s="16">
        <f t="shared" si="329"/>
        <v>0</v>
      </c>
      <c r="Z116" s="16">
        <f t="shared" si="329"/>
        <v>0</v>
      </c>
      <c r="AA116" s="16">
        <f t="shared" si="329"/>
        <v>0</v>
      </c>
      <c r="AB116" s="16">
        <f t="shared" si="329"/>
        <v>0</v>
      </c>
      <c r="AC116" s="16">
        <f t="shared" si="329"/>
        <v>0</v>
      </c>
      <c r="AD116" s="16">
        <f t="shared" si="329"/>
        <v>0</v>
      </c>
      <c r="AE116" s="16">
        <f t="shared" si="329"/>
        <v>0</v>
      </c>
      <c r="AF116" s="16">
        <f t="shared" si="329"/>
        <v>0</v>
      </c>
      <c r="AG116" s="16">
        <f t="shared" si="329"/>
        <v>0</v>
      </c>
      <c r="AH116" s="16">
        <f t="shared" si="329"/>
        <v>0</v>
      </c>
      <c r="AI116" s="16">
        <f t="shared" si="329"/>
        <v>0</v>
      </c>
      <c r="AJ116" s="16">
        <f t="shared" si="329"/>
        <v>0</v>
      </c>
      <c r="AK116" s="16">
        <f t="shared" si="329"/>
        <v>0</v>
      </c>
      <c r="AL116" s="16">
        <f t="shared" si="329"/>
        <v>0</v>
      </c>
      <c r="AM116" s="16">
        <f t="shared" si="329"/>
        <v>0</v>
      </c>
      <c r="AN116" s="16">
        <f t="shared" si="329"/>
        <v>0</v>
      </c>
      <c r="AO116" s="16">
        <f t="shared" si="329"/>
        <v>0</v>
      </c>
      <c r="AP116" s="16">
        <f t="shared" si="329"/>
        <v>0</v>
      </c>
      <c r="AQ116" s="16">
        <f t="shared" si="329"/>
        <v>0</v>
      </c>
      <c r="AR116" s="16">
        <f t="shared" si="329"/>
        <v>0</v>
      </c>
      <c r="AS116" s="16">
        <f t="shared" si="329"/>
        <v>0</v>
      </c>
      <c r="AT116" s="16">
        <f t="shared" si="329"/>
        <v>0</v>
      </c>
      <c r="AU116" s="16">
        <f t="shared" si="329"/>
        <v>0</v>
      </c>
      <c r="AV116" s="16">
        <f t="shared" si="329"/>
        <v>0</v>
      </c>
      <c r="AW116" s="16">
        <f t="shared" si="329"/>
        <v>0</v>
      </c>
      <c r="AX116" s="16">
        <f t="shared" si="329"/>
        <v>0</v>
      </c>
      <c r="AY116" s="16">
        <f t="shared" si="329"/>
        <v>0</v>
      </c>
      <c r="AZ116" s="16">
        <f t="shared" si="329"/>
        <v>0</v>
      </c>
      <c r="BA116" s="16">
        <f t="shared" si="329"/>
        <v>0</v>
      </c>
      <c r="BB116" s="16">
        <f t="shared" si="329"/>
        <v>0</v>
      </c>
      <c r="BC116" s="16">
        <f t="shared" si="329"/>
        <v>0</v>
      </c>
      <c r="BD116" s="16">
        <f t="shared" si="329"/>
        <v>0</v>
      </c>
      <c r="BE116" s="16">
        <f t="shared" si="329"/>
        <v>0</v>
      </c>
    </row>
    <row r="117" spans="2:57" x14ac:dyDescent="0.25">
      <c r="B117" s="19" t="s">
        <v>24</v>
      </c>
      <c r="C117" s="1"/>
      <c r="D117" s="1"/>
      <c r="E117" s="1"/>
      <c r="F117" s="1"/>
      <c r="G117" s="1"/>
    </row>
    <row r="118" spans="2:57" x14ac:dyDescent="0.25">
      <c r="B118" t="s">
        <v>0</v>
      </c>
      <c r="C118" s="7">
        <f t="shared" ref="C118:AJ118" si="330">C8+C27-C46+C76+C88+C100</f>
        <v>502.06198546895683</v>
      </c>
      <c r="D118" s="7">
        <f t="shared" si="330"/>
        <v>568.81356385422248</v>
      </c>
      <c r="E118" s="7">
        <f t="shared" si="330"/>
        <v>628.91681640667093</v>
      </c>
      <c r="F118" s="7">
        <f t="shared" si="330"/>
        <v>704.40887442289068</v>
      </c>
      <c r="G118" s="7">
        <f t="shared" si="330"/>
        <v>773.0211279005232</v>
      </c>
      <c r="H118" s="7">
        <f t="shared" si="330"/>
        <v>767.16653289977319</v>
      </c>
      <c r="I118" s="7">
        <f t="shared" si="330"/>
        <v>760.61011252309345</v>
      </c>
      <c r="J118" s="7">
        <f t="shared" si="330"/>
        <v>753.32211985149729</v>
      </c>
      <c r="K118" s="7">
        <f t="shared" si="330"/>
        <v>745.27179757715646</v>
      </c>
      <c r="L118" s="7">
        <f t="shared" si="330"/>
        <v>736.42734694599233</v>
      </c>
      <c r="M118" s="7">
        <f t="shared" si="330"/>
        <v>726.75589579863038</v>
      </c>
      <c r="N118" s="7">
        <f t="shared" si="330"/>
        <v>716.22346568449348</v>
      </c>
      <c r="O118" s="7">
        <f t="shared" si="330"/>
        <v>704.79493802312197</v>
      </c>
      <c r="P118" s="7">
        <f t="shared" si="330"/>
        <v>692.43401928610535</v>
      </c>
      <c r="Q118" s="7">
        <f t="shared" si="330"/>
        <v>679.10320517228058</v>
      </c>
      <c r="R118" s="7">
        <f t="shared" si="330"/>
        <v>664.76374374811348</v>
      </c>
      <c r="S118" s="7">
        <f t="shared" si="330"/>
        <v>649.37559752441155</v>
      </c>
      <c r="T118" s="7">
        <f t="shared" si="330"/>
        <v>632.89740443973369</v>
      </c>
      <c r="U118" s="7">
        <f t="shared" si="330"/>
        <v>615.28643772005682</v>
      </c>
      <c r="V118" s="7">
        <f t="shared" si="330"/>
        <v>596.49856458343277</v>
      </c>
      <c r="W118" s="7">
        <f t="shared" si="330"/>
        <v>576.48820375751916</v>
      </c>
      <c r="X118" s="7">
        <f t="shared" si="330"/>
        <v>555.20828177699741</v>
      </c>
      <c r="Y118" s="7">
        <f t="shared" si="330"/>
        <v>532.61018802699471</v>
      </c>
      <c r="Z118" s="7">
        <f t="shared" si="330"/>
        <v>508.64372849771041</v>
      </c>
      <c r="AA118" s="7">
        <f t="shared" si="330"/>
        <v>492.89320968810881</v>
      </c>
      <c r="AB118" s="7">
        <f t="shared" si="330"/>
        <v>480.32319955058847</v>
      </c>
      <c r="AC118" s="7">
        <f t="shared" si="330"/>
        <v>466.89044150699357</v>
      </c>
      <c r="AD118" s="7">
        <f t="shared" si="330"/>
        <v>452.5613338988735</v>
      </c>
      <c r="AE118" s="7">
        <f t="shared" si="330"/>
        <v>437.30117237638694</v>
      </c>
      <c r="AF118" s="7">
        <f t="shared" si="330"/>
        <v>421.0741166314711</v>
      </c>
      <c r="AG118" s="7">
        <f t="shared" si="330"/>
        <v>403.84315617650475</v>
      </c>
      <c r="AH118" s="7">
        <f t="shared" si="330"/>
        <v>385.57007514197755</v>
      </c>
      <c r="AI118" s="7">
        <f t="shared" si="330"/>
        <v>366.21541606595895</v>
      </c>
      <c r="AJ118" s="7">
        <f t="shared" si="330"/>
        <v>345.73844264742297</v>
      </c>
      <c r="AK118" s="7">
        <f t="shared" ref="AK118:BE118" si="331">AK8+AK27-AK46+AK76+AK88+AK100</f>
        <v>324.09710143473075</v>
      </c>
      <c r="AL118" s="7">
        <f t="shared" si="331"/>
        <v>301.24798241979306</v>
      </c>
      <c r="AM118" s="7">
        <f t="shared" si="331"/>
        <v>277.14627850764003</v>
      </c>
      <c r="AN118" s="7">
        <f t="shared" si="331"/>
        <v>251.74574383030637</v>
      </c>
      <c r="AO118" s="7">
        <f t="shared" si="331"/>
        <v>224.99865087309877</v>
      </c>
      <c r="AP118" s="7">
        <f t="shared" si="331"/>
        <v>196.85574638045213</v>
      </c>
      <c r="AQ118" s="7">
        <f t="shared" si="331"/>
        <v>167.26620600769343</v>
      </c>
      <c r="AR118" s="7">
        <f t="shared" si="331"/>
        <v>137.69340154838247</v>
      </c>
      <c r="AS118" s="7">
        <f t="shared" si="331"/>
        <v>109.62129697697713</v>
      </c>
      <c r="AT118" s="7">
        <f t="shared" si="331"/>
        <v>84.455251640348905</v>
      </c>
      <c r="AU118" s="7">
        <f t="shared" si="331"/>
        <v>62.312153966696705</v>
      </c>
      <c r="AV118" s="7">
        <f t="shared" si="331"/>
        <v>43.338904430629086</v>
      </c>
      <c r="AW118" s="7">
        <f t="shared" si="331"/>
        <v>26.721868705420583</v>
      </c>
      <c r="AX118" s="7">
        <f t="shared" si="331"/>
        <v>13.86865001261711</v>
      </c>
      <c r="AY118" s="7">
        <f t="shared" si="331"/>
        <v>4.56161996084173</v>
      </c>
      <c r="AZ118" s="7">
        <f t="shared" si="331"/>
        <v>2.9132252166164108E-12</v>
      </c>
      <c r="BA118" s="7">
        <f t="shared" si="331"/>
        <v>3.0870609128821341E-12</v>
      </c>
      <c r="BB118" s="7">
        <f t="shared" si="331"/>
        <v>3.1595913241695723E-12</v>
      </c>
      <c r="BC118" s="7">
        <f t="shared" si="331"/>
        <v>3.2338258354764082E-12</v>
      </c>
      <c r="BD118" s="7">
        <f t="shared" si="331"/>
        <v>3.3098044845857535E-12</v>
      </c>
      <c r="BE118" s="7">
        <f t="shared" si="331"/>
        <v>3.3875682499673333E-12</v>
      </c>
    </row>
    <row r="119" spans="2:57" x14ac:dyDescent="0.25">
      <c r="B119" t="s">
        <v>11</v>
      </c>
      <c r="C119" s="7">
        <f t="shared" ref="C119:AJ119" si="332">C9+C28-C47+C77+C89+C101</f>
        <v>2997.9934772002321</v>
      </c>
      <c r="D119" s="7">
        <f t="shared" si="332"/>
        <v>3242.6133818877979</v>
      </c>
      <c r="E119" s="7">
        <f t="shared" si="332"/>
        <v>3487.1851671015274</v>
      </c>
      <c r="F119" s="7">
        <f t="shared" si="332"/>
        <v>3732.2734955996902</v>
      </c>
      <c r="G119" s="7">
        <f t="shared" si="332"/>
        <v>3980.884646381222</v>
      </c>
      <c r="H119" s="7">
        <f t="shared" si="332"/>
        <v>3941.7475711149809</v>
      </c>
      <c r="I119" s="7">
        <f t="shared" si="332"/>
        <v>3898.5739438382448</v>
      </c>
      <c r="J119" s="7">
        <f t="shared" si="332"/>
        <v>3851.1956913969912</v>
      </c>
      <c r="K119" s="7">
        <f t="shared" si="332"/>
        <v>3799.4390711210754</v>
      </c>
      <c r="L119" s="7">
        <f t="shared" si="332"/>
        <v>3743.1244971926676</v>
      </c>
      <c r="M119" s="7">
        <f t="shared" si="332"/>
        <v>3682.0663619854076</v>
      </c>
      <c r="N119" s="7">
        <f t="shared" si="332"/>
        <v>3616.0728522337877</v>
      </c>
      <c r="O119" s="7">
        <f t="shared" si="332"/>
        <v>3544.9457598884696</v>
      </c>
      <c r="P119" s="7">
        <f t="shared" si="332"/>
        <v>3468.4802875093019</v>
      </c>
      <c r="Q119" s="7">
        <f t="shared" si="332"/>
        <v>3386.4648480437731</v>
      </c>
      <c r="R119" s="7">
        <f t="shared" si="332"/>
        <v>3298.6808588344979</v>
      </c>
      <c r="S119" s="7">
        <f t="shared" si="332"/>
        <v>3204.902529695089</v>
      </c>
      <c r="T119" s="7">
        <f t="shared" si="332"/>
        <v>3104.8966448893948</v>
      </c>
      <c r="U119" s="7">
        <f t="shared" si="332"/>
        <v>2998.368148426061</v>
      </c>
      <c r="V119" s="7">
        <f t="shared" si="332"/>
        <v>2884.9338664105549</v>
      </c>
      <c r="W119" s="7">
        <f t="shared" si="332"/>
        <v>2764.5141733241926</v>
      </c>
      <c r="X119" s="7">
        <f t="shared" si="332"/>
        <v>2636.8434423662984</v>
      </c>
      <c r="Y119" s="7">
        <f t="shared" si="332"/>
        <v>2501.6474209902808</v>
      </c>
      <c r="Z119" s="7">
        <f t="shared" si="332"/>
        <v>2358.6429722099474</v>
      </c>
      <c r="AA119" s="7">
        <f t="shared" si="332"/>
        <v>2318.8433633718105</v>
      </c>
      <c r="AB119" s="7">
        <f t="shared" si="332"/>
        <v>2280.522515119123</v>
      </c>
      <c r="AC119" s="7">
        <f t="shared" si="332"/>
        <v>2239.1032432118986</v>
      </c>
      <c r="AD119" s="7">
        <f t="shared" si="332"/>
        <v>2194.1084991875273</v>
      </c>
      <c r="AE119" s="7">
        <f t="shared" si="332"/>
        <v>2146.1609792041177</v>
      </c>
      <c r="AF119" s="7">
        <f t="shared" si="332"/>
        <v>2094.7492298688935</v>
      </c>
      <c r="AG119" s="7">
        <f t="shared" si="332"/>
        <v>2039.7369349245785</v>
      </c>
      <c r="AH119" s="7">
        <f t="shared" si="332"/>
        <v>1980.9832849226384</v>
      </c>
      <c r="AI119" s="7">
        <f t="shared" si="332"/>
        <v>1918.3428413369181</v>
      </c>
      <c r="AJ119" s="7">
        <f t="shared" si="332"/>
        <v>1851.6653967722868</v>
      </c>
      <c r="AK119" s="7">
        <f t="shared" ref="AK119:BE119" si="333">AK9+AK28-AK47+AK77+AK89+AK101</f>
        <v>1780.7958311598113</v>
      </c>
      <c r="AL119" s="7">
        <f t="shared" si="333"/>
        <v>1705.5739638270293</v>
      </c>
      <c r="AM119" s="7">
        <f t="shared" si="333"/>
        <v>1625.8344013288759</v>
      </c>
      <c r="AN119" s="7">
        <f t="shared" si="333"/>
        <v>1541.4063809217166</v>
      </c>
      <c r="AO119" s="7">
        <f t="shared" si="333"/>
        <v>1452.113609559756</v>
      </c>
      <c r="AP119" s="7">
        <f t="shared" si="333"/>
        <v>1357.7740982898226</v>
      </c>
      <c r="AQ119" s="7">
        <f t="shared" si="333"/>
        <v>1258.1999919171772</v>
      </c>
      <c r="AR119" s="7">
        <f t="shared" si="333"/>
        <v>1153.1973938115448</v>
      </c>
      <c r="AS119" s="7">
        <f t="shared" si="333"/>
        <v>1042.5661857190389</v>
      </c>
      <c r="AT119" s="7">
        <f t="shared" si="333"/>
        <v>926.09984244201314</v>
      </c>
      <c r="AU119" s="7">
        <f t="shared" si="333"/>
        <v>803.58524124514975</v>
      </c>
      <c r="AV119" s="7">
        <f t="shared" si="333"/>
        <v>674.80246584227302</v>
      </c>
      <c r="AW119" s="7">
        <f t="shared" si="333"/>
        <v>552.25341346985931</v>
      </c>
      <c r="AX119" s="7">
        <f t="shared" si="333"/>
        <v>437.55432794158037</v>
      </c>
      <c r="AY119" s="7">
        <f t="shared" si="333"/>
        <v>333.61074419621173</v>
      </c>
      <c r="AZ119" s="7">
        <f t="shared" si="333"/>
        <v>243.79427004173687</v>
      </c>
      <c r="BA119" s="7">
        <f t="shared" si="333"/>
        <v>167.50737245549283</v>
      </c>
      <c r="BB119" s="7">
        <f t="shared" si="333"/>
        <v>102.44569947090447</v>
      </c>
      <c r="BC119" s="7">
        <f t="shared" si="333"/>
        <v>52.126952120724297</v>
      </c>
      <c r="BD119" s="7">
        <f t="shared" si="333"/>
        <v>17.776305442765604</v>
      </c>
      <c r="BE119" s="7">
        <f t="shared" si="333"/>
        <v>1.233857460647414E-11</v>
      </c>
    </row>
    <row r="120" spans="2:57" x14ac:dyDescent="0.25">
      <c r="B120" t="s">
        <v>12</v>
      </c>
      <c r="C120" s="7">
        <f t="shared" ref="C120:AJ120" si="334">C10+C29-C48+C78+C90+C102</f>
        <v>0</v>
      </c>
      <c r="D120" s="7">
        <f t="shared" si="334"/>
        <v>0</v>
      </c>
      <c r="E120" s="7">
        <f t="shared" si="334"/>
        <v>0</v>
      </c>
      <c r="F120" s="7">
        <f t="shared" si="334"/>
        <v>0</v>
      </c>
      <c r="G120" s="7">
        <f t="shared" si="334"/>
        <v>0</v>
      </c>
      <c r="H120" s="7">
        <f t="shared" si="334"/>
        <v>0</v>
      </c>
      <c r="I120" s="7">
        <f t="shared" si="334"/>
        <v>0</v>
      </c>
      <c r="J120" s="7">
        <f t="shared" si="334"/>
        <v>0</v>
      </c>
      <c r="K120" s="7">
        <f t="shared" si="334"/>
        <v>0</v>
      </c>
      <c r="L120" s="7">
        <f t="shared" si="334"/>
        <v>0</v>
      </c>
      <c r="M120" s="7">
        <f t="shared" si="334"/>
        <v>0</v>
      </c>
      <c r="N120" s="7">
        <f t="shared" si="334"/>
        <v>0</v>
      </c>
      <c r="O120" s="7">
        <f t="shared" si="334"/>
        <v>0</v>
      </c>
      <c r="P120" s="7">
        <f t="shared" si="334"/>
        <v>0</v>
      </c>
      <c r="Q120" s="7">
        <f t="shared" si="334"/>
        <v>0</v>
      </c>
      <c r="R120" s="7">
        <f t="shared" si="334"/>
        <v>0</v>
      </c>
      <c r="S120" s="7">
        <f t="shared" si="334"/>
        <v>0</v>
      </c>
      <c r="T120" s="7">
        <f t="shared" si="334"/>
        <v>0</v>
      </c>
      <c r="U120" s="7">
        <f t="shared" si="334"/>
        <v>0</v>
      </c>
      <c r="V120" s="7">
        <f t="shared" si="334"/>
        <v>0</v>
      </c>
      <c r="W120" s="7">
        <f t="shared" si="334"/>
        <v>0</v>
      </c>
      <c r="X120" s="7">
        <f t="shared" si="334"/>
        <v>0</v>
      </c>
      <c r="Y120" s="7">
        <f t="shared" si="334"/>
        <v>0</v>
      </c>
      <c r="Z120" s="7">
        <f t="shared" si="334"/>
        <v>0</v>
      </c>
      <c r="AA120" s="7">
        <f t="shared" si="334"/>
        <v>0</v>
      </c>
      <c r="AB120" s="7">
        <f t="shared" si="334"/>
        <v>0</v>
      </c>
      <c r="AC120" s="7">
        <f t="shared" si="334"/>
        <v>0</v>
      </c>
      <c r="AD120" s="7">
        <f t="shared" si="334"/>
        <v>0</v>
      </c>
      <c r="AE120" s="7">
        <f t="shared" si="334"/>
        <v>0</v>
      </c>
      <c r="AF120" s="7">
        <f t="shared" si="334"/>
        <v>0</v>
      </c>
      <c r="AG120" s="7">
        <f t="shared" si="334"/>
        <v>0</v>
      </c>
      <c r="AH120" s="7">
        <f t="shared" si="334"/>
        <v>0</v>
      </c>
      <c r="AI120" s="7">
        <f t="shared" si="334"/>
        <v>0</v>
      </c>
      <c r="AJ120" s="7">
        <f t="shared" si="334"/>
        <v>0</v>
      </c>
      <c r="AK120" s="7">
        <f t="shared" ref="AK120:BE120" si="335">AK10+AK29-AK48+AK78+AK90+AK102</f>
        <v>0</v>
      </c>
      <c r="AL120" s="7">
        <f t="shared" si="335"/>
        <v>0</v>
      </c>
      <c r="AM120" s="7">
        <f t="shared" si="335"/>
        <v>0</v>
      </c>
      <c r="AN120" s="7">
        <f t="shared" si="335"/>
        <v>0</v>
      </c>
      <c r="AO120" s="7">
        <f t="shared" si="335"/>
        <v>0</v>
      </c>
      <c r="AP120" s="7">
        <f t="shared" si="335"/>
        <v>0</v>
      </c>
      <c r="AQ120" s="7">
        <f t="shared" si="335"/>
        <v>0</v>
      </c>
      <c r="AR120" s="7">
        <f t="shared" si="335"/>
        <v>0</v>
      </c>
      <c r="AS120" s="7">
        <f t="shared" si="335"/>
        <v>0</v>
      </c>
      <c r="AT120" s="7">
        <f t="shared" si="335"/>
        <v>0</v>
      </c>
      <c r="AU120" s="7">
        <f t="shared" si="335"/>
        <v>0</v>
      </c>
      <c r="AV120" s="7">
        <f t="shared" si="335"/>
        <v>0</v>
      </c>
      <c r="AW120" s="7">
        <f t="shared" si="335"/>
        <v>0</v>
      </c>
      <c r="AX120" s="7">
        <f t="shared" si="335"/>
        <v>0</v>
      </c>
      <c r="AY120" s="7">
        <f t="shared" si="335"/>
        <v>0</v>
      </c>
      <c r="AZ120" s="7">
        <f t="shared" si="335"/>
        <v>0</v>
      </c>
      <c r="BA120" s="7">
        <f t="shared" si="335"/>
        <v>0</v>
      </c>
      <c r="BB120" s="7">
        <f t="shared" si="335"/>
        <v>0</v>
      </c>
      <c r="BC120" s="7">
        <f t="shared" si="335"/>
        <v>0</v>
      </c>
      <c r="BD120" s="7">
        <f t="shared" si="335"/>
        <v>0</v>
      </c>
      <c r="BE120" s="7">
        <f t="shared" si="335"/>
        <v>0</v>
      </c>
    </row>
    <row r="121" spans="2:57" x14ac:dyDescent="0.25">
      <c r="B121" t="s">
        <v>13</v>
      </c>
      <c r="C121" s="7">
        <f t="shared" ref="C121:AJ121" si="336">C11+C30-C49+C79+C91+C103</f>
        <v>0</v>
      </c>
      <c r="D121" s="7">
        <f t="shared" si="336"/>
        <v>0</v>
      </c>
      <c r="E121" s="7">
        <f t="shared" si="336"/>
        <v>0</v>
      </c>
      <c r="F121" s="7">
        <f t="shared" si="336"/>
        <v>0</v>
      </c>
      <c r="G121" s="7">
        <f t="shared" si="336"/>
        <v>0</v>
      </c>
      <c r="H121" s="7">
        <f t="shared" si="336"/>
        <v>0</v>
      </c>
      <c r="I121" s="7">
        <f t="shared" si="336"/>
        <v>0</v>
      </c>
      <c r="J121" s="7">
        <f t="shared" si="336"/>
        <v>0</v>
      </c>
      <c r="K121" s="7">
        <f t="shared" si="336"/>
        <v>0</v>
      </c>
      <c r="L121" s="7">
        <f t="shared" si="336"/>
        <v>0</v>
      </c>
      <c r="M121" s="7">
        <f t="shared" si="336"/>
        <v>0</v>
      </c>
      <c r="N121" s="7">
        <f t="shared" si="336"/>
        <v>0</v>
      </c>
      <c r="O121" s="7">
        <f t="shared" si="336"/>
        <v>0</v>
      </c>
      <c r="P121" s="7">
        <f t="shared" si="336"/>
        <v>0</v>
      </c>
      <c r="Q121" s="7">
        <f t="shared" si="336"/>
        <v>0</v>
      </c>
      <c r="R121" s="7">
        <f t="shared" si="336"/>
        <v>0</v>
      </c>
      <c r="S121" s="7">
        <f t="shared" si="336"/>
        <v>0</v>
      </c>
      <c r="T121" s="7">
        <f t="shared" si="336"/>
        <v>0</v>
      </c>
      <c r="U121" s="7">
        <f t="shared" si="336"/>
        <v>0</v>
      </c>
      <c r="V121" s="7">
        <f t="shared" si="336"/>
        <v>0</v>
      </c>
      <c r="W121" s="7">
        <f t="shared" si="336"/>
        <v>0</v>
      </c>
      <c r="X121" s="7">
        <f t="shared" si="336"/>
        <v>0</v>
      </c>
      <c r="Y121" s="7">
        <f t="shared" si="336"/>
        <v>0</v>
      </c>
      <c r="Z121" s="7">
        <f t="shared" si="336"/>
        <v>0</v>
      </c>
      <c r="AA121" s="7">
        <f t="shared" si="336"/>
        <v>0</v>
      </c>
      <c r="AB121" s="7">
        <f t="shared" si="336"/>
        <v>0</v>
      </c>
      <c r="AC121" s="7">
        <f t="shared" si="336"/>
        <v>0</v>
      </c>
      <c r="AD121" s="7">
        <f t="shared" si="336"/>
        <v>0</v>
      </c>
      <c r="AE121" s="7">
        <f t="shared" si="336"/>
        <v>0</v>
      </c>
      <c r="AF121" s="7">
        <f t="shared" si="336"/>
        <v>0</v>
      </c>
      <c r="AG121" s="7">
        <f t="shared" si="336"/>
        <v>0</v>
      </c>
      <c r="AH121" s="7">
        <f t="shared" si="336"/>
        <v>0</v>
      </c>
      <c r="AI121" s="7">
        <f t="shared" si="336"/>
        <v>0</v>
      </c>
      <c r="AJ121" s="7">
        <f t="shared" si="336"/>
        <v>0</v>
      </c>
      <c r="AK121" s="7">
        <f t="shared" ref="AK121:BE121" si="337">AK11+AK30-AK49+AK79+AK91+AK103</f>
        <v>0</v>
      </c>
      <c r="AL121" s="7">
        <f t="shared" si="337"/>
        <v>0</v>
      </c>
      <c r="AM121" s="7">
        <f t="shared" si="337"/>
        <v>0</v>
      </c>
      <c r="AN121" s="7">
        <f t="shared" si="337"/>
        <v>0</v>
      </c>
      <c r="AO121" s="7">
        <f t="shared" si="337"/>
        <v>0</v>
      </c>
      <c r="AP121" s="7">
        <f t="shared" si="337"/>
        <v>0</v>
      </c>
      <c r="AQ121" s="7">
        <f t="shared" si="337"/>
        <v>0</v>
      </c>
      <c r="AR121" s="7">
        <f t="shared" si="337"/>
        <v>0</v>
      </c>
      <c r="AS121" s="7">
        <f t="shared" si="337"/>
        <v>0</v>
      </c>
      <c r="AT121" s="7">
        <f t="shared" si="337"/>
        <v>0</v>
      </c>
      <c r="AU121" s="7">
        <f t="shared" si="337"/>
        <v>0</v>
      </c>
      <c r="AV121" s="7">
        <f t="shared" si="337"/>
        <v>0</v>
      </c>
      <c r="AW121" s="7">
        <f t="shared" si="337"/>
        <v>0</v>
      </c>
      <c r="AX121" s="7">
        <f t="shared" si="337"/>
        <v>0</v>
      </c>
      <c r="AY121" s="7">
        <f t="shared" si="337"/>
        <v>0</v>
      </c>
      <c r="AZ121" s="7">
        <f t="shared" si="337"/>
        <v>0</v>
      </c>
      <c r="BA121" s="7">
        <f t="shared" si="337"/>
        <v>0</v>
      </c>
      <c r="BB121" s="7">
        <f t="shared" si="337"/>
        <v>0</v>
      </c>
      <c r="BC121" s="7">
        <f t="shared" si="337"/>
        <v>0</v>
      </c>
      <c r="BD121" s="7">
        <f t="shared" si="337"/>
        <v>0</v>
      </c>
      <c r="BE121" s="7">
        <f t="shared" si="337"/>
        <v>0</v>
      </c>
    </row>
    <row r="122" spans="2:57" x14ac:dyDescent="0.25">
      <c r="B122" t="s">
        <v>14</v>
      </c>
      <c r="C122" s="7">
        <f t="shared" ref="C122:AJ122" si="338">C12+C31-C50+C80+C92+C104</f>
        <v>14.992620379416834</v>
      </c>
      <c r="D122" s="7">
        <f t="shared" si="338"/>
        <v>31.935232481287343</v>
      </c>
      <c r="E122" s="7">
        <f t="shared" si="338"/>
        <v>43.24464323706308</v>
      </c>
      <c r="F122" s="7">
        <f t="shared" si="338"/>
        <v>70.302625193013597</v>
      </c>
      <c r="G122" s="7">
        <f t="shared" si="338"/>
        <v>80.907093762949131</v>
      </c>
      <c r="H122" s="7">
        <f t="shared" si="338"/>
        <v>72.770371661700736</v>
      </c>
      <c r="I122" s="7">
        <f t="shared" si="338"/>
        <v>64.206643609380762</v>
      </c>
      <c r="J122" s="7">
        <f t="shared" si="338"/>
        <v>55.200336202168245</v>
      </c>
      <c r="K122" s="7">
        <f t="shared" si="338"/>
        <v>45.735379956002049</v>
      </c>
      <c r="L122" s="39">
        <f t="shared" si="338"/>
        <v>35.795194592530464</v>
      </c>
      <c r="M122" s="39">
        <f t="shared" si="338"/>
        <v>25.362673907491427</v>
      </c>
      <c r="N122" s="39">
        <f t="shared" si="338"/>
        <v>15.684704256281343</v>
      </c>
      <c r="O122" s="39">
        <f t="shared" si="338"/>
        <v>8.1493558066185248</v>
      </c>
      <c r="P122" s="39">
        <f t="shared" si="338"/>
        <v>2.1786042538219901</v>
      </c>
      <c r="Q122" s="39">
        <f t="shared" si="338"/>
        <v>8.5265128291212022E-14</v>
      </c>
      <c r="R122" s="39">
        <f t="shared" si="338"/>
        <v>8.1424465453996285E-14</v>
      </c>
      <c r="S122" s="39">
        <f t="shared" si="338"/>
        <v>8.3337531031547341E-14</v>
      </c>
      <c r="T122" s="39">
        <f t="shared" si="338"/>
        <v>8.5295544032254384E-14</v>
      </c>
      <c r="U122" s="39">
        <f t="shared" si="338"/>
        <v>8.7299560494588886E-14</v>
      </c>
      <c r="V122" s="39">
        <f t="shared" si="338"/>
        <v>8.9350661268617204E-14</v>
      </c>
      <c r="W122" s="39">
        <f t="shared" si="338"/>
        <v>9.1449952598948272E-14</v>
      </c>
      <c r="X122" s="39">
        <f t="shared" si="338"/>
        <v>9.3598566721377698E-14</v>
      </c>
      <c r="Y122" s="39">
        <f t="shared" si="338"/>
        <v>9.5797662473549993E-14</v>
      </c>
      <c r="Z122" s="39">
        <f t="shared" si="338"/>
        <v>9.8048425919968271E-14</v>
      </c>
      <c r="AA122" s="39">
        <f t="shared" si="338"/>
        <v>1.0035207099168853E-13</v>
      </c>
      <c r="AB122" s="39">
        <f t="shared" si="338"/>
        <v>1.0270984014104359E-13</v>
      </c>
      <c r="AC122" s="39">
        <f t="shared" si="338"/>
        <v>1.0512300501174963E-13</v>
      </c>
      <c r="AD122" s="39">
        <f t="shared" si="338"/>
        <v>1.0759286712475702E-13</v>
      </c>
      <c r="AE122" s="39">
        <f t="shared" si="338"/>
        <v>1.1012075858021508E-13</v>
      </c>
      <c r="AF122" s="39">
        <f t="shared" si="338"/>
        <v>1.127080427759295E-13</v>
      </c>
      <c r="AG122" s="39">
        <f t="shared" si="338"/>
        <v>1.1535611514269994E-13</v>
      </c>
      <c r="AH122" s="39">
        <f t="shared" si="338"/>
        <v>1.1806640389693436E-13</v>
      </c>
      <c r="AI122" s="39">
        <f t="shared" si="338"/>
        <v>1.2084037081094595E-13</v>
      </c>
      <c r="AJ122" s="39">
        <f t="shared" si="338"/>
        <v>1.236795120013482E-13</v>
      </c>
      <c r="AK122" s="39">
        <f t="shared" ref="AK122:BE122" si="339">AK12+AK31-AK50+AK80+AK92+AK104</f>
        <v>1.2658535873597333E-13</v>
      </c>
      <c r="AL122" s="39">
        <f t="shared" si="339"/>
        <v>1.2955947825974916E-13</v>
      </c>
      <c r="AM122" s="39">
        <f t="shared" si="339"/>
        <v>1.3260347463998006E-13</v>
      </c>
      <c r="AN122" s="39">
        <f t="shared" si="339"/>
        <v>1.3571898963148755E-13</v>
      </c>
      <c r="AO122" s="39">
        <f t="shared" si="339"/>
        <v>1.3890770356207761E-13</v>
      </c>
      <c r="AP122" s="39">
        <f t="shared" si="339"/>
        <v>1.421713362388118E-13</v>
      </c>
      <c r="AQ122" s="39">
        <f t="shared" si="339"/>
        <v>1.4551164787557133E-13</v>
      </c>
      <c r="AR122" s="39">
        <f t="shared" si="339"/>
        <v>1.4893044004241413E-13</v>
      </c>
      <c r="AS122" s="39">
        <f t="shared" si="339"/>
        <v>1.5242955663723716E-13</v>
      </c>
      <c r="AT122" s="39">
        <f t="shared" si="339"/>
        <v>1.5601088488026777E-13</v>
      </c>
      <c r="AU122" s="39">
        <f t="shared" si="339"/>
        <v>1.5967635633192067E-13</v>
      </c>
      <c r="AV122" s="39">
        <f t="shared" si="339"/>
        <v>1.6342794793456938E-13</v>
      </c>
      <c r="AW122" s="39">
        <f t="shared" si="339"/>
        <v>1.6726768307879423E-13</v>
      </c>
      <c r="AX122" s="39">
        <f t="shared" si="339"/>
        <v>1.7119763269468151E-13</v>
      </c>
      <c r="AY122" s="39">
        <f t="shared" si="339"/>
        <v>1.7521991636876301E-13</v>
      </c>
      <c r="AZ122" s="39">
        <f t="shared" si="339"/>
        <v>1.7933670348719786E-13</v>
      </c>
      <c r="BA122" s="39">
        <f t="shared" si="339"/>
        <v>1.8355021440581328E-13</v>
      </c>
      <c r="BB122" s="39">
        <f t="shared" si="339"/>
        <v>1.8786272164763567E-13</v>
      </c>
      <c r="BC122" s="39">
        <f t="shared" si="339"/>
        <v>1.9227655112855745E-13</v>
      </c>
      <c r="BD122" s="39">
        <f t="shared" si="339"/>
        <v>1.9679408341180101E-13</v>
      </c>
      <c r="BE122" s="39">
        <f t="shared" si="339"/>
        <v>2.0141775499185617E-13</v>
      </c>
    </row>
    <row r="123" spans="2:57" x14ac:dyDescent="0.25">
      <c r="B123" t="s">
        <v>15</v>
      </c>
      <c r="C123" s="7">
        <f t="shared" ref="C123:AJ123" si="340">C13+C32-C51+C81+C93+C105</f>
        <v>113.65896111897474</v>
      </c>
      <c r="D123" s="7">
        <f t="shared" si="340"/>
        <v>131.57030481192129</v>
      </c>
      <c r="E123" s="7">
        <f t="shared" si="340"/>
        <v>129.29067695119997</v>
      </c>
      <c r="F123" s="7">
        <f t="shared" si="340"/>
        <v>136.01425403623062</v>
      </c>
      <c r="G123" s="7">
        <f t="shared" si="340"/>
        <v>133.33075045414168</v>
      </c>
      <c r="H123" s="7">
        <f t="shared" si="340"/>
        <v>88.709207603466112</v>
      </c>
      <c r="I123" s="7">
        <f t="shared" si="340"/>
        <v>51.661573107998926</v>
      </c>
      <c r="J123" s="7">
        <f t="shared" si="340"/>
        <v>26.10604565761507</v>
      </c>
      <c r="K123" s="7">
        <f t="shared" si="340"/>
        <v>8.2952294391479526</v>
      </c>
      <c r="L123" s="39">
        <f t="shared" si="340"/>
        <v>8.1712414612411521E-14</v>
      </c>
      <c r="M123" s="39">
        <f t="shared" si="340"/>
        <v>8.3632245547524056E-14</v>
      </c>
      <c r="N123" s="39">
        <f t="shared" si="340"/>
        <v>8.5597182857682518E-14</v>
      </c>
      <c r="O123" s="39">
        <f t="shared" si="340"/>
        <v>8.7608286315928655E-14</v>
      </c>
      <c r="P123" s="39">
        <f t="shared" si="340"/>
        <v>8.9666640594642729E-14</v>
      </c>
      <c r="Q123" s="39">
        <f t="shared" si="340"/>
        <v>9.1773355850552761E-14</v>
      </c>
      <c r="R123" s="39">
        <f t="shared" si="340"/>
        <v>9.3929568323488544E-14</v>
      </c>
      <c r="S123" s="39">
        <f t="shared" si="340"/>
        <v>9.6136440949203477E-14</v>
      </c>
      <c r="T123" s="39">
        <f t="shared" si="340"/>
        <v>9.8395163986594491E-14</v>
      </c>
      <c r="U123" s="39">
        <f t="shared" si="340"/>
        <v>1.007069556596586E-13</v>
      </c>
      <c r="V123" s="39">
        <f t="shared" si="340"/>
        <v>1.0307306281453212E-13</v>
      </c>
      <c r="W123" s="39">
        <f t="shared" si="340"/>
        <v>1.0549476159196709E-13</v>
      </c>
      <c r="X123" s="39">
        <f t="shared" si="340"/>
        <v>1.0797335811560741E-13</v>
      </c>
      <c r="Y123" s="39">
        <f t="shared" si="340"/>
        <v>1.1051018919643612E-13</v>
      </c>
      <c r="Z123" s="39">
        <f t="shared" si="340"/>
        <v>1.1310662305377352E-13</v>
      </c>
      <c r="AA123" s="39">
        <f t="shared" si="340"/>
        <v>1.1576406005321527E-13</v>
      </c>
      <c r="AB123" s="39">
        <f t="shared" si="340"/>
        <v>1.1848393346190818E-13</v>
      </c>
      <c r="AC123" s="39">
        <f t="shared" si="340"/>
        <v>1.2126771022157128E-13</v>
      </c>
      <c r="AD123" s="39">
        <f t="shared" si="340"/>
        <v>1.2411689173967897E-13</v>
      </c>
      <c r="AE123" s="39">
        <f t="shared" si="340"/>
        <v>1.2703301469923297E-13</v>
      </c>
      <c r="AF123" s="39">
        <f t="shared" si="340"/>
        <v>1.3001765188755991E-13</v>
      </c>
      <c r="AG123" s="39">
        <f t="shared" si="340"/>
        <v>1.3307241304458142E-13</v>
      </c>
      <c r="AH123" s="39">
        <f t="shared" si="340"/>
        <v>1.361989457310143E-13</v>
      </c>
      <c r="AI123" s="39">
        <f t="shared" si="340"/>
        <v>1.3939893621696914E-13</v>
      </c>
      <c r="AJ123" s="39">
        <f t="shared" si="340"/>
        <v>1.4267411039142644E-13</v>
      </c>
      <c r="AK123" s="39">
        <f t="shared" ref="AK123:BE123" si="341">AK13+AK32-AK51+AK81+AK93+AK105</f>
        <v>1.4602623469308079E-13</v>
      </c>
      <c r="AL123" s="39">
        <f t="shared" si="341"/>
        <v>1.4945711706305542E-13</v>
      </c>
      <c r="AM123" s="39">
        <f t="shared" si="341"/>
        <v>1.5296860792000052E-13</v>
      </c>
      <c r="AN123" s="39">
        <f t="shared" si="341"/>
        <v>1.5656260115810158E-13</v>
      </c>
      <c r="AO123" s="39">
        <f t="shared" si="341"/>
        <v>1.6024103516853596E-13</v>
      </c>
      <c r="AP123" s="39">
        <f t="shared" si="341"/>
        <v>1.6400589388492841E-13</v>
      </c>
      <c r="AQ123" s="39">
        <f t="shared" si="341"/>
        <v>1.6785920785336969E-13</v>
      </c>
      <c r="AR123" s="39">
        <f t="shared" si="341"/>
        <v>1.7180305532757511E-13</v>
      </c>
      <c r="AS123" s="39">
        <f t="shared" si="341"/>
        <v>1.758395633897739E-13</v>
      </c>
      <c r="AT123" s="39">
        <f t="shared" si="341"/>
        <v>1.7997090909793381E-13</v>
      </c>
      <c r="AU123" s="39">
        <f t="shared" si="341"/>
        <v>1.8419932065993969E-13</v>
      </c>
      <c r="AV123" s="39">
        <f t="shared" si="341"/>
        <v>1.8852707863535939E-13</v>
      </c>
      <c r="AW123" s="39">
        <f t="shared" si="341"/>
        <v>1.9295651716544514E-13</v>
      </c>
      <c r="AX123" s="39">
        <f t="shared" si="341"/>
        <v>1.9749002523203367E-13</v>
      </c>
      <c r="AY123" s="39">
        <f t="shared" si="341"/>
        <v>2.0213004794602435E-13</v>
      </c>
      <c r="AZ123" s="39">
        <f t="shared" si="341"/>
        <v>2.0687908786612989E-13</v>
      </c>
      <c r="BA123" s="39">
        <f t="shared" si="341"/>
        <v>2.1173970634861117E-13</v>
      </c>
      <c r="BB123" s="39">
        <f t="shared" si="341"/>
        <v>2.1671452492872401E-13</v>
      </c>
      <c r="BC123" s="39">
        <f t="shared" si="341"/>
        <v>2.2180622673462297E-13</v>
      </c>
      <c r="BD123" s="39">
        <f t="shared" si="341"/>
        <v>2.2701755793448491E-13</v>
      </c>
      <c r="BE123" s="39">
        <f t="shared" si="341"/>
        <v>2.3235132921763246E-13</v>
      </c>
    </row>
    <row r="124" spans="2:57" x14ac:dyDescent="0.25">
      <c r="B124" t="s">
        <v>16</v>
      </c>
      <c r="C124" s="7">
        <f t="shared" ref="C124:AH124" si="342">C14+C33-C52+C82+C94+C106</f>
        <v>12.548804083458705</v>
      </c>
      <c r="D124" s="7">
        <f t="shared" si="342"/>
        <v>13.733755206704199</v>
      </c>
      <c r="E124" s="7">
        <f t="shared" si="342"/>
        <v>15.027976851657538</v>
      </c>
      <c r="F124" s="7">
        <f t="shared" si="342"/>
        <v>18.880730852236027</v>
      </c>
      <c r="G124" s="7">
        <f t="shared" si="342"/>
        <v>23.025606878941325</v>
      </c>
      <c r="H124" s="7">
        <f t="shared" si="342"/>
        <v>16.534873686372606</v>
      </c>
      <c r="I124" s="7">
        <f t="shared" si="342"/>
        <v>10.709128259710921</v>
      </c>
      <c r="J124" s="7">
        <f t="shared" si="342"/>
        <v>5.813987046775706</v>
      </c>
      <c r="K124" s="7">
        <f t="shared" si="342"/>
        <v>2.0372164066442475</v>
      </c>
      <c r="L124" s="39">
        <f t="shared" si="342"/>
        <v>1.021405182655144E-14</v>
      </c>
      <c r="M124" s="39">
        <f t="shared" si="342"/>
        <v>1.0454030693440507E-14</v>
      </c>
      <c r="N124" s="39">
        <f t="shared" si="342"/>
        <v>1.0699647857210315E-14</v>
      </c>
      <c r="O124" s="39">
        <f t="shared" si="342"/>
        <v>1.0951035789491082E-14</v>
      </c>
      <c r="P124" s="39">
        <f t="shared" si="342"/>
        <v>1.1208330074330341E-14</v>
      </c>
      <c r="Q124" s="39">
        <f t="shared" si="342"/>
        <v>1.1471669481319095E-14</v>
      </c>
      <c r="R124" s="39">
        <f t="shared" si="342"/>
        <v>1.1741196040436068E-14</v>
      </c>
      <c r="S124" s="39">
        <f t="shared" si="342"/>
        <v>1.2017055118650435E-14</v>
      </c>
      <c r="T124" s="39">
        <f t="shared" si="342"/>
        <v>1.2299395498324311E-14</v>
      </c>
      <c r="U124" s="39">
        <f t="shared" si="342"/>
        <v>1.2588369457457325E-14</v>
      </c>
      <c r="V124" s="39">
        <f t="shared" si="342"/>
        <v>1.2884132851816515E-14</v>
      </c>
      <c r="W124" s="39">
        <f t="shared" si="342"/>
        <v>1.3186845198995886E-14</v>
      </c>
      <c r="X124" s="39">
        <f t="shared" si="342"/>
        <v>1.3496669764450926E-14</v>
      </c>
      <c r="Y124" s="39">
        <f t="shared" si="342"/>
        <v>1.3813773649554515E-14</v>
      </c>
      <c r="Z124" s="39">
        <f t="shared" si="342"/>
        <v>1.413832788172169E-14</v>
      </c>
      <c r="AA124" s="39">
        <f t="shared" si="342"/>
        <v>1.4470507506651909E-14</v>
      </c>
      <c r="AB124" s="39">
        <f t="shared" si="342"/>
        <v>1.4810491682738523E-14</v>
      </c>
      <c r="AC124" s="39">
        <f t="shared" si="342"/>
        <v>1.515846377769641E-14</v>
      </c>
      <c r="AD124" s="39">
        <f t="shared" si="342"/>
        <v>1.5514611467459871E-14</v>
      </c>
      <c r="AE124" s="39">
        <f t="shared" si="342"/>
        <v>1.5879126837404121E-14</v>
      </c>
      <c r="AF124" s="39">
        <f t="shared" si="342"/>
        <v>1.6252206485944989E-14</v>
      </c>
      <c r="AG124" s="39">
        <f t="shared" si="342"/>
        <v>1.6634051630572677E-14</v>
      </c>
      <c r="AH124" s="39">
        <f t="shared" si="342"/>
        <v>1.7024868216376788E-14</v>
      </c>
      <c r="AI124" s="39">
        <f t="shared" ref="AI124:BE124" si="343">AI14+AI33-AI52+AI82+AI94+AI106</f>
        <v>1.7424867027121143E-14</v>
      </c>
      <c r="AJ124" s="39">
        <f t="shared" si="343"/>
        <v>1.7834263798928305E-14</v>
      </c>
      <c r="AK124" s="39">
        <f t="shared" si="343"/>
        <v>1.8253279336635099E-14</v>
      </c>
      <c r="AL124" s="39">
        <f t="shared" si="343"/>
        <v>1.8682139632881927E-14</v>
      </c>
      <c r="AM124" s="39">
        <f t="shared" si="343"/>
        <v>1.9121075990000065E-14</v>
      </c>
      <c r="AN124" s="39">
        <f t="shared" si="343"/>
        <v>1.9570325144762698E-14</v>
      </c>
      <c r="AO124" s="39">
        <f t="shared" si="343"/>
        <v>2.0030129396066995E-14</v>
      </c>
      <c r="AP124" s="39">
        <f t="shared" si="343"/>
        <v>2.0500736735616052E-14</v>
      </c>
      <c r="AQ124" s="39">
        <f t="shared" si="343"/>
        <v>2.0982400981671211E-14</v>
      </c>
      <c r="AR124" s="39">
        <f t="shared" si="343"/>
        <v>2.1475381915946888E-14</v>
      </c>
      <c r="AS124" s="39">
        <f t="shared" si="343"/>
        <v>2.1979945423721737E-14</v>
      </c>
      <c r="AT124" s="39">
        <f t="shared" si="343"/>
        <v>2.2496363637241726E-14</v>
      </c>
      <c r="AU124" s="39">
        <f t="shared" si="343"/>
        <v>2.3024915082492461E-14</v>
      </c>
      <c r="AV124" s="39">
        <f t="shared" si="343"/>
        <v>2.3565884829419924E-14</v>
      </c>
      <c r="AW124" s="39">
        <f t="shared" si="343"/>
        <v>2.4119564645680643E-14</v>
      </c>
      <c r="AX124" s="39">
        <f t="shared" si="343"/>
        <v>2.4686253154004208E-14</v>
      </c>
      <c r="AY124" s="39">
        <f t="shared" si="343"/>
        <v>2.5266255993253044E-14</v>
      </c>
      <c r="AZ124" s="39">
        <f t="shared" si="343"/>
        <v>2.5859885983266236E-14</v>
      </c>
      <c r="BA124" s="39">
        <f t="shared" si="343"/>
        <v>2.6467463293576396E-14</v>
      </c>
      <c r="BB124" s="39">
        <f t="shared" si="343"/>
        <v>2.7089315616090501E-14</v>
      </c>
      <c r="BC124" s="39">
        <f t="shared" si="343"/>
        <v>2.7725778341827871E-14</v>
      </c>
      <c r="BD124" s="39">
        <f t="shared" si="343"/>
        <v>2.8377194741810614E-14</v>
      </c>
      <c r="BE124" s="39">
        <f t="shared" si="343"/>
        <v>2.9043916152204057E-14</v>
      </c>
    </row>
    <row r="125" spans="2:57" x14ac:dyDescent="0.25">
      <c r="B125" t="s">
        <v>110</v>
      </c>
      <c r="C125" s="7">
        <f>C15+C34-C53+C83+C95+C107</f>
        <v>6.3630642031241118E-4</v>
      </c>
      <c r="D125" s="7">
        <f t="shared" ref="D125:BE125" si="344">D15+D34-D53+D83+D95+D107</f>
        <v>3.9836096285775224E-2</v>
      </c>
      <c r="E125" s="7">
        <f t="shared" si="344"/>
        <v>5.9951689067235359E-2</v>
      </c>
      <c r="F125" s="7">
        <f t="shared" si="344"/>
        <v>0.10362227772740659</v>
      </c>
      <c r="G125" s="7">
        <f t="shared" si="344"/>
        <v>4.1611698351612381</v>
      </c>
      <c r="H125" s="7">
        <f t="shared" si="344"/>
        <v>4.2589364060512658</v>
      </c>
      <c r="I125" s="7">
        <f t="shared" si="344"/>
        <v>4.3589999998368336</v>
      </c>
      <c r="J125" s="7">
        <f t="shared" si="344"/>
        <v>4.4614145850077289</v>
      </c>
      <c r="K125" s="7">
        <f t="shared" si="344"/>
        <v>4.5662353980419228</v>
      </c>
      <c r="L125" s="7">
        <f t="shared" si="344"/>
        <v>4.6735189731969182</v>
      </c>
      <c r="M125" s="7">
        <f t="shared" si="344"/>
        <v>4.7833231730010439</v>
      </c>
      <c r="N125" s="7">
        <f t="shared" si="344"/>
        <v>4.8957072194611424</v>
      </c>
      <c r="O125" s="7">
        <f t="shared" si="344"/>
        <v>5.0107317260034767</v>
      </c>
      <c r="P125" s="7">
        <f t="shared" si="344"/>
        <v>5.1284587301650957</v>
      </c>
      <c r="Q125" s="7">
        <f t="shared" si="344"/>
        <v>5.2489517270532744</v>
      </c>
      <c r="R125" s="7">
        <f t="shared" si="344"/>
        <v>5.3722757035910895</v>
      </c>
      <c r="S125" s="7">
        <f t="shared" si="344"/>
        <v>5.4984971735675874</v>
      </c>
      <c r="T125" s="7">
        <f t="shared" si="344"/>
        <v>5.6276842135114604</v>
      </c>
      <c r="U125" s="7">
        <f t="shared" si="344"/>
        <v>5.7599064994075704</v>
      </c>
      <c r="V125" s="7">
        <f t="shared" si="344"/>
        <v>5.8952353442761289</v>
      </c>
      <c r="W125" s="7">
        <f t="shared" si="344"/>
        <v>6.0337437366347979</v>
      </c>
      <c r="X125" s="7">
        <f t="shared" si="344"/>
        <v>6.1755063798644532</v>
      </c>
      <c r="Y125" s="7">
        <f t="shared" si="344"/>
        <v>6.3205997324998524</v>
      </c>
      <c r="Z125" s="7">
        <f t="shared" si="344"/>
        <v>6.469102049466926</v>
      </c>
      <c r="AA125" s="7">
        <f t="shared" si="344"/>
        <v>6.6210934242889357</v>
      </c>
      <c r="AB125" s="7">
        <f t="shared" si="344"/>
        <v>6.7766558322842725</v>
      </c>
      <c r="AC125" s="7">
        <f t="shared" si="344"/>
        <v>6.9358731747791795</v>
      </c>
      <c r="AD125" s="7">
        <f t="shared" si="344"/>
        <v>7.098831324359252</v>
      </c>
      <c r="AE125" s="7">
        <f t="shared" si="344"/>
        <v>7.2656181711841246</v>
      </c>
      <c r="AF125" s="7">
        <f t="shared" si="344"/>
        <v>7.4363236703903164</v>
      </c>
      <c r="AG125" s="7">
        <f t="shared" si="344"/>
        <v>7.6110398906078061</v>
      </c>
      <c r="AH125" s="7">
        <f t="shared" si="344"/>
        <v>7.7898610636165024</v>
      </c>
      <c r="AI125" s="7">
        <f t="shared" si="344"/>
        <v>7.9728836351693939</v>
      </c>
      <c r="AJ125" s="7">
        <f t="shared" si="344"/>
        <v>8.1602063170097825</v>
      </c>
      <c r="AK125" s="7">
        <f t="shared" si="344"/>
        <v>8.3519301401106674</v>
      </c>
      <c r="AL125" s="7">
        <f t="shared" si="344"/>
        <v>8.5481585091649794</v>
      </c>
      <c r="AM125" s="7">
        <f t="shared" si="344"/>
        <v>8.7489972583560682</v>
      </c>
      <c r="AN125" s="7">
        <f t="shared" si="344"/>
        <v>8.9545547084385113</v>
      </c>
      <c r="AO125" s="7">
        <f t="shared" si="344"/>
        <v>9.1649417251600394</v>
      </c>
      <c r="AP125" s="7">
        <f t="shared" si="344"/>
        <v>9.380271779056077</v>
      </c>
      <c r="AQ125" s="7">
        <f t="shared" si="344"/>
        <v>9.6006610066491582</v>
      </c>
      <c r="AR125" s="7">
        <f t="shared" si="344"/>
        <v>9.8262282730862225</v>
      </c>
      <c r="AS125" s="7">
        <f t="shared" si="344"/>
        <v>10.057095236247569</v>
      </c>
      <c r="AT125" s="7">
        <f t="shared" si="344"/>
        <v>10.293386412362052</v>
      </c>
      <c r="AU125" s="7">
        <f t="shared" si="344"/>
        <v>10.535229243163897</v>
      </c>
      <c r="AV125" s="7">
        <f t="shared" si="344"/>
        <v>10.782754164627375</v>
      </c>
      <c r="AW125" s="7">
        <f t="shared" si="344"/>
        <v>11.036094677316385</v>
      </c>
      <c r="AX125" s="7">
        <f t="shared" si="344"/>
        <v>11.295387418386902</v>
      </c>
      <c r="AY125" s="7">
        <f t="shared" si="344"/>
        <v>11.56077223528113</v>
      </c>
      <c r="AZ125" s="7">
        <f t="shared" si="344"/>
        <v>11.83239226115308</v>
      </c>
      <c r="BA125" s="7">
        <f t="shared" si="344"/>
        <v>12.110393992066285</v>
      </c>
      <c r="BB125" s="7">
        <f t="shared" si="344"/>
        <v>12.394927366005261</v>
      </c>
      <c r="BC125" s="7">
        <f t="shared" si="344"/>
        <v>12.686145843743347</v>
      </c>
      <c r="BD125" s="7">
        <f t="shared" si="344"/>
        <v>12.984206491610538</v>
      </c>
      <c r="BE125" s="7">
        <f t="shared" si="344"/>
        <v>13.289270066205928</v>
      </c>
    </row>
    <row r="126" spans="2:57" x14ac:dyDescent="0.25">
      <c r="B126" t="s">
        <v>17</v>
      </c>
      <c r="C126" s="7">
        <f t="shared" ref="C126:AJ126" si="345">C16+C35-C54+C84+C96+C108</f>
        <v>12.494672252374036</v>
      </c>
      <c r="D126" s="7">
        <f t="shared" si="345"/>
        <v>12.515990736964262</v>
      </c>
      <c r="E126" s="7">
        <f t="shared" si="345"/>
        <v>12.531413745297126</v>
      </c>
      <c r="F126" s="7">
        <f t="shared" si="345"/>
        <v>12.540652481171147</v>
      </c>
      <c r="G126" s="7">
        <f t="shared" si="345"/>
        <v>12.543407832251081</v>
      </c>
      <c r="H126" s="7">
        <f t="shared" si="345"/>
        <v>12.539370044732815</v>
      </c>
      <c r="I126" s="7">
        <f t="shared" si="345"/>
        <v>12.528218388415461</v>
      </c>
      <c r="J126" s="7">
        <f t="shared" si="345"/>
        <v>12.509620811909421</v>
      </c>
      <c r="K126" s="7">
        <f t="shared" si="345"/>
        <v>12.483233587701829</v>
      </c>
      <c r="L126" s="7">
        <f t="shared" si="345"/>
        <v>12.448700946793087</v>
      </c>
      <c r="M126" s="7">
        <f t="shared" si="345"/>
        <v>12.405654702610375</v>
      </c>
      <c r="N126" s="7">
        <f t="shared" si="345"/>
        <v>12.353713863895942</v>
      </c>
      <c r="O126" s="7">
        <f t="shared" si="345"/>
        <v>12.292484236259709</v>
      </c>
      <c r="P126" s="7">
        <f t="shared" si="345"/>
        <v>12.221558012077208</v>
      </c>
      <c r="Q126" s="7">
        <f t="shared" si="345"/>
        <v>12.140513348405173</v>
      </c>
      <c r="R126" s="7">
        <f t="shared" si="345"/>
        <v>12.048913932578087</v>
      </c>
      <c r="S126" s="7">
        <f t="shared" si="345"/>
        <v>11.946308535139821</v>
      </c>
      <c r="T126" s="7">
        <f t="shared" si="345"/>
        <v>11.832230549755053</v>
      </c>
      <c r="U126" s="7">
        <f t="shared" si="345"/>
        <v>11.706197519735417</v>
      </c>
      <c r="V126" s="7">
        <f t="shared" si="345"/>
        <v>11.567710650805386</v>
      </c>
      <c r="W126" s="7">
        <f t="shared" si="345"/>
        <v>11.416254309722669</v>
      </c>
      <c r="X126" s="7">
        <f t="shared" si="345"/>
        <v>11.251295508357384</v>
      </c>
      <c r="Y126" s="7">
        <f t="shared" si="345"/>
        <v>11.072283372823463</v>
      </c>
      <c r="Z126" s="7">
        <f t="shared" si="345"/>
        <v>10.878648597244732</v>
      </c>
      <c r="AA126" s="7">
        <f t="shared" si="345"/>
        <v>10.669802881726653</v>
      </c>
      <c r="AB126" s="7">
        <f t="shared" si="345"/>
        <v>10.44513835409311</v>
      </c>
      <c r="AC126" s="7">
        <f t="shared" si="345"/>
        <v>10.204026974935591</v>
      </c>
      <c r="AD126" s="7">
        <f t="shared" si="345"/>
        <v>9.9458199255098396</v>
      </c>
      <c r="AE126" s="7">
        <f t="shared" si="345"/>
        <v>9.6698469780023917</v>
      </c>
      <c r="AF126" s="7">
        <f t="shared" si="345"/>
        <v>9.3754158476764413</v>
      </c>
      <c r="AG126" s="7">
        <f t="shared" si="345"/>
        <v>9.0618115263931873</v>
      </c>
      <c r="AH126" s="7">
        <f t="shared" si="345"/>
        <v>8.7282955969910994</v>
      </c>
      <c r="AI126" s="7">
        <f t="shared" si="345"/>
        <v>8.3741055279915493</v>
      </c>
      <c r="AJ126" s="7">
        <f t="shared" si="345"/>
        <v>7.9984539480847783</v>
      </c>
      <c r="AK126" s="7">
        <f t="shared" ref="AK126:BE126" si="346">AK16+AK35-AK54+AK84+AK96+AK108</f>
        <v>7.6005278998354582</v>
      </c>
      <c r="AL126" s="7">
        <f t="shared" si="346"/>
        <v>7.1794880720318224</v>
      </c>
      <c r="AM126" s="7">
        <f t="shared" si="346"/>
        <v>6.7344680100868368</v>
      </c>
      <c r="AN126" s="7">
        <f t="shared" si="346"/>
        <v>6.2645733038837994</v>
      </c>
      <c r="AO126" s="7">
        <f t="shared" si="346"/>
        <v>5.7688807524423726</v>
      </c>
      <c r="AP126" s="7">
        <f t="shared" si="346"/>
        <v>5.2464375047641481</v>
      </c>
      <c r="AQ126" s="7">
        <f t="shared" si="346"/>
        <v>4.6962601761995506</v>
      </c>
      <c r="AR126" s="7">
        <f t="shared" si="346"/>
        <v>4.1173339396600834</v>
      </c>
      <c r="AS126" s="7">
        <f t="shared" si="346"/>
        <v>3.5612813406020627</v>
      </c>
      <c r="AT126" s="7">
        <f t="shared" si="346"/>
        <v>3.0255361553182736</v>
      </c>
      <c r="AU126" s="7">
        <f t="shared" si="346"/>
        <v>2.4626504570242722</v>
      </c>
      <c r="AV126" s="7">
        <f t="shared" si="346"/>
        <v>1.8716446532056663</v>
      </c>
      <c r="AW126" s="7">
        <f t="shared" si="346"/>
        <v>1.2515081022855787</v>
      </c>
      <c r="AX126" s="7">
        <f t="shared" si="346"/>
        <v>0.60119819537942976</v>
      </c>
      <c r="AY126" s="7">
        <f t="shared" si="346"/>
        <v>7.5828232581898192E-14</v>
      </c>
      <c r="AZ126" s="7">
        <f t="shared" si="346"/>
        <v>7.7609814821955064E-14</v>
      </c>
      <c r="BA126" s="7">
        <f t="shared" si="346"/>
        <v>7.9433255287767872E-14</v>
      </c>
      <c r="BB126" s="7">
        <f t="shared" si="346"/>
        <v>8.1299537437200099E-14</v>
      </c>
      <c r="BC126" s="7">
        <f t="shared" si="346"/>
        <v>8.3209667834430695E-14</v>
      </c>
      <c r="BD126" s="7">
        <f t="shared" si="346"/>
        <v>8.516467669283633E-14</v>
      </c>
      <c r="BE126" s="7">
        <f t="shared" si="346"/>
        <v>8.7165618430628644E-14</v>
      </c>
    </row>
    <row r="127" spans="2:57" x14ac:dyDescent="0.25">
      <c r="B127" t="s">
        <v>49</v>
      </c>
      <c r="C127" s="7">
        <f t="shared" ref="C127:AJ127" si="347">C17+C36-C55+C109</f>
        <v>1.1102230246251565E-16</v>
      </c>
      <c r="D127" s="7">
        <f t="shared" si="347"/>
        <v>1.1363076840696203E-16</v>
      </c>
      <c r="E127" s="7">
        <f t="shared" si="347"/>
        <v>1.1630052018706862E-16</v>
      </c>
      <c r="F127" s="7">
        <f t="shared" si="347"/>
        <v>1.1903299771185958E-16</v>
      </c>
      <c r="G127" s="7">
        <f t="shared" si="347"/>
        <v>1.2182967472098198E-16</v>
      </c>
      <c r="H127" s="7">
        <f t="shared" si="347"/>
        <v>1.2469205957955539E-16</v>
      </c>
      <c r="I127" s="7">
        <f t="shared" si="347"/>
        <v>1.276216960916964E-16</v>
      </c>
      <c r="J127" s="7">
        <f t="shared" si="347"/>
        <v>1.3062016433315691E-16</v>
      </c>
      <c r="K127" s="7">
        <f t="shared" si="347"/>
        <v>1.3368908150352513E-16</v>
      </c>
      <c r="L127" s="7">
        <f t="shared" si="347"/>
        <v>1.3683010279844918E-16</v>
      </c>
      <c r="M127" s="7">
        <f t="shared" si="347"/>
        <v>1.4004492230235342E-16</v>
      </c>
      <c r="N127" s="7">
        <f t="shared" si="347"/>
        <v>1.433352739021292E-16</v>
      </c>
      <c r="O127" s="7">
        <f t="shared" si="347"/>
        <v>1.467029322222927E-16</v>
      </c>
      <c r="P127" s="7">
        <f t="shared" si="347"/>
        <v>1.5014971358211431E-16</v>
      </c>
      <c r="Q127" s="7">
        <f t="shared" si="347"/>
        <v>1.536774769752358E-16</v>
      </c>
      <c r="R127" s="7">
        <f t="shared" si="347"/>
        <v>1.572881250723034E-16</v>
      </c>
      <c r="S127" s="7">
        <f t="shared" si="347"/>
        <v>1.6098360524715788E-16</v>
      </c>
      <c r="T127" s="7">
        <f t="shared" si="347"/>
        <v>1.6476591062713491E-16</v>
      </c>
      <c r="U127" s="7">
        <f t="shared" si="347"/>
        <v>1.6863708116804208E-16</v>
      </c>
      <c r="V127" s="7">
        <f t="shared" si="347"/>
        <v>1.7259920475439262E-16</v>
      </c>
      <c r="W127" s="7">
        <f t="shared" si="347"/>
        <v>1.7665441832548901E-16</v>
      </c>
      <c r="X127" s="7">
        <f t="shared" si="347"/>
        <v>1.8080490902796387E-16</v>
      </c>
      <c r="Y127" s="7">
        <f t="shared" si="347"/>
        <v>1.8505291539539985E-16</v>
      </c>
      <c r="Z127" s="7">
        <f t="shared" si="347"/>
        <v>1.8940072855566458E-16</v>
      </c>
      <c r="AA127" s="7">
        <f t="shared" si="347"/>
        <v>1.9385069346661198E-16</v>
      </c>
      <c r="AB127" s="7">
        <f t="shared" si="347"/>
        <v>1.9840521018081627E-16</v>
      </c>
      <c r="AC127" s="7">
        <f t="shared" si="347"/>
        <v>2.0306673514002092E-16</v>
      </c>
      <c r="AD127" s="7">
        <f t="shared" si="347"/>
        <v>2.0783778250000066E-16</v>
      </c>
      <c r="AE127" s="7">
        <f t="shared" si="347"/>
        <v>2.1272092548655103E-16</v>
      </c>
      <c r="AF127" s="7">
        <f t="shared" si="347"/>
        <v>2.1771879778333686E-16</v>
      </c>
      <c r="AG127" s="7">
        <f t="shared" si="347"/>
        <v>2.2283409495234833E-16</v>
      </c>
      <c r="AH127" s="7">
        <f t="shared" si="347"/>
        <v>2.2806957588773047E-16</v>
      </c>
      <c r="AI127" s="7">
        <f t="shared" si="347"/>
        <v>2.3342806430377043E-16</v>
      </c>
      <c r="AJ127" s="7">
        <f t="shared" si="347"/>
        <v>2.3891245025784488E-16</v>
      </c>
      <c r="AK127" s="7">
        <f t="shared" ref="AK127:BE127" si="348">AK17+AK36-AK55+AK109</f>
        <v>2.4452569170914913E-16</v>
      </c>
      <c r="AL127" s="7">
        <f t="shared" si="348"/>
        <v>2.5027081611404842E-16</v>
      </c>
      <c r="AM127" s="7">
        <f t="shared" si="348"/>
        <v>2.5615092205891214E-16</v>
      </c>
      <c r="AN127" s="7">
        <f t="shared" si="348"/>
        <v>2.6216918093131122E-16</v>
      </c>
      <c r="AO127" s="7">
        <f t="shared" si="348"/>
        <v>2.683288386304804E-16</v>
      </c>
      <c r="AP127" s="7">
        <f t="shared" si="348"/>
        <v>2.7463321731796773E-16</v>
      </c>
      <c r="AQ127" s="7">
        <f t="shared" si="348"/>
        <v>2.8108571720941547E-16</v>
      </c>
      <c r="AR127" s="7">
        <f t="shared" si="348"/>
        <v>2.8768981840843894E-16</v>
      </c>
      <c r="AS127" s="7">
        <f t="shared" si="348"/>
        <v>2.9444908278359224E-16</v>
      </c>
      <c r="AT127" s="7">
        <f t="shared" si="348"/>
        <v>3.0136715588943325E-16</v>
      </c>
      <c r="AU127" s="7">
        <f t="shared" si="348"/>
        <v>3.0844776893272392E-16</v>
      </c>
      <c r="AV127" s="7">
        <f t="shared" si="348"/>
        <v>3.1569474078482656E-16</v>
      </c>
      <c r="AW127" s="7">
        <f t="shared" si="348"/>
        <v>3.2311198004138116E-16</v>
      </c>
      <c r="AX127" s="7">
        <f t="shared" si="348"/>
        <v>3.3070348713037478E-16</v>
      </c>
      <c r="AY127" s="7">
        <f t="shared" si="348"/>
        <v>3.3847335646974011E-16</v>
      </c>
      <c r="AZ127" s="7">
        <f t="shared" si="348"/>
        <v>3.4642577867564662E-16</v>
      </c>
      <c r="BA127" s="7">
        <f t="shared" si="348"/>
        <v>3.5456504282267543E-16</v>
      </c>
      <c r="BB127" s="7">
        <f t="shared" si="348"/>
        <v>3.6289553875709714E-16</v>
      </c>
      <c r="BC127" s="7">
        <f t="shared" si="348"/>
        <v>3.7142175946449968E-16</v>
      </c>
      <c r="BD127" s="7">
        <f t="shared" si="348"/>
        <v>3.8014830349304398E-16</v>
      </c>
      <c r="BE127" s="7">
        <f t="shared" si="348"/>
        <v>3.8907987743365347E-16</v>
      </c>
    </row>
    <row r="128" spans="2:57" x14ac:dyDescent="0.25">
      <c r="B128" t="s">
        <v>50</v>
      </c>
      <c r="C128" s="7">
        <f t="shared" ref="C128:AJ128" si="349">C18+C37-C56+C110</f>
        <v>0</v>
      </c>
      <c r="D128" s="7">
        <f t="shared" si="349"/>
        <v>0</v>
      </c>
      <c r="E128" s="7">
        <f t="shared" si="349"/>
        <v>0</v>
      </c>
      <c r="F128" s="7">
        <f t="shared" si="349"/>
        <v>0</v>
      </c>
      <c r="G128" s="7">
        <f t="shared" si="349"/>
        <v>0</v>
      </c>
      <c r="H128" s="7">
        <f t="shared" si="349"/>
        <v>0</v>
      </c>
      <c r="I128" s="7">
        <f t="shared" si="349"/>
        <v>0</v>
      </c>
      <c r="J128" s="7">
        <f t="shared" si="349"/>
        <v>0</v>
      </c>
      <c r="K128" s="7">
        <f t="shared" si="349"/>
        <v>0</v>
      </c>
      <c r="L128" s="7">
        <f t="shared" si="349"/>
        <v>0</v>
      </c>
      <c r="M128" s="7">
        <f t="shared" si="349"/>
        <v>0</v>
      </c>
      <c r="N128" s="7">
        <f t="shared" si="349"/>
        <v>0</v>
      </c>
      <c r="O128" s="7">
        <f t="shared" si="349"/>
        <v>0</v>
      </c>
      <c r="P128" s="7">
        <f t="shared" si="349"/>
        <v>0</v>
      </c>
      <c r="Q128" s="7">
        <f t="shared" si="349"/>
        <v>0</v>
      </c>
      <c r="R128" s="7">
        <f t="shared" si="349"/>
        <v>0</v>
      </c>
      <c r="S128" s="7">
        <f t="shared" si="349"/>
        <v>0</v>
      </c>
      <c r="T128" s="7">
        <f t="shared" si="349"/>
        <v>0</v>
      </c>
      <c r="U128" s="7">
        <f t="shared" si="349"/>
        <v>0</v>
      </c>
      <c r="V128" s="7">
        <f t="shared" si="349"/>
        <v>0</v>
      </c>
      <c r="W128" s="7">
        <f t="shared" si="349"/>
        <v>0</v>
      </c>
      <c r="X128" s="7">
        <f t="shared" si="349"/>
        <v>0</v>
      </c>
      <c r="Y128" s="7">
        <f t="shared" si="349"/>
        <v>0</v>
      </c>
      <c r="Z128" s="7">
        <f t="shared" si="349"/>
        <v>0</v>
      </c>
      <c r="AA128" s="7">
        <f t="shared" si="349"/>
        <v>0</v>
      </c>
      <c r="AB128" s="7">
        <f t="shared" si="349"/>
        <v>0</v>
      </c>
      <c r="AC128" s="7">
        <f t="shared" si="349"/>
        <v>0</v>
      </c>
      <c r="AD128" s="7">
        <f t="shared" si="349"/>
        <v>0</v>
      </c>
      <c r="AE128" s="7">
        <f t="shared" si="349"/>
        <v>0</v>
      </c>
      <c r="AF128" s="7">
        <f t="shared" si="349"/>
        <v>0</v>
      </c>
      <c r="AG128" s="7">
        <f t="shared" si="349"/>
        <v>0</v>
      </c>
      <c r="AH128" s="7">
        <f t="shared" si="349"/>
        <v>0</v>
      </c>
      <c r="AI128" s="7">
        <f t="shared" si="349"/>
        <v>0</v>
      </c>
      <c r="AJ128" s="7">
        <f t="shared" si="349"/>
        <v>0</v>
      </c>
      <c r="AK128" s="7">
        <f t="shared" ref="AK128:BE128" si="350">AK18+AK37-AK56+AK110</f>
        <v>0</v>
      </c>
      <c r="AL128" s="7">
        <f t="shared" si="350"/>
        <v>0</v>
      </c>
      <c r="AM128" s="7">
        <f t="shared" si="350"/>
        <v>0</v>
      </c>
      <c r="AN128" s="7">
        <f t="shared" si="350"/>
        <v>0</v>
      </c>
      <c r="AO128" s="7">
        <f t="shared" si="350"/>
        <v>0</v>
      </c>
      <c r="AP128" s="7">
        <f t="shared" si="350"/>
        <v>0</v>
      </c>
      <c r="AQ128" s="7">
        <f t="shared" si="350"/>
        <v>0</v>
      </c>
      <c r="AR128" s="7">
        <f t="shared" si="350"/>
        <v>0</v>
      </c>
      <c r="AS128" s="7">
        <f t="shared" si="350"/>
        <v>0</v>
      </c>
      <c r="AT128" s="7">
        <f t="shared" si="350"/>
        <v>0</v>
      </c>
      <c r="AU128" s="7">
        <f t="shared" si="350"/>
        <v>0</v>
      </c>
      <c r="AV128" s="7">
        <f t="shared" si="350"/>
        <v>0</v>
      </c>
      <c r="AW128" s="7">
        <f t="shared" si="350"/>
        <v>0</v>
      </c>
      <c r="AX128" s="7">
        <f t="shared" si="350"/>
        <v>0</v>
      </c>
      <c r="AY128" s="7">
        <f t="shared" si="350"/>
        <v>0</v>
      </c>
      <c r="AZ128" s="7">
        <f t="shared" si="350"/>
        <v>0</v>
      </c>
      <c r="BA128" s="7">
        <f t="shared" si="350"/>
        <v>0</v>
      </c>
      <c r="BB128" s="7">
        <f t="shared" si="350"/>
        <v>0</v>
      </c>
      <c r="BC128" s="7">
        <f t="shared" si="350"/>
        <v>0</v>
      </c>
      <c r="BD128" s="7">
        <f t="shared" si="350"/>
        <v>0</v>
      </c>
      <c r="BE128" s="7">
        <f t="shared" si="350"/>
        <v>0</v>
      </c>
    </row>
    <row r="129" spans="2:57" x14ac:dyDescent="0.25">
      <c r="B129" t="s">
        <v>51</v>
      </c>
      <c r="C129" s="7">
        <f t="shared" ref="C129:AJ129" si="351">C19+C38-C57+C111</f>
        <v>0.48093976367759533</v>
      </c>
      <c r="D129" s="7">
        <f t="shared" si="351"/>
        <v>0.36917957265342582</v>
      </c>
      <c r="E129" s="7">
        <f t="shared" si="351"/>
        <v>0.25190229104298656</v>
      </c>
      <c r="F129" s="7">
        <f t="shared" si="351"/>
        <v>0.12891036422322896</v>
      </c>
      <c r="G129" s="7">
        <f t="shared" si="351"/>
        <v>1.1102230246251565E-16</v>
      </c>
      <c r="H129" s="7">
        <f t="shared" si="351"/>
        <v>1.1363076840696203E-16</v>
      </c>
      <c r="I129" s="7">
        <f t="shared" si="351"/>
        <v>1.1630052018706862E-16</v>
      </c>
      <c r="J129" s="7">
        <f t="shared" si="351"/>
        <v>1.1903299771185958E-16</v>
      </c>
      <c r="K129" s="7">
        <f t="shared" si="351"/>
        <v>1.2182967472098198E-16</v>
      </c>
      <c r="L129" s="7">
        <f t="shared" si="351"/>
        <v>1.2469205957955539E-16</v>
      </c>
      <c r="M129" s="7">
        <f t="shared" si="351"/>
        <v>1.276216960916964E-16</v>
      </c>
      <c r="N129" s="7">
        <f t="shared" si="351"/>
        <v>1.3062016433315691E-16</v>
      </c>
      <c r="O129" s="7">
        <f t="shared" si="351"/>
        <v>1.3368908150352513E-16</v>
      </c>
      <c r="P129" s="7">
        <f t="shared" si="351"/>
        <v>1.3683010279844918E-16</v>
      </c>
      <c r="Q129" s="7">
        <f t="shared" si="351"/>
        <v>1.4004492230235342E-16</v>
      </c>
      <c r="R129" s="7">
        <f t="shared" si="351"/>
        <v>1.433352739021292E-16</v>
      </c>
      <c r="S129" s="7">
        <f t="shared" si="351"/>
        <v>1.467029322222927E-16</v>
      </c>
      <c r="T129" s="7">
        <f t="shared" si="351"/>
        <v>1.5014971358211431E-16</v>
      </c>
      <c r="U129" s="7">
        <f t="shared" si="351"/>
        <v>1.536774769752358E-16</v>
      </c>
      <c r="V129" s="7">
        <f t="shared" si="351"/>
        <v>1.572881250723034E-16</v>
      </c>
      <c r="W129" s="7">
        <f t="shared" si="351"/>
        <v>1.6098360524715788E-16</v>
      </c>
      <c r="X129" s="7">
        <f t="shared" si="351"/>
        <v>1.6476591062713491E-16</v>
      </c>
      <c r="Y129" s="7">
        <f t="shared" si="351"/>
        <v>1.6863708116804208E-16</v>
      </c>
      <c r="Z129" s="7">
        <f t="shared" si="351"/>
        <v>1.7259920475439262E-16</v>
      </c>
      <c r="AA129" s="7">
        <f t="shared" si="351"/>
        <v>1.7665441832548901E-16</v>
      </c>
      <c r="AB129" s="7">
        <f t="shared" si="351"/>
        <v>1.8080490902796387E-16</v>
      </c>
      <c r="AC129" s="7">
        <f t="shared" si="351"/>
        <v>1.8505291539539985E-16</v>
      </c>
      <c r="AD129" s="7">
        <f t="shared" si="351"/>
        <v>1.8940072855566458E-16</v>
      </c>
      <c r="AE129" s="7">
        <f t="shared" si="351"/>
        <v>1.9385069346661198E-16</v>
      </c>
      <c r="AF129" s="7">
        <f t="shared" si="351"/>
        <v>1.9840521018081627E-16</v>
      </c>
      <c r="AG129" s="7">
        <f t="shared" si="351"/>
        <v>2.0306673514002092E-16</v>
      </c>
      <c r="AH129" s="7">
        <f t="shared" si="351"/>
        <v>2.0783778250000066E-16</v>
      </c>
      <c r="AI129" s="7">
        <f t="shared" si="351"/>
        <v>2.1272092548655103E-16</v>
      </c>
      <c r="AJ129" s="7">
        <f t="shared" si="351"/>
        <v>2.1771879778333686E-16</v>
      </c>
      <c r="AK129" s="7">
        <f t="shared" ref="AK129:BE129" si="352">AK19+AK38-AK57+AK111</f>
        <v>2.2283409495234833E-16</v>
      </c>
      <c r="AL129" s="7">
        <f t="shared" si="352"/>
        <v>2.2806957588773047E-16</v>
      </c>
      <c r="AM129" s="7">
        <f t="shared" si="352"/>
        <v>2.3342806430377043E-16</v>
      </c>
      <c r="AN129" s="7">
        <f t="shared" si="352"/>
        <v>2.3891245025784488E-16</v>
      </c>
      <c r="AO129" s="7">
        <f t="shared" si="352"/>
        <v>2.4452569170914913E-16</v>
      </c>
      <c r="AP129" s="7">
        <f t="shared" si="352"/>
        <v>2.5027081611404842E-16</v>
      </c>
      <c r="AQ129" s="7">
        <f t="shared" si="352"/>
        <v>2.5615092205891214E-16</v>
      </c>
      <c r="AR129" s="7">
        <f t="shared" si="352"/>
        <v>2.6216918093131122E-16</v>
      </c>
      <c r="AS129" s="7">
        <f t="shared" si="352"/>
        <v>2.683288386304804E-16</v>
      </c>
      <c r="AT129" s="7">
        <f t="shared" si="352"/>
        <v>2.7463321731796773E-16</v>
      </c>
      <c r="AU129" s="7">
        <f t="shared" si="352"/>
        <v>2.8108571720941547E-16</v>
      </c>
      <c r="AV129" s="7">
        <f t="shared" si="352"/>
        <v>2.8768981840843894E-16</v>
      </c>
      <c r="AW129" s="7">
        <f t="shared" si="352"/>
        <v>2.9444908278359224E-16</v>
      </c>
      <c r="AX129" s="7">
        <f t="shared" si="352"/>
        <v>3.0136715588943325E-16</v>
      </c>
      <c r="AY129" s="7">
        <f t="shared" si="352"/>
        <v>3.0844776893272392E-16</v>
      </c>
      <c r="AZ129" s="7">
        <f t="shared" si="352"/>
        <v>3.1569474078482656E-16</v>
      </c>
      <c r="BA129" s="7">
        <f t="shared" si="352"/>
        <v>3.2311198004138116E-16</v>
      </c>
      <c r="BB129" s="7">
        <f t="shared" si="352"/>
        <v>3.3070348713037478E-16</v>
      </c>
      <c r="BC129" s="7">
        <f t="shared" si="352"/>
        <v>3.3847335646974011E-16</v>
      </c>
      <c r="BD129" s="7">
        <f t="shared" si="352"/>
        <v>3.4642577867564662E-16</v>
      </c>
      <c r="BE129" s="7">
        <f t="shared" si="352"/>
        <v>3.5456504282267543E-16</v>
      </c>
    </row>
    <row r="130" spans="2:57" x14ac:dyDescent="0.25">
      <c r="B130" t="s">
        <v>52</v>
      </c>
      <c r="C130" s="7">
        <f t="shared" ref="C130:AH130" si="353">C20+C39-C58+C112</f>
        <v>28.835487963033408</v>
      </c>
      <c r="D130" s="7">
        <f t="shared" si="353"/>
        <v>22.134732720046038</v>
      </c>
      <c r="E130" s="7">
        <f t="shared" si="353"/>
        <v>15.103191771225465</v>
      </c>
      <c r="F130" s="7">
        <f t="shared" si="353"/>
        <v>7.7290204233581399</v>
      </c>
      <c r="G130" s="7">
        <f t="shared" si="353"/>
        <v>8.8817841970012523E-15</v>
      </c>
      <c r="H130" s="7">
        <f t="shared" si="353"/>
        <v>9.0904614725569628E-15</v>
      </c>
      <c r="I130" s="7">
        <f t="shared" si="353"/>
        <v>9.3040416149654898E-15</v>
      </c>
      <c r="J130" s="7">
        <f t="shared" si="353"/>
        <v>9.5226398169487662E-15</v>
      </c>
      <c r="K130" s="7">
        <f t="shared" si="353"/>
        <v>9.7463739776785582E-15</v>
      </c>
      <c r="L130" s="7">
        <f t="shared" si="353"/>
        <v>9.9753647663644308E-15</v>
      </c>
      <c r="M130" s="7">
        <f t="shared" si="353"/>
        <v>1.0209735687335712E-14</v>
      </c>
      <c r="N130" s="7">
        <f t="shared" si="353"/>
        <v>1.0449613146652553E-14</v>
      </c>
      <c r="O130" s="7">
        <f t="shared" si="353"/>
        <v>1.0695126520282011E-14</v>
      </c>
      <c r="P130" s="7">
        <f t="shared" si="353"/>
        <v>1.0946408223875937E-14</v>
      </c>
      <c r="Q130" s="7">
        <f t="shared" si="353"/>
        <v>1.1203593784188278E-14</v>
      </c>
      <c r="R130" s="7">
        <f t="shared" si="353"/>
        <v>1.1466821912170339E-14</v>
      </c>
      <c r="S130" s="7">
        <f t="shared" si="353"/>
        <v>1.1736234577783419E-14</v>
      </c>
      <c r="T130" s="7">
        <f t="shared" si="353"/>
        <v>1.2011977086569149E-14</v>
      </c>
      <c r="U130" s="7">
        <f t="shared" si="353"/>
        <v>1.2294198158018868E-14</v>
      </c>
      <c r="V130" s="7">
        <f t="shared" si="353"/>
        <v>1.2583050005784275E-14</v>
      </c>
      <c r="W130" s="7">
        <f t="shared" si="353"/>
        <v>1.2878688419772635E-14</v>
      </c>
      <c r="X130" s="7">
        <f t="shared" si="353"/>
        <v>1.3181272850170798E-14</v>
      </c>
      <c r="Y130" s="7">
        <f t="shared" si="353"/>
        <v>1.3490966493443372E-14</v>
      </c>
      <c r="Z130" s="7">
        <f t="shared" si="353"/>
        <v>1.3807936380351416E-14</v>
      </c>
      <c r="AA130" s="7">
        <f t="shared" si="353"/>
        <v>1.4132353466039127E-14</v>
      </c>
      <c r="AB130" s="7">
        <f t="shared" si="353"/>
        <v>1.4464392722237115E-14</v>
      </c>
      <c r="AC130" s="7">
        <f t="shared" si="353"/>
        <v>1.4804233231631993E-14</v>
      </c>
      <c r="AD130" s="7">
        <f t="shared" si="353"/>
        <v>1.5152058284453173E-14</v>
      </c>
      <c r="AE130" s="7">
        <f t="shared" si="353"/>
        <v>1.5508055477328966E-14</v>
      </c>
      <c r="AF130" s="7">
        <f t="shared" si="353"/>
        <v>1.5872416814465311E-14</v>
      </c>
      <c r="AG130" s="7">
        <f t="shared" si="353"/>
        <v>1.6245338811201683E-14</v>
      </c>
      <c r="AH130" s="7">
        <f t="shared" si="353"/>
        <v>1.6627022600000064E-14</v>
      </c>
      <c r="AI130" s="7">
        <f t="shared" ref="AI130:BE130" si="354">AI20+AI39-AI58+AI112</f>
        <v>1.7017674038924093E-14</v>
      </c>
      <c r="AJ130" s="7">
        <f t="shared" si="354"/>
        <v>1.741750382266696E-14</v>
      </c>
      <c r="AK130" s="7">
        <f t="shared" si="354"/>
        <v>1.7826727596187878E-14</v>
      </c>
      <c r="AL130" s="7">
        <f t="shared" si="354"/>
        <v>1.824556607101845E-14</v>
      </c>
      <c r="AM130" s="7">
        <f t="shared" si="354"/>
        <v>1.8674245144301646E-14</v>
      </c>
      <c r="AN130" s="7">
        <f t="shared" si="354"/>
        <v>1.9112996020627602E-14</v>
      </c>
      <c r="AO130" s="7">
        <f t="shared" si="354"/>
        <v>1.9562055336731942E-14</v>
      </c>
      <c r="AP130" s="7">
        <f t="shared" si="354"/>
        <v>2.0021665289123886E-14</v>
      </c>
      <c r="AQ130" s="7">
        <f t="shared" si="354"/>
        <v>2.0492073764712985E-14</v>
      </c>
      <c r="AR130" s="7">
        <f t="shared" si="354"/>
        <v>2.0973534474504914E-14</v>
      </c>
      <c r="AS130" s="7">
        <f t="shared" si="354"/>
        <v>2.1466307090438452E-14</v>
      </c>
      <c r="AT130" s="7">
        <f t="shared" si="354"/>
        <v>2.197065738543744E-14</v>
      </c>
      <c r="AU130" s="7">
        <f t="shared" si="354"/>
        <v>2.2486857376753262E-14</v>
      </c>
      <c r="AV130" s="7">
        <f t="shared" si="354"/>
        <v>2.3015185472675141E-14</v>
      </c>
      <c r="AW130" s="7">
        <f t="shared" si="354"/>
        <v>2.3555926622687407E-14</v>
      </c>
      <c r="AX130" s="7">
        <f t="shared" si="354"/>
        <v>2.4109372471154686E-14</v>
      </c>
      <c r="AY130" s="7">
        <f t="shared" si="354"/>
        <v>2.467582151461794E-14</v>
      </c>
      <c r="AZ130" s="7">
        <f t="shared" si="354"/>
        <v>2.5255579262786151E-14</v>
      </c>
      <c r="BA130" s="7">
        <f t="shared" si="354"/>
        <v>2.5848958403310518E-14</v>
      </c>
      <c r="BB130" s="7">
        <f t="shared" si="354"/>
        <v>2.6456278970430009E-14</v>
      </c>
      <c r="BC130" s="7">
        <f t="shared" si="354"/>
        <v>2.7077868517579237E-14</v>
      </c>
      <c r="BD130" s="7">
        <f t="shared" si="354"/>
        <v>2.7714062294051759E-14</v>
      </c>
      <c r="BE130" s="7">
        <f t="shared" si="354"/>
        <v>2.8365203425814065E-14</v>
      </c>
    </row>
    <row r="131" spans="2:57" x14ac:dyDescent="0.25">
      <c r="B131" s="68" t="s">
        <v>101</v>
      </c>
      <c r="C131" s="69">
        <f t="shared" ref="C131:AH131" si="355">C21+C40-C59+C113</f>
        <v>2.7608874519751883</v>
      </c>
      <c r="D131" s="69">
        <f t="shared" si="355"/>
        <v>2.1193158200736404</v>
      </c>
      <c r="E131" s="69">
        <f t="shared" si="355"/>
        <v>1.4460727246720317</v>
      </c>
      <c r="F131" s="69">
        <f t="shared" si="355"/>
        <v>0.7400240817934346</v>
      </c>
      <c r="G131" s="69">
        <f t="shared" si="355"/>
        <v>3.3306690738754696E-16</v>
      </c>
      <c r="H131" s="69">
        <f t="shared" si="355"/>
        <v>3.4089230522088611E-16</v>
      </c>
      <c r="I131" s="69">
        <f t="shared" si="355"/>
        <v>3.4890156056120593E-16</v>
      </c>
      <c r="J131" s="69">
        <f t="shared" si="355"/>
        <v>3.5709899313557878E-16</v>
      </c>
      <c r="K131" s="69">
        <f t="shared" si="355"/>
        <v>3.6548902416294593E-16</v>
      </c>
      <c r="L131" s="69">
        <f t="shared" si="355"/>
        <v>3.7407617873866614E-16</v>
      </c>
      <c r="M131" s="69">
        <f t="shared" si="355"/>
        <v>3.8286508827508921E-16</v>
      </c>
      <c r="N131" s="69">
        <f t="shared" si="355"/>
        <v>3.9186049299947072E-16</v>
      </c>
      <c r="O131" s="69">
        <f t="shared" si="355"/>
        <v>4.0106724451057539E-16</v>
      </c>
      <c r="P131" s="69">
        <f t="shared" si="355"/>
        <v>4.104903083953476E-16</v>
      </c>
      <c r="Q131" s="69">
        <f t="shared" si="355"/>
        <v>4.2013476690706036E-16</v>
      </c>
      <c r="R131" s="69">
        <f t="shared" si="355"/>
        <v>4.3000582170638771E-16</v>
      </c>
      <c r="S131" s="69">
        <f t="shared" si="355"/>
        <v>4.4010879666687817E-16</v>
      </c>
      <c r="T131" s="69">
        <f t="shared" si="355"/>
        <v>4.5044914074634299E-16</v>
      </c>
      <c r="U131" s="69">
        <f t="shared" si="355"/>
        <v>4.6103243092570744E-16</v>
      </c>
      <c r="V131" s="69">
        <f t="shared" si="355"/>
        <v>4.7186437521691026E-16</v>
      </c>
      <c r="W131" s="69">
        <f t="shared" si="355"/>
        <v>4.8295081574147377E-16</v>
      </c>
      <c r="X131" s="69">
        <f t="shared" si="355"/>
        <v>4.9429773188140494E-16</v>
      </c>
      <c r="Y131" s="69">
        <f t="shared" si="355"/>
        <v>5.059112435041265E-16</v>
      </c>
      <c r="Z131" s="69">
        <f t="shared" si="355"/>
        <v>5.1779761426317817E-16</v>
      </c>
      <c r="AA131" s="69">
        <f t="shared" si="355"/>
        <v>5.2996325497646734E-16</v>
      </c>
      <c r="AB131" s="69">
        <f t="shared" si="355"/>
        <v>5.4241472708389195E-16</v>
      </c>
      <c r="AC131" s="69">
        <f t="shared" si="355"/>
        <v>5.5515874618619995E-16</v>
      </c>
      <c r="AD131" s="69">
        <f t="shared" si="355"/>
        <v>5.6820218566699417E-16</v>
      </c>
      <c r="AE131" s="69">
        <f t="shared" si="355"/>
        <v>5.8155208039983639E-16</v>
      </c>
      <c r="AF131" s="69">
        <f t="shared" si="355"/>
        <v>5.9521563054244929E-16</v>
      </c>
      <c r="AG131" s="69">
        <f t="shared" si="355"/>
        <v>6.0920020542006329E-16</v>
      </c>
      <c r="AH131" s="69">
        <f t="shared" si="355"/>
        <v>6.235133475000025E-16</v>
      </c>
      <c r="AI131" s="69">
        <f t="shared" ref="AI131:BE131" si="356">AI21+AI40-AI59+AI113</f>
        <v>6.3816277645965358E-16</v>
      </c>
      <c r="AJ131" s="69">
        <f t="shared" si="356"/>
        <v>6.5315639335001114E-16</v>
      </c>
      <c r="AK131" s="69">
        <f t="shared" si="356"/>
        <v>6.6850228485704558E-16</v>
      </c>
      <c r="AL131" s="69">
        <f t="shared" si="356"/>
        <v>6.8420872766319201E-16</v>
      </c>
      <c r="AM131" s="69">
        <f t="shared" si="356"/>
        <v>7.0028419291131192E-16</v>
      </c>
      <c r="AN131" s="69">
        <f t="shared" si="356"/>
        <v>7.1673735077353528E-16</v>
      </c>
      <c r="AO131" s="69">
        <f t="shared" si="356"/>
        <v>7.3357707512744799E-16</v>
      </c>
      <c r="AP131" s="69">
        <f t="shared" si="356"/>
        <v>7.5081244834214591E-16</v>
      </c>
      <c r="AQ131" s="69">
        <f t="shared" si="356"/>
        <v>7.684527661767371E-16</v>
      </c>
      <c r="AR131" s="69">
        <f t="shared" si="356"/>
        <v>7.8650754279393439E-16</v>
      </c>
      <c r="AS131" s="69">
        <f t="shared" si="356"/>
        <v>8.0498651589144204E-16</v>
      </c>
      <c r="AT131" s="69">
        <f t="shared" si="356"/>
        <v>8.2389965195390404E-16</v>
      </c>
      <c r="AU131" s="69">
        <f t="shared" si="356"/>
        <v>8.4325715162824731E-16</v>
      </c>
      <c r="AV131" s="69">
        <f t="shared" si="356"/>
        <v>8.6306945522531775E-16</v>
      </c>
      <c r="AW131" s="69">
        <f t="shared" si="356"/>
        <v>8.8334724835077766E-16</v>
      </c>
      <c r="AX131" s="69">
        <f t="shared" si="356"/>
        <v>9.0410146766830068E-16</v>
      </c>
      <c r="AY131" s="69">
        <f t="shared" si="356"/>
        <v>9.253433067981727E-16</v>
      </c>
      <c r="AZ131" s="69">
        <f t="shared" si="356"/>
        <v>9.4708422235448063E-16</v>
      </c>
      <c r="BA131" s="69">
        <f t="shared" si="356"/>
        <v>9.6933594012414445E-16</v>
      </c>
      <c r="BB131" s="69">
        <f t="shared" si="356"/>
        <v>9.9211046139112542E-16</v>
      </c>
      <c r="BC131" s="69">
        <f t="shared" si="356"/>
        <v>1.0154200694092215E-15</v>
      </c>
      <c r="BD131" s="69">
        <f t="shared" si="356"/>
        <v>1.039277336026941E-15</v>
      </c>
      <c r="BE131" s="69">
        <f t="shared" si="356"/>
        <v>1.0636951284680274E-15</v>
      </c>
    </row>
    <row r="132" spans="2:57" x14ac:dyDescent="0.25">
      <c r="B132" s="68" t="s">
        <v>114</v>
      </c>
      <c r="C132" s="69">
        <f t="shared" ref="C132:E133" si="357">C22+C41-C60+C114</f>
        <v>0</v>
      </c>
      <c r="D132" s="69">
        <f t="shared" si="357"/>
        <v>0</v>
      </c>
      <c r="E132" s="69">
        <f t="shared" si="357"/>
        <v>5.1253880241581973</v>
      </c>
      <c r="F132" s="69">
        <f t="shared" ref="F132:BE133" si="358">F22+F41-F60+F114</f>
        <v>2.6229044374465782</v>
      </c>
      <c r="G132" s="69">
        <f t="shared" si="358"/>
        <v>1.3322676295501878E-15</v>
      </c>
      <c r="H132" s="69">
        <f t="shared" si="358"/>
        <v>1.3635692208835445E-15</v>
      </c>
      <c r="I132" s="69">
        <f t="shared" si="358"/>
        <v>1.3956062422448237E-15</v>
      </c>
      <c r="J132" s="69">
        <f t="shared" si="358"/>
        <v>1.4283959725423151E-15</v>
      </c>
      <c r="K132" s="69">
        <f t="shared" si="358"/>
        <v>1.4619560966517837E-15</v>
      </c>
      <c r="L132" s="69">
        <f t="shared" si="358"/>
        <v>1.4963047149546646E-15</v>
      </c>
      <c r="M132" s="69">
        <f t="shared" si="358"/>
        <v>1.5314603531003568E-15</v>
      </c>
      <c r="N132" s="69">
        <f t="shared" si="358"/>
        <v>1.5674419719978829E-15</v>
      </c>
      <c r="O132" s="69">
        <f t="shared" si="358"/>
        <v>1.6042689780423016E-15</v>
      </c>
      <c r="P132" s="69">
        <f t="shared" si="358"/>
        <v>1.6419612335813904E-15</v>
      </c>
      <c r="Q132" s="69">
        <f t="shared" si="358"/>
        <v>1.6805390676282414E-15</v>
      </c>
      <c r="R132" s="69">
        <f t="shared" si="358"/>
        <v>1.7200232868255508E-15</v>
      </c>
      <c r="S132" s="69">
        <f t="shared" si="358"/>
        <v>1.7604351866675127E-15</v>
      </c>
      <c r="T132" s="69">
        <f t="shared" si="358"/>
        <v>1.801796562985372E-15</v>
      </c>
      <c r="U132" s="69">
        <f t="shared" si="358"/>
        <v>1.8441297237028298E-15</v>
      </c>
      <c r="V132" s="69">
        <f t="shared" si="358"/>
        <v>1.8874575008676411E-15</v>
      </c>
      <c r="W132" s="69">
        <f t="shared" si="358"/>
        <v>1.9318032629658951E-15</v>
      </c>
      <c r="X132" s="69">
        <f t="shared" si="358"/>
        <v>1.9771909275256198E-15</v>
      </c>
      <c r="Y132" s="69">
        <f t="shared" si="358"/>
        <v>2.023644974016506E-15</v>
      </c>
      <c r="Z132" s="69">
        <f t="shared" si="358"/>
        <v>2.0711904570527127E-15</v>
      </c>
      <c r="AA132" s="69">
        <f t="shared" si="358"/>
        <v>2.1198530199058693E-15</v>
      </c>
      <c r="AB132" s="69">
        <f t="shared" si="358"/>
        <v>2.1696589083355678E-15</v>
      </c>
      <c r="AC132" s="69">
        <f t="shared" si="358"/>
        <v>2.2206349847447998E-15</v>
      </c>
      <c r="AD132" s="69">
        <f t="shared" si="358"/>
        <v>2.2728087426679767E-15</v>
      </c>
      <c r="AE132" s="69">
        <f t="shared" si="358"/>
        <v>2.3262083215993456E-15</v>
      </c>
      <c r="AF132" s="69">
        <f t="shared" si="358"/>
        <v>2.3808625221697972E-15</v>
      </c>
      <c r="AG132" s="69">
        <f t="shared" si="358"/>
        <v>2.4368008216802531E-15</v>
      </c>
      <c r="AH132" s="69">
        <f t="shared" si="358"/>
        <v>2.49405339000001E-15</v>
      </c>
      <c r="AI132" s="69">
        <f t="shared" si="358"/>
        <v>2.5526511058386143E-15</v>
      </c>
      <c r="AJ132" s="69">
        <f t="shared" si="358"/>
        <v>2.6126255734000446E-15</v>
      </c>
      <c r="AK132" s="69">
        <f t="shared" si="358"/>
        <v>2.6740091394281823E-15</v>
      </c>
      <c r="AL132" s="69">
        <f t="shared" si="358"/>
        <v>2.736834910652768E-15</v>
      </c>
      <c r="AM132" s="69">
        <f t="shared" si="358"/>
        <v>2.8011367716452477E-15</v>
      </c>
      <c r="AN132" s="69">
        <f t="shared" si="358"/>
        <v>2.8669494030941411E-15</v>
      </c>
      <c r="AO132" s="69">
        <f t="shared" si="358"/>
        <v>2.934308300509792E-15</v>
      </c>
      <c r="AP132" s="69">
        <f t="shared" si="358"/>
        <v>3.0032497933685837E-15</v>
      </c>
      <c r="AQ132" s="69">
        <f t="shared" si="358"/>
        <v>3.0738110647069484E-15</v>
      </c>
      <c r="AR132" s="69">
        <f t="shared" si="358"/>
        <v>3.1460301711757376E-15</v>
      </c>
      <c r="AS132" s="69">
        <f t="shared" si="358"/>
        <v>3.2199460635657682E-15</v>
      </c>
      <c r="AT132" s="69">
        <f t="shared" si="358"/>
        <v>3.2955986078156162E-15</v>
      </c>
      <c r="AU132" s="69">
        <f t="shared" si="358"/>
        <v>3.3730286065129892E-15</v>
      </c>
      <c r="AV132" s="69">
        <f t="shared" si="358"/>
        <v>3.452277820901271E-15</v>
      </c>
      <c r="AW132" s="69">
        <f t="shared" si="358"/>
        <v>3.5333889934031106E-15</v>
      </c>
      <c r="AX132" s="69">
        <f t="shared" si="358"/>
        <v>3.6164058706732027E-15</v>
      </c>
      <c r="AY132" s="69">
        <f t="shared" si="358"/>
        <v>3.7013732271926908E-15</v>
      </c>
      <c r="AZ132" s="69">
        <f t="shared" si="358"/>
        <v>3.7883368894179225E-15</v>
      </c>
      <c r="BA132" s="69">
        <f t="shared" si="358"/>
        <v>3.8773437604965778E-15</v>
      </c>
      <c r="BB132" s="69">
        <f t="shared" si="358"/>
        <v>3.9684418455645017E-15</v>
      </c>
      <c r="BC132" s="69">
        <f t="shared" si="358"/>
        <v>4.061680277636886E-15</v>
      </c>
      <c r="BD132" s="69">
        <f t="shared" si="358"/>
        <v>4.1571093441077639E-15</v>
      </c>
      <c r="BE132" s="69">
        <f t="shared" si="358"/>
        <v>4.2547805138721095E-15</v>
      </c>
    </row>
    <row r="133" spans="2:57" x14ac:dyDescent="0.25">
      <c r="B133" s="68" t="s">
        <v>120</v>
      </c>
      <c r="C133" s="69">
        <f t="shared" si="357"/>
        <v>0</v>
      </c>
      <c r="D133" s="69">
        <f t="shared" si="357"/>
        <v>0</v>
      </c>
      <c r="E133" s="69">
        <f t="shared" si="357"/>
        <v>0.32402601779998058</v>
      </c>
      <c r="F133" s="69">
        <f t="shared" si="358"/>
        <v>0.16581950009049318</v>
      </c>
      <c r="G133" s="69">
        <f t="shared" si="358"/>
        <v>2.7755575615628914E-17</v>
      </c>
      <c r="H133" s="69">
        <f t="shared" si="358"/>
        <v>2.8407692101740507E-17</v>
      </c>
      <c r="I133" s="69">
        <f t="shared" si="358"/>
        <v>2.9075130046767154E-17</v>
      </c>
      <c r="J133" s="69">
        <f t="shared" si="358"/>
        <v>2.9758249427964894E-17</v>
      </c>
      <c r="K133" s="69">
        <f t="shared" si="358"/>
        <v>3.0457418680245494E-17</v>
      </c>
      <c r="L133" s="69">
        <f t="shared" si="358"/>
        <v>3.1173014894888847E-17</v>
      </c>
      <c r="M133" s="69">
        <f t="shared" si="358"/>
        <v>3.1905424022924101E-17</v>
      </c>
      <c r="N133" s="69">
        <f t="shared" si="358"/>
        <v>3.2655041083289226E-17</v>
      </c>
      <c r="O133" s="69">
        <f t="shared" si="358"/>
        <v>3.3422270375881283E-17</v>
      </c>
      <c r="P133" s="69">
        <f t="shared" si="358"/>
        <v>3.4207525699612296E-17</v>
      </c>
      <c r="Q133" s="69">
        <f t="shared" si="358"/>
        <v>3.5011230575588355E-17</v>
      </c>
      <c r="R133" s="69">
        <f t="shared" si="358"/>
        <v>3.5833818475532301E-17</v>
      </c>
      <c r="S133" s="69">
        <f t="shared" si="358"/>
        <v>3.6675733055573174E-17</v>
      </c>
      <c r="T133" s="69">
        <f t="shared" si="358"/>
        <v>3.7537428395528578E-17</v>
      </c>
      <c r="U133" s="69">
        <f t="shared" si="358"/>
        <v>3.8419369243808949E-17</v>
      </c>
      <c r="V133" s="69">
        <f t="shared" si="358"/>
        <v>3.9322031268075849E-17</v>
      </c>
      <c r="W133" s="69">
        <f t="shared" si="358"/>
        <v>4.0245901311789471E-17</v>
      </c>
      <c r="X133" s="69">
        <f t="shared" si="358"/>
        <v>4.1191477656783728E-17</v>
      </c>
      <c r="Y133" s="69">
        <f t="shared" si="358"/>
        <v>4.2159270292010521E-17</v>
      </c>
      <c r="Z133" s="69">
        <f t="shared" si="358"/>
        <v>4.3149801188598156E-17</v>
      </c>
      <c r="AA133" s="69">
        <f t="shared" si="358"/>
        <v>4.4163604581372253E-17</v>
      </c>
      <c r="AB133" s="69">
        <f t="shared" si="358"/>
        <v>4.5201227256990967E-17</v>
      </c>
      <c r="AC133" s="69">
        <f t="shared" si="358"/>
        <v>4.6263228848849963E-17</v>
      </c>
      <c r="AD133" s="69">
        <f t="shared" si="358"/>
        <v>4.7350182138916146E-17</v>
      </c>
      <c r="AE133" s="69">
        <f t="shared" si="358"/>
        <v>4.8462673366652996E-17</v>
      </c>
      <c r="AF133" s="69">
        <f t="shared" si="358"/>
        <v>4.9601302545204066E-17</v>
      </c>
      <c r="AG133" s="69">
        <f t="shared" si="358"/>
        <v>5.0766683785005231E-17</v>
      </c>
      <c r="AH133" s="69">
        <f t="shared" si="358"/>
        <v>5.1959445625000165E-17</v>
      </c>
      <c r="AI133" s="69">
        <f t="shared" si="358"/>
        <v>5.3180231371637758E-17</v>
      </c>
      <c r="AJ133" s="69">
        <f t="shared" si="358"/>
        <v>5.4429699445834214E-17</v>
      </c>
      <c r="AK133" s="69">
        <f t="shared" si="358"/>
        <v>5.5708523738087083E-17</v>
      </c>
      <c r="AL133" s="69">
        <f t="shared" si="358"/>
        <v>5.7017393971932618E-17</v>
      </c>
      <c r="AM133" s="69">
        <f t="shared" si="358"/>
        <v>5.8357016075942607E-17</v>
      </c>
      <c r="AN133" s="69">
        <f t="shared" si="358"/>
        <v>5.972811256446122E-17</v>
      </c>
      <c r="AO133" s="69">
        <f t="shared" si="358"/>
        <v>6.1131422927287283E-17</v>
      </c>
      <c r="AP133" s="69">
        <f t="shared" si="358"/>
        <v>6.2567704028512106E-17</v>
      </c>
      <c r="AQ133" s="69">
        <f t="shared" si="358"/>
        <v>6.4037730514728034E-17</v>
      </c>
      <c r="AR133" s="69">
        <f t="shared" si="358"/>
        <v>6.5542295232827804E-17</v>
      </c>
      <c r="AS133" s="69">
        <f t="shared" si="358"/>
        <v>6.70822096576201E-17</v>
      </c>
      <c r="AT133" s="69">
        <f t="shared" si="358"/>
        <v>6.8658304329491933E-17</v>
      </c>
      <c r="AU133" s="69">
        <f t="shared" si="358"/>
        <v>7.0271429302353868E-17</v>
      </c>
      <c r="AV133" s="69">
        <f t="shared" si="358"/>
        <v>7.1922454602109734E-17</v>
      </c>
      <c r="AW133" s="69">
        <f t="shared" si="358"/>
        <v>7.361227069589806E-17</v>
      </c>
      <c r="AX133" s="69">
        <f t="shared" si="358"/>
        <v>7.5341788972358312E-17</v>
      </c>
      <c r="AY133" s="69">
        <f t="shared" si="358"/>
        <v>7.711194223318098E-17</v>
      </c>
      <c r="AZ133" s="69">
        <f t="shared" si="358"/>
        <v>7.8923685196206641E-17</v>
      </c>
      <c r="BA133" s="69">
        <f t="shared" si="358"/>
        <v>8.0777995010345289E-17</v>
      </c>
      <c r="BB133" s="69">
        <f t="shared" si="358"/>
        <v>8.2675871782593695E-17</v>
      </c>
      <c r="BC133" s="69">
        <f t="shared" si="358"/>
        <v>8.4618339117435027E-17</v>
      </c>
      <c r="BD133" s="69">
        <f t="shared" si="358"/>
        <v>8.6606444668911654E-17</v>
      </c>
      <c r="BE133" s="69">
        <f t="shared" si="358"/>
        <v>8.8641260705668858E-17</v>
      </c>
    </row>
    <row r="134" spans="2:57" x14ac:dyDescent="0.25">
      <c r="C134" s="7">
        <f>SUM(C118:C133)</f>
        <v>3685.8284719885196</v>
      </c>
      <c r="D134" s="7">
        <f t="shared" ref="D134:BE134" si="359">SUM(D118:D133)</f>
        <v>4025.8452931879565</v>
      </c>
      <c r="E134" s="7">
        <f t="shared" si="359"/>
        <v>4338.5072268113827</v>
      </c>
      <c r="F134" s="7">
        <f t="shared" si="359"/>
        <v>4685.9109336698721</v>
      </c>
      <c r="G134" s="7">
        <f t="shared" si="359"/>
        <v>5007.8738030451905</v>
      </c>
      <c r="H134" s="7">
        <f t="shared" si="359"/>
        <v>4903.7268634170778</v>
      </c>
      <c r="I134" s="7">
        <f t="shared" si="359"/>
        <v>4802.6486197266822</v>
      </c>
      <c r="J134" s="7">
        <f t="shared" si="359"/>
        <v>4708.6092155519636</v>
      </c>
      <c r="K134" s="7">
        <f t="shared" si="359"/>
        <v>4617.8281634857694</v>
      </c>
      <c r="L134" s="7">
        <f t="shared" si="359"/>
        <v>4532.469258651181</v>
      </c>
      <c r="M134" s="7">
        <f t="shared" si="359"/>
        <v>4451.3739095671408</v>
      </c>
      <c r="N134" s="7">
        <f t="shared" si="359"/>
        <v>4365.2304432579185</v>
      </c>
      <c r="O134" s="7">
        <f t="shared" si="359"/>
        <v>4275.1932696804733</v>
      </c>
      <c r="P134" s="7">
        <f t="shared" si="359"/>
        <v>4180.4429277914724</v>
      </c>
      <c r="Q134" s="7">
        <f t="shared" si="359"/>
        <v>4082.9575182915119</v>
      </c>
      <c r="R134" s="7">
        <f t="shared" si="359"/>
        <v>3980.8657922187808</v>
      </c>
      <c r="S134" s="7">
        <f t="shared" si="359"/>
        <v>3871.7229329282081</v>
      </c>
      <c r="T134" s="7">
        <f t="shared" si="359"/>
        <v>3755.2539640923951</v>
      </c>
      <c r="U134" s="7">
        <f t="shared" si="359"/>
        <v>3631.1206901652604</v>
      </c>
      <c r="V134" s="7">
        <f t="shared" si="359"/>
        <v>3498.8953769890691</v>
      </c>
      <c r="W134" s="7">
        <f t="shared" si="359"/>
        <v>3358.452375128069</v>
      </c>
      <c r="X134" s="7">
        <f t="shared" si="359"/>
        <v>3209.478526031518</v>
      </c>
      <c r="Y134" s="7">
        <f t="shared" si="359"/>
        <v>3051.6504921225992</v>
      </c>
      <c r="Z134" s="7">
        <f t="shared" si="359"/>
        <v>2884.6344513543695</v>
      </c>
      <c r="AA134" s="7">
        <f t="shared" si="359"/>
        <v>2829.0274693659353</v>
      </c>
      <c r="AB134" s="7">
        <f t="shared" si="359"/>
        <v>2778.0675088560888</v>
      </c>
      <c r="AC134" s="7">
        <f t="shared" si="359"/>
        <v>2723.1335848686072</v>
      </c>
      <c r="AD134" s="7">
        <f t="shared" si="359"/>
        <v>2663.7144843362703</v>
      </c>
      <c r="AE134" s="7">
        <f t="shared" si="359"/>
        <v>2600.397616729691</v>
      </c>
      <c r="AF134" s="7">
        <f t="shared" si="359"/>
        <v>2532.6350860184311</v>
      </c>
      <c r="AG134" s="7">
        <f t="shared" si="359"/>
        <v>2460.2529425180846</v>
      </c>
      <c r="AH134" s="7">
        <f t="shared" si="359"/>
        <v>2383.0715167252238</v>
      </c>
      <c r="AI134" s="7">
        <f t="shared" si="359"/>
        <v>2300.9052465660379</v>
      </c>
      <c r="AJ134" s="7">
        <f t="shared" si="359"/>
        <v>2213.5624996848042</v>
      </c>
      <c r="AK134" s="7">
        <f t="shared" si="359"/>
        <v>2120.845390634488</v>
      </c>
      <c r="AL134" s="7">
        <f t="shared" si="359"/>
        <v>2022.5495928280195</v>
      </c>
      <c r="AM134" s="7">
        <f t="shared" si="359"/>
        <v>1918.4641451049592</v>
      </c>
      <c r="AN134" s="7">
        <f t="shared" si="359"/>
        <v>1808.3712527643456</v>
      </c>
      <c r="AO134" s="7">
        <f t="shared" si="359"/>
        <v>1692.0460829104577</v>
      </c>
      <c r="AP134" s="7">
        <f t="shared" si="359"/>
        <v>1569.2565539540954</v>
      </c>
      <c r="AQ134" s="7">
        <f t="shared" si="359"/>
        <v>1439.7631191077198</v>
      </c>
      <c r="AR134" s="7">
        <f t="shared" si="359"/>
        <v>1304.834357572674</v>
      </c>
      <c r="AS134" s="7">
        <f t="shared" si="359"/>
        <v>1165.8058592728662</v>
      </c>
      <c r="AT134" s="7">
        <f t="shared" si="359"/>
        <v>1023.8740166500427</v>
      </c>
      <c r="AU134" s="7">
        <f t="shared" si="359"/>
        <v>878.89527491203501</v>
      </c>
      <c r="AV134" s="7">
        <f t="shared" si="359"/>
        <v>730.79576909073546</v>
      </c>
      <c r="AW134" s="7">
        <f t="shared" si="359"/>
        <v>591.26288495488222</v>
      </c>
      <c r="AX134" s="7">
        <f t="shared" si="359"/>
        <v>463.31956356796411</v>
      </c>
      <c r="AY134" s="7">
        <f t="shared" si="359"/>
        <v>349.73313639233504</v>
      </c>
      <c r="AZ134" s="7">
        <f t="shared" si="359"/>
        <v>255.62666230289335</v>
      </c>
      <c r="BA134" s="7">
        <f t="shared" si="359"/>
        <v>179.61776644756273</v>
      </c>
      <c r="BB134" s="7">
        <f t="shared" si="359"/>
        <v>114.84062683691343</v>
      </c>
      <c r="BC134" s="7">
        <f t="shared" si="359"/>
        <v>64.813097964471439</v>
      </c>
      <c r="BD134" s="7">
        <f t="shared" si="359"/>
        <v>30.760511934380023</v>
      </c>
      <c r="BE134" s="7">
        <f t="shared" si="359"/>
        <v>13.289270066222238</v>
      </c>
    </row>
    <row r="136" spans="2:57" x14ac:dyDescent="0.25">
      <c r="B136" s="4" t="s">
        <v>103</v>
      </c>
      <c r="C136" s="39">
        <v>3685.8284719885191</v>
      </c>
      <c r="D136" s="39">
        <v>4025.8454510430406</v>
      </c>
      <c r="E136" s="39">
        <v>4338.5075499391542</v>
      </c>
      <c r="F136" s="39">
        <v>4685.911429749347</v>
      </c>
      <c r="G136" s="39">
        <v>5007.8744800249879</v>
      </c>
      <c r="H136" s="39">
        <v>4903.7277295238537</v>
      </c>
      <c r="I136" s="39">
        <v>4802.6496834737982</v>
      </c>
      <c r="J136" s="39">
        <v>4708.6104857484288</v>
      </c>
      <c r="K136" s="39">
        <v>4617.8296492454219</v>
      </c>
      <c r="L136" s="39">
        <v>4532.4709694021567</v>
      </c>
      <c r="M136" s="39">
        <v>4451.3758550616112</v>
      </c>
      <c r="N136" s="39">
        <v>4365.232633582109</v>
      </c>
      <c r="O136" s="39">
        <v>4275.1957152649784</v>
      </c>
      <c r="P136" s="39">
        <v>4180.4456394218714</v>
      </c>
      <c r="Q136" s="39">
        <v>4082.9605071192927</v>
      </c>
      <c r="R136" s="39">
        <v>3980.8690697725742</v>
      </c>
      <c r="S136" s="39">
        <v>3871.7265111253605</v>
      </c>
      <c r="T136" s="39">
        <v>3755.2578552508667</v>
      </c>
      <c r="U136" s="39">
        <v>3631.1249070158719</v>
      </c>
      <c r="V136" s="39">
        <v>3498.8999326881026</v>
      </c>
      <c r="W136" s="39">
        <v>3358.4572832702347</v>
      </c>
      <c r="X136" s="39">
        <v>3209.4838006632899</v>
      </c>
      <c r="Y136" s="39">
        <v>3051.656147755943</v>
      </c>
      <c r="Z136" s="39">
        <v>2884.6405029808593</v>
      </c>
      <c r="AA136" s="39">
        <v>2829.0339324712791</v>
      </c>
      <c r="AB136" s="39">
        <v>2778.0743994350751</v>
      </c>
      <c r="AC136" s="39">
        <v>2723.1409194404755</v>
      </c>
      <c r="AD136" s="39">
        <v>2663.7222799605274</v>
      </c>
      <c r="AE136" s="39">
        <v>2600.4058910223794</v>
      </c>
      <c r="AF136" s="39">
        <v>2532.6438571688618</v>
      </c>
      <c r="AG136" s="39">
        <v>2460.2622293060517</v>
      </c>
      <c r="AH136" s="39">
        <v>2383.0813385387128</v>
      </c>
      <c r="AI136" s="39">
        <v>2300.9156234194338</v>
      </c>
      <c r="AJ136" s="39">
        <v>2213.5734522376251</v>
      </c>
      <c r="AK136" s="39">
        <v>2120.8569402106536</v>
      </c>
      <c r="AL136" s="39">
        <v>2022.5617614356631</v>
      </c>
      <c r="AM136" s="39">
        <v>1918.4769554568122</v>
      </c>
      <c r="AN136" s="39">
        <v>1808.3847282986944</v>
      </c>
      <c r="AO136" s="39">
        <v>1692.0602478127012</v>
      </c>
      <c r="AP136" s="39">
        <v>1569.271433178913</v>
      </c>
      <c r="AQ136" s="39">
        <v>1439.7787384018693</v>
      </c>
      <c r="AR136" s="39">
        <v>1304.8507434984363</v>
      </c>
      <c r="AS136" s="39">
        <v>1165.8230392321539</v>
      </c>
      <c r="AT136" s="39">
        <v>1023.8920189091917</v>
      </c>
      <c r="AU136" s="39">
        <v>878.9141286272968</v>
      </c>
      <c r="AV136" s="39">
        <v>730.81550433449183</v>
      </c>
      <c r="AW136" s="39">
        <v>591.2835327425986</v>
      </c>
      <c r="AX136" s="39">
        <v>463.34115588590583</v>
      </c>
      <c r="AY136" s="39">
        <v>349.73313639231537</v>
      </c>
      <c r="AZ136" s="39">
        <v>255.62666230287309</v>
      </c>
      <c r="BA136" s="39">
        <v>179.61776644754195</v>
      </c>
      <c r="BB136" s="39">
        <v>114.84062683689136</v>
      </c>
      <c r="BC136" s="39">
        <v>64.813097964448744</v>
      </c>
      <c r="BD136" s="39">
        <v>30.760511934356135</v>
      </c>
      <c r="BE136" s="39">
        <v>13.289270066197705</v>
      </c>
    </row>
    <row r="137" spans="2:57" x14ac:dyDescent="0.25"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</row>
    <row r="138" spans="2:57" x14ac:dyDescent="0.25">
      <c r="B138" s="79" t="s">
        <v>55</v>
      </c>
      <c r="C138" s="78" t="b">
        <f t="shared" ref="C138" si="360">ROUND(C134-C136,3)=0</f>
        <v>1</v>
      </c>
      <c r="D138" s="78" t="b">
        <f>ROUND(D134-D136,3)=0</f>
        <v>1</v>
      </c>
      <c r="E138" s="78" t="b">
        <f t="shared" ref="E138:BE138" si="361">ROUND(E134-E136,3)=0</f>
        <v>1</v>
      </c>
      <c r="F138" s="78" t="b">
        <f t="shared" si="361"/>
        <v>1</v>
      </c>
      <c r="G138" s="78" t="b">
        <f t="shared" si="361"/>
        <v>0</v>
      </c>
      <c r="H138" s="78" t="b">
        <f t="shared" si="361"/>
        <v>0</v>
      </c>
      <c r="I138" s="78" t="b">
        <f t="shared" si="361"/>
        <v>0</v>
      </c>
      <c r="J138" s="78" t="b">
        <f t="shared" si="361"/>
        <v>0</v>
      </c>
      <c r="K138" s="78" t="b">
        <f t="shared" si="361"/>
        <v>0</v>
      </c>
      <c r="L138" s="78" t="b">
        <f t="shared" si="361"/>
        <v>0</v>
      </c>
      <c r="M138" s="78" t="b">
        <f t="shared" si="361"/>
        <v>0</v>
      </c>
      <c r="N138" s="78" t="b">
        <f t="shared" si="361"/>
        <v>0</v>
      </c>
      <c r="O138" s="78" t="b">
        <f t="shared" si="361"/>
        <v>0</v>
      </c>
      <c r="P138" s="78" t="b">
        <f t="shared" si="361"/>
        <v>0</v>
      </c>
      <c r="Q138" s="78" t="b">
        <f t="shared" si="361"/>
        <v>0</v>
      </c>
      <c r="R138" s="78" t="b">
        <f t="shared" si="361"/>
        <v>0</v>
      </c>
      <c r="S138" s="78" t="b">
        <f t="shared" si="361"/>
        <v>0</v>
      </c>
      <c r="T138" s="78" t="b">
        <f t="shared" si="361"/>
        <v>0</v>
      </c>
      <c r="U138" s="78" t="b">
        <f t="shared" si="361"/>
        <v>0</v>
      </c>
      <c r="V138" s="78" t="b">
        <f t="shared" si="361"/>
        <v>0</v>
      </c>
      <c r="W138" s="78" t="b">
        <f t="shared" si="361"/>
        <v>0</v>
      </c>
      <c r="X138" s="78" t="b">
        <f t="shared" si="361"/>
        <v>0</v>
      </c>
      <c r="Y138" s="78" t="b">
        <f t="shared" si="361"/>
        <v>0</v>
      </c>
      <c r="Z138" s="78" t="b">
        <f t="shared" si="361"/>
        <v>0</v>
      </c>
      <c r="AA138" s="78" t="b">
        <f t="shared" si="361"/>
        <v>0</v>
      </c>
      <c r="AB138" s="78" t="b">
        <f t="shared" si="361"/>
        <v>0</v>
      </c>
      <c r="AC138" s="78" t="b">
        <f t="shared" si="361"/>
        <v>0</v>
      </c>
      <c r="AD138" s="78" t="b">
        <f t="shared" si="361"/>
        <v>0</v>
      </c>
      <c r="AE138" s="78" t="b">
        <f t="shared" si="361"/>
        <v>0</v>
      </c>
      <c r="AF138" s="78" t="b">
        <f t="shared" si="361"/>
        <v>0</v>
      </c>
      <c r="AG138" s="78" t="b">
        <f t="shared" si="361"/>
        <v>0</v>
      </c>
      <c r="AH138" s="78" t="b">
        <f t="shared" si="361"/>
        <v>0</v>
      </c>
      <c r="AI138" s="78" t="b">
        <f t="shared" si="361"/>
        <v>0</v>
      </c>
      <c r="AJ138" s="78" t="b">
        <f t="shared" si="361"/>
        <v>0</v>
      </c>
      <c r="AK138" s="78" t="b">
        <f t="shared" si="361"/>
        <v>0</v>
      </c>
      <c r="AL138" s="78" t="b">
        <f t="shared" si="361"/>
        <v>0</v>
      </c>
      <c r="AM138" s="78" t="b">
        <f t="shared" si="361"/>
        <v>0</v>
      </c>
      <c r="AN138" s="78" t="b">
        <f t="shared" si="361"/>
        <v>0</v>
      </c>
      <c r="AO138" s="78" t="b">
        <f t="shared" si="361"/>
        <v>0</v>
      </c>
      <c r="AP138" s="78" t="b">
        <f t="shared" si="361"/>
        <v>0</v>
      </c>
      <c r="AQ138" s="78" t="b">
        <f t="shared" si="361"/>
        <v>0</v>
      </c>
      <c r="AR138" s="78" t="b">
        <f t="shared" si="361"/>
        <v>0</v>
      </c>
      <c r="AS138" s="78" t="b">
        <f t="shared" si="361"/>
        <v>0</v>
      </c>
      <c r="AT138" s="78" t="b">
        <f t="shared" si="361"/>
        <v>0</v>
      </c>
      <c r="AU138" s="78" t="b">
        <f t="shared" si="361"/>
        <v>0</v>
      </c>
      <c r="AV138" s="78" t="b">
        <f t="shared" si="361"/>
        <v>0</v>
      </c>
      <c r="AW138" s="78" t="b">
        <f t="shared" si="361"/>
        <v>0</v>
      </c>
      <c r="AX138" s="78" t="b">
        <f t="shared" si="361"/>
        <v>0</v>
      </c>
      <c r="AY138" s="78" t="b">
        <f t="shared" si="361"/>
        <v>1</v>
      </c>
      <c r="AZ138" s="78" t="b">
        <f t="shared" si="361"/>
        <v>1</v>
      </c>
      <c r="BA138" s="78" t="b">
        <f t="shared" si="361"/>
        <v>1</v>
      </c>
      <c r="BB138" s="78" t="b">
        <f t="shared" si="361"/>
        <v>1</v>
      </c>
      <c r="BC138" s="78" t="b">
        <f t="shared" si="361"/>
        <v>1</v>
      </c>
      <c r="BD138" s="78" t="b">
        <f t="shared" si="361"/>
        <v>1</v>
      </c>
      <c r="BE138" s="78" t="b">
        <f t="shared" si="361"/>
        <v>1</v>
      </c>
    </row>
    <row r="140" spans="2:57" x14ac:dyDescent="0.25">
      <c r="B140" t="s">
        <v>116</v>
      </c>
      <c r="C140" s="39">
        <f>C134-C136</f>
        <v>0</v>
      </c>
      <c r="D140" s="39">
        <f t="shared" ref="D140:BE140" si="362">D134-D136</f>
        <v>-1.5785508412591298E-4</v>
      </c>
      <c r="E140" s="39">
        <f t="shared" si="362"/>
        <v>-3.2312777148035821E-4</v>
      </c>
      <c r="F140" s="39">
        <f t="shared" si="362"/>
        <v>-4.9607947494223481E-4</v>
      </c>
      <c r="G140" s="39">
        <f t="shared" si="362"/>
        <v>-6.769797973902314E-4</v>
      </c>
      <c r="H140" s="39">
        <f t="shared" si="362"/>
        <v>-8.6610677590215346E-4</v>
      </c>
      <c r="I140" s="39">
        <f t="shared" si="362"/>
        <v>-1.0637471159498091E-3</v>
      </c>
      <c r="J140" s="39">
        <f t="shared" si="362"/>
        <v>-1.2701964651569142E-3</v>
      </c>
      <c r="K140" s="39">
        <f t="shared" si="362"/>
        <v>-1.4857596524961991E-3</v>
      </c>
      <c r="L140" s="39">
        <f t="shared" si="362"/>
        <v>-1.7107509756897343E-3</v>
      </c>
      <c r="M140" s="39">
        <f t="shared" si="362"/>
        <v>-1.9454944704193622E-3</v>
      </c>
      <c r="N140" s="39">
        <f t="shared" si="362"/>
        <v>-2.1903241904510651E-3</v>
      </c>
      <c r="O140" s="39">
        <f t="shared" si="362"/>
        <v>-2.4455845050397329E-3</v>
      </c>
      <c r="P140" s="39">
        <f t="shared" si="362"/>
        <v>-2.7116303990624147E-3</v>
      </c>
      <c r="Q140" s="39">
        <f t="shared" si="362"/>
        <v>-2.988827780882275E-3</v>
      </c>
      <c r="R140" s="39">
        <f t="shared" si="362"/>
        <v>-3.2775537933957821E-3</v>
      </c>
      <c r="S140" s="39">
        <f t="shared" si="362"/>
        <v>-3.5781971523647371E-3</v>
      </c>
      <c r="T140" s="39">
        <f t="shared" si="362"/>
        <v>-3.8911584715606296E-3</v>
      </c>
      <c r="U140" s="39">
        <f t="shared" si="362"/>
        <v>-4.2168506115558557E-3</v>
      </c>
      <c r="V140" s="39">
        <f t="shared" si="362"/>
        <v>-4.5556990335171577E-3</v>
      </c>
      <c r="W140" s="39">
        <f t="shared" si="362"/>
        <v>-4.9081421657319879E-3</v>
      </c>
      <c r="X140" s="39">
        <f t="shared" si="362"/>
        <v>-5.2746317719538638E-3</v>
      </c>
      <c r="Y140" s="39">
        <f t="shared" si="362"/>
        <v>-5.6556333438493311E-3</v>
      </c>
      <c r="Z140" s="39">
        <f t="shared" si="362"/>
        <v>-6.0516264898069494E-3</v>
      </c>
      <c r="AA140" s="39">
        <f t="shared" si="362"/>
        <v>-6.46310534375516E-3</v>
      </c>
      <c r="AB140" s="39">
        <f t="shared" si="362"/>
        <v>-6.8905789862583333E-3</v>
      </c>
      <c r="AC140" s="39">
        <f t="shared" si="362"/>
        <v>-7.3345718683412997E-3</v>
      </c>
      <c r="AD140" s="39">
        <f t="shared" si="362"/>
        <v>-7.7956242571417533E-3</v>
      </c>
      <c r="AE140" s="39">
        <f t="shared" si="362"/>
        <v>-8.2742926883838663E-3</v>
      </c>
      <c r="AF140" s="39">
        <f t="shared" si="362"/>
        <v>-8.7711504306753341E-3</v>
      </c>
      <c r="AG140" s="39">
        <f t="shared" si="362"/>
        <v>-9.2867879670848197E-3</v>
      </c>
      <c r="AH140" s="39">
        <f t="shared" si="362"/>
        <v>-9.8218134889975772E-3</v>
      </c>
      <c r="AI140" s="39">
        <f t="shared" si="362"/>
        <v>-1.037685339588279E-2</v>
      </c>
      <c r="AJ140" s="39">
        <f t="shared" si="362"/>
        <v>-1.0952552820981509E-2</v>
      </c>
      <c r="AK140" s="39">
        <f t="shared" si="362"/>
        <v>-1.154957616563479E-2</v>
      </c>
      <c r="AL140" s="39">
        <f t="shared" si="362"/>
        <v>-1.2168607643616269E-2</v>
      </c>
      <c r="AM140" s="39">
        <f t="shared" si="362"/>
        <v>-1.2810351852976964E-2</v>
      </c>
      <c r="AN140" s="39">
        <f t="shared" si="362"/>
        <v>-1.3475534348799556E-2</v>
      </c>
      <c r="AO140" s="39">
        <f t="shared" si="362"/>
        <v>-1.4164902243464894E-2</v>
      </c>
      <c r="AP140" s="39">
        <f t="shared" si="362"/>
        <v>-1.4879224817605063E-2</v>
      </c>
      <c r="AQ140" s="39">
        <f t="shared" si="362"/>
        <v>-1.5619294149473717E-2</v>
      </c>
      <c r="AR140" s="39">
        <f t="shared" si="362"/>
        <v>-1.638592576227893E-2</v>
      </c>
      <c r="AS140" s="39">
        <f t="shared" si="362"/>
        <v>-1.7179959287659585E-2</v>
      </c>
      <c r="AT140" s="39">
        <f t="shared" si="362"/>
        <v>-1.8002259149056954E-2</v>
      </c>
      <c r="AU140" s="39">
        <f t="shared" si="362"/>
        <v>-1.8853715261798243E-2</v>
      </c>
      <c r="AV140" s="39">
        <f t="shared" si="362"/>
        <v>-1.9735243756372256E-2</v>
      </c>
      <c r="AW140" s="39">
        <f t="shared" si="362"/>
        <v>-2.0647787716370658E-2</v>
      </c>
      <c r="AX140" s="39">
        <f t="shared" si="362"/>
        <v>-2.1592317941724559E-2</v>
      </c>
      <c r="AY140" s="39">
        <f t="shared" si="362"/>
        <v>1.9667822925839573E-11</v>
      </c>
      <c r="AZ140" s="39">
        <f t="shared" si="362"/>
        <v>2.0264678823878057E-11</v>
      </c>
      <c r="BA140" s="39">
        <f t="shared" si="362"/>
        <v>2.0776269593625329E-11</v>
      </c>
      <c r="BB140" s="39">
        <f t="shared" si="362"/>
        <v>2.2069457372708712E-11</v>
      </c>
      <c r="BC140" s="39">
        <f t="shared" si="362"/>
        <v>2.26947349801776E-11</v>
      </c>
      <c r="BD140" s="39">
        <f t="shared" si="362"/>
        <v>2.3888446776254568E-11</v>
      </c>
      <c r="BE140" s="39">
        <f t="shared" si="362"/>
        <v>2.4533264308956859E-11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Inputs</vt:lpstr>
      <vt:lpstr>OAV 2011</vt:lpstr>
      <vt:lpstr>Accel Depr</vt:lpstr>
      <vt:lpstr>Depr schedule</vt:lpstr>
      <vt:lpstr>Opening RAB 2016</vt:lpstr>
      <vt:lpstr>RAB 2016-2070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AER final decision depreciation model - AusNet Services</dc:title>
  <dc:creator>AER</dc:creator>
  <cp:lastModifiedBy>Steven Martin</cp:lastModifiedBy>
  <dcterms:created xsi:type="dcterms:W3CDTF">2015-11-04T23:32:07Z</dcterms:created>
  <dcterms:modified xsi:type="dcterms:W3CDTF">2019-05-24T06:20:53Z</dcterms:modified>
</cp:coreProperties>
</file>