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X:\Regulation\Price Review\2021-25 EDPR\19.0 2021 EDPR - Revised proposal submission 3 Dec'20\Supporting models\Public\"/>
    </mc:Choice>
  </mc:AlternateContent>
  <xr:revisionPtr revIDLastSave="0" documentId="13_ncr:1_{EF8418A3-24FE-4E1A-8E93-A00B5D78AD8B}" xr6:coauthVersionLast="45" xr6:coauthVersionMax="45" xr10:uidLastSave="{00000000-0000-0000-0000-000000000000}"/>
  <bookViews>
    <workbookView xWindow="-120" yWindow="-120" windowWidth="29040" windowHeight="15840" tabRatio="751" activeTab="2" xr2:uid="{00000000-000D-0000-FFFF-FFFF00000000}"/>
  </bookViews>
  <sheets>
    <sheet name="Step Change" sheetId="29" r:id="rId1"/>
    <sheet name="AusNet revised allocations" sheetId="23" r:id="rId2"/>
    <sheet name="Allocation as per current perio" sheetId="27" r:id="rId3"/>
    <sheet name="Escalators" sheetId="30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__1__123Graph_A__LTR" hidden="1">'[1]00DATES'!$D$8:$D$19</definedName>
    <definedName name="___10__123Graph_D__LTR" hidden="1">'[1]00DATES'!$E$8:$E$19</definedName>
    <definedName name="___11__123Graph_DO_S_GAS" hidden="1">'[1]00DATES'!$E$39:$E$50</definedName>
    <definedName name="___12__123Graph_DT_OVER" hidden="1">'[1]00DATES'!$E$65:$E$76</definedName>
    <definedName name="___2__123Graph_AO_S_GAS" hidden="1">'[1]00DATES'!$D$39:$D$50</definedName>
    <definedName name="___3__123Graph_AT_OVER" hidden="1">'[1]00DATES'!$D$65:$D$76</definedName>
    <definedName name="___4__123Graph_B__LTR" hidden="1">'[1]00DATES'!$F$8:$F$19</definedName>
    <definedName name="___5__123Graph_BO_S_GAS" hidden="1">'[1]00DATES'!$F$39:$F$50</definedName>
    <definedName name="___6__123Graph_BT_OVER" hidden="1">'[1]00DATES'!$F$65:$F$76</definedName>
    <definedName name="___7__123Graph_C__LTR" hidden="1">'[1]00DATES'!$G$8:$G$19</definedName>
    <definedName name="___8__123Graph_CO_S_GAS" hidden="1">'[1]00DATES'!$G$39:$G$50</definedName>
    <definedName name="___9__123Graph_CT_OVER" hidden="1">'[1]00DATES'!$G$65:$G$76</definedName>
    <definedName name="__1__123Graph_A__LTR" hidden="1">'[1]00DATES'!$D$8:$D$19</definedName>
    <definedName name="__10__123Graph_D__LTR" hidden="1">'[1]00DATES'!$E$8:$E$19</definedName>
    <definedName name="__11__123Graph_DO_S_GAS" hidden="1">'[1]00DATES'!$E$39:$E$50</definedName>
    <definedName name="__12__123Graph_DT_OVER" hidden="1">'[1]00DATES'!$E$65:$E$76</definedName>
    <definedName name="__123Graph_AARREARSB" hidden="1">'[1]00DATES'!$D$276:$D$287</definedName>
    <definedName name="__123Graph_AARREARSG" hidden="1">'[1]00DATES'!$D$192:$D$203</definedName>
    <definedName name="__123Graph_AARREARSS" hidden="1">'[1]00DATES'!$D$220:$D$231</definedName>
    <definedName name="__123Graph_AARREARST" hidden="1">'[1]00DATES'!$D$304:$D$315</definedName>
    <definedName name="__123Graph_ARECOVERIESG" hidden="1">'[1]00DATES'!$D$89:$D$100</definedName>
    <definedName name="__123Graph_ARECOVERIESS" hidden="1">'[1]00DATES'!$B$114:$B$125</definedName>
    <definedName name="__123Graph_AREFFO" hidden="1">'[1]00DATES'!$D$90:$D$101</definedName>
    <definedName name="__123Graph_AVISITSFO" hidden="1">'[1]00DATES'!$D$163:$D$174</definedName>
    <definedName name="__123Graph_BARREARSB" hidden="1">'[1]00DATES'!$F$276:$F$287</definedName>
    <definedName name="__123Graph_BARREARSG" hidden="1">'[1]00DATES'!$F$192:$F$203</definedName>
    <definedName name="__123Graph_BARREARSS" hidden="1">'[1]00DATES'!$F$220:$F$231</definedName>
    <definedName name="__123Graph_BARREARST" hidden="1">'[1]00DATES'!$F$304:$F$315</definedName>
    <definedName name="__123Graph_BRECOVERIESG" hidden="1">'[1]00DATES'!$F$89:$F$100</definedName>
    <definedName name="__123Graph_BRECOVERIESS" hidden="1">'[1]00DATES'!$D$114:$D$125</definedName>
    <definedName name="__123Graph_BREFFO" hidden="1">'[1]00DATES'!$F$90:$F$101</definedName>
    <definedName name="__123Graph_BVISITSFO" hidden="1">'[1]00DATES'!$F$163:$F$174</definedName>
    <definedName name="__123Graph_CRECOVERIESG" hidden="1">'[1]00DATES'!$G$89:$G$100</definedName>
    <definedName name="__123Graph_CRECOVERIESS" hidden="1">'[1]00DATES'!$E$114:$E$125</definedName>
    <definedName name="__123Graph_CVISITSFO" hidden="1">'[1]00DATES'!$G$163:$G$174</definedName>
    <definedName name="__123Graph_DARREARSB" hidden="1">'[1]00DATES'!$E$276:$E$287</definedName>
    <definedName name="__123Graph_DARREARSG" hidden="1">'[1]00DATES'!$E$192:$E$203</definedName>
    <definedName name="__123Graph_DARREARSS" hidden="1">'[1]00DATES'!$E$220:$E$231</definedName>
    <definedName name="__123Graph_DARREARST" hidden="1">'[1]00DATES'!$E$304:$E$315</definedName>
    <definedName name="__123Graph_DRECOVERIESG" hidden="1">'[1]00DATES'!$E$89:$E$100</definedName>
    <definedName name="__123Graph_DRECOVERIESS" hidden="1">'[1]00DATES'!$C$114:$C$125</definedName>
    <definedName name="__123Graph_DREFFO" hidden="1">'[1]00DATES'!$E$90:$E$101</definedName>
    <definedName name="__123Graph_DVISITSFO" hidden="1">'[1]00DATES'!$E$163:$E$174</definedName>
    <definedName name="__123Graph_XARREARSB" hidden="1">'[1]00DATES'!$A$276:$A$287</definedName>
    <definedName name="__123Graph_XARREARSG" hidden="1">'[1]00DATES'!$A$192:$A$203</definedName>
    <definedName name="__123Graph_XARREARSS" hidden="1">'[1]00DATES'!$A$220:$A$231</definedName>
    <definedName name="__123Graph_XARREARST" hidden="1">'[1]00DATES'!$A$304:$A$315</definedName>
    <definedName name="__123Graph_XRECOVERIESG" hidden="1">'[1]00DATES'!$A$89:$A$100</definedName>
    <definedName name="__123Graph_XRECOVERIESS" hidden="1">'[1]00DATES'!$A$114:$A$125</definedName>
    <definedName name="__123Graph_XVISITSFO" hidden="1">'[1]00DATES'!$A$163:$A$174</definedName>
    <definedName name="__2__123Graph_AO_S_GAS" hidden="1">'[1]00DATES'!$D$39:$D$50</definedName>
    <definedName name="__3__123Graph_AT_OVER" hidden="1">'[1]00DATES'!$D$65:$D$76</definedName>
    <definedName name="__4__123Graph_B__LTR" hidden="1">'[1]00DATES'!$F$8:$F$19</definedName>
    <definedName name="__5__123Graph_BO_S_GAS" hidden="1">'[1]00DATES'!$F$39:$F$50</definedName>
    <definedName name="__6__123Graph_BT_OVER" hidden="1">'[1]00DATES'!$F$65:$F$76</definedName>
    <definedName name="__7__123Graph_C__LTR" hidden="1">'[1]00DATES'!$G$8:$G$19</definedName>
    <definedName name="__8__123Graph_CO_S_GAS" hidden="1">'[1]00DATES'!$G$39:$G$50</definedName>
    <definedName name="__9__123Graph_CT_OVER" hidden="1">'[1]00DATES'!$G$65:$G$76</definedName>
    <definedName name="_1___123Graph_A__LTR" hidden="1">'[1]00DATES'!$D$8:$D$19</definedName>
    <definedName name="_1__123Graph_A__LTR" hidden="1">'[1]00DATES'!$D$8:$D$19</definedName>
    <definedName name="_10___123Graph_D__LTR" hidden="1">'[1]00DATES'!$E$8:$E$19</definedName>
    <definedName name="_10__123Graph_D__LTR" hidden="1">'[1]00DATES'!$E$8:$E$19</definedName>
    <definedName name="_11___123Graph_DO_S_GAS" hidden="1">'[1]00DATES'!$E$39:$E$50</definedName>
    <definedName name="_11__123Graph_DO_S_GAS" hidden="1">'[1]00DATES'!$E$39:$E$50</definedName>
    <definedName name="_12___123Graph_DT_OVER" hidden="1">'[1]00DATES'!$E$65:$E$76</definedName>
    <definedName name="_12__123Graph_DT_OVER" hidden="1">'[1]00DATES'!$E$65:$E$76</definedName>
    <definedName name="_2___123Graph_AO_S_GAS" hidden="1">'[1]00DATES'!$D$39:$D$50</definedName>
    <definedName name="_2__123Graph_AO_S_GAS" hidden="1">'[1]00DATES'!$D$39:$D$50</definedName>
    <definedName name="_3___123Graph_AT_OVER" hidden="1">'[1]00DATES'!$D$65:$D$76</definedName>
    <definedName name="_3__123Graph_AT_OVER" hidden="1">'[1]00DATES'!$D$65:$D$76</definedName>
    <definedName name="_4___123Graph_B__LTR" hidden="1">'[1]00DATES'!$F$8:$F$19</definedName>
    <definedName name="_4__123Graph_B__LTR" hidden="1">'[1]00DATES'!$F$8:$F$19</definedName>
    <definedName name="_5___123Graph_BO_S_GAS" hidden="1">'[1]00DATES'!$F$39:$F$50</definedName>
    <definedName name="_5__123Graph_BO_S_GAS" hidden="1">'[1]00DATES'!$F$39:$F$50</definedName>
    <definedName name="_6___123Graph_BT_OVER" hidden="1">'[1]00DATES'!$F$65:$F$76</definedName>
    <definedName name="_6__123Graph_BT_OVER" hidden="1">'[1]00DATES'!$F$65:$F$76</definedName>
    <definedName name="_7___123Graph_C__LTR" hidden="1">'[1]00DATES'!$G$8:$G$19</definedName>
    <definedName name="_7__123Graph_C__LTR" hidden="1">'[1]00DATES'!$G$8:$G$19</definedName>
    <definedName name="_8___123Graph_CO_S_GAS" hidden="1">'[1]00DATES'!$G$39:$G$50</definedName>
    <definedName name="_8__123Graph_CO_S_GAS" hidden="1">'[1]00DATES'!$G$39:$G$50</definedName>
    <definedName name="_9___123Graph_CT_OVER" hidden="1">'[1]00DATES'!$G$65:$G$76</definedName>
    <definedName name="_9__123Graph_CT_OVER" hidden="1">'[1]00DATES'!$G$65:$G$76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Q4.1" hidden="1">[2]PCOR00!#REF!</definedName>
    <definedName name="_BQ4.19" hidden="1">#REF!</definedName>
    <definedName name="_BQ4.5" hidden="1">#REF!</definedName>
    <definedName name="_BQ4.6" hidden="1">#REF!</definedName>
    <definedName name="_IT2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_Key1" hidden="1">#REF!</definedName>
    <definedName name="_Key2" hidden="1">#REF!</definedName>
    <definedName name="_LU_DataVersion">[3]Title!$D$51</definedName>
    <definedName name="_LU_Version">[3]Title!$D$52</definedName>
    <definedName name="_Order1" hidden="1">255</definedName>
    <definedName name="_Order2" hidden="1">255</definedName>
    <definedName name="_Sort" hidden="1">#REF!</definedName>
    <definedName name="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localSheetId="3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>[4]Config!$L$3:$L$603</definedName>
    <definedName name="AAM_PL_Include">IF(CB_AAM_PL_Include=TRUE,1,0)</definedName>
    <definedName name="Account">"Reg Accounts"</definedName>
    <definedName name="ACCTNG_SERV">[5]Sheet1!$C$336:$V$350</definedName>
    <definedName name="ACT_PL_Include">IF(CB_ACT_PL_Include=TRUE,1,0)</definedName>
    <definedName name="Act_Type_Augex">[6]Lab_Mat!$C$33:$C$48</definedName>
    <definedName name="Act_Type_Augex_Splits">[6]Lab_Mat!$D$33:$H$48</definedName>
    <definedName name="Act_Type_Repex">[6]Lab_Mat!$C$60:$C$96</definedName>
    <definedName name="Act_Type_Repex_Splits">[6]Lab_Mat!$D$60:$H$96</definedName>
    <definedName name="Actions_next_steps_e.g._waiting_for_DNSP_response">#REF!</definedName>
    <definedName name="AGL_PL_Include">IF(CB_AGL_PL_Include=TRUE,1,0)</definedName>
    <definedName name="AllSubmissions">'[4]AA-Rates Card'!$E$15:$E$23</definedName>
    <definedName name="animal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scount">1</definedName>
    <definedName name="as" localSheetId="3" hidden="1">{#N/A,#N/A,FALSE,"SUM QTR 3";#N/A,#N/A,FALSE,"Detail QTR 3 (w_o ly)"}</definedName>
    <definedName name="as">IF(CB_Pipelines_PL_Include=TRUE,1,0)</definedName>
    <definedName name="AS2DocOpenMode" hidden="1">"AS2DocumentBrowse"</definedName>
    <definedName name="AS2NamedRange" hidden="1">2</definedName>
    <definedName name="b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BEx0017DGUEDPCFJUPUZOOLJCS2B" hidden="1">'[7]Reco Sheet for Fcast'!$I$9:$J$9</definedName>
    <definedName name="BEx001CNWHJ5RULCSFM36ZCGJ1UH" hidden="1">'[7]Reco Sheet for Fcast'!$F$11:$G$11</definedName>
    <definedName name="BEx004791UAJIJSN57OT7YBLNP82" hidden="1">'[7]Reco Sheet for Fcast'!$H$2:$I$2</definedName>
    <definedName name="BEx008P2NVFDLBHL7IZ5WTMVOQ1F" hidden="1">'[8]AMI P &amp; L'!#REF!</definedName>
    <definedName name="BEx009G00IN0JUIAQ4WE9NHTMQE2" hidden="1">'[7]Reco Sheet for Fcast'!$I$8:$J$8</definedName>
    <definedName name="BEx00DXTY2JDVGWQKV8H7FG4SV30" hidden="1">'[7]Reco Sheet for Fcast'!$F$11:$G$11</definedName>
    <definedName name="BEx00GHLTYRH5N2S6P78YW1CD30N" hidden="1">'[7]Reco Sheet for Fcast'!$F$11:$G$11</definedName>
    <definedName name="BEx00GMYF28R2S8B9QVCX2Q0MFKY" hidden="1">#REF!</definedName>
    <definedName name="BEx00JC31DY11L45SEU4B10BIN6W" hidden="1">'[7]Reco Sheet for Fcast'!$K$2</definedName>
    <definedName name="BEx00KZHZBHP3TDV1YMX4B19B95O" hidden="1">'[8]AMI P &amp; L'!#REF!</definedName>
    <definedName name="BEx00SH8T8K9VNC04KJ9YSNO5IDF" hidden="1">#REF!</definedName>
    <definedName name="BEx00T2T2FQT46NJL0L8MDKW11ZY" hidden="1">#REF!</definedName>
    <definedName name="BEx00WOACHDXJ6I70WQ2OGP79902" hidden="1">#REF!</definedName>
    <definedName name="BEx01DAZE5WX4UTU2TLKODE60MKZ" hidden="1">'[7]Reco Sheet for Fcast'!$F$6:$G$6</definedName>
    <definedName name="BEx01HY6E3GJ66ABU5ABN26V6Q13" hidden="1">'[7]Reco Sheet for Fcast'!$G$2</definedName>
    <definedName name="BEx01PW5YQKEGAR8JDDI5OARYXDF" hidden="1">'[7]Reco Sheet for Fcast'!$F$9:$G$9</definedName>
    <definedName name="BEx01XJ94SHJ1YQ7ORPW0RQGKI2H" hidden="1">'[7]Reco Sheet for Fcast'!$F$11:$G$11</definedName>
    <definedName name="BEx02Q08R9G839Q4RFGG9026C7PX" hidden="1">'[8]AMI P &amp; L'!#REF!</definedName>
    <definedName name="BEx02SEL3Z1QWGAHXDPUA9WLTTPS" hidden="1">'[7]Reco Sheet for Fcast'!$F$11:$G$11</definedName>
    <definedName name="BEx02Y3KJZH5BGDM9QEZ1PVVI114" hidden="1">'[7]Reco Sheet for Fcast'!$F$8:$G$8</definedName>
    <definedName name="BEx0313GRLLASDTVPW5DHTXHE74M" hidden="1">'[7]Reco Sheet for Fcast'!$I$6:$J$6</definedName>
    <definedName name="BEx03PDFJKQW2OHQI7W7CW4LSF2M" hidden="1">#REF!</definedName>
    <definedName name="BEx1F0SOZ3H5XUHXD7O01TCR8T6J" hidden="1">'[7]Reco Sheet for Fcast'!$F$10:$G$10</definedName>
    <definedName name="BEx1F9HL824UCNCVZ2U62J4KZCX8" hidden="1">'[7]Reco Sheet for Fcast'!$F$7:$G$7</definedName>
    <definedName name="BEx1FEVSJKTI1Q1Z874QZVFSJSVA" hidden="1">'[7]Reco Sheet for Fcast'!$I$6:$J$6</definedName>
    <definedName name="BEx1FGDRUHHLI1GBHELT4PK0LY4V" hidden="1">'[7]Reco Sheet for Fcast'!$I$9:$J$9</definedName>
    <definedName name="BEx1FGZC85YXCQD4K2C3BXTAVCSE" hidden="1">#REF!</definedName>
    <definedName name="BEx1FJZ7GKO99IYTP6GGGF7EUL3Z" hidden="1">'[7]Reco Sheet for Fcast'!$I$7:$J$7</definedName>
    <definedName name="BEx1FSDBU7WQN41S8RKJEK69AVRU" hidden="1">'[7]Reco Sheet for Fcast'!$F$6:$G$6</definedName>
    <definedName name="BEx1FZV2CM77TBH1R6YYV9P06KA2" hidden="1">'[7]Reco Sheet for Fcast'!$F$9:$G$9</definedName>
    <definedName name="BEx1G59AY8195JTUM6P18VXUFJ3E" hidden="1">'[7]Reco Sheet for Fcast'!$F$9:$G$9</definedName>
    <definedName name="BEx1GDCLOR3BD5H46U1PH5ECMD66" hidden="1">#REF!</definedName>
    <definedName name="BEx1GVBYVO13O10BPURJQKD3L4DD" hidden="1">'[9]Bud Mth'!$I$8:$J$8</definedName>
    <definedName name="BEx1GVMRHFXUP6XYYY9NR12PV5TF" hidden="1">'[7]Reco Sheet for Fcast'!$F$8:$G$8</definedName>
    <definedName name="BEx1H6KIT7BHUH6MDDWC935V9N47" hidden="1">'[7]Reco Sheet for Fcast'!$I$8:$J$8</definedName>
    <definedName name="BEx1HDGOOJ3SKHYMWUZJ1P0RQZ9N" hidden="1">'[7]Reco Sheet for Fcast'!$H$2:$I$2</definedName>
    <definedName name="BEx1HDM5ZXSJG6JQEMSFV52PZ10V" hidden="1">'[7]Reco Sheet for Fcast'!$I$9:$J$9</definedName>
    <definedName name="BEx1HETBBZVN5F43LKOFMC4QB0CR" hidden="1">'[7]Reco Sheet for Fcast'!$F$9:$G$9</definedName>
    <definedName name="BEx1HGWNWPLNXICOTP90TKQVVE4E" hidden="1">'[7]Reco Sheet for Fcast'!$H$2:$I$2</definedName>
    <definedName name="BEx1HH266WCSRYYOY23LANSAM8Z1" hidden="1">#REF!</definedName>
    <definedName name="BEx1HIPLJZABY0EMUOTZN0EQMDPU" hidden="1">'[7]Reco Sheet for Fcast'!$F$7:$G$7</definedName>
    <definedName name="BEx1HO94JIRX219MPWMB5E5XZ04X" hidden="1">'[7]Reco Sheet for Fcast'!$F$10:$G$10</definedName>
    <definedName name="BEx1HQNF6KHM21E3XLW0NMSSEI9S" hidden="1">'[7]Reco Sheet for Fcast'!$F$9:$G$9</definedName>
    <definedName name="BEx1HSLNWIW4S97ZBYY7I7M5YVH4" hidden="1">'[7]Reco Sheet for Fcast'!$I$8:$J$8</definedName>
    <definedName name="BEx1I4L21EMOYZ97EOEQ30N9KV83" hidden="1">#REF!</definedName>
    <definedName name="BEx1I4QKTILCKZUSOJCVZN7SNHL5" hidden="1">'[7]Reco Sheet for Fcast'!$F$6:$G$6</definedName>
    <definedName name="BEx1IE0ZP7RIFM9FI24S9I6AAJ14" hidden="1">'[7]Reco Sheet for Fcast'!$F$15</definedName>
    <definedName name="BEx1IGQ5B697MNDOE06MVSR0H58E" hidden="1">'[7]Reco Sheet for Fcast'!$F$11:$G$11</definedName>
    <definedName name="BEx1IKRPW8MLB9Y485M1TL2IT9SH" hidden="1">'[7]Reco Sheet for Fcast'!$F$15</definedName>
    <definedName name="BEx1J0CSSHDJGBJUHVOEMCF2P4DL" hidden="1">'[7]Reco Sheet for Fcast'!$I$9:$J$9</definedName>
    <definedName name="BEx1J6NC9DE7CANGLXQGIAHI2C92" hidden="1">'[7]Reco Sheet for Fcast'!$I$8:$J$8</definedName>
    <definedName name="BEx1J7E8VCGLPYU82QXVUG5N3ZAI" hidden="1">'[8]AMI P &amp; L'!#REF!</definedName>
    <definedName name="BEx1JGE2YQWH8S25USOY08XVGO0D" hidden="1">'[7]Reco Sheet for Fcast'!$I$10:$J$10</definedName>
    <definedName name="BEx1JJJC9T1W7HY4V7HP1S1W4JO1" hidden="1">'[7]Reco Sheet for Fcast'!$F$10:$G$10</definedName>
    <definedName name="BEx1JKKZSJ7DI4PTFVI9VVFMB1X2" hidden="1">'[7]Reco Sheet for Fcast'!$F$6:$G$6</definedName>
    <definedName name="BEx1JPJ2JSOQN114PESLM5AHS817" hidden="1">#REF!</definedName>
    <definedName name="BEx1JUBQFRVMASSFK4B3V0AD7YP9" hidden="1">'[7]Reco Sheet for Fcast'!$I$7:$J$7</definedName>
    <definedName name="BEx1JXBM5W4YRWNQ0P95QQS6JWD6" hidden="1">'[7]Reco Sheet for Fcast'!$I$6:$J$6</definedName>
    <definedName name="BEx1KGY9QEHZ9QSARMQUTQKRK4UX" hidden="1">'[7]Reco Sheet for Fcast'!$I$8:$J$8</definedName>
    <definedName name="BEx1KKP1ELIF2UII2FWVGL7M1X7J" hidden="1">'[7]Reco Sheet for Fcast'!$F$10:$G$10</definedName>
    <definedName name="BEx1KUVWMB0QCWA3RBE4CADFVRIS" hidden="1">'[7]Reco Sheet for Fcast'!$F$15</definedName>
    <definedName name="BEx1L2OG1SDFK2TPXELJ77YP4NI2" hidden="1">'[7]Reco Sheet for Fcast'!$I$7:$J$7</definedName>
    <definedName name="BEx1L412Y7PLHU3B77RTCCOZ5FI0" hidden="1">#REF!</definedName>
    <definedName name="BEx1L6Q60MWRDJB4L20LK0XPA0Z2" hidden="1">'[7]Reco Sheet for Fcast'!$I$9:$J$9</definedName>
    <definedName name="BEx1LD63FP2Z4BR9TKSHOZW9KKZ5" hidden="1">'[7]Reco Sheet for Fcast'!$G$2</definedName>
    <definedName name="BEx1LDMB9RW982DUILM2WPT5VWQ3" hidden="1">'[7]Reco Sheet for Fcast'!$H$2:$I$2</definedName>
    <definedName name="BEx1LRPGDQCOEMW8YT80J1XCDCIV" hidden="1">'[7]Reco Sheet for Fcast'!$F$6:$G$6</definedName>
    <definedName name="BEx1LRUSJW4JG54X07QWD9R27WV9" hidden="1">'[8]AMI P &amp; L'!#REF!</definedName>
    <definedName name="BEx1M1WBK5T0LP1AK2JYV6W87ID6" hidden="1">'[7]Reco Sheet for Fcast'!$F$10:$G$10</definedName>
    <definedName name="BEx1M2CEKIG7U2M98E8QT7PXKFJI" hidden="1">#REF!</definedName>
    <definedName name="BEx1M51HHDYGIT8PON7U8ICL2S95" hidden="1">'[7]Reco Sheet for Fcast'!$F$10:$G$10</definedName>
    <definedName name="BEx1M9DVXW1QKW4BT3H733BJ74CE" hidden="1">#REF!</definedName>
    <definedName name="BEx1MJVIWNE5X8L7TRVWT9WWEUBJ" hidden="1">#REF!</definedName>
    <definedName name="BEx1MMFAHNWB5B2QUWBELI39PCEY" hidden="1">'[9]Bud Mth'!$C$15:$D$29</definedName>
    <definedName name="BEx1MTRKKVCHOZ0YGID6HZ49LJTO" hidden="1">'[8]AMI P &amp; L'!#REF!</definedName>
    <definedName name="BEx1N0CYK8OCCI654CPSXGPO2B4B" hidden="1">#REF!</definedName>
    <definedName name="BEx1N3CUJ3UX61X38ZAJVPEN4KMC" hidden="1">'[7]Reco Sheet for Fcast'!$K$2</definedName>
    <definedName name="BEx1NM34KQTO1LDNSAFD1L82UZFG" hidden="1">'[7]Reco Sheet for Fcast'!$F$15</definedName>
    <definedName name="BEx1NO6TXZVOGCUWCCRTXRXWW0XL" hidden="1">'[7]Reco Sheet for Fcast'!$I$10:$J$10</definedName>
    <definedName name="BEx1NPU28WUUK44W5CBNJU6C9T8G" hidden="1">#REF!</definedName>
    <definedName name="BEx1NS8EU5P9FQV3S0WRTXI5L361" hidden="1">'[7]Reco Sheet for Fcast'!$F$7:$G$7</definedName>
    <definedName name="BEx1NUBX5VUYZFKQH69FN6BTLWCR" hidden="1">'[7]Reco Sheet for Fcast'!$I$7:$J$7</definedName>
    <definedName name="BEx1NZ4K1L8UON80Y2A4RASKWGNP" hidden="1">'[7]Reco Sheet for Fcast'!$F$15:$G$16</definedName>
    <definedName name="BEx1OLAZ915OGYWP0QP1QQWDLCRX" hidden="1">'[7]Reco Sheet for Fcast'!$I$6:$J$6</definedName>
    <definedName name="BEx1OO5ER042IS6IC4TLDI75JNVH" hidden="1">'[7]Reco Sheet for Fcast'!$G$2</definedName>
    <definedName name="BEx1ORG2YMOKTWZPWUQYQFKT95AR" hidden="1">#REF!</definedName>
    <definedName name="BEx1ORG3LGKCPSRMVQ2O9REG2US8" hidden="1">#REF!</definedName>
    <definedName name="BEx1OTE54CBSUT8FWKRALEDCUWN4" hidden="1">'[7]Reco Sheet for Fcast'!$F$11:$G$11</definedName>
    <definedName name="BEx1OVSMPADTX95QUOX34KZQ8EDY" hidden="1">'[7]Reco Sheet for Fcast'!$I$11:$J$11</definedName>
    <definedName name="BEx1OX544IO9FQJI7YYQGZCEHB3O" hidden="1">'[7]Reco Sheet for Fcast'!$I$8:$J$8</definedName>
    <definedName name="BEx1OY6SVEUT2EQ26P7EKEND342G" hidden="1">'[7]Reco Sheet for Fcast'!$I$9:$J$9</definedName>
    <definedName name="BEx1OYN1LPIPI12O9G6F7QAOS9T4" hidden="1">'[7]Reco Sheet for Fcast'!$I$7:$J$7</definedName>
    <definedName name="BEx1P1HHKJA799O3YZXQAX6KFH58" hidden="1">'[7]Reco Sheet for Fcast'!$F$6:$G$6</definedName>
    <definedName name="BEx1P34W467WGPOXPK292QFJIPHJ" hidden="1">'[7]Reco Sheet for Fcast'!$H$2:$I$2</definedName>
    <definedName name="BEx1P7S1J4TKGVJ43C2Q2R3M9WRB" hidden="1">'[7]Reco Sheet for Fcast'!$I$6:$J$6</definedName>
    <definedName name="BEx1PA11BLPVZM8RC5BL46WX8YB5" hidden="1">'[7]Reco Sheet for Fcast'!$F$8:$G$8</definedName>
    <definedName name="BEx1PARXRTD8C90CTHDGZ2MZ48RR" hidden="1">#REF!</definedName>
    <definedName name="BEx1PBZ4BEFIPGMQXT9T8S4PZ2IM" hidden="1">'[7]Reco Sheet for Fcast'!$F$10:$G$10</definedName>
    <definedName name="BEx1PLF2CFSXBZPVI6CJ534EIJDN" hidden="1">'[7]Reco Sheet for Fcast'!$I$8:$J$8</definedName>
    <definedName name="BEx1PMWZB2DO6EM9BKLUICZJ65HD" hidden="1">'[7]Reco Sheet for Fcast'!$I$10:$J$10</definedName>
    <definedName name="BEx1QA54J2A4I7IBQR19BTY28ZMR" hidden="1">'[7]Reco Sheet for Fcast'!$I$10:$J$10</definedName>
    <definedName name="BEx1QL2UM89QA546C0N5UAES7FWW" hidden="1">#REF!</definedName>
    <definedName name="BEx1QM4PKKBHXHR5BZ2NON028UYL" hidden="1">#REF!</definedName>
    <definedName name="BEx1QMQAHG3KQUK59DVM68SWKZIZ" hidden="1">'[7]Reco Sheet for Fcast'!$I$10:$J$10</definedName>
    <definedName name="BEx1R9YFKJCMSEST8OVCAO5E47FO" hidden="1">'[7]Reco Sheet for Fcast'!$F$9:$G$9</definedName>
    <definedName name="BEx1RBGC06B3T52OIC0EQ1KGVP1I" hidden="1">'[7]Reco Sheet for Fcast'!$F$10:$G$10</definedName>
    <definedName name="BEx1RRC7X4NI1CU4EO5XYE2GVARJ" hidden="1">'[7]Reco Sheet for Fcast'!$I$11:$J$11</definedName>
    <definedName name="BEx1RY8DJX7XGAJ5Y6PJ7I5IYK4W" hidden="1">#REF!</definedName>
    <definedName name="BEx1RZA1NCGT832L7EMR7GMF588W" hidden="1">'[7]Reco Sheet for Fcast'!$I$10:$J$10</definedName>
    <definedName name="BEx1S0XGIPUSZQUCSGWSK10GKW7Y" hidden="1">'[7]Reco Sheet for Fcast'!$F$8:$G$8</definedName>
    <definedName name="BEx1S5VFNKIXHTTCWSV60UC50EZ8" hidden="1">'[7]Reco Sheet for Fcast'!$I$7:$J$7</definedName>
    <definedName name="BEx1SEKAWOQJB87D3XQKKK1S7Q7X" hidden="1">#REF!</definedName>
    <definedName name="BEx1SK3U02H0RGKEYXW7ZMCEOF3V" hidden="1">'[7]Reco Sheet for Fcast'!$E$2:$F$2</definedName>
    <definedName name="BEx1SL0D3RL9MNMJMKKSCKHRMB2U" hidden="1">#REF!</definedName>
    <definedName name="BEx1SSNEZINBJT29QVS62VS1THT4" hidden="1">'[7]Reco Sheet for Fcast'!$F$9:$G$9</definedName>
    <definedName name="BEx1ST3IFG1FCSM73CNIUQQ5QSMJ" hidden="1">#REF!</definedName>
    <definedName name="BEx1SVNCHNANBJIDIQVB8AFK4HAN" hidden="1">'[8]AMI P &amp; L'!#REF!</definedName>
    <definedName name="BEx1TJ0WLS9O7KNSGIPWTYHDYI1D" hidden="1">'[8]AMI P &amp; L'!#REF!</definedName>
    <definedName name="BEx1TYR9YIVMD6E36LEX70E5H1UT" hidden="1">#REF!</definedName>
    <definedName name="BEx1U7AVJITLJSXQVVFD7SW3PG16" hidden="1">#REF!</definedName>
    <definedName name="BEx1U7WFO8OZKB1EBF4H386JW91L" hidden="1">'[7]Reco Sheet for Fcast'!$I$9:$J$9</definedName>
    <definedName name="BEx1U87938YR9N6HYI24KVBKLOS3" hidden="1">'[7]Reco Sheet for Fcast'!$G$2</definedName>
    <definedName name="BEx1UA5BKWQW06WM6TB4PO39DL1F" hidden="1">#REF!</definedName>
    <definedName name="BEx1UESH4KDWHYESQU2IE55RS3LI" hidden="1">'[7]Reco Sheet for Fcast'!$F$11:$G$11</definedName>
    <definedName name="BEx1UI8N9KTCPSOJ7RDW0T8UEBNP" hidden="1">'[7]Reco Sheet for Fcast'!$F$10:$G$10</definedName>
    <definedName name="BEx1UML0HHJFHA5TBOYQ24I3RV1W" hidden="1">'[7]Reco Sheet for Fcast'!$F$6:$G$6</definedName>
    <definedName name="BEx1UUDIQPZ23XQ79GUL0RAWRSCK" hidden="1">'[7]Reco Sheet for Fcast'!$I$7:$J$7</definedName>
    <definedName name="BEx1UVQ55NGV5J0R40BW1MX0TTYP" hidden="1">#REF!</definedName>
    <definedName name="BEx1V50N55N07Q5LD91VS9QF1WB6" hidden="1">#REF!</definedName>
    <definedName name="BEx1V67SEV778NVW68J8W5SND1J7" hidden="1">'[7]Reco Sheet for Fcast'!$I$9:$J$9</definedName>
    <definedName name="BEx1VIY9SQLRESD11CC4PHYT0XSG" hidden="1">'[7]Reco Sheet for Fcast'!$H$2:$I$2</definedName>
    <definedName name="BEx1VUCAPY3N4FHIWFAG0EY2IDQU" hidden="1">#REF!</definedName>
    <definedName name="BEx1WC67EH10SC38QWX3WEA5KH3A" hidden="1">'[7]Reco Sheet for Fcast'!$F$10:$G$10</definedName>
    <definedName name="BEx1WGYTKZZIPM1577W5FEYKFH3V" hidden="1">'[7]Reco Sheet for Fcast'!$F$15:$J$123</definedName>
    <definedName name="BEx1WHPURIV3D3PTJJ359H1OP7ZV" hidden="1">'[8]AMI P &amp; L'!#REF!</definedName>
    <definedName name="BEx1WLWY2CR1WRD694JJSWSDFAIR" hidden="1">'[7]Reco Sheet for Fcast'!$I$7:$J$7</definedName>
    <definedName name="BEx1WMD1LWPWRIK6GGAJRJAHJM8I" hidden="1">'[7]Reco Sheet for Fcast'!$I$10:$J$10</definedName>
    <definedName name="BEx1WR0D41MR174LBF3P9E3K0J51" hidden="1">'[7]Reco Sheet for Fcast'!$F$7:$G$7</definedName>
    <definedName name="BEx1WUB1FAS5PHU33TJ60SUHR618" hidden="1">'[7]Reco Sheet for Fcast'!$I$8:$J$8</definedName>
    <definedName name="BEx1WX04G0INSPPG9NTNR3DYR6PZ" hidden="1">'[7]Reco Sheet for Fcast'!$I$11:$J$11</definedName>
    <definedName name="BEx1X3LHU9DPG01VWX2IF65TRATF" hidden="1">'[7]Reco Sheet for Fcast'!$F$8:$G$8</definedName>
    <definedName name="BEx1XK8AAMO0AH0Z1OUKW30CA7EQ" hidden="1">'[7]Reco Sheet for Fcast'!$H$2:$I$2</definedName>
    <definedName name="BEx1XL4MZ7C80495GHQRWOBS16PQ" hidden="1">'[7]Reco Sheet for Fcast'!$F$6:$G$6</definedName>
    <definedName name="BEx1XWINNG82OQQSSVCENCJM7PWF" hidden="1">#REF!</definedName>
    <definedName name="BEx1XYBEF60AUNIQ381B562NLYEL" hidden="1">#REF!</definedName>
    <definedName name="BEx1Y2IGS2K95E1M51PEF9KJZ0KB" hidden="1">'[7]Reco Sheet for Fcast'!$F$15</definedName>
    <definedName name="BEx1Y3PKK83X2FN9SAALFHOWKMRQ" hidden="1">'[7]Reco Sheet for Fcast'!$F$9:$G$9</definedName>
    <definedName name="BEx1YL3DJ7Y4AZ01ERCOGW0FJ26T" hidden="1">'[8]AMI P &amp; L'!#REF!</definedName>
    <definedName name="BEx1Z2RYHSVD1H37817SN93VMURZ" hidden="1">'[7]Reco Sheet for Fcast'!$F$7:$G$7</definedName>
    <definedName name="BEx3AMAKWI6458B67VKZO56MCNJW" hidden="1">'[7]Reco Sheet for Fcast'!$H$2:$I$2</definedName>
    <definedName name="BEx3AOOVM42G82TNF53W0EKXLUSI" hidden="1">'[8]AMI P &amp; L'!#REF!</definedName>
    <definedName name="BEx3APL8D18BCFDD4AZK12WFXA67" hidden="1">'[7]Reco Sheet for Fcast'!$G$2:$H$2</definedName>
    <definedName name="BEx3AZH9W4SUFCAHNDOQ728R9V4L" hidden="1">'[7]Reco Sheet for Fcast'!$F$6:$G$6</definedName>
    <definedName name="BEx3BNR9ES4KY7Q1DK83KC5NDGL8" hidden="1">'[7]Reco Sheet for Fcast'!$E$2:$F$2</definedName>
    <definedName name="BEx3BQR5VZXNQ4H949ORM8ESU3B3" hidden="1">'[8]AMI P &amp; L'!#REF!</definedName>
    <definedName name="BEx3BTLL3ASJN134DLEQTQM70VZM" hidden="1">'[7]Reco Sheet for Fcast'!$F$6:$G$6</definedName>
    <definedName name="BEx3BW5CTV0DJU5AQS3ZQFK2VLF3" hidden="1">'[7]Reco Sheet for Fcast'!$I$8:$J$8</definedName>
    <definedName name="BEx3BYP0FG369M7G3JEFLMMXAKTS" hidden="1">'[7]Reco Sheet for Fcast'!$F$9:$G$9</definedName>
    <definedName name="BEx3C2QR0WUD19QSVO8EMIPNQJKH" hidden="1">'[7]Reco Sheet for Fcast'!$F$7:$G$7</definedName>
    <definedName name="BEx3CKFCCPZZ6ROLAT5C1DZNIC1U" hidden="1">'[7]Reco Sheet for Fcast'!$H$2:$I$2</definedName>
    <definedName name="BEx3CO0SVO4WLH0DO43DCHYDTH1P" hidden="1">'[7]Reco Sheet for Fcast'!$F$15</definedName>
    <definedName name="BEx3CP7ZOFGLSCYTIG9VMZOBZ5BQ" hidden="1">#REF!</definedName>
    <definedName name="BEx3D9G6QTSPF9UYI4X0XY0VE896" hidden="1">'[7]Reco Sheet for Fcast'!$F$6:$G$6</definedName>
    <definedName name="BEx3DCQU9PBRXIMLO62KS5RLH447" hidden="1">'[7]Reco Sheet for Fcast'!$I$11:$J$11</definedName>
    <definedName name="BEx3DZDFGLYD8RLUYGMKDC4PRP04" hidden="1">'[7]Reco Sheet for Fcast'!$G$2:$H$2</definedName>
    <definedName name="BEx3EF99FD6QNNCNOKDEE67JHTUJ" hidden="1">'[7]Reco Sheet for Fcast'!$I$9:$J$9</definedName>
    <definedName name="BEx3EHCSERZ2O2OAG8Y95UPG2IY9" hidden="1">'[8]AMI P &amp; L'!#REF!</definedName>
    <definedName name="BEx3EJR3TCJDYS7ZXNDS5N9KTGIK" hidden="1">'[7]Reco Sheet for Fcast'!$F$8:$G$8</definedName>
    <definedName name="BEx3ELJTTBS6P05CNISMGOJOA60V" hidden="1">'[7]Reco Sheet for Fcast'!$I$9:$J$9</definedName>
    <definedName name="BEx3EQSLJBDDJRHNX19PBFCKNY2I" hidden="1">'[7]Reco Sheet for Fcast'!$F$11:$G$11</definedName>
    <definedName name="BEx3EUUAX947Q5N6MY6W0KSNY78Y" hidden="1">'[7]Reco Sheet for Fcast'!$I$7:$J$7</definedName>
    <definedName name="BEx3FERRE7HC84YCYRFTW3IGBJS0" hidden="1">#REF!</definedName>
    <definedName name="BEx3FHMD1P5XBCH23ZKIFO6ZTCNB" hidden="1">'[7]Reco Sheet for Fcast'!$I$6:$J$6</definedName>
    <definedName name="BEx3FI2G3YYIACQHXNXEA15M8ZK5" hidden="1">'[7]Reco Sheet for Fcast'!$F$11:$G$11</definedName>
    <definedName name="BEx3FJ9MHSLDK8W91GO85FX1GX57" hidden="1">'[7]Reco Sheet for Fcast'!$F$8:$G$8</definedName>
    <definedName name="BEx3FR251HFU7A33PU01SJUENL2B" hidden="1">'[7]Reco Sheet for Fcast'!$K$2</definedName>
    <definedName name="BEx3FX7EJL47JSLSWP3EOC265WAE" hidden="1">'[8]AMI P &amp; L'!#REF!</definedName>
    <definedName name="BEx3FZG91H1CY5ASLHP4YHKREYG9" hidden="1">#REF!</definedName>
    <definedName name="BEx3G201R8NLJ6FIHO2QS0SW9QVV" hidden="1">'[7]Reco Sheet for Fcast'!$H$2:$I$2</definedName>
    <definedName name="BEx3G2LL2II66XY5YCDPG4JE13A3" hidden="1">'[7]Reco Sheet for Fcast'!$F$9:$G$9</definedName>
    <definedName name="BEx3G2WA0DTYY9D8AGHHOBTPE2B2" hidden="1">'[7]Reco Sheet for Fcast'!$F$7:$G$7</definedName>
    <definedName name="BEx3GCXR6IAS0B6WJ03GJVH7CO52" hidden="1">'[7]Reco Sheet for Fcast'!$F$15</definedName>
    <definedName name="BEx3GEVV18SEQDI1JGY7EN6D1GT1" hidden="1">'[8]AMI P &amp; L'!#REF!</definedName>
    <definedName name="BEx3GKFH64MKQX61S7DYTZ15JCPY" hidden="1">'[7]Reco Sheet for Fcast'!$G$2</definedName>
    <definedName name="BEx3GMJ1Y6UU02DLRL0QXCEKDA6C" hidden="1">'[8]AMI P &amp; L'!#REF!</definedName>
    <definedName name="BEx3GN4LY0135CBDIN1TU2UEODGF" hidden="1">'[7]Reco Sheet for Fcast'!$I$10:$J$10</definedName>
    <definedName name="BEx3GPDH2AH4QKT4OOSN563XUHBD" hidden="1">'[7]Reco Sheet for Fcast'!$I$9:$J$9</definedName>
    <definedName name="BEx3H0RFPKED2NN6LBYFK5P5HLK6" hidden="1">'[7]Reco Sheet for Fcast'!$I$6:$J$6</definedName>
    <definedName name="BEx3H5UX2GZFZZT657YR76RHW5I6" hidden="1">'[8]AMI P &amp; L'!#REF!</definedName>
    <definedName name="BEx3HA1YAMCT0GK89031ZWXQ3VK3" hidden="1">#REF!</definedName>
    <definedName name="BEx3HMSEFOP6DBM4R97XA6B7NFG6" hidden="1">'[7]Reco Sheet for Fcast'!$F$8:$G$8</definedName>
    <definedName name="BEx3HWJ5SQSD2CVCQNR183X44FR8" hidden="1">'[7]Reco Sheet for Fcast'!$H$2:$I$2</definedName>
    <definedName name="BEx3I09YVXO0G4X7KGSA4WGORM35" hidden="1">'[7]Reco Sheet for Fcast'!$F$6:$G$6</definedName>
    <definedName name="BEx3ICF1GY8HQEBIU9S43PDJ90BX" hidden="1">'[7]Reco Sheet for Fcast'!$F$6:$G$6</definedName>
    <definedName name="BEx3IDWZ8T53H64CYTGG2AA2IK4V" hidden="1">#REF!</definedName>
    <definedName name="BEx3IMR61GX9W41FLO58UWSRANKO" hidden="1">#REF!</definedName>
    <definedName name="BEx3IQCO1C0W3USXAADRS1Q10X5F" hidden="1">#REF!</definedName>
    <definedName name="BEx3IYAH2DEBFWO8F94H4MXE3RLY" hidden="1">'[8]AMI P &amp; L'!#REF!</definedName>
    <definedName name="BEx3IZXXSYEW50379N2EAFWO8DZV" hidden="1">'[8]AMI P &amp; L'!#REF!</definedName>
    <definedName name="BEx3J1VZVGTKT4ATPO9O5JCSFTTR" hidden="1">'[7]Reco Sheet for Fcast'!$I$9:$J$9</definedName>
    <definedName name="BEx3JC2TY7JNAAC3L7QHVPQXLGQ8" hidden="1">'[7]Reco Sheet for Fcast'!$I$11:$J$11</definedName>
    <definedName name="BEx3JIYZIVBGXQG29MDJG53D99D8" hidden="1">'[7]Reco Sheet for Fcast'!$L$6:$M$10</definedName>
    <definedName name="BEx3JX23SYDIGOGM4Y0CQFBW8ZBV" hidden="1">'[7]Reco Sheet for Fcast'!$F$8:$G$8</definedName>
    <definedName name="BEx3JXCXCVBZJGV5VEG9MJEI01AL" hidden="1">'[7]Reco Sheet for Fcast'!$I$7:$J$7</definedName>
    <definedName name="BEx3JYK2N7X59TPJSKYZ77ENY8SS" hidden="1">'[7]Reco Sheet for Fcast'!$I$6:$J$6</definedName>
    <definedName name="BEx3K4EII7GU1CG0BN7UL15M6J8Z" hidden="1">'[8]AMI P &amp; L'!#REF!</definedName>
    <definedName name="BEx3K4ZXQUQ2KYZF74B84SO48XMW" hidden="1">'[7]Reco Sheet for Fcast'!$I$9:$J$9</definedName>
    <definedName name="BEx3KEFXUCVNVPH7KSEGAZYX13B5" hidden="1">'[7]Reco Sheet for Fcast'!$F$6:$G$6</definedName>
    <definedName name="BEx3KFXUAF6YXAA47B7Q6X9B3VGB" hidden="1">'[7]Reco Sheet for Fcast'!$I$10:$J$10</definedName>
    <definedName name="BEx3KHFTUPUPZJH4ER0RQ5CMQ7ZC" hidden="1">#REF!</definedName>
    <definedName name="BEx3KIXQYOGMPK4WJJAVBRX4NR28" hidden="1">'[8]AMI P &amp; L'!#REF!</definedName>
    <definedName name="BEx3KJOMVOSFZVJUL3GKCNP6DQDS" hidden="1">'[7]Reco Sheet for Fcast'!$F$6:$G$6</definedName>
    <definedName name="BEx3KP2VRBMORK0QEAZUYCXL3DHJ" hidden="1">'[7]Reco Sheet for Fcast'!$I$6:$J$6</definedName>
    <definedName name="BEx3L4IN3LI4C26SITKTGAH27CDU" hidden="1">'[7]Reco Sheet for Fcast'!$F$15</definedName>
    <definedName name="BEx3L4TEN6GRE0LY9ZXOGB3AS8JU" hidden="1">#REF!</definedName>
    <definedName name="BEx3L4YQ0J7ZU0M5QM6YIPCEYC9K" hidden="1">'[8]AMI P &amp; L'!#REF!</definedName>
    <definedName name="BEx3L60DJOR7NQN42G7YSAODP1EX" hidden="1">'[7]Reco Sheet for Fcast'!$I$7:$J$7</definedName>
    <definedName name="BEx3L7D0PI38HWZ7VADU16C9E33D" hidden="1">'[7]Reco Sheet for Fcast'!$I$7:$J$7</definedName>
    <definedName name="BEx3LLANOTINBHAJ3AOID9T7Y05X" hidden="1">#REF!</definedName>
    <definedName name="BEx3LM1PR4Y7KINKMTMKR984GX8Q" hidden="1">'[7]Reco Sheet for Fcast'!$I$8:$J$8</definedName>
    <definedName name="BEx3LPCEZ1C0XEKNCM3YT09JWCUO" hidden="1">'[7]Reco Sheet for Fcast'!$I$10:$J$10</definedName>
    <definedName name="BEx3M1BZ3GQC6D7YTGDIT0JUJ9EC" hidden="1">#REF!</definedName>
    <definedName name="BEx3M1MR1K1NQD03H74BFWOK4MWQ" hidden="1">'[7]Reco Sheet for Fcast'!$F$15</definedName>
    <definedName name="BEx3M4H77MYUKOOD31H9F80NMVK8" hidden="1">'[7]Reco Sheet for Fcast'!$H$2:$I$2</definedName>
    <definedName name="BEx3M6VO0UGM4OO58SB94R6U0UKE" hidden="1">#REF!</definedName>
    <definedName name="BEx3M9VFX329PZWYC4DMZ6P3W9R2" hidden="1">'[7]Reco Sheet for Fcast'!$F$8:$G$8</definedName>
    <definedName name="BEx3MCQ0VEBV0CZXDS505L38EQ8N" hidden="1">'[7]Reco Sheet for Fcast'!$I$11:$J$11</definedName>
    <definedName name="BEx3MEYV5LQY0BAL7V3CFAFVOM3T" hidden="1">'[7]Reco Sheet for Fcast'!$I$9:$J$9</definedName>
    <definedName name="BEx3MREOFWJQEYMCMBL7ZE06NBN6" hidden="1">'[7]Reco Sheet for Fcast'!$G$2</definedName>
    <definedName name="BEx3MSAX474ABZKYQ7WBYQI19FN1" hidden="1">#REF!</definedName>
    <definedName name="BEx3N9JDP50MA4MMRXI6DO38SIEQ" hidden="1">#REF!</definedName>
    <definedName name="BEx3NDL42HVLOSCW6X9BEOB0XN9F" hidden="1">#REF!</definedName>
    <definedName name="BEx3NLIZ7PHF2XE59ECZ3MD04ZG1" hidden="1">'[7]Reco Sheet for Fcast'!$F$6:$G$6</definedName>
    <definedName name="BEx3NMQ4BVC94728AUM7CCX7UHTU" hidden="1">'[7]Reco Sheet for Fcast'!$F$15</definedName>
    <definedName name="BEx3NR2I4OUFP3Z2QZEDU2PIFIDI" hidden="1">'[7]Reco Sheet for Fcast'!$F$10:$G$10</definedName>
    <definedName name="BEx3O19B8FTTAPVT5DZXQGQXWFR8" hidden="1">'[7]Reco Sheet for Fcast'!$F$15</definedName>
    <definedName name="BEx3O37KIVMTEXDNBMSQLK0KFCF6" hidden="1">#REF!</definedName>
    <definedName name="BEx3O85IKWARA6NCJOLRBRJFMEWW" hidden="1">'[10]R8. Capl incl Margins'!#REF!</definedName>
    <definedName name="BEx3OJZSCGFRW7SVGBFI0X9DNVMM" hidden="1">'[7]Reco Sheet for Fcast'!$H$2:$I$2</definedName>
    <definedName name="BEx3ORSBUXAF21MKEY90YJV9AY9A" hidden="1">'[7]Reco Sheet for Fcast'!$G$2:$H$2</definedName>
    <definedName name="BEx3OV8BH6PYNZT7C246LOAU9SVX" hidden="1">'[7]Reco Sheet for Fcast'!$F$9:$G$9</definedName>
    <definedName name="BEx3OVDR9BY1SBRX3I92LJ228GPZ" hidden="1">#REF!</definedName>
    <definedName name="BEx3OXRYJZUEY6E72UJU0PHLMYAR" hidden="1">'[7]Reco Sheet for Fcast'!$F$7:$G$7</definedName>
    <definedName name="BEx3P2VD6BO82XYTC7B020P9I0KJ" hidden="1">#REF!</definedName>
    <definedName name="BEx3P59TTRSGQY888P5C1O7M2PQT" hidden="1">'[7]Reco Sheet for Fcast'!$F$7:$G$7</definedName>
    <definedName name="BEx3PDNRRNKD5GOUBUQFXAHIXLD9" hidden="1">'[7]Reco Sheet for Fcast'!$I$6:$J$6</definedName>
    <definedName name="BEx3PDT8GNPWLLN02IH1XPV90XYK" hidden="1">'[7]Reco Sheet for Fcast'!$F$7:$G$7</definedName>
    <definedName name="BEx3PKEMDW8KZEP11IL927C5O7I2" hidden="1">'[7]Reco Sheet for Fcast'!$F$15</definedName>
    <definedName name="BEx3PKJZ1Z7L9S6KV8KXVS6B2FX4" hidden="1">'[7]Reco Sheet for Fcast'!$I$10:$J$10</definedName>
    <definedName name="BEx3PMNG53Z5HY138H99QOMTX8W3" hidden="1">'[7]Reco Sheet for Fcast'!$I$6:$J$6</definedName>
    <definedName name="BEx3PP1RRSFZ8UC0JC9R91W6LNKW" hidden="1">'[7]Reco Sheet for Fcast'!$I$7:$J$7</definedName>
    <definedName name="BEx3PVXYZC8WB9ZJE7OCKUXZ46EA" hidden="1">'[7]Reco Sheet for Fcast'!$H$2:$I$2</definedName>
    <definedName name="BEx3Q0VWPU5EQECK7MQ47TYJ3SWW" hidden="1">'[7]Reco Sheet for Fcast'!$F$15</definedName>
    <definedName name="BEx3Q7BZ9PUXK2RLIOFSIS9AHU1B" hidden="1">'[7]Reco Sheet for Fcast'!$F$9:$G$9</definedName>
    <definedName name="BEx3Q8J42S9VU6EAN2Y28MR6DF88" hidden="1">'[7]Reco Sheet for Fcast'!$I$9:$J$9</definedName>
    <definedName name="BEx3Q8TWT96JPOACM5LZ9LDNHRK2" hidden="1">#REF!</definedName>
    <definedName name="BEx3QEDFOYFY5NBTININ5W4RLD4Q" hidden="1">'[7]Reco Sheet for Fcast'!$F$11:$G$11</definedName>
    <definedName name="BEx3QIKJ3U962US1Q564NZDLU8LD" hidden="1">'[7]Reco Sheet for Fcast'!$F$6:$G$6</definedName>
    <definedName name="BEx3QOEY7IL4PZNO1XW0Q5KZ3BPA" hidden="1">'[7]Reco Sheet for Fcast'!$O$6:$P$10</definedName>
    <definedName name="BEx3QPGNBFAPHNWN14HP5HGBZUHY" hidden="1">#REF!</definedName>
    <definedName name="BEx3QR9D45DHW50VQ7Y3Q1AXPOB9" hidden="1">'[7]Reco Sheet for Fcast'!$F$10:$G$10</definedName>
    <definedName name="BEx3QS5SHLD7I8Y6BUT2B3IFFLDR" hidden="1">#REF!</definedName>
    <definedName name="BEx3QSWT2S5KWG6U2V9711IYDQBM" hidden="1">'[7]Reco Sheet for Fcast'!$K$2</definedName>
    <definedName name="BEx3QVGG7Q2X4HZHJAM35A8T3VR7" hidden="1">'[7]Reco Sheet for Fcast'!$I$9:$J$9</definedName>
    <definedName name="BEx3R0JUB9YN8PHPPQTAMIT1IHWK" hidden="1">'[7]Reco Sheet for Fcast'!$F$10:$G$10</definedName>
    <definedName name="BEx3R6JNDZ5SKLXPE4E8AGJCT6XV" hidden="1">'[9]Bud Mth'!$I$10:$J$10</definedName>
    <definedName name="BEx3R81NFRO7M81VHVKOBFT0QBIL" hidden="1">'[7]Reco Sheet for Fcast'!$I$11:$J$11</definedName>
    <definedName name="BEx3RHC2ZD5UFS6QD4OPFCNNMWH1" hidden="1">'[8]AMI P &amp; L'!#REF!</definedName>
    <definedName name="BEx3RQ10QIWBAPHALAA91BUUCM2X" hidden="1">'[7]Reco Sheet for Fcast'!$H$2:$I$2</definedName>
    <definedName name="BEx3RV4E1WT43SZBUN09RTB8EK1O" hidden="1">'[7]Reco Sheet for Fcast'!$F$6:$G$6</definedName>
    <definedName name="BEx3RXYU0QLFXSFTM5EB20GD03W5" hidden="1">'[7]Reco Sheet for Fcast'!$I$6:$J$6</definedName>
    <definedName name="BEx3RYKLC3QQO3XTUN7BEW2AQL98" hidden="1">'[7]Reco Sheet for Fcast'!$F$6:$G$6</definedName>
    <definedName name="BEx3SICJ45BYT6FHBER86PJT25FC" hidden="1">'[7]Reco Sheet for Fcast'!$I$11:$J$11</definedName>
    <definedName name="BEx3SMUCMJVGQ2H4EHQI5ZFHEF0P" hidden="1">'[7]Reco Sheet for Fcast'!$F$7:$G$7</definedName>
    <definedName name="BEx3SN56F03CPDRDA7LZ763V0N4I" hidden="1">'[7]Reco Sheet for Fcast'!$F$10:$G$10</definedName>
    <definedName name="BEx3SPE6N1ORXPRCDL3JPZD73Z9F" hidden="1">'[7]Reco Sheet for Fcast'!$F$10:$G$10</definedName>
    <definedName name="BEx3T29ZTULQE0OMSMWUMZDU9ZZ0" hidden="1">'[7]Reco Sheet for Fcast'!$F$9:$G$9</definedName>
    <definedName name="BEx3T2FG1ZY4WZBQSPCTC91YU2YJ" hidden="1">#REF!</definedName>
    <definedName name="BEx3T4IZGK43ZE6V9H3KCE7P9PTV" hidden="1">#REF!</definedName>
    <definedName name="BEx3T6MJ1QDJ929WMUDVZ0O3UW0Y" hidden="1">'[7]Reco Sheet for Fcast'!$K$2</definedName>
    <definedName name="BEx3TPCSI16OAB2L9M9IULQMQ9J9" hidden="1">'[7]Reco Sheet for Fcast'!$F$7:$G$7</definedName>
    <definedName name="BEx3U64YUOZ419BAJS2W78UMATAW" hidden="1">'[7]Reco Sheet for Fcast'!$I$7:$J$7</definedName>
    <definedName name="BEx3U94WCEA5DKMWBEX1GU0LKYG2" hidden="1">'[7]Reco Sheet for Fcast'!$I$9:$J$9</definedName>
    <definedName name="BEx3U9VZ8SQVYS6ZA038J7AP7ZGW" hidden="1">'[7]Reco Sheet for Fcast'!$F$9:$G$9</definedName>
    <definedName name="BEx3UIQ5WRJBGNTFCCLOR4N7B1OQ" hidden="1">'[7]Reco Sheet for Fcast'!$H$2:$I$2</definedName>
    <definedName name="BEx3UJMIX2NUSSWGMSI25A5DM4CH" hidden="1">'[7]Reco Sheet for Fcast'!$I$7:$J$7</definedName>
    <definedName name="BEx3UKIWG5S3MUHEHHUE1B2LKH0R" hidden="1">#REF!</definedName>
    <definedName name="BEx3UKOCOQG7S1YQ436S997K1KWV" hidden="1">'[7]Reco Sheet for Fcast'!$I$6:$J$6</definedName>
    <definedName name="BEx3UO4CSA2W3UIZSAB83N5MOYUI" hidden="1">#REF!</definedName>
    <definedName name="BEx3UYM19VIXLA0EU7LB9NHA77PB" hidden="1">'[7]Reco Sheet for Fcast'!$F$6:$G$6</definedName>
    <definedName name="BEx3VML7CG70HPISMVYIUEN3711Q" hidden="1">'[7]Reco Sheet for Fcast'!$H$2:$I$2</definedName>
    <definedName name="BEx56ZID5H04P9AIYLP1OASFGV56" hidden="1">'[7]Reco Sheet for Fcast'!$F$11:$G$11</definedName>
    <definedName name="BEx57VA3047K0O5EFD2ACSAEWD6C" hidden="1">#REF!</definedName>
    <definedName name="BEx587EYSS57E3PI8DT973HLJM9E" hidden="1">'[7]Reco Sheet for Fcast'!$I$11:$J$11</definedName>
    <definedName name="BEx587KFQ3VKCOCY1SA5F24PQGUI" hidden="1">'[7]Reco Sheet for Fcast'!$F$11:$G$11</definedName>
    <definedName name="BEx589O00VWB2CRMRCLO3I5IX5HO" hidden="1">#REF!</definedName>
    <definedName name="BEx58O780PQ05NF0Z1SKKRB3N099" hidden="1">'[7]Reco Sheet for Fcast'!$F$7:$G$7</definedName>
    <definedName name="BEx58XHO7ZULLF2EUD7YIS0MGQJ5" hidden="1">'[8]AMI P &amp; L'!#REF!</definedName>
    <definedName name="BEx58ZW0HAIGIPEX9CVA1PQQTR6X" hidden="1">'[7]Reco Sheet for Fcast'!$I$7:$J$7</definedName>
    <definedName name="BEx59AZ7IMWYQU6DW5MVTLDMFU8X" hidden="1">#REF!</definedName>
    <definedName name="BEx59BA1KH3RG6K1LHL7YS2VB79N" hidden="1">'[7]Reco Sheet for Fcast'!$F$11:$G$11</definedName>
    <definedName name="BEx59E9WABJP2TN71QAIKK79HPK9" hidden="1">'[7]Reco Sheet for Fcast'!$I$8:$J$8</definedName>
    <definedName name="BEx59K9PRQRQS5W70KVXXEIH3Q9E" hidden="1">#REF!</definedName>
    <definedName name="BEx59P7MAPNU129ZTC5H3EH892G1" hidden="1">'[7]Reco Sheet for Fcast'!$F$15</definedName>
    <definedName name="BEx5A11WZRQSIE089QE119AOX9ZG" hidden="1">'[7]Reco Sheet for Fcast'!$I$7:$J$7</definedName>
    <definedName name="BEx5A7CIGCOTHJKHGUBDZG91JGPZ" hidden="1">'[7]Reco Sheet for Fcast'!$F$11:$G$11</definedName>
    <definedName name="BEx5A8UFLT2SWVSG5COFA9B8P376" hidden="1">'[7]Reco Sheet for Fcast'!$F$10:$G$10</definedName>
    <definedName name="BEx5AFFTN3IXIBHDKM0FYC4OFL1S" hidden="1">'[7]Reco Sheet for Fcast'!$G$2</definedName>
    <definedName name="BEx5AOFIO8KVRHIZ1RII337AA8ML" hidden="1">'[7]Reco Sheet for Fcast'!$I$7:$J$7</definedName>
    <definedName name="BEx5APRZ66L5BWHFE8E4YYNEDTI4" hidden="1">'[7]Reco Sheet for Fcast'!$G$2</definedName>
    <definedName name="BEx5B4RHHX0J1BF2FZKEA0SPP29O" hidden="1">'[7]Reco Sheet for Fcast'!$I$8:$J$8</definedName>
    <definedName name="BEx5B5YMSWP0OVI5CIQRP5V18D0C" hidden="1">'[7]Reco Sheet for Fcast'!$I$8:$J$8</definedName>
    <definedName name="BEx5B825RW35M5H0UB2IZGGRS4ER" hidden="1">'[7]Reco Sheet for Fcast'!$F$15</definedName>
    <definedName name="BEx5BAWPMY0TL684WDXX6KKJLRCN" hidden="1">'[7]Reco Sheet for Fcast'!$F$10:$G$10</definedName>
    <definedName name="BEx5BBI61U4Y65GD0ARMTALPP7SJ" hidden="1">'[7]Reco Sheet for Fcast'!$F$9:$G$9</definedName>
    <definedName name="BEx5BDR56MEV4IHY6CIH2SVNG1UB" hidden="1">'[7]Reco Sheet for Fcast'!$F$8:$G$8</definedName>
    <definedName name="BEx5BESZC5H329SKHGJOHZFILYJJ" hidden="1">'[7]Reco Sheet for Fcast'!$I$6:$J$6</definedName>
    <definedName name="BEx5BHSQ42B50IU1TEQFUXFX9XQD" hidden="1">'[8]AMI P &amp; L'!#REF!</definedName>
    <definedName name="BEx5BKSM4UN4C1DM3EYKM79MRC5K" hidden="1">'[7]Reco Sheet for Fcast'!$F$6:$G$6</definedName>
    <definedName name="BEx5BNN8NPH9KVOBARB9CDD9WLB6" hidden="1">'[7]Reco Sheet for Fcast'!$F$9:$G$9</definedName>
    <definedName name="BEx5BRE14A35NO42BCK912IP8Y6G" hidden="1">#REF!</definedName>
    <definedName name="BEx5BYFMZ80TDDN2EZO8CF39AIAC" hidden="1">'[7]Reco Sheet for Fcast'!$F$15</definedName>
    <definedName name="BEx5C2BWFW6SHZBFDEISKGXHZCQW" hidden="1">'[7]Reco Sheet for Fcast'!$I$8:$J$8</definedName>
    <definedName name="BEx5C49ZFH8TO9ZU55729C3F7XG7" hidden="1">'[7]Reco Sheet for Fcast'!$F$9:$G$9</definedName>
    <definedName name="BEx5C8GZQK13G60ZM70P63I5OS0L" hidden="1">'[7]Reco Sheet for Fcast'!$F$10:$G$10</definedName>
    <definedName name="BEx5CAPTVN2NBT3UOMA1UFAL1C2R" hidden="1">'[7]Reco Sheet for Fcast'!$I$6:$J$6</definedName>
    <definedName name="BEx5CEM3SYF9XP0ZZVE0GEPCLV3F" hidden="1">'[7]Reco Sheet for Fcast'!$I$10:$J$10</definedName>
    <definedName name="BEx5CFYQ0F1Z6P8SCVJ0I3UPVFE4" hidden="1">'[8]AMI P &amp; L'!#REF!</definedName>
    <definedName name="BEx5CPEKNSJORIPFQC2E1LTRYY8L" hidden="1">'[7]Reco Sheet for Fcast'!$I$7:$J$7</definedName>
    <definedName name="BEx5CSUOL05D8PAM2TRDA9VRJT1O" hidden="1">'[7]Reco Sheet for Fcast'!$I$10:$J$10</definedName>
    <definedName name="BEx5CUNFOO4YDFJ22HCMI2QKIGKM" hidden="1">'[7]Reco Sheet for Fcast'!$F$10:$G$10</definedName>
    <definedName name="BEx5CWLOBFBDZZLDMZV6E0Z1VJA6" hidden="1">'[7]Reco Sheet for Fcast'!$F$10:$G$10</definedName>
    <definedName name="BEx5D7U7MZFE0E9SNH9NX01XLKLP" hidden="1">#REF!</definedName>
    <definedName name="BEx5D8L47OF0WHBPFWXGZINZWUBZ" hidden="1">'[7]Reco Sheet for Fcast'!$I$10:$J$10</definedName>
    <definedName name="BEx5DAJAHQ2SKUPCKSCR3PYML67L" hidden="1">'[7]Reco Sheet for Fcast'!$I$8:$J$8</definedName>
    <definedName name="BEx5DAZEGUTH4C1FCHVO3EWOQDU3" hidden="1">#REF!</definedName>
    <definedName name="BEx5DC18JM1KJCV44PF18E0LNRKA" hidden="1">'[7]Reco Sheet for Fcast'!$F$8:$G$8</definedName>
    <definedName name="BEx5DJIZBTNS011R9IIG2OQ2L6ZX" hidden="1">'[7]Reco Sheet for Fcast'!$H$2:$I$2</definedName>
    <definedName name="BEx5E123OLO9WQUOIRIDJ967KAGK" hidden="1">'[7]Reco Sheet for Fcast'!$F$15</definedName>
    <definedName name="BEx5E2UU5NES6W779W2OZTZOB4O7" hidden="1">'[7]Reco Sheet for Fcast'!$I$10:$J$10</definedName>
    <definedName name="BEx5EEJLW729ROTXH1VWX5876WHE" hidden="1">#REF!</definedName>
    <definedName name="BEx5EGXYIQ0YTJG0LCF9S954QAQH" hidden="1">#REF!</definedName>
    <definedName name="BEx5EIVZH4CP2BDE0BSMQHBY5MQ3" hidden="1">#REF!</definedName>
    <definedName name="BEx5ELQL9B0VR6UT18KP11DHOTFX" hidden="1">'[7]Reco Sheet for Fcast'!$I$10:$J$10</definedName>
    <definedName name="BEx5ER4TJTFPN7IB1MNEB1ZFR5M6" hidden="1">'[7]Reco Sheet for Fcast'!$H$2:$I$2</definedName>
    <definedName name="BEx5F6V72QTCK7O39Y59R0EVM6CW" hidden="1">'[7]Reco Sheet for Fcast'!$I$8:$J$8</definedName>
    <definedName name="BEx5FB7KHHBZ59M0IUDR6KADHSS2" hidden="1">#REF!</definedName>
    <definedName name="BEx5FGLQVACD5F5YZG4DGSCHCGO2" hidden="1">'[7]Reco Sheet for Fcast'!$H$2:$I$2</definedName>
    <definedName name="BEx5FLJWHLW3BTZILDPN5NMA449V" hidden="1">'[7]Reco Sheet for Fcast'!$I$6:$J$6</definedName>
    <definedName name="BEx5FNI2O10YN2SI1NO4X5GP3GTF" hidden="1">'[7]Reco Sheet for Fcast'!$F$10:$G$10</definedName>
    <definedName name="BEx5FO8YRFSZCG3L608EHIHIHFY4" hidden="1">'[8]AMI P &amp; L'!#REF!</definedName>
    <definedName name="BEx5FQNA6V4CNYSH013K45RI4BCV" hidden="1">'[7]Reco Sheet for Fcast'!$F$8:$G$8</definedName>
    <definedName name="BEx5FVQPPEU32CPNV9RRQ9MNLLVE" hidden="1">'[7]Reco Sheet for Fcast'!$H$2:$I$2</definedName>
    <definedName name="BEx5G08KGMG5X2AQKDGPFYG5GH94" hidden="1">'[7]Reco Sheet for Fcast'!$I$6:$J$6</definedName>
    <definedName name="BEx5G1A8TFN4C4QII35U9DKYNIS8" hidden="1">'[8]AMI P &amp; L'!#REF!</definedName>
    <definedName name="BEx5G1L0QO91KEPDMV1D8OT4BT73" hidden="1">'[7]Reco Sheet for Fcast'!$I$6:$J$6</definedName>
    <definedName name="BEx5G86DZL1VYUX6KWODAP3WFAWP" hidden="1">'[7]Reco Sheet for Fcast'!$E$2:$F$2</definedName>
    <definedName name="BEx5G8BV2GIOCM3C7IUFK8L04A6M" hidden="1">'[7]Reco Sheet for Fcast'!$I$11:$J$11</definedName>
    <definedName name="BEx5GID9MVBUPFFT9M8K8B5MO9NV" hidden="1">'[7]Reco Sheet for Fcast'!$F$15:$G$16</definedName>
    <definedName name="BEx5GLD6CMDEYT8QI3HVPGEES2A5" hidden="1">#REF!</definedName>
    <definedName name="BEx5GN0EWA9SCQDPQ7NTUQH82QVK" hidden="1">'[7]Reco Sheet for Fcast'!$F$6:$G$6</definedName>
    <definedName name="BEx5GNBCU4WZ74I0UXFL9ZG2XSGJ" hidden="1">'[7]Reco Sheet for Fcast'!$F$6:$G$6</definedName>
    <definedName name="BEx5GUCTYC7QCWGWU5BTO7Y7HDZX" hidden="1">'[7]Reco Sheet for Fcast'!$I$6:$J$6</definedName>
    <definedName name="BEx5GYUPJULJQ624TEESYFG1NFOH" hidden="1">'[7]Reco Sheet for Fcast'!$I$9:$J$9</definedName>
    <definedName name="BEx5H0NEE0AIN5E2UHJ9J9ISU9N1" hidden="1">'[7]Reco Sheet for Fcast'!$F$8:$G$8</definedName>
    <definedName name="BEx5H1UJSEUQM2K8QHQXO5THVHSO" hidden="1">'[7]Reco Sheet for Fcast'!$F$9:$G$9</definedName>
    <definedName name="BEx5HAOT9XWUF7XIFRZZS8B9F5TZ" hidden="1">'[7]Reco Sheet for Fcast'!$K$2</definedName>
    <definedName name="BEx5HCN1GOZJAULZZLJ1GER53RVC" hidden="1">#REF!</definedName>
    <definedName name="BEx5HE4XRF9BUY04MENWY9CHHN5H" hidden="1">'[7]Reco Sheet for Fcast'!$I$11:$J$11</definedName>
    <definedName name="BEx5HFHMABAT0H9KKS754X4T304E" hidden="1">'[7]Reco Sheet for Fcast'!$I$11:$J$11</definedName>
    <definedName name="BEx5HGDZ7MX1S3KNXLRL9WU565V4" hidden="1">'[7]Reco Sheet for Fcast'!$F$11:$G$11</definedName>
    <definedName name="BEx5HJZ9FAVNZSSBTAYRPZDYM9NU" hidden="1">'[7]Reco Sheet for Fcast'!$F$8:$G$8</definedName>
    <definedName name="BEx5HZ9JMKHNLFWLVUB1WP5B39BL" hidden="1">'[7]Reco Sheet for Fcast'!$F$10:$G$10</definedName>
    <definedName name="BEx5I244LQHZTF3XI66J8705R9XX" hidden="1">'[8]AMI P &amp; L'!#REF!</definedName>
    <definedName name="BEx5I8PBP4LIXDGID5BP0THLO0AQ" hidden="1">'[8]AMI P &amp; L'!#REF!</definedName>
    <definedName name="BEx5I8USVUB3JP4S9OXGMZVMOQXR" hidden="1">'[7]Reco Sheet for Fcast'!$G$2</definedName>
    <definedName name="BEx5I9GDQSYIAL65UQNDMNFQCS9Y" hidden="1">'[7]Reco Sheet for Fcast'!$I$11:$J$11</definedName>
    <definedName name="BEx5IBUPG9AWNW5PK7JGRGEJ4OLM" hidden="1">'[7]Reco Sheet for Fcast'!$H$2:$I$2</definedName>
    <definedName name="BEx5IC06RVN8BSAEPREVKHKLCJ2L" hidden="1">'[7]Reco Sheet for Fcast'!$I$8:$J$8</definedName>
    <definedName name="BEx5IHZZTQ5BMWTHVDI03I7J7ZXS" hidden="1">#REF!</definedName>
    <definedName name="BEx5IP6XL84PC8MGDH88R6D3GDNS" hidden="1">#REF!</definedName>
    <definedName name="BEx5J0FFP1KS4NGY20AEJI8VREEA" hidden="1">'[7]Reco Sheet for Fcast'!$I$9:$J$9</definedName>
    <definedName name="BEx5JF3ZXLDIS8VNKDCY7ZI7H1CI" hidden="1">'[7]Reco Sheet for Fcast'!$F$11:$G$11</definedName>
    <definedName name="BEx5JHCZJ8G6OOOW6EF3GABXKH6F" hidden="1">'[8]AMI P &amp; L'!#REF!</definedName>
    <definedName name="BEx5JJB6W446THXQCRUKD3I7RKLP" hidden="1">'[7]Reco Sheet for Fcast'!$F$8:$G$8</definedName>
    <definedName name="BEx5JNCT8Z7XSSPD5EMNAJELCU2V" hidden="1">'[8]AMI P &amp; L'!#REF!</definedName>
    <definedName name="BEx5JQCNT9Y4RM306CHC8IPY3HBZ" hidden="1">'[7]Reco Sheet for Fcast'!$F$15</definedName>
    <definedName name="BEx5K08PYKE6JOKBYIB006TX619P" hidden="1">'[7]Reco Sheet for Fcast'!$F$9:$G$9</definedName>
    <definedName name="BEx5K51DSERT1TR7B4A29R41W4NX" hidden="1">'[7]Reco Sheet for Fcast'!$I$7:$J$7</definedName>
    <definedName name="BEx5K7A7V5B87CW37IBINCOQ134P" hidden="1">#REF!</definedName>
    <definedName name="BEx5KPPUWH07Z2O11MRLNQCDXDNV" hidden="1">#REF!</definedName>
    <definedName name="BEx5KYER580I4T7WTLMUN7NLNP5K" hidden="1">'[7]Reco Sheet for Fcast'!$F$10:$G$10</definedName>
    <definedName name="BEx5L4UOHIBIXCOOD5809ABRZ9A8" hidden="1">'[7]Reco Sheet for Fcast'!$I$11:$J$11</definedName>
    <definedName name="BEx5LHLB3M6K4ZKY2F42QBZT30ZH" hidden="1">'[7]Reco Sheet for Fcast'!$I$9:$J$9</definedName>
    <definedName name="BEx5LRMNU3HXIE1BUMDHRU31F7JJ" hidden="1">'[7]Reco Sheet for Fcast'!$F$6:$G$6</definedName>
    <definedName name="BEx5LSJ1LPUAX3ENSPECWPG4J7D1" hidden="1">'[8]AMI P &amp; L'!#REF!</definedName>
    <definedName name="BEx5LTKQ8RQWJE4BC88OP928893U" hidden="1">'[8]AMI P &amp; L'!#REF!</definedName>
    <definedName name="BEx5M546YZ7NO71MCE85UEOMLNNA" hidden="1">#REF!</definedName>
    <definedName name="BEx5M8K77051VPFG26GB653QP5Z8" hidden="1">#REF!</definedName>
    <definedName name="BEx5MB9BR71LZDG7XXQ2EO58JC5F" hidden="1">'[7]Reco Sheet for Fcast'!$H$2:$I$2</definedName>
    <definedName name="BEx5MLQZM68YQSKARVWTTPINFQ2C" hidden="1">'[10]R8. Capl incl Margins'!#REF!</definedName>
    <definedName name="BEx5MNJOK67XCB4M5BSZPG7MG227" hidden="1">#REF!</definedName>
    <definedName name="BEx5MRL96B0L82YH61D134C2XSGQ" hidden="1">#REF!</definedName>
    <definedName name="BEx5MVHOG4GCI4HKTOTP194VMNRA" hidden="1">#REF!</definedName>
    <definedName name="BEx5MVXTKNBXHNWTL43C670E4KXC" hidden="1">'[7]Reco Sheet for Fcast'!$F$15</definedName>
    <definedName name="BEx5N4XI4PWB1W9PMZ4O5R0HWTYD" hidden="1">'[7]Reco Sheet for Fcast'!$I$8:$J$8</definedName>
    <definedName name="BEx5N7XD7KVST36P3QB9SQKKS2L8" hidden="1">#REF!</definedName>
    <definedName name="BEx5NA68N6FJFX9UJXK4M14U487F" hidden="1">'[7]Reco Sheet for Fcast'!$F$6:$G$6</definedName>
    <definedName name="BEx5NIKBG2GDJOYGE3WCXKU7YY51" hidden="1">'[7]Reco Sheet for Fcast'!$I$6:$J$6</definedName>
    <definedName name="BEx5NSR5TOWVPB0IJTHU8NR2QP7V" hidden="1">#REF!</definedName>
    <definedName name="BEx5NV06L5J5IMKGOMGKGJ4PBZCD" hidden="1">'[8]AMI P &amp; L'!#REF!</definedName>
    <definedName name="BEx5NYWGL11PONS3NLWC5KAXTZ5B" hidden="1">#REF!</definedName>
    <definedName name="BEx5NZSSQ6PY99ZX2D7Q9IGOR34W" hidden="1">'[7]Reco Sheet for Fcast'!$F$10:$G$10</definedName>
    <definedName name="BEx5O3ZUQ2OARA1CDOZ3NC4UE5AA" hidden="1">'[7]Reco Sheet for Fcast'!$F$11:$G$11</definedName>
    <definedName name="BEx5O4W2CDZ97ARPFCXY9369L5LX" hidden="1">#REF!</definedName>
    <definedName name="BEx5O8N0SPY10WRHN2NNGU5BUWPZ" hidden="1">#REF!</definedName>
    <definedName name="BEx5OAFS0NJ2CB86A02E1JYHMLQ1" hidden="1">'[7]Reco Sheet for Fcast'!$I$6:$J$6</definedName>
    <definedName name="BEx5OG4RPU8W1ETWDWM234NYYYEN" hidden="1">'[7]Reco Sheet for Fcast'!$F$8:$G$8</definedName>
    <definedName name="BEx5OI8A918ASPES3DKIOFPMA4SS" hidden="1">#REF!</definedName>
    <definedName name="BEx5OP9Y43F99O2IT69MKCCXGL61" hidden="1">'[7]Reco Sheet for Fcast'!$F$9:$G$9</definedName>
    <definedName name="BEx5P9Y9RDXNUAJ6CZ2LHMM8IM7T" hidden="1">'[7]Reco Sheet for Fcast'!$F$8:$G$8</definedName>
    <definedName name="BEx5PFHZ2UN3YUFWK441BHJLXFZ5" hidden="1">#REF!</definedName>
    <definedName name="BEx5PHWB2C0D5QLP3BZIP3UO7DIZ" hidden="1">'[7]Reco Sheet for Fcast'!$I$6:$J$6</definedName>
    <definedName name="BEx5PJP02W68K2E46L5C5YBSNU6T" hidden="1">'[7]Reco Sheet for Fcast'!$H$2:$I$2</definedName>
    <definedName name="BEx5PLCA8DOMAU315YCS5275L2HS" hidden="1">'[7]Reco Sheet for Fcast'!$I$11:$J$11</definedName>
    <definedName name="BEx5PRXMZ5M65Z732WNNGV564C2J" hidden="1">'[7]Reco Sheet for Fcast'!$I$9:$J$9</definedName>
    <definedName name="BEx5QPSW4IPLH50WSR87HRER05RF" hidden="1">'[7]Reco Sheet for Fcast'!$F$10:$G$10</definedName>
    <definedName name="BEx73V0EP8EMNRC3EZJJKKVKWQVB" hidden="1">'[7]Reco Sheet for Fcast'!$I$7:$J$7</definedName>
    <definedName name="BEx741WJHIJVXUX131SBXTVW8D71" hidden="1">'[7]Reco Sheet for Fcast'!$G$2</definedName>
    <definedName name="BEx74FOW04FOAHD3W8FOXUQCGEE0" hidden="1">'[9]Bud Mth'!$C$15:$D$29</definedName>
    <definedName name="BEx74Q6H3O7133AWQXWC21MI2UFT" hidden="1">'[7]Reco Sheet for Fcast'!$I$6:$J$6</definedName>
    <definedName name="BEx74SQ5R0VH9X24PI4DADFFLZ9N" hidden="1">#REF!</definedName>
    <definedName name="BEx74W6BJ8ENO3J25WNM5H5APKA3" hidden="1">'[8]AMI P &amp; L'!#REF!</definedName>
    <definedName name="BEx755GRRD9BL27YHLH5QWIYLWB7" hidden="1">'[7]Reco Sheet for Fcast'!$F$7:$G$7</definedName>
    <definedName name="BEx759D1D5SXS5ELLZVBI0SXYUNF" hidden="1">'[7]Reco Sheet for Fcast'!$I$10:$J$10</definedName>
    <definedName name="BEx75GJZSZHUDN6OOAGQYFUDA2LP" hidden="1">'[7]Reco Sheet for Fcast'!$F$11:$G$11</definedName>
    <definedName name="BEx75HGCCV5K4UCJWYV8EV9AG5YT" hidden="1">'[7]Reco Sheet for Fcast'!$F$8:$G$8</definedName>
    <definedName name="BEx75M8YU9VISUVICOSCP5YAMZPI" hidden="1">#REF!</definedName>
    <definedName name="BEx75PZT8TY5P13U978NVBUXKHT4" hidden="1">'[7]Reco Sheet for Fcast'!$F$8:$G$8</definedName>
    <definedName name="BEx75T55F7GML8V1DMWL26WRT006" hidden="1">'[7]Reco Sheet for Fcast'!$F$10:$G$10</definedName>
    <definedName name="BEx75VJGR07JY6UUWURQ4PJ29UKC" hidden="1">'[7]Reco Sheet for Fcast'!$F$6:$G$6</definedName>
    <definedName name="BEx76GO2UWCTJSXXMR90EGNAU61Q" hidden="1">#REF!</definedName>
    <definedName name="BEx76SNOC6R18OVRQYBQ0JGPW2Z7" hidden="1">#REF!</definedName>
    <definedName name="BEx7741OUGLA0WJQLQRUJSL4DE00" hidden="1">'[7]Reco Sheet for Fcast'!$F$6:$G$6</definedName>
    <definedName name="BEx774N83DXLJZ54Q42PWIJZ2DN1" hidden="1">'[7]Reco Sheet for Fcast'!$F$15</definedName>
    <definedName name="BEx779QNIY3061ZV9BR462WKEGRW" hidden="1">'[7]Reco Sheet for Fcast'!$H$2:$I$2</definedName>
    <definedName name="BEx77G19QU9A95CNHE6QMVSQR2T3" hidden="1">'[7]Reco Sheet for Fcast'!$F$9:$G$9</definedName>
    <definedName name="BEx77KOE3LX3JOLFV1E0VZZVCULJ" hidden="1">#REF!</definedName>
    <definedName name="BEx77P0S3GVMS7BJUL9OWUGJ1B02" hidden="1">'[7]Reco Sheet for Fcast'!$I$6:$J$6</definedName>
    <definedName name="BEx77QDESURI6WW5582YXSK3A972" hidden="1">'[7]Reco Sheet for Fcast'!$I$11:$J$11</definedName>
    <definedName name="BEx77T2IH1H0FZ9UCV02Y6BAW0KF" hidden="1">#REF!</definedName>
    <definedName name="BEx77VBI9XOPFHKEWU5EHQ9J675Y" hidden="1">'[7]Reco Sheet for Fcast'!$I$11:$J$11</definedName>
    <definedName name="BEx7809GQOCLHSNH95VOYIX7P1TV" hidden="1">'[7]Reco Sheet for Fcast'!$I$11:$J$11</definedName>
    <definedName name="BEx780K8XAXUHGVZGZWQ74DK4CI3" hidden="1">'[7]Reco Sheet for Fcast'!$I$11:$J$11</definedName>
    <definedName name="BEx78226TN58UE0CTY98YEDU0LSL" hidden="1">'[7]Reco Sheet for Fcast'!$F$15</definedName>
    <definedName name="BEx7881ZZBWHRAX6W2GY19J8MGEQ" hidden="1">'[7]Reco Sheet for Fcast'!$I$9:$J$9</definedName>
    <definedName name="BEx78HHRIWDLHQX2LG0HWFRYEL1T" hidden="1">'[7]Reco Sheet for Fcast'!$H$2:$I$2</definedName>
    <definedName name="BEx78QMXZ2P1ZB3HJ9O50DWHCMXR" hidden="1">'[7]Reco Sheet for Fcast'!$F$7:$G$7</definedName>
    <definedName name="BEx78SFO5VR28677DWZEMDN7G86X" hidden="1">'[7]Reco Sheet for Fcast'!$K$2</definedName>
    <definedName name="BEx78SFOYH1Z0ZDTO47W2M60TW6K" hidden="1">'[7]Reco Sheet for Fcast'!$I$10:$J$10</definedName>
    <definedName name="BEx792RUJ1UJ4CWX66KHKUW2D5UU" hidden="1">#REF!</definedName>
    <definedName name="BEx7979PNPDS84LLOBF4WFUS8RGC" hidden="1">#REF!</definedName>
    <definedName name="BEx79JK3E6JO8MX4O35A5G8NZCC8" hidden="1">'[7]Reco Sheet for Fcast'!$I$8:$J$8</definedName>
    <definedName name="BEx79LCTDQFKD1KV7R8NW15KLAFT" hidden="1">#REF!</definedName>
    <definedName name="BEx79OCP4HQ6XP8EWNGEUDLOZBBS" hidden="1">'[7]Reco Sheet for Fcast'!$F$15</definedName>
    <definedName name="BEx79SEAYKUZB0H4LYBCD6WWJBG2" hidden="1">'[7]Reco Sheet for Fcast'!$I$11:$J$11</definedName>
    <definedName name="BEx79SJRHTLS9PYM69O9BWW1FMJK" hidden="1">'[7]Reco Sheet for Fcast'!$F$7:$G$7</definedName>
    <definedName name="BEx79YJJLBELICW9F9FRYSCQ101L" hidden="1">'[8]AMI P &amp; L'!#REF!</definedName>
    <definedName name="BEx79YUC7B0V77FSBGIRCY1BR4VK" hidden="1">'[7]Reco Sheet for Fcast'!$F$6:$G$6</definedName>
    <definedName name="BEx7A06T3RC2891FUX05G3QPRAUE" hidden="1">'[8]AMI P &amp; L'!#REF!</definedName>
    <definedName name="BEx7A4DUUH15ZB41VSQLFT4KSIE3" hidden="1">#REF!</definedName>
    <definedName name="BEx7A4ZGTC3XLZR6M7XK0UX2T49X" hidden="1">#REF!</definedName>
    <definedName name="BEx7A9S3JA1X7FH4CFSQLTZC4691" hidden="1">'[7]Reco Sheet for Fcast'!$H$2:$I$2</definedName>
    <definedName name="BEx7ABA2C9IWH5VSLVLLLCY62161" hidden="1">'[7]Reco Sheet for Fcast'!$F$15</definedName>
    <definedName name="BEx7ABKU462F6424CGX2QB38TAZN" hidden="1">'[9]Bud Mth'!$J$2:$K$2</definedName>
    <definedName name="BEx7AE4LPLX8N85BYB0WCO5S7ZPV" hidden="1">'[7]Reco Sheet for Fcast'!$F$7:$G$7</definedName>
    <definedName name="BEx7AL0QU1VVBK7KIHAY41UTU69C" hidden="1">#REF!</definedName>
    <definedName name="BEx7ASD1I654MEDCO6GGWA95PXSC" hidden="1">'[8]AMI P &amp; L'!#REF!</definedName>
    <definedName name="BEx7AVCX9S5RJP3NSZ4QM4E6ERDT" hidden="1">'[8]AMI P &amp; L'!#REF!</definedName>
    <definedName name="BEx7AVYIGP0930MV5JEBWRYCJN68" hidden="1">'[7]Reco Sheet for Fcast'!$I$7:$J$7</definedName>
    <definedName name="BEx7B6LH6917TXOSAAQ6U7HVF018" hidden="1">'[7]Reco Sheet for Fcast'!$F$15</definedName>
    <definedName name="BEx7BPXFZXJ79FQ0E8AQE21PGVHA" hidden="1">'[7]Reco Sheet for Fcast'!$I$11:$J$11</definedName>
    <definedName name="BEx7BQZ583WKIR8TU4KIQ96W6Z9J" hidden="1">#REF!</definedName>
    <definedName name="BEx7C04AM39DQMC1TIX7CFZ2ADHX" hidden="1">'[7]Reco Sheet for Fcast'!$F$9:$G$9</definedName>
    <definedName name="BEx7C40F0PQURHPI6YQ39NFIR86Z" hidden="1">'[7]Reco Sheet for Fcast'!$I$10:$J$10</definedName>
    <definedName name="BEx7C6V0SH1FMSURKPYJFMHOJIKF" hidden="1">#REF!</definedName>
    <definedName name="BEx7C93VR7SYRIJS1JO8YZKSFAW9" hidden="1">'[7]Reco Sheet for Fcast'!$I$9:$J$9</definedName>
    <definedName name="BEx7CCPC6R1KQQZ2JQU6EFI1G0RM" hidden="1">'[7]Reco Sheet for Fcast'!$I$7:$J$7</definedName>
    <definedName name="BEx7CIJST9GLS2QD383UK7VUDTGL" hidden="1">'[7]Reco Sheet for Fcast'!$G$2</definedName>
    <definedName name="BEx7CO8T2XKC7GHDSYNAWTZ9L7YR" hidden="1">'[8]AMI P &amp; L'!#REF!</definedName>
    <definedName name="BEx7CW1CF00DO8A36UNC2X7K65C2" hidden="1">'[7]Reco Sheet for Fcast'!$G$2</definedName>
    <definedName name="BEx7CW6NFRL2P4XWP0MWHIYA97KF" hidden="1">'[7]Reco Sheet for Fcast'!$I$11:$J$11</definedName>
    <definedName name="BEx7D1VNJ8XHVTKH78XARJASWDJQ" hidden="1">#REF!</definedName>
    <definedName name="BEx7D5RWKRS4W71J4NZ6ZSFHPKFT" hidden="1">'[7]Reco Sheet for Fcast'!$F$15</definedName>
    <definedName name="BEx7D8H1TPOX1UN17QZYEV7Q58GA" hidden="1">'[7]Reco Sheet for Fcast'!$I$6:$J$6</definedName>
    <definedName name="BEx7DGF13H2074LRWFZQ45PZ6JPX" hidden="1">'[7]Reco Sheet for Fcast'!$I$9:$J$9</definedName>
    <definedName name="BEx7DKWUXEDIISSX4GDD4YYT887F" hidden="1">'[7]Reco Sheet for Fcast'!$I$8:$J$8</definedName>
    <definedName name="BEx7DMUYR2HC26WW7AOB1TULERMB" hidden="1">'[7]Reco Sheet for Fcast'!$I$12:$J$13</definedName>
    <definedName name="BEx7DVJTRV44IMJIBFXELE67SZ7S" hidden="1">'[7]Reco Sheet for Fcast'!$F$15</definedName>
    <definedName name="BEx7DVUMFCI5INHMVFIJ44RTTSTT" hidden="1">'[7]Reco Sheet for Fcast'!$F$7:$G$7</definedName>
    <definedName name="BEx7E2QT2U8THYOKBPXONB1B47WH" hidden="1">'[8]AMI P &amp; L'!#REF!</definedName>
    <definedName name="BEx7E5QP7W6UKO74F5Y0VJ741HS5" hidden="1">'[7]Reco Sheet for Fcast'!$I$11:$J$11</definedName>
    <definedName name="BEx7E66XF797M3VAMVIZK8WXZGRE" hidden="1">#REF!</definedName>
    <definedName name="BEx7E6N29HGH3I47AFB2DCS6MVS6" hidden="1">'[7]Reco Sheet for Fcast'!$G$2</definedName>
    <definedName name="BEx7EBA8IYHQKT7IQAOAML660SYA" hidden="1">'[7]Reco Sheet for Fcast'!$I$9:$J$9</definedName>
    <definedName name="BEx7EI6C8MCRZFEQYUBE5FSUTIHK" hidden="1">'[7]Reco Sheet for Fcast'!$F$8:$G$8</definedName>
    <definedName name="BEx7EI6DL1Z6UWLFBXAKVGZTKHWJ" hidden="1">'[8]AMI P &amp; L'!#REF!</definedName>
    <definedName name="BEx7EJZ3R80ES0ROU6ECA8B9SIBT" hidden="1">#REF!</definedName>
    <definedName name="BEx7EQKHX7GZYOLXRDU534TT4H64" hidden="1">'[7]Reco Sheet for Fcast'!$F$9:$G$9</definedName>
    <definedName name="BEx7ERM6499BJKCAJ9DPN8MU140B" hidden="1">'[9]Bud Mth'!$F$10:$G$10</definedName>
    <definedName name="BEx7ETV6L1TM7JSXJIGK3FC6RVZW" hidden="1">'[7]Reco Sheet for Fcast'!$F$11:$G$11</definedName>
    <definedName name="BEx7EYYLHMBYQTH6I377FCQS7CSX" hidden="1">'[7]Reco Sheet for Fcast'!$I$6:$J$6</definedName>
    <definedName name="BEx7FCLG1RYI2SNOU1Y2GQZNZSWA" hidden="1">'[7]Reco Sheet for Fcast'!$I$8:$J$8</definedName>
    <definedName name="BEx7FD1P2YDISQM4TTRYZB37K00O" hidden="1">'[9]Bud Mth'!$I$7:$J$7</definedName>
    <definedName name="BEx7FN32ZGWOAA4TTH79KINTDWR9" hidden="1">'[7]Reco Sheet for Fcast'!$F$9:$G$9</definedName>
    <definedName name="BEx7FNZGQ0VCWWF19YFCJLIX3Q9Z" hidden="1">#REF!</definedName>
    <definedName name="BEx7FOFQ7MR21UZFTP7X4HI7UWRR" hidden="1">#REF!</definedName>
    <definedName name="BEx7FR4URE9JGYPRM3MLD382WK8J" hidden="1">#REF!</definedName>
    <definedName name="BEx7G82CKM3NIY1PHNFK28M09PCH" hidden="1">'[7]Reco Sheet for Fcast'!$I$7:$J$7</definedName>
    <definedName name="BEx7GR3ENYWRXXS5IT0UMEGOLGUH" hidden="1">'[7]Reco Sheet for Fcast'!$F$15</definedName>
    <definedName name="BEx7GSAL6P7TASL8MB63RFST1LJL" hidden="1">'[7]Reco Sheet for Fcast'!$I$10:$J$10</definedName>
    <definedName name="BEx7GTN79OJWGSCA62UELE41F0A6" hidden="1">'[7]Reco Sheet for Fcast'!$E$1</definedName>
    <definedName name="BEx7GVL9Q9Y42HM9J5HS29C2THLZ" hidden="1">#REF!</definedName>
    <definedName name="BEx7H0JD6I5I8WQLLWOYWY5YWPQE" hidden="1">'[7]Reco Sheet for Fcast'!$I$11:$J$11</definedName>
    <definedName name="BEx7H14XCXH7WEXEY1HVO53A6AGH" hidden="1">'[7]Reco Sheet for Fcast'!$F$15</definedName>
    <definedName name="BEx7HGVBEF4LEIF6RC14N3PSU461" hidden="1">'[7]Reco Sheet for Fcast'!$I$10:$J$10</definedName>
    <definedName name="BEx7HL7W9TZ7FC8JOMGNE06BJAQG" hidden="1">#REF!</definedName>
    <definedName name="BEx7HQ5T9FZ42QWS09UO4DT42Y0R" hidden="1">'[7]Reco Sheet for Fcast'!$I$11:$J$11</definedName>
    <definedName name="BEx7HRCZE3CVGON1HV07MT5MNDZ3" hidden="1">'[7]Reco Sheet for Fcast'!$F$9:$G$9</definedName>
    <definedName name="BEx7HWGE2CANG5M17X4C8YNC3N8F" hidden="1">'[7]Reco Sheet for Fcast'!$I$6:$J$6</definedName>
    <definedName name="BEx7I6CGOHKENN6FQSZ71W7YMB9C" hidden="1">#REF!</definedName>
    <definedName name="BEx7IBVYN47SFZIA0K4MDKQZNN9V" hidden="1">'[7]Reco Sheet for Fcast'!$I$8:$J$8</definedName>
    <definedName name="BEx7IV2IJ5WT7UC0UG7WP0WF2JZI" hidden="1">'[7]Reco Sheet for Fcast'!$F$10:$G$10</definedName>
    <definedName name="BEx7IXGU74GE5E4S6W4Z13AR092Y" hidden="1">'[7]Reco Sheet for Fcast'!$G$2</definedName>
    <definedName name="BEx7J4YL8Q3BI1MLH16YYQ18IJRD" hidden="1">'[7]Reco Sheet for Fcast'!$H$2:$I$2</definedName>
    <definedName name="BEx7JH3HGBPI07OHZ5LFYK0UFZQR" hidden="1">'[7]Reco Sheet for Fcast'!$I$8:$J$8</definedName>
    <definedName name="BEx7JV194190CNM6WWGQ3UBJ3CHH" hidden="1">'[7]Reco Sheet for Fcast'!$I$9:$J$9</definedName>
    <definedName name="BEx7JW2YB57L6MPYI5CXCAC5VO24" hidden="1">#REF!</definedName>
    <definedName name="BEx7K7GZ607XQOGB81A1HINBTGOZ" hidden="1">'[7]Reco Sheet for Fcast'!$I$8:$J$8</definedName>
    <definedName name="BEx7KEYPBDXSNROH8M6CDCBN6B50" hidden="1">'[7]Reco Sheet for Fcast'!$I$2</definedName>
    <definedName name="BEx7KSAS8BZT6H8OQCZ5DNSTMO07" hidden="1">'[7]Reco Sheet for Fcast'!$K$2</definedName>
    <definedName name="BEx7KWHTBD21COXVI4HNEQH0Z3L8" hidden="1">'[7]Reco Sheet for Fcast'!$I$8:$J$8</definedName>
    <definedName name="BEx7KXUGRMRSUXCM97Z7VRZQ9JH2" hidden="1">'[7]Reco Sheet for Fcast'!$F$9:$G$9</definedName>
    <definedName name="BEx7L5C6U8MP6IZ67BD649WQYJEK" hidden="1">'[7]Reco Sheet for Fcast'!$F$6:$G$6</definedName>
    <definedName name="BEx7L8HEYEVTATR0OG5JJO647KNI" hidden="1">'[7]Reco Sheet for Fcast'!$F$10:$G$10</definedName>
    <definedName name="BEx7L8XOV64OMS15ZFURFEUXLMWF" hidden="1">'[7]Reco Sheet for Fcast'!$F$15</definedName>
    <definedName name="BEx7LRNWHYRP8KY04FDJ7BHTLOMC" hidden="1">#REF!</definedName>
    <definedName name="BEx7M31Y2N8JAG2EB1IU8NFLF3KM" hidden="1">#REF!</definedName>
    <definedName name="BEx7MAUI1JJFDIJGDW4RWY5384LY" hidden="1">'[7]Reco Sheet for Fcast'!$G$2</definedName>
    <definedName name="BEx7MJZO3UKAMJ53UWOJ5ZD4GGMQ" hidden="1">'[7]Reco Sheet for Fcast'!$I$11:$J$11</definedName>
    <definedName name="BEx7MT4MFNXIVQGAT6D971GZW7CA" hidden="1">'[7]Reco Sheet for Fcast'!$I$8:$J$8</definedName>
    <definedName name="BEx7NFB22WBK00BOG2H7GYRN05R1" hidden="1">'[9]Bud Mth'!$F$9:$G$9</definedName>
    <definedName name="BEx7NI062THZAM6I8AJWTFJL91CS" hidden="1">'[7]Reco Sheet for Fcast'!$F$8:$G$8</definedName>
    <definedName name="BEx900ACZ0V1VYSC0W43QEUHOVZS" hidden="1">'[7]Reco Sheet for Fcast'!$F$10:$G$10</definedName>
    <definedName name="BEx904S75BPRYMHF0083JF7ES4NG" hidden="1">'[7]Reco Sheet for Fcast'!$I$11:$J$11</definedName>
    <definedName name="BEx90HDD4RWF7JZGA8GCGG7D63MG" hidden="1">'[7]Reco Sheet for Fcast'!$I$7:$J$7</definedName>
    <definedName name="BEx90LPR7EPY9B2HQPUT8UY7S0EO" hidden="1">'[7]Reco Sheet for Fcast'!$F$11:$G$11</definedName>
    <definedName name="BEx90MRLWS6FB594ILJK19K8D4LQ" hidden="1">#REF!</definedName>
    <definedName name="BEx90VGH5H09ON2QXYC9WIIEU98T" hidden="1">'[7]Reco Sheet for Fcast'!$H$2:$I$2</definedName>
    <definedName name="BEx9175B70QXYAU5A8DJPGZQ46L9" hidden="1">'[7]Reco Sheet for Fcast'!$F$10:$G$10</definedName>
    <definedName name="BEx91AQQRTV87AO27VWHSFZAD4ZR" hidden="1">'[7]Reco Sheet for Fcast'!$F$10:$G$10</definedName>
    <definedName name="BEx91L8FLL5CWLA2CDHKCOMGVDZN" hidden="1">'[7]Reco Sheet for Fcast'!$H$2:$I$2</definedName>
    <definedName name="BEx91OTVH9ZDBC3QTORU8RZX4EOC" hidden="1">'[7]Reco Sheet for Fcast'!$I$7:$J$7</definedName>
    <definedName name="BEx91QH5JRZKQP1GPN2SQMR3CKAG" hidden="1">'[8]AMI P &amp; L'!#REF!</definedName>
    <definedName name="BEx91ROALDNHO7FI4X8L61RH4UJE" hidden="1">'[8]AMI P &amp; L'!#REF!</definedName>
    <definedName name="BEx91TMID71GVYH0U16QM1RV3PX0" hidden="1">'[7]Reco Sheet for Fcast'!$I$9:$J$9</definedName>
    <definedName name="BEx91VF2D78PAF337E3L2L81K9W2" hidden="1">'[7]Reco Sheet for Fcast'!$H$2:$I$2</definedName>
    <definedName name="BEx921PNZ46VORG2VRMWREWIC0SE" hidden="1">'[7]Reco Sheet for Fcast'!$I$8:$J$8</definedName>
    <definedName name="BEx926YKM8TTG7PUO1UYIDCBXTWU" hidden="1">#REF!</definedName>
    <definedName name="BEx92DPEKL5WM5A3CN8674JI0PR3" hidden="1">'[7]Reco Sheet for Fcast'!$F$8:$G$8</definedName>
    <definedName name="BEx92ER2RMY93TZK0D9L9T3H0GI5" hidden="1">'[7]Reco Sheet for Fcast'!$K$2</definedName>
    <definedName name="BEx92FI04PJT4LI23KKIHRXWJDTT" hidden="1">'[7]Reco Sheet for Fcast'!$F$9:$G$9</definedName>
    <definedName name="BEx92HR14HQ9D5JXCSPA4SS4RT62" hidden="1">'[7]Reco Sheet for Fcast'!$F$11:$G$11</definedName>
    <definedName name="BEx92HWA2D6A5EX9MFG68G0NOMSN" hidden="1">'[7]Reco Sheet for Fcast'!$I$10:$J$10</definedName>
    <definedName name="BEx92JZTWI2NV5R3DXEP4NS1NVLT" hidden="1">'[7]Reco Sheet for Fcast'!$I$11:$J$11</definedName>
    <definedName name="BEx92PUBDIXAU1FW5ZAXECMAU0LN" hidden="1">'[7]Reco Sheet for Fcast'!$K$2</definedName>
    <definedName name="BEx92S8MHFFIVRQ2YSHZNQGOFUHD" hidden="1">'[7]Reco Sheet for Fcast'!$F$15</definedName>
    <definedName name="BEx92VOMR5U4BPW19GODTNNQPLQS" hidden="1">#REF!</definedName>
    <definedName name="BEx9390V3T8184ECXMBU7UT4R35V" hidden="1">#REF!</definedName>
    <definedName name="BEx93B9OULL2YGC896XXYAAJSTRK" hidden="1">'[7]Reco Sheet for Fcast'!$H$2:$I$2</definedName>
    <definedName name="BEx93FRKF99NRT3LH99UTIH7AAYF" hidden="1">'[7]Reco Sheet for Fcast'!$F$6:$G$6</definedName>
    <definedName name="BEx93M7FSHP50OG34A4W8W8DF12U" hidden="1">'[7]Reco Sheet for Fcast'!$I$10:$J$10</definedName>
    <definedName name="BEx93OLWY2O3PRA74U41VG5RXT4Q" hidden="1">'[7]Reco Sheet for Fcast'!$I$7:$J$7</definedName>
    <definedName name="BEx93RWFAF6YJGYUTITVM445C02U" hidden="1">'[7]Reco Sheet for Fcast'!$H$2:$I$2</definedName>
    <definedName name="BEx93SY9RWG3HUV4YXQKXJH9FH14" hidden="1">'[7]Reco Sheet for Fcast'!$F$15</definedName>
    <definedName name="BEx93TJUX3U0FJDBG6DDSNQ91R5J" hidden="1">'[7]Reco Sheet for Fcast'!$I$9:$J$9</definedName>
    <definedName name="BEx93YNAESS6QDDCIDR2UMYO35X1" hidden="1">#REF!</definedName>
    <definedName name="BEx93YY393Z5DLMHRK8KZL5903S3" hidden="1">#REF!</definedName>
    <definedName name="BEx942UCRHMI4B0US31HO95GSC2X" hidden="1">'[7]Reco Sheet for Fcast'!$I$7:$J$7</definedName>
    <definedName name="BEx948ZFFQWVIDNG4AZAUGGGEB5U" hidden="1">'[7]Reco Sheet for Fcast'!$F$6:$G$6</definedName>
    <definedName name="BEx94CKXG92OMURH41SNU6IOHK4J" hidden="1">'[8]AMI P &amp; L'!#REF!</definedName>
    <definedName name="BEx94GXG30CIVB6ZQN3X3IK6BZXQ" hidden="1">'[8]AMI P &amp; L'!#REF!</definedName>
    <definedName name="BEx94HZ5LURYM9ST744ALV6ZCKYP" hidden="1">'[8]AMI P &amp; L'!#REF!</definedName>
    <definedName name="BEx94IQ75E90YUMWJ9N591LR7DQQ" hidden="1">'[8]AMI P &amp; L'!#REF!</definedName>
    <definedName name="BEx94N7W5T3U7UOE97D6OVIBUCXS" hidden="1">'[7]Reco Sheet for Fcast'!$I$6:$J$6</definedName>
    <definedName name="BEx94VB706FLMNYFICTPASYEA2G8" hidden="1">#REF!</definedName>
    <definedName name="BEx94XK7HTOCAI9XPVFSIIW2YKUT" hidden="1">#REF!</definedName>
    <definedName name="BEx955NIAWX5OLAHMTV6QFUZPR30" hidden="1">'[8]AMI P &amp; L'!#REF!</definedName>
    <definedName name="BEx9581TYVI2M5TT4ISDAJV4W7Z6" hidden="1">'[7]Reco Sheet for Fcast'!$I$10:$J$10</definedName>
    <definedName name="BEx95NHF4RVUE0YDOAFZEIVBYJXD" hidden="1">'[7]Reco Sheet for Fcast'!$I$6:$J$6</definedName>
    <definedName name="BEx95QBZMG0E2KQ9BERJ861QLYN3" hidden="1">'[7]Reco Sheet for Fcast'!$F$6:$G$6</definedName>
    <definedName name="BEx95QHBVDN795UNQJLRXG3RDU49" hidden="1">'[7]Reco Sheet for Fcast'!$I$6:$J$6</definedName>
    <definedName name="BEx95TBVUWV7L7OMFMZDQEXGVHU6" hidden="1">'[7]Reco Sheet for Fcast'!$F$9:$G$9</definedName>
    <definedName name="BEx95U89DZZSVO39TGS62CX8G9N4" hidden="1">'[7]Reco Sheet for Fcast'!$F$11:$G$11</definedName>
    <definedName name="BEx95V9YBPXYAZH582VPQOVRO3WE" hidden="1">#REF!</definedName>
    <definedName name="BEx9602K2GHNBUEUVT9ONRQU1GMD" hidden="1">'[7]Reco Sheet for Fcast'!$F$9:$G$9</definedName>
    <definedName name="BEx962BL3Y4LA53EBYI64ZYMZE8U" hidden="1">'[7]Reco Sheet for Fcast'!$F$7:$G$7</definedName>
    <definedName name="BEx965RLSEJ64VOARJALER1RIJ3D" hidden="1">#REF!</definedName>
    <definedName name="BEx96JP7X7K0JLFXG5H49RXRME5R" hidden="1">#REF!</definedName>
    <definedName name="BEx96KR21O7H9R29TN0S45Y3QPUK" hidden="1">'[7]Reco Sheet for Fcast'!$I$9:$J$9</definedName>
    <definedName name="BEx96S3H2VGFJ6BSWLVA3V23FNN4" hidden="1">#REF!</definedName>
    <definedName name="BEx96SUFKHHFE8XQ6UUO6ILDOXHO" hidden="1">'[7]Reco Sheet for Fcast'!$I$11:$J$11</definedName>
    <definedName name="BEx96UN4YWXBDEZ1U1ZUIPP41Z7I" hidden="1">'[7]Reco Sheet for Fcast'!$H$2:$I$2</definedName>
    <definedName name="BEx978KSD61YJH3S9DGO050R2EHA" hidden="1">'[7]Reco Sheet for Fcast'!$F$7:$G$7</definedName>
    <definedName name="BEx97H9O1NAKAPK4MX4PKO34ICL5" hidden="1">'[7]Reco Sheet for Fcast'!$F$11:$G$11</definedName>
    <definedName name="BEx97MNUZQ1Z0AO2FL7XQYVNCPR7" hidden="1">'[7]Reco Sheet for Fcast'!$I$8:$J$8</definedName>
    <definedName name="BEx97NPQBACJVD9K1YXI08RTW9E2" hidden="1">'[8]AMI P &amp; L'!#REF!</definedName>
    <definedName name="BEx97NV2BWEB1AAJA10SQNXGI2BM" hidden="1">#REF!</definedName>
    <definedName name="BEx97O0DV0K9YPP91QBJAT6MS3RD" hidden="1">#REF!</definedName>
    <definedName name="BEx97RWQLXS0OORDCN69IGA58CWU" hidden="1">'[7]Reco Sheet for Fcast'!$F$6:$G$6</definedName>
    <definedName name="BEx97YNGGDFIXHTMGFL2IHAQX9MI" hidden="1">'[7]Reco Sheet for Fcast'!$F$8:$G$8</definedName>
    <definedName name="BEx980G6OO93SXIQ4H0NMENRJJHQ" hidden="1">'[7]Reco Sheet for Fcast'!$I$9:$J$9</definedName>
    <definedName name="BEx981HW73BUZWT14TBTZHC0ZTJ4" hidden="1">'[7]Reco Sheet for Fcast'!$F$7:$G$7</definedName>
    <definedName name="BEx9871KU0N99P0900EAK69VFYT2" hidden="1">'[7]Reco Sheet for Fcast'!$F$15</definedName>
    <definedName name="BEx98D1CLKBMYLWXX1CRLTPMZ8KS" hidden="1">#REF!</definedName>
    <definedName name="BEx98IFKNJFGZFLID1YTRFEG1SXY" hidden="1">'[7]Reco Sheet for Fcast'!$F$9:$G$9</definedName>
    <definedName name="BEx98KZ7LNKCVOT9D2LOYY4QBVY3" hidden="1">#REF!</definedName>
    <definedName name="BEx9915UVD4G7RA3IMLFZ0LG3UA2" hidden="1">'[7]Reco Sheet for Fcast'!$F$7:$G$7</definedName>
    <definedName name="BEx992CZON8AO7U7V88VN1JBO0MG" hidden="1">'[7]Reco Sheet for Fcast'!$I$8:$J$8</definedName>
    <definedName name="BEx9952469XMFGSPXL7CMXHPJF90" hidden="1">'[7]Reco Sheet for Fcast'!$I$9:$J$9</definedName>
    <definedName name="BEx99B77I7TUSHRR4HIZ9FU2EIUT" hidden="1">'[7]Reco Sheet for Fcast'!$F$11:$G$11</definedName>
    <definedName name="BEx99CP6QCOAW061B6UVCKU0G78O" hidden="1">#REF!</definedName>
    <definedName name="BEx99Q6PH5F3OQKCCAAO75PYDEFN" hidden="1">'[7]Reco Sheet for Fcast'!$G$2</definedName>
    <definedName name="BEx99UDROAK28GWTG7FXE0N78XYN" hidden="1">'[7]Reco Sheet for Fcast'!$I$11:$J$11</definedName>
    <definedName name="BEx99WBYT2D6UUC1PT7A40ENYID4" hidden="1">'[7]Reco Sheet for Fcast'!$I$11:$J$11</definedName>
    <definedName name="BEx99ZRZ4I7FHDPGRAT5VW7NVBPU" hidden="1">'[7]Reco Sheet for Fcast'!$I$7:$J$7</definedName>
    <definedName name="BEx9AT5E3ZSHKSOL35O38L8HF9TH" hidden="1">'[7]Reco Sheet for Fcast'!$I$9:$J$9</definedName>
    <definedName name="BEx9AV8W1FAWF5BHATYEN47X12JN" hidden="1">'[7]Reco Sheet for Fcast'!$F$15</definedName>
    <definedName name="BEx9B8A5186FNTQQNLIO5LK02ABI" hidden="1">'[8]AMI P &amp; L'!#REF!</definedName>
    <definedName name="BEx9B8VR20E2CILU4CDQUQQ9ONXK" hidden="1">'[7]Reco Sheet for Fcast'!$G$2</definedName>
    <definedName name="BEx9B917EUP13X6FQ3NPQL76XM5V" hidden="1">'[7]Reco Sheet for Fcast'!$F$11:$G$11</definedName>
    <definedName name="BEx9BAJ5WYEQ623HUT9NNCMP3RUG" hidden="1">'[7]Reco Sheet for Fcast'!$I$11:$J$11</definedName>
    <definedName name="BEx9BSIIZE25CKBHWNWR0POFDJ3E" hidden="1">#REF!</definedName>
    <definedName name="BEx9BYSYW7QCPXS2NAVLFAU5Y2Z2" hidden="1">'[7]Reco Sheet for Fcast'!$I$6:$J$6</definedName>
    <definedName name="BEx9C41UWXS8TM29C0XCL9CC1C9P" hidden="1">#REF!</definedName>
    <definedName name="BEx9C590HJ2O31IWJB73C1HR74AI" hidden="1">'[7]Reco Sheet for Fcast'!$I$11:$J$11</definedName>
    <definedName name="BEx9CCQRMYYOGIOYTOM73VKDIPS1" hidden="1">'[7]Reco Sheet for Fcast'!$I$6:$J$6</definedName>
    <definedName name="BEx9D1BC9FT19KY0INAABNDBAMR1" hidden="1">'[7]Reco Sheet for Fcast'!$I$10:$J$10</definedName>
    <definedName name="BEx9D8IBATAXNHS7EHMS4TLO3PO0" hidden="1">#REF!</definedName>
    <definedName name="BEx9DN6ZMF18Q39MPMXSDJTZQNJ3" hidden="1">'[7]Reco Sheet for Fcast'!$F$10:$G$10</definedName>
    <definedName name="BEx9E14TDNSEMI784W0OTIEQMWN6" hidden="1">'[7]Reco Sheet for Fcast'!$K$2</definedName>
    <definedName name="BEx9E2BZ2B1R41FMGJCJ7JLGLUAJ" hidden="1">'[7]Reco Sheet for Fcast'!$F$15:$G$16</definedName>
    <definedName name="BEx9E4KTD5G2ZRDZ870KVFDDW1KA" hidden="1">#REF!</definedName>
    <definedName name="BEx9EG9KBJ77M8LEOR9ITOKN5KXY" hidden="1">'[7]Reco Sheet for Fcast'!$I$7:$J$7</definedName>
    <definedName name="BEx9ELT9J5NDVVY4N2UDXPELXQC3" hidden="1">'[9]Bud Mth'!$F$9:$G$9</definedName>
    <definedName name="BEx9EMK6HAJJMVYZTN5AUIV7O1E6" hidden="1">'[7]Reco Sheet for Fcast'!$I$11:$J$11</definedName>
    <definedName name="BEx9EQLVZHYQ1TPX7WH3SOWXCZLE" hidden="1">'[7]Reco Sheet for Fcast'!$I$6:$J$6</definedName>
    <definedName name="BEx9ETLU0EK5LGEM1QCNYN2S8O5F" hidden="1">'[7]Reco Sheet for Fcast'!$F$7:$G$7</definedName>
    <definedName name="BEx9F0Y2ESUNE3U7TQDLMPE9BO67" hidden="1">'[7]Reco Sheet for Fcast'!$I$10:$J$10</definedName>
    <definedName name="BEx9F5W18ZGFOKGRE8PR6T1MO6GT" hidden="1">'[7]Reco Sheet for Fcast'!$I$11:$J$11</definedName>
    <definedName name="BEx9F78N4HY0XFGBQ4UJRD52L1EI" hidden="1">'[7]Reco Sheet for Fcast'!$K$2</definedName>
    <definedName name="BEx9FF16LOQP5QIR4UHW5EIFGQB8" hidden="1">'[7]Reco Sheet for Fcast'!$G$2</definedName>
    <definedName name="BEx9FJTSRCZ3ZXT3QVBJT5NF8T7V" hidden="1">'[7]Reco Sheet for Fcast'!$K$2</definedName>
    <definedName name="BEx9FRBEEYPS5HLS3XT34AKZN94G" hidden="1">'[7]Reco Sheet for Fcast'!$F$7:$G$7</definedName>
    <definedName name="BEx9GDY4D8ZPQJCYFIMYM0V0C51Y" hidden="1">'[7]Reco Sheet for Fcast'!$F$8:$G$8</definedName>
    <definedName name="BEx9GGY04V0ZWI6O9KZH4KSBB389" hidden="1">'[7]Reco Sheet for Fcast'!$I$11:$J$11</definedName>
    <definedName name="BEx9GNOPB6OZ2RH3FCDNJR38RJOS" hidden="1">'[7]Reco Sheet for Fcast'!$F$9:$G$9</definedName>
    <definedName name="BEx9GOA9AZX8DJGLEVWAJIIXRVFO" hidden="1">'[7]Reco Sheet for Fcast'!$F$9:$G$9</definedName>
    <definedName name="BEx9GTJ6YTNR09A1J3DJOTVV6SGI" hidden="1">'[7]Reco Sheet for Fcast'!$G$2:$H$2</definedName>
    <definedName name="BEx9GUQALUWCD30UKUQGSWW8KBQ7" hidden="1">'[7]Reco Sheet for Fcast'!$I$6:$J$6</definedName>
    <definedName name="BEx9GY6BVFQGCLMOWVT6PIC9WP5X" hidden="1">'[7]Reco Sheet for Fcast'!$F$15</definedName>
    <definedName name="BEx9GZ2P3FDHKXEBXX2VS0BG2NP2" hidden="1">'[7]Reco Sheet for Fcast'!$F$6:$G$6</definedName>
    <definedName name="BEx9H04IB14E1437FF2OIRRWBSD7" hidden="1">'[7]Reco Sheet for Fcast'!$F$15</definedName>
    <definedName name="BEx9H5O1KDZJCW91Q29VRPY5YS6P" hidden="1">'[7]Reco Sheet for Fcast'!$I$9:$J$9</definedName>
    <definedName name="BEx9H8YR0E906F1JXZMBX3LNT004" hidden="1">'[7]Reco Sheet for Fcast'!$F$9:$G$9</definedName>
    <definedName name="BEx9HV57CT0XR7KTSE1SJU1W7VRS" hidden="1">#REF!</definedName>
    <definedName name="BEx9HZ1G1J0CB5PC45ZW4S9Q4EFY" hidden="1">#REF!</definedName>
    <definedName name="BEx9I8XIG7E5NB48QQHXP23FIN60" hidden="1">'[7]Reco Sheet for Fcast'!$I$10:$J$10</definedName>
    <definedName name="BEx9IMKCBEBXIA88V7M64JLL4FI4" hidden="1">#REF!</definedName>
    <definedName name="BEx9IQRF01ATLVK0YE60ARKQJ68L" hidden="1">'[7]Reco Sheet for Fcast'!$I$8:$J$8</definedName>
    <definedName name="BEx9IT5QNZWKM6YQ5WER0DC2PMMU" hidden="1">'[7]Reco Sheet for Fcast'!$I$9:$J$9</definedName>
    <definedName name="BEx9IUNP46GLAWX4BYA9AY38PVL0" hidden="1">#REF!</definedName>
    <definedName name="BEx9IW5MFLXTVCJHVUZTUH93AXOS" hidden="1">'[8]AMI P &amp; L'!#REF!</definedName>
    <definedName name="BEx9IXCSPSZC80YZUPRCYTG326KV" hidden="1">'[7]Reco Sheet for Fcast'!$I$10:$J$10</definedName>
    <definedName name="BEx9IZR39NHDGOM97H4E6F81RTQW" hidden="1">'[7]Reco Sheet for Fcast'!$F$6:$G$6</definedName>
    <definedName name="BEx9J6CH5E7YZPER7HXEIOIKGPCA" hidden="1">'[8]AMI P &amp; L'!#REF!</definedName>
    <definedName name="BEx9J7JMQEVLC9IQ0C5BDMVJ0SNE" hidden="1">#REF!</definedName>
    <definedName name="BEx9JJTZKVUJAVPTRE0RAVTEH41G" hidden="1">'[7]Reco Sheet for Fcast'!$I$11:$J$11</definedName>
    <definedName name="BEx9JLBYK239B3F841C7YG1GT7ST" hidden="1">'[8]AMI P &amp; L'!#REF!</definedName>
    <definedName name="BEx9KLW9GH3AS7L6X2QVYRX4MP47" hidden="1">#REF!</definedName>
    <definedName name="BExAW4IIW5D0MDY6TJ3G4FOLPYIR" hidden="1">'[7]Reco Sheet for Fcast'!$H$2:$I$2</definedName>
    <definedName name="BExAWEPCKLF5GHCVH6O4GKOE0SW1" hidden="1">'[7]Reco Sheet for Fcast'!$F$10:$G$10</definedName>
    <definedName name="BExAWMN8563X9T1UZOH7OWA0DH6W" hidden="1">#REF!</definedName>
    <definedName name="BExAX28937OH2SJJ980WOFXSWR07" hidden="1">'[7]Reco Sheet for Fcast'!$F$7:$G$7</definedName>
    <definedName name="BExAX410NB4F2XOB84OR2197H8M5" hidden="1">'[8]AMI P &amp; L'!#REF!</definedName>
    <definedName name="BExAX6FBAZV45KQY4H0U21PCNPDA" hidden="1">#REF!</definedName>
    <definedName name="BExAX8TNG8LQ5Q4904SAYQIPGBSV" hidden="1">'[7]Reco Sheet for Fcast'!$I$7:$J$7</definedName>
    <definedName name="BExAXH2FJ8S1SX2XRI17ZABSFERB" hidden="1">#REF!</definedName>
    <definedName name="BExAY0EAT2LXR5MFGM0DLIB45PLO" hidden="1">'[7]Reco Sheet for Fcast'!$F$6:$G$6</definedName>
    <definedName name="BExAYE6LNIEBR9DSNI5JGNITGKIT" hidden="1">'[7]Reco Sheet for Fcast'!$I$7:$J$7</definedName>
    <definedName name="BExAYHMLXGGO25P8HYB2S75DEB4F" hidden="1">'[7]Reco Sheet for Fcast'!$F$10:$G$10</definedName>
    <definedName name="BExAYHXJ3CVLPZX5R6UR0U1MNDXJ" hidden="1">'[7]Reco Sheet for Fcast'!$C$15:$D$23</definedName>
    <definedName name="BExAYKXAUWGDOPG952TEJ2UKZKWN" hidden="1">'[7]Reco Sheet for Fcast'!$F$8:$G$8</definedName>
    <definedName name="BExAYP9TDTI2MBP6EYE0H39CPMXN" hidden="1">'[7]Reco Sheet for Fcast'!$F$9:$G$9</definedName>
    <definedName name="BExAYPPWJPWDKU59O051WMGB7O0J" hidden="1">'[7]Reco Sheet for Fcast'!$F$11:$G$11</definedName>
    <definedName name="BExAYR2JZCJBUH6F1LZC2A7JIVRJ" hidden="1">'[7]Reco Sheet for Fcast'!$F$7:$G$7</definedName>
    <definedName name="BExAYTGVRD3DLKO75RFPMBKCIWB8" hidden="1">'[7]Reco Sheet for Fcast'!$F$8:$G$8</definedName>
    <definedName name="BExAYY9H9COOT46HJLPVDLTO12UL" hidden="1">'[7]Reco Sheet for Fcast'!$I$11:$J$11</definedName>
    <definedName name="BExAZ5WJK9535H42VH6Y0VSS3JA9" hidden="1">#REF!</definedName>
    <definedName name="BExAZCNEGB4JYHC8CZ51KTN890US" hidden="1">'[7]Reco Sheet for Fcast'!$F$9:$G$9</definedName>
    <definedName name="BExAZFCI302YFYRDJYQDWQQL0Q0O" hidden="1">'[7]Reco Sheet for Fcast'!$I$7:$J$7</definedName>
    <definedName name="BExAZLHLST9OP89R1HJMC1POQG8H" hidden="1">'[7]Reco Sheet for Fcast'!$F$10:$G$10</definedName>
    <definedName name="BExAZMDYMIAA7RX1BMCKU1VLBRGY" hidden="1">'[7]Reco Sheet for Fcast'!$F$6:$G$6</definedName>
    <definedName name="BExAZNL6BHI8DCQWXOX4I2P839UX" hidden="1">'[7]Reco Sheet for Fcast'!$I$2:$J$2</definedName>
    <definedName name="BExAZRMWSONMCG9KDUM4KAQ7BONM" hidden="1">'[7]Reco Sheet for Fcast'!$H$2:$I$2</definedName>
    <definedName name="BExAZTFG4SJRG4TW6JXRF7N08JFI" hidden="1">'[7]Reco Sheet for Fcast'!$I$10:$J$10</definedName>
    <definedName name="BExAZUS4A8OHDZK0MWAOCCCKTH73" hidden="1">'[7]Reco Sheet for Fcast'!$F$8:$G$8</definedName>
    <definedName name="BExAZX6FECVK3E07KXM2XPYKGM6U" hidden="1">'[7]Reco Sheet for Fcast'!$G$2</definedName>
    <definedName name="BExAZZQ0QV1ZYLCVLE578WEPBOBQ" hidden="1">#REF!</definedName>
    <definedName name="BExB012NJ8GASTNNPBRRFTLHIOC9" hidden="1">'[7]Reco Sheet for Fcast'!$F$9:$G$9</definedName>
    <definedName name="BExB072HHXVMUC0VYNGG48GRSH5Q" hidden="1">'[8]AMI P &amp; L'!#REF!</definedName>
    <definedName name="BExB0FRDEYDEUEAB1W8KD6D965XA" hidden="1">'[7]Reco Sheet for Fcast'!$K$2</definedName>
    <definedName name="BExB0KPCN7YJORQAYUCF4YKIKPMC" hidden="1">'[7]Reco Sheet for Fcast'!$I$11:$J$11</definedName>
    <definedName name="BExB0WE4PI3NOBXXVO9CTEN4DIU2" hidden="1">'[7]Reco Sheet for Fcast'!$G$2</definedName>
    <definedName name="BExB10QNIVITUYS55OAEKK3VLJFE" hidden="1">'[7]Reco Sheet for Fcast'!$G$2</definedName>
    <definedName name="BExB15ZDRY4CIJ911DONP0KCY9KU" hidden="1">'[7]Reco Sheet for Fcast'!$F$6:$G$6</definedName>
    <definedName name="BExB16VQY0O0RLZYJFU3OFEONVTE" hidden="1">'[7]Reco Sheet for Fcast'!$I$6:$J$6</definedName>
    <definedName name="BExB1713OG4CGOEQ7O0FXSI2FQWZ" hidden="1">#REF!</definedName>
    <definedName name="BExB1FKNY2UO4W5FUGFHJOA2WFGG" hidden="1">'[8]AMI P &amp; L'!#REF!</definedName>
    <definedName name="BExB1GMD0PIDGTFBGQOPRWQSP9I4" hidden="1">'[8]AMI P &amp; L'!#REF!</definedName>
    <definedName name="BExB1O49WB23GYRGP1OKE2V4B8KB" hidden="1">#REF!</definedName>
    <definedName name="BExB1PWZDAO1V9N18MU22F75P6Y5" hidden="1">'[7]Reco Sheet for Fcast'!$I$6:$J$6</definedName>
    <definedName name="BExB1Q29OO6LNFNT1EQLA3KYE7MX" hidden="1">'[7]Reco Sheet for Fcast'!$F$7:$G$7</definedName>
    <definedName name="BExB1TNRV5EBWZEHYLHI76T0FVA7" hidden="1">'[7]Reco Sheet for Fcast'!$I$9:$J$9</definedName>
    <definedName name="BExB1WI6M8I0EEP1ANUQZCFY24EV" hidden="1">'[8]AMI P &amp; L'!#REF!</definedName>
    <definedName name="BExB1Z7GTT7CR0FJMG7GTKH7A4KN" hidden="1">'[7]Reco Sheet for Fcast'!$O$6:$P$10</definedName>
    <definedName name="BExB203OWC9QZA3BYOKQ18L4FUJE" hidden="1">'[7]Reco Sheet for Fcast'!$F$9:$G$9</definedName>
    <definedName name="BExB2CJHTU7C591BR4WRL5L2F2K6" hidden="1">'[7]Reco Sheet for Fcast'!$I$9:$J$9</definedName>
    <definedName name="BExB2K1AV4PGNS1O6C7D7AO411AX" hidden="1">'[7]Reco Sheet for Fcast'!$F$11:$G$11</definedName>
    <definedName name="BExB2O2UYHKI324YE324E1N7FVIB" hidden="1">'[7]Reco Sheet for Fcast'!$I$10:$J$10</definedName>
    <definedName name="BExB2Q0VJ0MU2URO3JOVUAVHEI3V" hidden="1">'[8]AMI P &amp; L'!#REF!</definedName>
    <definedName name="BExB2TBPD6APUT2TO3BGE6IU9G7C" hidden="1">'[9]Bud Mth'!$I$11:$J$11</definedName>
    <definedName name="BExB30IP1DNKNQ6PZ5ERUGR5MK4Z" hidden="1">'[7]Reco Sheet for Fcast'!$I$11:$J$11</definedName>
    <definedName name="BExB3TL3FFDSU6ZSR25KZABHXJXM" hidden="1">#REF!</definedName>
    <definedName name="BExB42VLHX3FLYCON9QDRE70MBLO" hidden="1">#REF!</definedName>
    <definedName name="BExB442RX0T3L6HUL6X5T21CENW6" hidden="1">'[8]AMI P &amp; L'!#REF!</definedName>
    <definedName name="BExB4ADD0L7417CII901XTFKXD1J" hidden="1">'[7]Reco Sheet for Fcast'!$I$7:$J$7</definedName>
    <definedName name="BExB4DYU06HCGRIPBSWRCXK804UM" hidden="1">'[7]Reco Sheet for Fcast'!$F$11:$G$11</definedName>
    <definedName name="BExB4GNWJ6OF995Q61W2G9VZAMPS" hidden="1">#REF!</definedName>
    <definedName name="BExB4KEQ72L2ONQ7IFMYZAK0153C" hidden="1">'[7]Reco Sheet for Fcast'!$F$11:$G$11</definedName>
    <definedName name="BExB4M24SMODJ32BDKDH2DWLGTXO" hidden="1">#REF!</definedName>
    <definedName name="BExB4Z3EZBGYYI33U0KQ8NEIH8PY" hidden="1">'[7]Reco Sheet for Fcast'!$I$8:$J$8</definedName>
    <definedName name="BExB55368XW7UX657ZSPC6BFE92S" hidden="1">'[7]Reco Sheet for Fcast'!$I$8:$J$8</definedName>
    <definedName name="BExB57MZEPL2SA2ONPK66YFLZWJU" hidden="1">'[7]Reco Sheet for Fcast'!$I$8:$J$8</definedName>
    <definedName name="BExB5833OAOJ22VK1YK47FHUSVK2" hidden="1">'[8]AMI P &amp; L'!#REF!</definedName>
    <definedName name="BExB58JDIHS42JZT9DJJMKA8QFCO" hidden="1">'[7]Reco Sheet for Fcast'!$I$11:$J$11</definedName>
    <definedName name="BExB58U5FQC5JWV9CGC83HLLZUZI" hidden="1">'[7]Reco Sheet for Fcast'!$F$7:$G$7</definedName>
    <definedName name="BExB5EDO9XUKHF74X3HAU2WPPHZH" hidden="1">'[7]Reco Sheet for Fcast'!$I$6:$J$6</definedName>
    <definedName name="BExB5G6EH68AYEP1UT0GHUEL3SLN" hidden="1">'[7]Reco Sheet for Fcast'!$F$11:$G$11</definedName>
    <definedName name="BExB5LQ3CUIG99R26KF7ZDT7KB5Y" hidden="1">#REF!</definedName>
    <definedName name="BExB5QYVEZWFE5DQVHAM760EV05X" hidden="1">'[7]Reco Sheet for Fcast'!$I$7:$J$7</definedName>
    <definedName name="BExB5U9IRH14EMOE0YGIE3WIVLFS" hidden="1">'[7]Reco Sheet for Fcast'!$I$6:$J$6</definedName>
    <definedName name="BExB5VWYMOV6BAIH7XUBBVPU7MMD" hidden="1">'[7]Reco Sheet for Fcast'!$F$9:$G$9</definedName>
    <definedName name="BExB610DZWIJP1B72U9QM42COH2B" hidden="1">'[7]Reco Sheet for Fcast'!$F$9:$G$9</definedName>
    <definedName name="BExB6C3FUAKK9ML5T767NMWGA9YB" hidden="1">'[7]Reco Sheet for Fcast'!$F$7:$G$7</definedName>
    <definedName name="BExB6C8X6JYRLKZKK17VE3QUNL3D" hidden="1">'[7]Reco Sheet for Fcast'!$G$2</definedName>
    <definedName name="BExB6HN3QRFPXM71MDUK21BKM7PF" hidden="1">'[7]Reco Sheet for Fcast'!$F$11:$G$11</definedName>
    <definedName name="BExB6IZMHCZ3LB7N73KD90YB1HBZ" hidden="1">'[7]Reco Sheet for Fcast'!$F$9:$G$9</definedName>
    <definedName name="BExB719SGNX4Y8NE6JEXC555K596" hidden="1">'[7]Reco Sheet for Fcast'!$F$10:$G$10</definedName>
    <definedName name="BExB7265DCHKS7V2OWRBXCZTEIW9" hidden="1">'[7]Reco Sheet for Fcast'!$F$6:$G$6</definedName>
    <definedName name="BExB74PS5P9G0P09Y6DZSCX0FLTJ" hidden="1">'[7]Reco Sheet for Fcast'!$I$6:$J$6</definedName>
    <definedName name="BExB78RH79J0MIF7H8CAZ0CFE88Q" hidden="1">'[8]AMI P &amp; L'!#REF!</definedName>
    <definedName name="BExB7ELT09HGDVO5BJC1ZY9D09GZ" hidden="1">'[7]Reco Sheet for Fcast'!$H$2:$I$2</definedName>
    <definedName name="BExB7XXV45EK0IDHSBDE8V0UXZNU" hidden="1">#REF!</definedName>
    <definedName name="BExB806PAXX70XUTA3ZI7OORD78R" hidden="1">'[7]Reco Sheet for Fcast'!$F$15</definedName>
    <definedName name="BExB8HF4UBVZKQCSRFRUQL2EE6VL" hidden="1">'[7]Reco Sheet for Fcast'!$F$8:$G$8</definedName>
    <definedName name="BExB8HKHKZ1ORJZUYGG2M4VSCC39" hidden="1">'[7]Reco Sheet for Fcast'!$F$9:$G$9</definedName>
    <definedName name="BExB8K9L3ECVVHYODX1ITUTEHJTR" hidden="1">'[7]Reco Sheet for Fcast'!$L$6:$M$10</definedName>
    <definedName name="BExB8QPH8DC5BESEVPSMBCWVN6PO" hidden="1">'[7]Reco Sheet for Fcast'!$F$6:$G$6</definedName>
    <definedName name="BExB8U5N0D85YR8APKN3PPKG0FWP" hidden="1">'[8]AMI P &amp; L'!#REF!</definedName>
    <definedName name="BExB8WJYEQ55LDAYQH0NXEDCQOVD" hidden="1">#REF!</definedName>
    <definedName name="BExB9AXUUDDTRDLVSC7REODDIYJ2" hidden="1">#REF!</definedName>
    <definedName name="BExB9DHI5I2TJ2LXYPM98EE81L27" hidden="1">'[7]Reco Sheet for Fcast'!$I$9:$J$9</definedName>
    <definedName name="BExB9Q2MZZHBGW8QQKVEYIMJBPIE" hidden="1">'[8]AMI P &amp; L'!#REF!</definedName>
    <definedName name="BExBA1GON0EZRJ20UYPILAPLNQWM" hidden="1">'[7]Reco Sheet for Fcast'!$I$7:$J$7</definedName>
    <definedName name="BExBA69ASGYRZW1G1DYIS9QRRTBN" hidden="1">'[7]Reco Sheet for Fcast'!$F$9:$G$9</definedName>
    <definedName name="BExBA6K42582A14WFFWQ3Q8QQWB6" hidden="1">'[7]Reco Sheet for Fcast'!$I$7:$J$7</definedName>
    <definedName name="BExBA8I5D4R8R2PYQ1K16TWGTOEP" hidden="1">'[7]Reco Sheet for Fcast'!$I$7:$J$7</definedName>
    <definedName name="BExBA93PE0DGUUTA7LLSIGBIXWE5" hidden="1">'[7]Reco Sheet for Fcast'!$I$7:$J$7</definedName>
    <definedName name="BExBAAGDKQLBSZJAFZFOCDTVS99P" hidden="1">'[8]AMI P &amp; L'!#REF!</definedName>
    <definedName name="BExBAI8X0FKDQJ6YZJQDTTG4ZCWY" hidden="1">'[7]Reco Sheet for Fcast'!$I$7:$J$7</definedName>
    <definedName name="BExBAKN7XIBAXCF9PCNVS038PCQO" hidden="1">'[7]Reco Sheet for Fcast'!$F$11:$G$11</definedName>
    <definedName name="BExBAKXZ7PBW3DDKKA5MWC1ZUC7O" hidden="1">'[7]Reco Sheet for Fcast'!$I$8:$J$8</definedName>
    <definedName name="BExBAO8NLXZXHO6KCIECSFCH3RR0" hidden="1">'[7]Reco Sheet for Fcast'!$I$9:$J$9</definedName>
    <definedName name="BExBAOOT1KBSIEISN1ADL4RMY879" hidden="1">'[7]Reco Sheet for Fcast'!$G$2</definedName>
    <definedName name="BExBAVKX8Q09370X1GCZWJ4E91YJ" hidden="1">'[7]Reco Sheet for Fcast'!$I$8:$J$8</definedName>
    <definedName name="BExBAX2X2ENJYO4QTR5VAIQ86L7B" hidden="1">'[7]Reco Sheet for Fcast'!$F$8:$G$8</definedName>
    <definedName name="BExBAZ13D3F1DVJQ6YJ8JGUYEYJE" hidden="1">'[7]Reco Sheet for Fcast'!$I$11:$J$11</definedName>
    <definedName name="BExBBUCJQRR74Q7GPWDEZXYK2KJL" hidden="1">'[7]Reco Sheet for Fcast'!$I$11:$J$11</definedName>
    <definedName name="BExBBV8XVMD9CKZY711T0BN7H3PM" hidden="1">'[7]Reco Sheet for Fcast'!$F$15</definedName>
    <definedName name="BExBC78HXWXHO3XAB6E8NVTBGLJS" hidden="1">'[7]Reco Sheet for Fcast'!$F$10:$G$10</definedName>
    <definedName name="BExBCFH4L7S4TYW0N2SXKVDCA3MT" hidden="1">#REF!</definedName>
    <definedName name="BExBCKKJTIRKC1RZJRTK65HHLX4W" hidden="1">'[7]Reco Sheet for Fcast'!$I$9:$J$9</definedName>
    <definedName name="BExBCLMEPAN3XXX174TU8SS0627Q" hidden="1">'[8]AMI P &amp; L'!#REF!</definedName>
    <definedName name="BExBCRBEYR2KZ8FAQFZ2NHY13WIY" hidden="1">'[7]Reco Sheet for Fcast'!$F$15</definedName>
    <definedName name="BExBD303042MO1GR0POO3IQ33MOB" hidden="1">#REF!</definedName>
    <definedName name="BExBD4I559NXSV6J07Q343TKYMVJ" hidden="1">'[7]Reco Sheet for Fcast'!$G$2</definedName>
    <definedName name="BExBDBZQLTX3OGFYGULQFK5WEZU5" hidden="1">'[7]Reco Sheet for Fcast'!$F$7:$G$7</definedName>
    <definedName name="BExBDJS9TUEU8Z84IV59E5V4T8K6" hidden="1">'[8]AMI P &amp; L'!#REF!</definedName>
    <definedName name="BExBDKOMSVH4XMH52CFJ3F028I9R" hidden="1">'[7]Reco Sheet for Fcast'!$G$2</definedName>
    <definedName name="BExBDSRXVZQ0W5WXQMP5XD00GRRL" hidden="1">'[7]Reco Sheet for Fcast'!$I$8:$J$8</definedName>
    <definedName name="BExBDT2QTPSTYED3RWGES5QGI7VV" hidden="1">#REF!</definedName>
    <definedName name="BExBDUVGK3E1J4JY9ZYTS7V14BLY" hidden="1">'[7]Reco Sheet for Fcast'!$G$2</definedName>
    <definedName name="BExBDXVD2DLLN6TA9MP26MNPUFW7" hidden="1">#REF!</definedName>
    <definedName name="BExBE162OSBKD30I7T1DKKPT3I9I" hidden="1">'[7]Reco Sheet for Fcast'!$I$10:$J$10</definedName>
    <definedName name="BExBE5NWKF3JY3D79JVGRSGJR400" hidden="1">#REF!</definedName>
    <definedName name="BExBE5YOPZ8MJAYGZW8WZ85UDLJF" hidden="1">#REF!</definedName>
    <definedName name="BExBEC9ATLQZF86W1M3APSM4HEOH" hidden="1">'[7]Reco Sheet for Fcast'!$I$6:$J$6</definedName>
    <definedName name="BExBEF3VXW3Y3SZ6RC9PX7QEB12Y" hidden="1">'[7]Reco Sheet for Fcast'!$F$15</definedName>
    <definedName name="BExBEYFQJE9YK12A6JBMRFKEC7RN" hidden="1">'[7]Reco Sheet for Fcast'!$I$6:$J$6</definedName>
    <definedName name="BExBG1ED81J2O4A2S5F5Y3BPHMCR" hidden="1">'[7]Reco Sheet for Fcast'!$I$8:$J$8</definedName>
    <definedName name="BExCRLIHS7466WFJ3RPIUGGXYESZ" hidden="1">'[7]Reco Sheet for Fcast'!$I$9:$J$9</definedName>
    <definedName name="BExCRQWQFIEUV7HE228YUBUUJA9K" hidden="1">'[7]Reco Sheet for Fcast'!$F$15:$AI$18</definedName>
    <definedName name="BExCS1EDDUEAEWHVYXHIP9I1WCJH" hidden="1">'[7]Reco Sheet for Fcast'!$I$10:$J$10</definedName>
    <definedName name="BExCS4E9E7CKF2RTM6INK6MAILOV" hidden="1">#REF!</definedName>
    <definedName name="BExCS7ZPMHFJ4UJDAL8CQOLSZ13B" hidden="1">'[8]AMI P &amp; L'!#REF!</definedName>
    <definedName name="BExCS8W4NJUZH9S1CYB6XSDLEPBW" hidden="1">'[7]Reco Sheet for Fcast'!$I$2:$J$2</definedName>
    <definedName name="BExCSAE1M6G20R41J0Y24YNN0YC1" hidden="1">'[7]Reco Sheet for Fcast'!$I$6:$J$6</definedName>
    <definedName name="BExCSAOUZOYKHN7HV511TO8VDJ02" hidden="1">'[7]Reco Sheet for Fcast'!$I$8:$J$8</definedName>
    <definedName name="BExCSMOFTXSUEC1T46LR1UPYRCX5" hidden="1">'[7]Reco Sheet for Fcast'!$G$2</definedName>
    <definedName name="BExCSSDG3TM6TPKS19E9QYJEELZ6" hidden="1">'[8]AMI P &amp; L'!#REF!</definedName>
    <definedName name="BExCSUGZTH68S9G7WRZU0HVIGIKV" hidden="1">#REF!</definedName>
    <definedName name="BExCSZV7U67UWXL2HKJNM5W1E4OO" hidden="1">'[7]Reco Sheet for Fcast'!$I$7:$J$7</definedName>
    <definedName name="BExCT4NSDT61OCH04Y2QIFIOP75H" hidden="1">'[8]AMI P &amp; L'!#REF!</definedName>
    <definedName name="BExCTW8G3VCZ55S09HTUGXKB1P2M" hidden="1">'[7]Reco Sheet for Fcast'!$F$11:$G$11</definedName>
    <definedName name="BExCTYS2KX0QANOLT8LGZ9WV3S3T" hidden="1">'[7]Reco Sheet for Fcast'!$F$15</definedName>
    <definedName name="BExCTZZ9JNES4EDHW97NP0EGQALX" hidden="1">'[7]Reco Sheet for Fcast'!$G$2</definedName>
    <definedName name="BExCU0A1V6NMZQ9ASYJ8QIVQ5UR2" hidden="1">'[8]AMI P &amp; L'!#REF!</definedName>
    <definedName name="BExCU2834920JBHSPCRC4UF80OLL" hidden="1">'[7]Reco Sheet for Fcast'!$F$11:$G$11</definedName>
    <definedName name="BExCU8O54I3P3WRYWY1CRP3S78QY" hidden="1">'[7]Reco Sheet for Fcast'!$G$2</definedName>
    <definedName name="BExCUDRJO23YOKT8GPWOVQ4XEHF5" hidden="1">'[7]Reco Sheet for Fcast'!$F$6:$G$6</definedName>
    <definedName name="BExCUGRGLX1AYN8HK7GN3RQ6XWIM" hidden="1">#REF!</definedName>
    <definedName name="BExCUPAXFR16YMWL30ME3F3BSRDZ" hidden="1">'[7]Reco Sheet for Fcast'!$F$8:$G$8</definedName>
    <definedName name="BExCUR94DHCE47PUUWEMT5QZOYR2" hidden="1">'[7]Reco Sheet for Fcast'!$H$2:$I$2</definedName>
    <definedName name="BExCV634L7SVHGB0UDDTRRQ2Q72H" hidden="1">'[7]Reco Sheet for Fcast'!$I$7:$J$7</definedName>
    <definedName name="BExCVBXGSXT9FWJRG62PX9S1RK83" hidden="1">'[7]Reco Sheet for Fcast'!$I$8:$J$8</definedName>
    <definedName name="BExCVHBNLOHNFS0JAV3I1XGPNH9W" hidden="1">'[7]Reco Sheet for Fcast'!$F$15</definedName>
    <definedName name="BExCVI86R31A2IOZIEBY1FJLVILD" hidden="1">'[7]Reco Sheet for Fcast'!$I$10:$J$10</definedName>
    <definedName name="BExCVKGZXE0I9EIXKBZVSGSEY2RR" hidden="1">'[7]Reco Sheet for Fcast'!$F$9:$G$9</definedName>
    <definedName name="BExCVV44WY5807WGMTGKPW0GT256" hidden="1">'[7]Reco Sheet for Fcast'!$I$7:$J$7</definedName>
    <definedName name="BExCVVK8GI44DNT5MTM7AOS4U9N8" hidden="1">'[7]Reco Sheet for Fcast'!$I$7:$J$7</definedName>
    <definedName name="BExCVZ5PN4V6MRBZ04PZJW3GEF8S" hidden="1">'[8]AMI P &amp; L'!#REF!</definedName>
    <definedName name="BExCW13R0GWJYGXZBNCPAHQN4NR2" hidden="1">'[7]Reco Sheet for Fcast'!$I$10:$J$10</definedName>
    <definedName name="BExCW9Y5HWU4RJTNX74O6L24VGCK" hidden="1">'[7]Reco Sheet for Fcast'!$H$2:$I$2</definedName>
    <definedName name="BExCWMJAP755C7AV2QKTWYDPDSSV" hidden="1">'[7]Reco Sheet for Fcast'!$F$8:$G$8</definedName>
    <definedName name="BExCWPDPESGZS07QGBLSBWDNVJLZ" hidden="1">'[7]Reco Sheet for Fcast'!$F$7:$G$7</definedName>
    <definedName name="BExCWSDLJ7DJX3139FQJM3LND72J" hidden="1">'[7]Reco Sheet for Fcast'!$O$6:$P$10</definedName>
    <definedName name="BExCWTVKHIVCRHF8GC39KI58YM5K" hidden="1">'[7]Reco Sheet for Fcast'!$G$2</definedName>
    <definedName name="BExCX2KGRZBRVLZNM8SUSIE6A0RL" hidden="1">'[8]AMI P &amp; L'!#REF!</definedName>
    <definedName name="BExCX3X451T70LZ1VF95L7W4Y4TM" hidden="1">'[7]Reco Sheet for Fcast'!$F$10:$G$10</definedName>
    <definedName name="BExCX4NZ2N1OUGXM7EV0U7VULJMM" hidden="1">'[7]Reco Sheet for Fcast'!$F$7:$G$7</definedName>
    <definedName name="BExCXILMURGYMAH6N5LF5DV6K3GM" hidden="1">'[7]Reco Sheet for Fcast'!$I$9:$J$9</definedName>
    <definedName name="BExCXK3M8NPWOZZALA6L6RUCBB2J" hidden="1">#REF!</definedName>
    <definedName name="BExCXKZZ6U10NBCECNUV9U56FB6V" hidden="1">#REF!</definedName>
    <definedName name="BExCXQUFBMXQ1650735H48B1AZT3" hidden="1">'[7]Reco Sheet for Fcast'!$F$15</definedName>
    <definedName name="BExCY2DQO9VLA77Q7EG3T0XNXX4F" hidden="1">'[7]Reco Sheet for Fcast'!$F$11:$G$11</definedName>
    <definedName name="BExCY6VMJ68MX3C981R5Q0BX5791" hidden="1">'[7]Reco Sheet for Fcast'!$I$9:$J$9</definedName>
    <definedName name="BExCYAH2SAZCPW6XCB7V7PMMCAWO" hidden="1">'[7]Reco Sheet for Fcast'!$I$6:$J$6</definedName>
    <definedName name="BExCYFV9Z4OENTUNF9IWT6ELMRCL" hidden="1">'[7]Reco Sheet for Fcast'!$I$7:$J$7</definedName>
    <definedName name="BExCYPRC5HJE6N2XQTHCT6NXGP8N" hidden="1">'[7]Reco Sheet for Fcast'!$I$11:$J$11</definedName>
    <definedName name="BExCYUK0I3UEXZNFDW71G6Z6D8XR" hidden="1">'[8]AMI P &amp; L'!#REF!</definedName>
    <definedName name="BExCZFZCXMLY5DWESYJ9NGTJYQ8M" hidden="1">'[7]Reco Sheet for Fcast'!$I$11:$J$11</definedName>
    <definedName name="BExCZJ4P8WS0BDT31WDXI0ROE7D6" hidden="1">'[7]Reco Sheet for Fcast'!$F$6:$G$6</definedName>
    <definedName name="BExCZKH6NI0EE02L995IFVBD1J59" hidden="1">'[7]Reco Sheet for Fcast'!$I$8:$J$8</definedName>
    <definedName name="BExCZU7T2KCK97JI9FE1XITCRE8U" hidden="1">#REF!</definedName>
    <definedName name="BExCZUD9FEOJBKDJ51Z3JON9LKJ8" hidden="1">'[7]Reco Sheet for Fcast'!$G$2</definedName>
    <definedName name="BExD0CCO4AZHRMZ3PSLCEN7T63L2" hidden="1">'[9]Bud Mth'!$I$6:$J$6</definedName>
    <definedName name="BExD0HALIN0JR4JTPGDEVAEE5EX5" hidden="1">'[7]Reco Sheet for Fcast'!$I$8:$J$8</definedName>
    <definedName name="BExD0LCCDPG16YLY5WQSZF1XI5DA" hidden="1">'[7]Reco Sheet for Fcast'!$I$9:$J$9</definedName>
    <definedName name="BExD0RMWSB4TRECEHTH6NN4K9DFZ" hidden="1">'[7]Reco Sheet for Fcast'!$I$11:$J$11</definedName>
    <definedName name="BExD0U6KG10QGVDI1XSHK0J10A2V" hidden="1">'[7]Reco Sheet for Fcast'!$I$7:$J$7</definedName>
    <definedName name="BExD13RUIBGRXDL4QDZ305UKUR12" hidden="1">'[7]Reco Sheet for Fcast'!$I$9:$J$9</definedName>
    <definedName name="BExD14DETV5R4OOTMAXD5NAKWRO3" hidden="1">'[7]Reco Sheet for Fcast'!$H$2:$I$2</definedName>
    <definedName name="BExD15PVEDBQYR2EAO7B3FB96GXL" hidden="1">#REF!</definedName>
    <definedName name="BExD1OAU9OXQAZA4D70HP72CU6GB" hidden="1">'[7]Reco Sheet for Fcast'!$I$7:$J$7</definedName>
    <definedName name="BExD1Y1JV61416YA1XRQHKWPZIE7" hidden="1">'[7]Reco Sheet for Fcast'!$F$6:$G$6</definedName>
    <definedName name="BExD21HKYZH6AN0830NG17ZRUS1T" hidden="1">'[7]Reco Sheet for Fcast'!$G$2:$H$2</definedName>
    <definedName name="BExD2AHAKLXLHE5UREIETBE22KWM" hidden="1">#REF!</definedName>
    <definedName name="BExD2CFHIRMBKN5KXE5QP4XXEWFS" hidden="1">'[8]AMI P &amp; L'!#REF!</definedName>
    <definedName name="BExD2DMHH1HWXQ9W0YYMDP8AAX8Q" hidden="1">'[7]Reco Sheet for Fcast'!$F$6:$G$6</definedName>
    <definedName name="BExD2HTPC7IWBAU6OSQ67MQA8BYZ" hidden="1">'[7]Reco Sheet for Fcast'!$F$10:$G$10</definedName>
    <definedName name="BExD363H2VGFIQUCE6LS4AC5J0ZT" hidden="1">'[7]Reco Sheet for Fcast'!$F$7:$G$7</definedName>
    <definedName name="BExD37QXHXNRAT3KZWRFA3MXHIF8" hidden="1">'[9]Bud Mth'!$F$6:$G$6</definedName>
    <definedName name="BExD3A588E939V61P1XEW0FI5Q0S" hidden="1">'[7]Reco Sheet for Fcast'!$I$10:$J$10</definedName>
    <definedName name="BExD3CJJDKVR9M18XI3WDZH80WL6" hidden="1">'[7]Reco Sheet for Fcast'!$I$11:$J$11</definedName>
    <definedName name="BExD3ESD9WYJIB3TRDPJ1CKXRAVL" hidden="1">'[7]Reco Sheet for Fcast'!$I$11:$J$11</definedName>
    <definedName name="BExD3F368X5S25MWSUNIV57RDB57" hidden="1">'[8]AMI P &amp; L'!#REF!</definedName>
    <definedName name="BExD3H6Q0X859YKIX6M8ZEYXI1G6" hidden="1">'[9]Bud Mth'!$F$15:$S$21</definedName>
    <definedName name="BExD3IJ5IT335SOSNV9L85WKAOSI" hidden="1">'[7]Reco Sheet for Fcast'!$F$11:$G$11</definedName>
    <definedName name="BExD3KBVUY57GMMQTOFEU6S6G1AY" hidden="1">'[7]Reco Sheet for Fcast'!$F$9:$G$9</definedName>
    <definedName name="BExD3NMR7AW2Z6V8SC79VQR37NA6" hidden="1">'[7]Reco Sheet for Fcast'!$F$8:$G$8</definedName>
    <definedName name="BExD3QXA2UQ2W4N7NYLUEOG40BZB" hidden="1">'[7]Reco Sheet for Fcast'!$F$10:$G$10</definedName>
    <definedName name="BExD3U2N041TEJ7GCN005UTPHNXY" hidden="1">'[7]Reco Sheet for Fcast'!$F$6:$G$6</definedName>
    <definedName name="BExD40O0CFTNJFOFMMM1KH0P7BUI" hidden="1">'[8]AMI P &amp; L'!#REF!</definedName>
    <definedName name="BExD4BR9HJ3MWWZ5KLVZWX9FJAUS" hidden="1">'[7]Reco Sheet for Fcast'!$F$11:$G$11</definedName>
    <definedName name="BExD4F1WTKT3H0N9MF4H1LX7MBSY" hidden="1">'[7]Reco Sheet for Fcast'!$I$8:$J$8</definedName>
    <definedName name="BExD4H5GQWXBS6LUL3TSP36DVO38" hidden="1">'[8]AMI P &amp; L'!#REF!</definedName>
    <definedName name="BExD4IHX75GVFK6I80F7IR7955K1" hidden="1">'[9]Bud Mth'!$F$15</definedName>
    <definedName name="BExD4JJSS3QDBLABCJCHD45SRNPI" hidden="1">'[8]AMI P &amp; L'!#REF!</definedName>
    <definedName name="BExD4R1I0MKF033I5LPUYIMTZ6E8" hidden="1">'[8]AMI P &amp; L'!#REF!</definedName>
    <definedName name="BExD50MT3M6XZLNUP9JL93EG6D9R" hidden="1">'[7]Reco Sheet for Fcast'!$I$11:$J$11</definedName>
    <definedName name="BExD5EV7KDSVF1CJT38M4IBPFLPY" hidden="1">'[7]Reco Sheet for Fcast'!$F$11:$G$11</definedName>
    <definedName name="BExD5FRK547OESJRYAW574DZEZ7J" hidden="1">'[7]Reco Sheet for Fcast'!$I$9:$J$9</definedName>
    <definedName name="BExD5I5X2YA2YNCTCDSMEL4CWF4N" hidden="1">'[7]Reco Sheet for Fcast'!$F$7:$G$7</definedName>
    <definedName name="BExD5QUSRFJWRQ1ZM50WYLCF74DF" hidden="1">'[7]Reco Sheet for Fcast'!$I$9:$J$9</definedName>
    <definedName name="BExD5SSUIF6AJQHBHK8PNMFBPRYB" hidden="1">'[7]Reco Sheet for Fcast'!$F$8:$G$8</definedName>
    <definedName name="BExD623C9LRX18BE0W2V6SZLQUXX" hidden="1">'[8]AMI P &amp; L'!#REF!</definedName>
    <definedName name="BExD6AC4VDV2QBVC73C49W2OU12I" hidden="1">#REF!</definedName>
    <definedName name="BExD6CQA7UMJBXV7AIFAIHUF2ICX" hidden="1">'[7]Reco Sheet for Fcast'!$F$9:$G$9</definedName>
    <definedName name="BExD6DS52K2CC3509UN77XBR0868" hidden="1">'[8]AMI P &amp; L'!#REF!</definedName>
    <definedName name="BExD6FKVK8WJWNYPVENR7Q8Q30PK" hidden="1">'[7]Reco Sheet for Fcast'!$F$9:$G$9</definedName>
    <definedName name="BExD6GMP0LK8WKVWMIT1NNH8CHLF" hidden="1">'[8]AMI P &amp; L'!#REF!</definedName>
    <definedName name="BExD6H2TE0WWAUIWVSSCLPZ6B88N" hidden="1">'[7]Reco Sheet for Fcast'!$I$11:$J$11</definedName>
    <definedName name="BExD6HTUMONFBQHM7Y5UW4DPHU7X" hidden="1">'[9]Bud Mth'!$F$7:$G$7</definedName>
    <definedName name="BExD71LTOE015TV5RSAHM8NT8GVW" hidden="1">'[7]Reco Sheet for Fcast'!$J$2:$K$2</definedName>
    <definedName name="BExD73USXVADC7EHGHVTQNCT06ZA" hidden="1">'[7]Reco Sheet for Fcast'!$I$7:$J$7</definedName>
    <definedName name="BExD7GAIGULTB3YHM1OS9RBQOTEC" hidden="1">'[8]AMI P &amp; L'!#REF!</definedName>
    <definedName name="BExD7IE1DHIS52UFDCTSKPJQNRD5" hidden="1">'[7]Reco Sheet for Fcast'!$I$9:$J$9</definedName>
    <definedName name="BExD7IUBGUWHYC9UNZ1IY5XFYKQN" hidden="1">'[7]Reco Sheet for Fcast'!$F$6:$G$6</definedName>
    <definedName name="BExD7JL7NW9EKGU5ITCE4VJZ2N5W" hidden="1">'[9]Bud Mth'!$F$9:$G$9</definedName>
    <definedName name="BExD7JQOJ35HGL8U2OCEI2P2JT7I" hidden="1">'[8]AMI P &amp; L'!#REF!</definedName>
    <definedName name="BExD7KSDKNDNH95NDT3S7GM3MUU2" hidden="1">'[7]Reco Sheet for Fcast'!$I$11:$J$11</definedName>
    <definedName name="BExD8H5O087KQVWIVPUUID5VMGMS" hidden="1">'[7]Reco Sheet for Fcast'!$G$2</definedName>
    <definedName name="BExD8OCLZMFN5K3VZYI4Q4ITVKUA" hidden="1">'[8]AMI P &amp; L'!#REF!</definedName>
    <definedName name="BExD93C1R6LC0631ECHVFYH0R0PD" hidden="1">'[7]Reco Sheet for Fcast'!$I$11:$J$11</definedName>
    <definedName name="BExD97TXIO0COVNN4OH3DEJ33YLM" hidden="1">'[7]Reco Sheet for Fcast'!$F$9:$G$9</definedName>
    <definedName name="BExD99RZ1RFIMK6O1ZHSPJ68X9Y5" hidden="1">'[7]Reco Sheet for Fcast'!$G$2</definedName>
    <definedName name="BExD9G2K962VNWXDAYQ4EXMJHEX1" hidden="1">#REF!</definedName>
    <definedName name="BExD9GO5JA4ADLQH22ZFJKY2FEAV" hidden="1">#REF!</definedName>
    <definedName name="BExD9L0ID3VSOU609GKWYTA5BFMA" hidden="1">'[7]Reco Sheet for Fcast'!$I$10:$J$10</definedName>
    <definedName name="BExD9M7SEMG0JK2FUTTZXWIEBTKB" hidden="1">'[7]Reco Sheet for Fcast'!$I$10:$J$10</definedName>
    <definedName name="BExD9MNYBYB1AICQL5165G472IE2" hidden="1">'[7]Reco Sheet for Fcast'!$K$2</definedName>
    <definedName name="BExD9PNSYT7GASEGUVL48MUQ02WO" hidden="1">'[7]Reco Sheet for Fcast'!$I$10:$J$10</definedName>
    <definedName name="BExD9TK2MIWFH5SKUYU9ZKF4NPHQ" hidden="1">'[7]Reco Sheet for Fcast'!$I$9:$J$9</definedName>
    <definedName name="BExD9W3W06TDDVRN5CJ260FOF5ZL" hidden="1">#REF!</definedName>
    <definedName name="BExDA6LD9061UULVKUUI4QP8SK13" hidden="1">'[7]Reco Sheet for Fcast'!$I$11:$J$11</definedName>
    <definedName name="BExDAGMVMNLQ6QXASB9R6D8DIT12" hidden="1">'[7]Reco Sheet for Fcast'!$F$6:$G$6</definedName>
    <definedName name="BExDAL4R440JG0CQM6QZM9CCATO7" hidden="1">'[9]Bud Mth'!$G$2:$H$2</definedName>
    <definedName name="BExDAYBHU9ADLXI8VRC7F608RVGM" hidden="1">'[7]Reco Sheet for Fcast'!$F$11:$G$11</definedName>
    <definedName name="BExDBDR1XR0FV0CYUCB2OJ7CJCZU" hidden="1">'[7]Reco Sheet for Fcast'!$F$6:$G$6</definedName>
    <definedName name="BExDBLJMQIQA9ELW70CORRS2ACLM" hidden="1">#REF!</definedName>
    <definedName name="BExDBQXTJ9F9DE7FNTJCL0LMOJ21" hidden="1">'[8]AMI P &amp; L'!#REF!</definedName>
    <definedName name="BExDC7F818VN0S18ID7XRCRVYPJ4" hidden="1">'[7]Reco Sheet for Fcast'!$F$7:$G$7</definedName>
    <definedName name="BExDCL7K96PC9VZYB70ZW3QPVIJE" hidden="1">'[7]Reco Sheet for Fcast'!$I$6:$J$6</definedName>
    <definedName name="BExDCP3UZ3C2O4C1F7KMU0Z9U32N" hidden="1">'[7]Reco Sheet for Fcast'!$F$10:$G$10</definedName>
    <definedName name="BExEO387TMFDZIZYFA14K98OH5YE" hidden="1">#REF!</definedName>
    <definedName name="BExEOBX3WECDMYCV9RLN49APTXMM" hidden="1">'[7]Reco Sheet for Fcast'!$I$7:$J$7</definedName>
    <definedName name="BExEPN9VIYI0FVL0HLZQXJFO6TT0" hidden="1">'[7]Reco Sheet for Fcast'!$H$2:$I$2</definedName>
    <definedName name="BExEPORSQ4BZ1T2NCGKIGLY1D19M" hidden="1">#REF!</definedName>
    <definedName name="BExEPYT6VDSMR8MU2341Q5GM2Y9V" hidden="1">'[7]Reco Sheet for Fcast'!$K$2</definedName>
    <definedName name="BExEQ1YK2GGF3PCQ5YXT4E5L9FQG" hidden="1">#REF!</definedName>
    <definedName name="BExEQ2ENYLMY8K1796XBB31CJHNN" hidden="1">'[7]Reco Sheet for Fcast'!$F$11:$G$11</definedName>
    <definedName name="BExEQ2PFE4N40LEPGDPS90WDL6BN" hidden="1">'[7]Reco Sheet for Fcast'!$I$7:$J$7</definedName>
    <definedName name="BExEQ2PFURT24NQYGYVE8NKX1EGA" hidden="1">'[7]Reco Sheet for Fcast'!$H$2:$I$2</definedName>
    <definedName name="BExEQB8ZWXO6IIGOEPWTLOJGE2NR" hidden="1">'[8]AMI P &amp; L'!#REF!</definedName>
    <definedName name="BExEQBZX0EL6LIKPY01197ACK65H" hidden="1">'[7]Reco Sheet for Fcast'!$F$6:$G$6</definedName>
    <definedName name="BExEQDXZALJLD4OBF74IKZBR13SR" hidden="1">'[7]Reco Sheet for Fcast'!$F$10:$G$10</definedName>
    <definedName name="BExEQFLE2RPWGMWQAI4JMKUEFRPT" hidden="1">'[7]Reco Sheet for Fcast'!$I$9:$J$9</definedName>
    <definedName name="BExEQIFTE4JRQ7F1T7L9IE3W0TEB" hidden="1">#REF!</definedName>
    <definedName name="BExEQTZAP8R69U31W4LKGTKKGKQE" hidden="1">'[7]Reco Sheet for Fcast'!$F$10:$G$10</definedName>
    <definedName name="BExEQZ820Q06ED8NT4DB6UM7MNMW" hidden="1">#REF!</definedName>
    <definedName name="BExER2O72H1F9WV6S1J04C15PXX7" hidden="1">'[7]Reco Sheet for Fcast'!$F$11:$G$11</definedName>
    <definedName name="BExERRUIKIOATPZ9U4HQ0V52RJAU" hidden="1">'[7]Reco Sheet for Fcast'!$F$10:$G$10</definedName>
    <definedName name="BExERSANFNM1O7T65PC5MJ301YET" hidden="1">'[8]AMI P &amp; L'!#REF!</definedName>
    <definedName name="BExERWCEBKQRYWRQLYJ4UCMMKTHG" hidden="1">'[10]R8. Capl incl Margins'!#REF!</definedName>
    <definedName name="BExERX39X2B577E8G980B6146MR4" hidden="1">'[9]Bud Mth'!$F$10:$G$10</definedName>
    <definedName name="BExES44RHHDL3V7FLV6M20834WF1" hidden="1">'[7]Reco Sheet for Fcast'!$I$8:$J$8</definedName>
    <definedName name="BExES4A7VE2X3RYYTVRLKZD4I7WU" hidden="1">'[7]Reco Sheet for Fcast'!$G$2</definedName>
    <definedName name="BExES6TU0P9MT54G7H03VE8ZTU0I" hidden="1">#REF!</definedName>
    <definedName name="BExESMKD95A649M0WRSG6CXXP326" hidden="1">'[7]Reco Sheet for Fcast'!$F$7:$G$7</definedName>
    <definedName name="BExESNWVY914X62GFBPJRODSAZ7B" hidden="1">'[8]AMI P &amp; L'!#REF!</definedName>
    <definedName name="BExESR27ZXJG5VMY4PR9D940VS7T" hidden="1">'[7]Reco Sheet for Fcast'!$I$9:$J$9</definedName>
    <definedName name="BExESU25LOS36OLUCBS6GANOVO9P" hidden="1">'[9]Bud Mth'!$I$8:$J$8</definedName>
    <definedName name="BExESZ03KXL8DQ2591HLR56ZML94" hidden="1">'[7]Reco Sheet for Fcast'!$I$9:$J$9</definedName>
    <definedName name="BExESZAW5N443NRTKIP59OEI1CR6" hidden="1">'[7]Reco Sheet for Fcast'!$I$6:$J$6</definedName>
    <definedName name="BExET3HXQ60A4O2OLKX8QNXRI6LQ" hidden="1">'[7]Reco Sheet for Fcast'!$F$9:$G$9</definedName>
    <definedName name="BExETA3B1FCIOA80H94K90FWXQKE" hidden="1">'[7]Reco Sheet for Fcast'!$I$8:$J$8</definedName>
    <definedName name="BExETAZOYT4CJIT8RRKC9F2HJG1D" hidden="1">'[7]Reco Sheet for Fcast'!$I$11:$J$11</definedName>
    <definedName name="BExETF6QD5A9GEINE1KZRRC2LXWM" hidden="1">'[7]Reco Sheet for Fcast'!$F$10:$G$10</definedName>
    <definedName name="BExETQ9XRXLUACN82805SPSPNKHI" hidden="1">'[7]Reco Sheet for Fcast'!$F$2</definedName>
    <definedName name="BExETR0YRMOR63E6DHLEHV9QVVON" hidden="1">'[7]Reco Sheet for Fcast'!$F$10:$G$10</definedName>
    <definedName name="BExETVTGY38YXYYF7N73OYN6FYY3" hidden="1">'[7]Reco Sheet for Fcast'!$I$7:$J$7</definedName>
    <definedName name="BExETYO0S2RGTHJQ60TB37B647GU" hidden="1">#REF!</definedName>
    <definedName name="BExEUNE4T242Y59C6MS28MXEUGCP" hidden="1">'[7]Reco Sheet for Fcast'!$F$6:$G$6</definedName>
    <definedName name="BExEV2TP7NA3ZR6RJGH5ER370OUM" hidden="1">'[7]Reco Sheet for Fcast'!$F$7:$G$7</definedName>
    <definedName name="BExEV69USLNYO2QRJRC0J92XUF00" hidden="1">'[7]Reco Sheet for Fcast'!$I$8:$J$8</definedName>
    <definedName name="BExEV6KNTQOCFD7GV726XQEVQ7R6" hidden="1">'[7]Reco Sheet for Fcast'!$F$7:$G$7</definedName>
    <definedName name="BExEV6VGM4POO9QT9KH3QA3VYCWM" hidden="1">'[7]Reco Sheet for Fcast'!$F$8:$G$8</definedName>
    <definedName name="BExEVET98G3FU6QBF9LHYWSAMV0O" hidden="1">'[7]Reco Sheet for Fcast'!$F$10:$G$10</definedName>
    <definedName name="BExEVNCUT0PDUYNJH7G6BSEWZOT2" hidden="1">'[7]Reco Sheet for Fcast'!$F$10:$G$10</definedName>
    <definedName name="BExEVPGF4V5J0WQRZKUM8F9TTKZJ" hidden="1">'[7]Reco Sheet for Fcast'!$F$8:$G$8</definedName>
    <definedName name="BExEVVLIEVWYRF2UUC1H0H5QU1CP" hidden="1">'[7]Reco Sheet for Fcast'!$F$10:$G$10</definedName>
    <definedName name="BExEVWCKO8T84GW9Z3X47915XKSH" hidden="1">'[7]Reco Sheet for Fcast'!$H$2:$I$2</definedName>
    <definedName name="BExEVZSJWMZ5L2ZE7AZC57CXKW6T" hidden="1">'[7]Reco Sheet for Fcast'!$F$8:$G$8</definedName>
    <definedName name="BExEW0JL1GFFCXMDGW54CI7Y8FZN" hidden="1">'[7]Reco Sheet for Fcast'!$I$8:$J$8</definedName>
    <definedName name="BExEW68M9WL8214QH9C7VCK7BN08" hidden="1">'[7]Reco Sheet for Fcast'!$I$6:$J$6</definedName>
    <definedName name="BExEW8HFKH6F47KIHYBDRUEFZ2ZZ" hidden="1">'[7]Reco Sheet for Fcast'!$F$7:$G$7</definedName>
    <definedName name="BExEWCDQPJ7PZH6IIJ26ODKAMLH0" hidden="1">#REF!</definedName>
    <definedName name="BExEWNBGQS1U2LW3W84T4LSJ9K00" hidden="1">'[7]Reco Sheet for Fcast'!$F$15</definedName>
    <definedName name="BExEWO7STL7HNZSTY8VQBPTX1WK6" hidden="1">'[7]Reco Sheet for Fcast'!$I$11:$J$11</definedName>
    <definedName name="BExEWQ0M1N3KMKTDJ73H10QSG4W1" hidden="1">'[7]Reco Sheet for Fcast'!$H$2:$I$2</definedName>
    <definedName name="BExEX85F3OSW8NSCYGYPS9372Z1Q" hidden="1">'[7]Reco Sheet for Fcast'!$H$2:$I$2</definedName>
    <definedName name="BExEX9HWY2G6928ZVVVQF77QCM2C" hidden="1">'[8]AMI P &amp; L'!#REF!</definedName>
    <definedName name="BExEXBQWAYKMVBRJRHB8PFCSYFVN" hidden="1">'[7]Reco Sheet for Fcast'!$I$10:$J$10</definedName>
    <definedName name="BExEXRBZ0DI9E2UFLLKYWGN66B61" hidden="1">'[8]AMI P &amp; L'!#REF!</definedName>
    <definedName name="BExEYLG9FL9V1JPPNZ3FUDNSEJ4V" hidden="1">'[7]Reco Sheet for Fcast'!$I$10:$J$10</definedName>
    <definedName name="BExEYMSPJ8NAM530KGLCIZKRIZQ2" hidden="1">#REF!</definedName>
    <definedName name="BExEYOW8C1B3OUUCIGEC7L8OOW1Z" hidden="1">'[7]Reco Sheet for Fcast'!$G$2:$H$2</definedName>
    <definedName name="BExEYUQJXZT6N5HJH8ACJF6SRWEE" hidden="1">'[7]Reco Sheet for Fcast'!$I$6:$J$6</definedName>
    <definedName name="BExEZ1S6VZCG01ZPLBSS9Z1SBOJ2" hidden="1">'[7]Reco Sheet for Fcast'!$I$10:$J$10</definedName>
    <definedName name="BExEZ1S7T9NR9JGWF19512ER0YC0" hidden="1">#REF!</definedName>
    <definedName name="BExEZGBFNJR8DLPN0V11AU22L6WY" hidden="1">'[7]Reco Sheet for Fcast'!$I$9:$J$9</definedName>
    <definedName name="BExEZM0KKJJF7WB3ZTYQ6Y00HDUP" hidden="1">#REF!</definedName>
    <definedName name="BExEZWNIZ06IIMDYQSV4BSTCR7UN" hidden="1">'[7]Reco Sheet for Fcast'!$F$11:$G$11</definedName>
    <definedName name="BExEZXEG4TM0ZW3671Q0LLO7NEJS" hidden="1">#REF!</definedName>
    <definedName name="BExF02Y3V3QEPO2XLDSK47APK9XJ" hidden="1">'[7]Reco Sheet for Fcast'!$G$2</definedName>
    <definedName name="BExF09OS91RT7N7IW8JLMZ121ZP3" hidden="1">'[7]Reco Sheet for Fcast'!$I$7:$J$7</definedName>
    <definedName name="BExF0C8L8MPMMA1XQ6J8H8CEDPJ9" hidden="1">'[7]Reco Sheet for Fcast'!$F$6:$G$6</definedName>
    <definedName name="BExF0LOEHV42P2DV7QL8O7HOQ3N9" hidden="1">'[7]Reco Sheet for Fcast'!$F$11:$G$11</definedName>
    <definedName name="BExF0WRM9VO25RLSO03ZOCE8H7K5" hidden="1">'[7]Reco Sheet for Fcast'!$H$2:$I$2</definedName>
    <definedName name="BExF0YEVOP1GW6ETJGOVIA7BKBX3" hidden="1">#REF!</definedName>
    <definedName name="BExF0ZRI7W4RSLIDLHTSM0AWXO3S" hidden="1">'[8]AMI P &amp; L'!#REF!</definedName>
    <definedName name="BExF19CT3MMZZ2T5EWMDNG3UOJ01" hidden="1">'[7]Reco Sheet for Fcast'!$I$9:$J$9</definedName>
    <definedName name="BExF1M38U6NX17YJA8YU359B5Z4M" hidden="1">'[7]Reco Sheet for Fcast'!$I$10:$J$10</definedName>
    <definedName name="BExF1MU4W3NPEY0OHRDWP5IANCBB" hidden="1">'[7]Reco Sheet for Fcast'!$I$10:$J$10</definedName>
    <definedName name="BExF1MZN8MWMOKOARHJ1QAF9HPGT" hidden="1">'[7]Reco Sheet for Fcast'!$F$8:$G$8</definedName>
    <definedName name="BExF1UHD1URZND0VTZ5BY2FRCCF7" hidden="1">#REF!</definedName>
    <definedName name="BExF1US4ZIQYSU5LBFYNRA9N0K2O" hidden="1">'[7]Reco Sheet for Fcast'!$I$9:$J$9</definedName>
    <definedName name="BExF2C5XL2NC396JU35KFSEHGMRX" hidden="1">#REF!</definedName>
    <definedName name="BExF2CWZN6E87RGTBMD4YQI2QT7R" hidden="1">'[7]Reco Sheet for Fcast'!$F$10:$G$10</definedName>
    <definedName name="BExF2DYO1WQ7GMXSTAQRDBW1NSFG" hidden="1">'[7]Reco Sheet for Fcast'!$F$9:$G$9</definedName>
    <definedName name="BExF2LWJ8M4NGGKOIOZBJ3TPKQMD" hidden="1">#REF!</definedName>
    <definedName name="BExF2MSWNUY9Z6BZJQZ538PPTION" hidden="1">'[7]Reco Sheet for Fcast'!$I$6:$J$6</definedName>
    <definedName name="BExF2QZYWHTYGUTTXR15CKCV3LS7" hidden="1">'[7]Reco Sheet for Fcast'!$F$11:$G$11</definedName>
    <definedName name="BExF2T8Y6TSJ74RMSZOA9CEH4OZ6" hidden="1">'[7]Reco Sheet for Fcast'!$I$2</definedName>
    <definedName name="BExF31N3YM4F37EOOY8M8VI1KXN8" hidden="1">'[7]Reco Sheet for Fcast'!$F$9:$G$9</definedName>
    <definedName name="BExF37C1YKBT79Z9SOJAG5MXQGTU" hidden="1">'[7]Reco Sheet for Fcast'!$F$15</definedName>
    <definedName name="BExF382XL4A8VTMCPJY3C5IWNXCC" hidden="1">#REF!</definedName>
    <definedName name="BExF3A6HPA6DGYALZNHHJPMCUYZR" hidden="1">'[7]Reco Sheet for Fcast'!$F$8:$G$8</definedName>
    <definedName name="BExF3I9T44X7DV9HHV51DVDDPPZG" hidden="1">'[7]Reco Sheet for Fcast'!$K$2</definedName>
    <definedName name="BExF3JMFX5DILOIFUDIO1HZUK875" hidden="1">'[7]Reco Sheet for Fcast'!$H$2:$I$2</definedName>
    <definedName name="BExF3NTC4BGZEM6B87TCFX277QCS" hidden="1">'[8]AMI P &amp; L'!#REF!</definedName>
    <definedName name="BExF3Q7NI90WT31QHYSJDIG0LLLJ" hidden="1">'[7]Reco Sheet for Fcast'!$I$10:$J$10</definedName>
    <definedName name="BExF3QD55TIY1MSBSRK9TUJKBEWO" hidden="1">'[7]Reco Sheet for Fcast'!$H$2:$I$2</definedName>
    <definedName name="BExF3QD5AXW8T6FZ8O1C78NHR5C3" hidden="1">#REF!</definedName>
    <definedName name="BExF3QT8J6RIF1L3R700MBSKIOKW" hidden="1">'[7]Reco Sheet for Fcast'!$F$11:$G$11</definedName>
    <definedName name="BExF41WFMNZ2YQ1KBKOBZWROKVHO" hidden="1">#REF!</definedName>
    <definedName name="BExF42SSBVPMLK2UB3B7FPEIY9TU" hidden="1">'[8]AMI P &amp; L'!#REF!</definedName>
    <definedName name="BExF4HXSWB50BKYPWA0HTT8W56H6" hidden="1">'[7]Reco Sheet for Fcast'!$I$10:$J$10</definedName>
    <definedName name="BExF4KHF04IWW4LQ95FHQPFE4Y9K" hidden="1">'[7]Reco Sheet for Fcast'!$I$8:$J$8</definedName>
    <definedName name="BExF4KXIG1XOE6UY0ICYSY5JDNTS" hidden="1">#REF!</definedName>
    <definedName name="BExF4MVQM5Y0QRDLDFSKWWTF709C" hidden="1">'[7]Reco Sheet for Fcast'!$I$8:$J$8</definedName>
    <definedName name="BExF4PVMZYV36E8HOYY06J81AMBI" hidden="1">'[8]AMI P &amp; L'!#REF!</definedName>
    <definedName name="BExF4SF9NEX1FZE9N8EXT89PM54D" hidden="1">'[7]Reco Sheet for Fcast'!$F$11:$G$11</definedName>
    <definedName name="BExF52GTGP8MHGII4KJ8TJGR8W8U" hidden="1">'[7]Reco Sheet for Fcast'!$H$2:$I$2</definedName>
    <definedName name="BExF57K7L3UC1I2FSAWURR4SN0UN" hidden="1">'[7]Reco Sheet for Fcast'!$I$10:$J$10</definedName>
    <definedName name="BExF5B5Q7SUPDSPIJOA1GNG17ZFD" hidden="1">#REF!</definedName>
    <definedName name="BExF5CCUNN10ODYNRYLTJ6DOSQA7" hidden="1">#REF!</definedName>
    <definedName name="BExF5HR2GFV7O8LKG9SJ4BY78LYA" hidden="1">'[7]Reco Sheet for Fcast'!$I$8:$J$8</definedName>
    <definedName name="BExF5ZFO2A29GHWR5ES64Z9OS16J" hidden="1">'[8]AMI P &amp; L'!#REF!</definedName>
    <definedName name="BExF63S045JO7H2ZJCBTBVH3SUIF" hidden="1">'[7]Reco Sheet for Fcast'!$I$11:$J$11</definedName>
    <definedName name="BExF642TEGTXCI9A61ZOONJCB0U1" hidden="1">'[7]Reco Sheet for Fcast'!$I$8:$J$8</definedName>
    <definedName name="BExF67O951CF8UJF3KBDNR0E83C1" hidden="1">'[8]AMI P &amp; L'!#REF!</definedName>
    <definedName name="BExF690Y20C503FDB3JYBPHX2VD1" hidden="1">#REF!</definedName>
    <definedName name="BExF6EV7I35NVMIJGYTB6E24YVPA" hidden="1">'[7]Reco Sheet for Fcast'!$K$2</definedName>
    <definedName name="BExF6FGUF393KTMBT40S5BYAFG00" hidden="1">'[7]Reco Sheet for Fcast'!$H$2:$I$2</definedName>
    <definedName name="BExF6GNYXWY8A0SY4PW1B6KJMMTM" hidden="1">'[8]AMI P &amp; L'!#REF!</definedName>
    <definedName name="BExF6IB8K74Z0AFT05GPOKKZW7C9" hidden="1">'[7]Reco Sheet for Fcast'!$I$9:$J$9</definedName>
    <definedName name="BExF6NUXJI11W2IAZNAM1QWC0459" hidden="1">'[7]Reco Sheet for Fcast'!$F$7:$G$7</definedName>
    <definedName name="BExF6RR76KNVIXGJOVFO8GDILKGZ" hidden="1">'[7]Reco Sheet for Fcast'!$F$15</definedName>
    <definedName name="BExF6ZE8D5CMPJPRWT6S4HM56LPF" hidden="1">'[7]Reco Sheet for Fcast'!$F$11:$G$11</definedName>
    <definedName name="BExF73W2L5MS2FLCNPQGFZ2DUCP6" hidden="1">FC Corp [0]!capex [11]Report!$B$3:$C$6</definedName>
    <definedName name="BExF76FV8SF7AJK7B35AL7VTZF6D" hidden="1">'[7]Reco Sheet for Fcast'!$F$8:$G$8</definedName>
    <definedName name="BExF7EOIMC1OYL1N7835KGOI0FIZ" hidden="1">'[7]Reco Sheet for Fcast'!$I$10:$J$10</definedName>
    <definedName name="BExF7K88K7ASGV6RAOAGH52G04VR" hidden="1">'[8]AMI P &amp; L'!#REF!</definedName>
    <definedName name="BExF7N83YDEVXDEZQFACS9ZVES27" hidden="1">'[8]AMI P &amp; L'!#REF!</definedName>
    <definedName name="BExF7OVDRP3LHNAF2CX4V84CKKIR" hidden="1">'[7]Reco Sheet for Fcast'!$I$7:$J$7</definedName>
    <definedName name="BExF7QO41X2A2SL8UXDNP99GY7U9" hidden="1">'[7]Reco Sheet for Fcast'!$I$8:$J$8</definedName>
    <definedName name="BExF81GI8B8WBHXFTET68A9358BR" hidden="1">'[7]Reco Sheet for Fcast'!$F$10:$G$10</definedName>
    <definedName name="BExF86UR62V3WXM59JUA7U4NEJAT" hidden="1">#REF!</definedName>
    <definedName name="BExF94F5ZD2KMXCLSB4BN3BPWPZW" hidden="1">#REF!</definedName>
    <definedName name="BExGL97US0Y3KXXASUTVR26XLT70" hidden="1">'[8]AMI P &amp; L'!#REF!</definedName>
    <definedName name="BExGLC7R4C33RO0PID97ZPPVCW4M" hidden="1">'[7]Reco Sheet for Fcast'!$F$11:$G$11</definedName>
    <definedName name="BExGLFIF7HCFSHNQHKEV6RY0WCO3" hidden="1">'[7]Reco Sheet for Fcast'!$F$8:$G$8</definedName>
    <definedName name="BExGLMPD5LHHQXURM0Y3L44P343X" hidden="1">'[7]Reco Sheet for Fcast'!$I$7:$J$7</definedName>
    <definedName name="BExGLTARRL0J772UD2TXEYAVPY6E" hidden="1">'[7]Reco Sheet for Fcast'!$F$6:$G$6</definedName>
    <definedName name="BExGLYE6RZTAAWHJBG2QFJPTDS2Q" hidden="1">'[7]Reco Sheet for Fcast'!$F$7:$G$7</definedName>
    <definedName name="BExGM4DZ65OAQP7MA4LN6QMYZOFF" hidden="1">'[7]Reco Sheet for Fcast'!$F$10:$G$10</definedName>
    <definedName name="BExGMCXCWEC9XNUOEMZ61TMI6CUO" hidden="1">'[7]Reco Sheet for Fcast'!$G$2</definedName>
    <definedName name="BExGMJDGIH0MEPC2TUSFUCY2ROTB" hidden="1">'[8]AMI P &amp; L'!#REF!</definedName>
    <definedName name="BExGMKPW2HPKN0M0XKF3AZ8YP0D6" hidden="1">'[7]Reco Sheet for Fcast'!$I$10:$J$10</definedName>
    <definedName name="BExGMP2F175LGL6QVSJGP6GKYHHA" hidden="1">'[7]Reco Sheet for Fcast'!$I$8:$J$8</definedName>
    <definedName name="BExGMPIIP8GKML2VVA8OEFL43NCS" hidden="1">'[7]Reco Sheet for Fcast'!$F$6:$G$6</definedName>
    <definedName name="BExGMZ3SRIXLXMWBVOXXV3M4U4YL" hidden="1">'[7]Reco Sheet for Fcast'!$F$7:$G$7</definedName>
    <definedName name="BExGMZ3UBN48IXU1ZEFYECEMZ1IM" hidden="1">'[7]Reco Sheet for Fcast'!$F$6:$G$6</definedName>
    <definedName name="BExGMZK2RWS3LUIF04PFESJU6MDU" hidden="1">#REF!</definedName>
    <definedName name="BExGN4I0QATXNZCLZJM1KH1OIJQH" hidden="1">'[7]Reco Sheet for Fcast'!$F$9:$G$9</definedName>
    <definedName name="BExGN9FZ2RWCMSY1YOBJKZMNIM9R" hidden="1">'[7]Reco Sheet for Fcast'!$G$2</definedName>
    <definedName name="BExGNDN1INYA9ECZDFUDM9J0UKQR" hidden="1">#REF!</definedName>
    <definedName name="BExGNDSIMTHOCXXG6QOGR6DA8SGG" hidden="1">'[8]AMI P &amp; L'!#REF!</definedName>
    <definedName name="BExGNGXPVU95K83SHZNAOX17P52R" hidden="1">#REF!</definedName>
    <definedName name="BExGNN2YQ9BDAZXT2GLCSAPXKIM7" hidden="1">'[8]AMI P &amp; L'!#REF!</definedName>
    <definedName name="BExGNSS0CKRPKHO25R3TDBEL2NHX" hidden="1">'[7]Reco Sheet for Fcast'!$F$6:$G$6</definedName>
    <definedName name="BExGNYH0MO8NOVS85L15G0RWX4GW" hidden="1">'[7]Reco Sheet for Fcast'!$I$7:$J$7</definedName>
    <definedName name="BExGNZO44DEG8CGIDYSEGDUQ531R" hidden="1">'[8]AMI P &amp; L'!#REF!</definedName>
    <definedName name="BExGO2O0V6UYDY26AX8OSN72F77N" hidden="1">'[7]Reco Sheet for Fcast'!$F$11:$G$11</definedName>
    <definedName name="BExGO2YUBOVLYHY1QSIHRE1KLAFV" hidden="1">'[8]AMI P &amp; L'!#REF!</definedName>
    <definedName name="BExGO70E2O70LF46V8T26YFPL4V8" hidden="1">'[7]Reco Sheet for Fcast'!$F$9:$G$9</definedName>
    <definedName name="BExGOB25QJMQCQE76MRW9X58OIOO" hidden="1">'[7]Reco Sheet for Fcast'!$I$9:$J$9</definedName>
    <definedName name="BExGODAZKJ9EXMQZNQR5YDBSS525" hidden="1">'[8]AMI P &amp; L'!#REF!</definedName>
    <definedName name="BExGODR8ZSMUC11I56QHSZ686XV5" hidden="1">'[7]Reco Sheet for Fcast'!$F$8:$G$8</definedName>
    <definedName name="BExGOXJDHUDPDT8I8IVGVW9J0R5Q" hidden="1">'[7]Reco Sheet for Fcast'!$I$6:$J$6</definedName>
    <definedName name="BExGPHGT5KDOCMV2EFS4OVKTWBRD" hidden="1">'[7]Reco Sheet for Fcast'!$F$11:$G$11</definedName>
    <definedName name="BExGPID72Y4Y619LWASUQZKZHJNC" hidden="1">'[7]Reco Sheet for Fcast'!$F$15</definedName>
    <definedName name="BExGPP9CI26KG4J09TDI58XDKZAL" hidden="1">#REF!</definedName>
    <definedName name="BExGPPENQIANVGLVQJ77DK5JPRTB" hidden="1">'[7]Reco Sheet for Fcast'!$F$8:$G$8</definedName>
    <definedName name="BExGQ1ZU4967P72AHF4V1D0FOL5C" hidden="1">'[7]Reco Sheet for Fcast'!$I$7:$J$7</definedName>
    <definedName name="BExGQ36ZOMR9GV8T05M605MMOY3Y" hidden="1">'[8]AMI P &amp; L'!#REF!</definedName>
    <definedName name="BExGQ61DTJ0SBFMDFBAK3XZ9O0ZO" hidden="1">'[7]Reco Sheet for Fcast'!$I$8:$J$8</definedName>
    <definedName name="BExGQ6SG9XEOD0VMBAR22YPZWSTA" hidden="1">'[7]Reco Sheet for Fcast'!$F$6:$G$6</definedName>
    <definedName name="BExGQGJ1A7LNZUS8QSMOG8UNGLMK" hidden="1">'[7]Reco Sheet for Fcast'!$G$2</definedName>
    <definedName name="BExGQPO7ENFEQC0NC6MC9OZR2LHY" hidden="1">'[7]Reco Sheet for Fcast'!$I$8:$J$8</definedName>
    <definedName name="BExGQX0H4EZMXBJTKJJE4ICJWN5O" hidden="1">'[8]AMI P &amp; L'!#REF!</definedName>
    <definedName name="BExGR2ENVVMIJQENKY6QPV34HDYB" hidden="1">#REF!</definedName>
    <definedName name="BExGR4CW3WRIID17GGX4MI9ZDHFE" hidden="1">'[7]Reco Sheet for Fcast'!$K$2</definedName>
    <definedName name="BExGR65GJX27MU2OL6NI5PB8XVB4" hidden="1">'[7]Reco Sheet for Fcast'!$H$2:$I$2</definedName>
    <definedName name="BExGR6LQ97HETGS3CT96L4IK0JSH" hidden="1">'[7]Reco Sheet for Fcast'!$I$8:$J$8</definedName>
    <definedName name="BExGR902JCXO7ZLKL3VYXM9XRW3A" hidden="1">#REF!</definedName>
    <definedName name="BExGR9ATP2LVT7B9OCPSLJ11H9SX" hidden="1">'[7]Reco Sheet for Fcast'!$F$8:$G$8</definedName>
    <definedName name="BExGRA1VE5SDFH8FM4H8YLA70J65" hidden="1">#REF!</definedName>
    <definedName name="BExGREP2D0XVCEBGWU6RQ7KX23Q3" hidden="1">'[7]Reco Sheet for Fcast'!$F$8:$G$8</definedName>
    <definedName name="BExGRUKVVKDL8483WI70VN2QZDGD" hidden="1">'[7]Reco Sheet for Fcast'!$F$7:$G$7</definedName>
    <definedName name="BExGRVXD519NRV2E1ZYNYCW0PMW6" hidden="1">#REF!</definedName>
    <definedName name="BExGS2IWR5DUNJ1U9PAKIV8CMBNI" hidden="1">'[7]Reco Sheet for Fcast'!$H$2:$I$2</definedName>
    <definedName name="BExGS69P9FFTEOPDS0MWFKF45G47" hidden="1">'[7]Reco Sheet for Fcast'!$G$2</definedName>
    <definedName name="BExGS6F1JFHM5MUJ1RFO50WP6D05" hidden="1">'[7]Reco Sheet for Fcast'!$I$6:$J$6</definedName>
    <definedName name="BExGSA5YB5ZGE4NHDVCZ55TQAJTL" hidden="1">'[7]Reco Sheet for Fcast'!$I$10:$J$10</definedName>
    <definedName name="BExGSARJTLL2AE6NAMXZ7IGZI2M1" hidden="1">#REF!</definedName>
    <definedName name="BExGSCEUCQQVDEEKWJ677QTGUVTE" hidden="1">'[7]Reco Sheet for Fcast'!$I$6:$J$6</definedName>
    <definedName name="BExGSQY65LH1PCKKM5WHDW83F35O" hidden="1">'[8]AMI P &amp; L'!#REF!</definedName>
    <definedName name="BExGSYW1GKISF0PMUAK3XJK9PEW9" hidden="1">'[7]Reco Sheet for Fcast'!$F$11:$G$11</definedName>
    <definedName name="BExGT0DZJB6LSF6L693UUB9EY1VQ" hidden="1">'[8]AMI P &amp; L'!#REF!</definedName>
    <definedName name="BExGT0OSYJ4G1RU3EZR9QY6M3SCB" hidden="1">'[7]Reco Sheet for Fcast'!$J$2:$K$2</definedName>
    <definedName name="BExGTGVFIF8HOQXR54SK065A8M4K" hidden="1">'[7]Reco Sheet for Fcast'!$F$10:$G$10</definedName>
    <definedName name="BExGTI2KYBJUSGL2YDFTU3H46W8K" hidden="1">#REF!</definedName>
    <definedName name="BExGTIYX3OWPIINOGY1E4QQYSKHP" hidden="1">'[8]AMI P &amp; L'!#REF!</definedName>
    <definedName name="BExGTKGUN0KUU3C0RL2LK98D8MEK" hidden="1">'[7]Reco Sheet for Fcast'!$I$8:$J$8</definedName>
    <definedName name="BExGTL2GNL3OOQJZFJUSE2HL0E73" hidden="1">#REF!</definedName>
    <definedName name="BExGTQB6STG5OP8F4WFG4MJ1QG32" hidden="1">'[9]Bud Mth'!$F$8:$G$8</definedName>
    <definedName name="BExGTZ046J7VMUG4YPKFN2K8TWB7" hidden="1">'[7]Reco Sheet for Fcast'!$I$7:$J$7</definedName>
    <definedName name="BExGU2G9OPRZRIU9YGF6NX9FUW0J" hidden="1">'[7]Reco Sheet for Fcast'!$I$9:$J$9</definedName>
    <definedName name="BExGU6HTKLRZO8UOI3DTAM5RFDBA" hidden="1">'[7]Reco Sheet for Fcast'!$I$7:$J$7</definedName>
    <definedName name="BExGUDDZXFFQHAF4UZF8ZB1HO7H6" hidden="1">'[8]AMI P &amp; L'!#REF!</definedName>
    <definedName name="BExGUIBXBRHGM97ZX6GBA4ZDQ79C" hidden="1">'[7]Reco Sheet for Fcast'!$F$9:$G$9</definedName>
    <definedName name="BExGUM8D91UNPCOO4TKP9FGX85TF" hidden="1">'[8]AMI P &amp; L'!#REF!</definedName>
    <definedName name="BExGUQF9N9FKI7S0H30WUAEB5LPD" hidden="1">'[7]Reco Sheet for Fcast'!$K$2</definedName>
    <definedName name="BExGUR6BA03XPBK60SQUW197GJ5X" hidden="1">'[7]Reco Sheet for Fcast'!$I$7:$J$7</definedName>
    <definedName name="BExGUVDE0K966CA20KN65F326IBA" hidden="1">#REF!</definedName>
    <definedName name="BExGUVIP60TA4B7X2PFGMBFUSKGX" hidden="1">'[7]Reco Sheet for Fcast'!$F$10:$G$10</definedName>
    <definedName name="BExGUZKF06F209XL1IZWVJEQ82EE" hidden="1">'[7]Reco Sheet for Fcast'!$I$9:$J$9</definedName>
    <definedName name="BExGV2EVT380QHD4AP2RL9MR8L5L" hidden="1">'[7]Reco Sheet for Fcast'!$I$10:$J$10</definedName>
    <definedName name="BExGV4NVN9KBLA14SOD5M7JEE632" hidden="1">'[9]Bud Mth'!$I$9:$J$9</definedName>
    <definedName name="BExGVSCA3HCP1IVDZ0IAS8KEGOX0" hidden="1">#REF!</definedName>
    <definedName name="BExGVV6OOLDQ3TXZK51TTF3YX0WN" hidden="1">'[7]Reco Sheet for Fcast'!$F$10:$G$10</definedName>
    <definedName name="BExGW0KVS7U0C87XFZ78QW991IEV" hidden="1">'[7]Reco Sheet for Fcast'!$I$7:$J$7</definedName>
    <definedName name="BExGW2Z7AMPG6H9EXA9ML6EZVGGA" hidden="1">'[7]Reco Sheet for Fcast'!$F$15</definedName>
    <definedName name="BExGWABG5VT5XO1A196RK61AXA8C" hidden="1">'[7]Reco Sheet for Fcast'!$F$7:$G$7</definedName>
    <definedName name="BExGWEO0JDG84NYLEAV5NSOAGMJZ" hidden="1">'[8]AMI P &amp; L'!#REF!</definedName>
    <definedName name="BExGWLEOC70Z8QAJTPT2PDHTNM4L" hidden="1">'[7]Reco Sheet for Fcast'!$F$7:$G$7</definedName>
    <definedName name="BExGWNCXLCRTLBVMTXYJ5PHQI6SS" hidden="1">'[8]AMI P &amp; L'!#REF!</definedName>
    <definedName name="BExGWQNKX6U55XS50K72Y3WLJ462" hidden="1">#REF!</definedName>
    <definedName name="BExGX6U988MCFIGDA1282F92U9AA" hidden="1">'[7]Reco Sheet for Fcast'!$F$11:$G$11</definedName>
    <definedName name="BExGX7FTB1CKAT5HUW6H531FIY6I" hidden="1">'[8]AMI P &amp; L'!#REF!</definedName>
    <definedName name="BExGX9DVACJQIZ4GH6YAD2A7F70O" hidden="1">'[7]Reco Sheet for Fcast'!$I$9:$J$9</definedName>
    <definedName name="BExGXDVP2S2Y8Z8Q43I78RCIK3DD" hidden="1">'[7]Reco Sheet for Fcast'!$F$10:$G$10</definedName>
    <definedName name="BExGXJ9W5JU7TT9S0BKL5Y6VVB39" hidden="1">'[7]Reco Sheet for Fcast'!$I$6:$J$6</definedName>
    <definedName name="BExGXP9PLH9HGLX6X9E31SFWH8E0" hidden="1">'[7]Reco Sheet for Fcast'!$J$2:$K$2</definedName>
    <definedName name="BExGXWB73RJ4BASBQTQ8EY0EC1EB" hidden="1">'[7]Reco Sheet for Fcast'!$K$2</definedName>
    <definedName name="BExGXZ0ABB43C7SMRKZHWOSU9EQX" hidden="1">'[7]Reco Sheet for Fcast'!$F$8:$G$8</definedName>
    <definedName name="BExGY6SU3SYVCJ3AG2ITY59SAZ5A" hidden="1">'[7]Reco Sheet for Fcast'!$F$15:$G$16</definedName>
    <definedName name="BExGY6YA4P5KMY2VHT0DYK3YTFAX" hidden="1">'[7]Reco Sheet for Fcast'!$F$9:$G$9</definedName>
    <definedName name="BExGY8G88PVVRYHPHRPJZFSX6HSC" hidden="1">'[7]Reco Sheet for Fcast'!$F$8:$G$8</definedName>
    <definedName name="BExGYC718HTZ80PNKYPVIYGRJVF6" hidden="1">'[7]Reco Sheet for Fcast'!$I$7:$J$7</definedName>
    <definedName name="BExGYCNATXZY2FID93B17YWIPPRD" hidden="1">'[7]Reco Sheet for Fcast'!$G$2</definedName>
    <definedName name="BExGYDOY2FFLXMNYU6VV9FVDVZW3" hidden="1">#REF!</definedName>
    <definedName name="BExGYGJJJ3BBCQAOA51WHP01HN73" hidden="1">'[7]Reco Sheet for Fcast'!$F$11:$G$11</definedName>
    <definedName name="BExGYJE09NMFU592QN78WBPFJH50" hidden="1">#REF!</definedName>
    <definedName name="BExGYOS6TV2C72PLRFU8RP1I58GY" hidden="1">'[7]Reco Sheet for Fcast'!$F$8:$G$8</definedName>
    <definedName name="BExGYZF6NJ8J8TCF9W5RBAABK369" hidden="1">#REF!</definedName>
    <definedName name="BExGZJ78ZWZCVHZ3BKEKFJZ6MAEO" hidden="1">'[7]Reco Sheet for Fcast'!$I$11:$J$11</definedName>
    <definedName name="BExGZOLH2QV73J3M9IWDDPA62TP4" hidden="1">'[7]Reco Sheet for Fcast'!$I$9:$J$9</definedName>
    <definedName name="BExGZP1PWGFKVVVN4YDIS22DZPCR" hidden="1">'[7]Reco Sheet for Fcast'!$I$6:$J$6</definedName>
    <definedName name="BExGZYMVDK10COF1CY445MMWH2TK" hidden="1">#REF!</definedName>
    <definedName name="BExH00L21GZX5YJJGVMOAWBERLP5" hidden="1">'[7]Reco Sheet for Fcast'!$I$9:$J$9</definedName>
    <definedName name="BExH02ZD6VAY1KQLAQYBBI6WWIZB" hidden="1">'[8]AMI P &amp; L'!#REF!</definedName>
    <definedName name="BExH04HCMGZ4KFN8101PECX1S2FK" hidden="1">#REF!</definedName>
    <definedName name="BExH08Z6LQCGGSGSAILMHX4X7JMD" hidden="1">'[7]Reco Sheet for Fcast'!$I$6:$J$6</definedName>
    <definedName name="BExH09VINWGY7QSDNGT9BDVKS3JQ" hidden="1">#REF!</definedName>
    <definedName name="BExH0KT9Z8HEVRRQRGQ8YHXRLIJA" hidden="1">'[7]Reco Sheet for Fcast'!$I$9:$J$9</definedName>
    <definedName name="BExH0M0FDN12YBOCKL3XL2Z7T7Y8" hidden="1">'[7]Reco Sheet for Fcast'!$F$10:$G$10</definedName>
    <definedName name="BExH0O9G06YPZ5TN9RYT326I1CP2" hidden="1">'[7]Reco Sheet for Fcast'!$F$7:$G$7</definedName>
    <definedName name="BExH0WNJAKTJRCKMTX8O4KNMIIJM" hidden="1">'[8]AMI P &amp; L'!#REF!</definedName>
    <definedName name="BExH10ECW4A0SIUYZFOQGLBIK47I" hidden="1">#REF!</definedName>
    <definedName name="BExH12Y4WX542WI3ZEM15AK4UM9J" hidden="1">'[7]Reco Sheet for Fcast'!$F$7:$G$7</definedName>
    <definedName name="BExH1FDTQXR9QQ31WDB7OPXU7MPT" hidden="1">'[8]AMI P &amp; L'!#REF!</definedName>
    <definedName name="BExH1FOMEUIJNIDJAUY0ZQFBJSY9" hidden="1">'[7]Reco Sheet for Fcast'!$I$6:$J$6</definedName>
    <definedName name="BExH1IDQM8I99T9BKP4XNASNIKR8" hidden="1">#REF!</definedName>
    <definedName name="BExH1JFFHEBFX9BWJMNIA3N66R3Z" hidden="1">'[7]Reco Sheet for Fcast'!$F$10:$G$10</definedName>
    <definedName name="BExH1N0WDSCUTNOWE7TUZP6LOS0Q" hidden="1">#REF!</definedName>
    <definedName name="BExH1Z0GIUSVTF2H1G1I3PDGBNK2" hidden="1">'[7]Reco Sheet for Fcast'!$K$2</definedName>
    <definedName name="BExH225UTM6S9FW4MUDZS7F1PQSH" hidden="1">'[7]Reco Sheet for Fcast'!$I$7:$J$7</definedName>
    <definedName name="BExH23271RF7AYZ542KHQTH68GQ7" hidden="1">'[7]Reco Sheet for Fcast'!$F$10:$G$10</definedName>
    <definedName name="BExH2DEEO5YJEYEI3IYRHYF5MAPJ" hidden="1">#REF!</definedName>
    <definedName name="BExH2GJQR4JALNB314RY0LDI49VH" hidden="1">'[7]Reco Sheet for Fcast'!$I$7:$J$7</definedName>
    <definedName name="BExH2JZR49T7644JFVE7B3N7RZM9" hidden="1">'[7]Reco Sheet for Fcast'!$I$6:$J$6</definedName>
    <definedName name="BExH2WKXV8X5S2GSBBTWGI0NLNAH" hidden="1">'[7]Reco Sheet for Fcast'!$H$2:$I$2</definedName>
    <definedName name="BExH2XS1UFYFGU0S0EBXX90W2WE8" hidden="1">'[7]Reco Sheet for Fcast'!$I$9:$J$9</definedName>
    <definedName name="BExH2XS2TND9SB0GC295R4FP6K5Y" hidden="1">'[7]Reco Sheet for Fcast'!$I$2:$J$2</definedName>
    <definedName name="BExH2ZA0SZ4SSITL50NA8LZ3OEX6" hidden="1">'[8]AMI P &amp; L'!#REF!</definedName>
    <definedName name="BExH31Z3JNVJPESWKXHILGXZHP2M" hidden="1">'[7]Reco Sheet for Fcast'!$F$6:$G$6</definedName>
    <definedName name="BExH37TLURRTF1YO0TUV9JOJ0C78" hidden="1">#REF!</definedName>
    <definedName name="BExH3E9HZ3QJCDZW7WI7YACFQCHE" hidden="1">'[7]Reco Sheet for Fcast'!$F$9:$G$9</definedName>
    <definedName name="BExH3IRB6764RQ5HBYRLH6XCT29X" hidden="1">'[7]Reco Sheet for Fcast'!$I$10:$J$10</definedName>
    <definedName name="BExIG2U8V6RSB47SXLCQG3Q68YRO" hidden="1">'[7]Reco Sheet for Fcast'!$G$2</definedName>
    <definedName name="BExIG5JDFDNKGLHGNDY7U8KIF9NT" hidden="1">'[8]AMI P &amp; L'!#REF!</definedName>
    <definedName name="BExIGJBO8R13LV7CZ7C1YCP974NN" hidden="1">'[7]Reco Sheet for Fcast'!$F$10:$G$10</definedName>
    <definedName name="BExIGWT86FPOEYTI8GXCGU5Y3KGK" hidden="1">'[8]AMI P &amp; L'!#REF!</definedName>
    <definedName name="BExIHBHXA7E7VUTBVHXXXCH3A5CL" hidden="1">'[7]Reco Sheet for Fcast'!$I$9:$J$9</definedName>
    <definedName name="BExIHPQCQTGEW8QOJVIQ4VX0P6DX" hidden="1">'[7]Reco Sheet for Fcast'!$I$9:$J$9</definedName>
    <definedName name="BExII1KN91Q7DLW0UB7W2TJ5ACT9" hidden="1">'[7]Reco Sheet for Fcast'!$I$9:$J$9</definedName>
    <definedName name="BExII50LI8I0CDOOZEMIVHVA2V95" hidden="1">'[7]Reco Sheet for Fcast'!$I$11:$J$11</definedName>
    <definedName name="BExIIRXZ4ILQ2WWPRUWCMMSL1DLM" hidden="1">#REF!</definedName>
    <definedName name="BExIIVZOOUUQ08Q7KUUUZD0JVL8M" hidden="1">#REF!</definedName>
    <definedName name="BExIIXMY38TQD12CVV4S57L3I809" hidden="1">'[7]Reco Sheet for Fcast'!$I$9:$J$9</definedName>
    <definedName name="BExIIY37NEVU2LGS1JE4VR9AN6W4" hidden="1">'[7]Reco Sheet for Fcast'!$I$11:$J$11</definedName>
    <definedName name="BExIIYJAGXR8TPZ1KCYM7EGJ79UW" hidden="1">'[7]Reco Sheet for Fcast'!$I$9:$J$9</definedName>
    <definedName name="BExIJ3160YCWGAVEU0208ZGXXG3P" hidden="1">'[7]Reco Sheet for Fcast'!$I$7:$J$7</definedName>
    <definedName name="BExIJ84RF7H0K96AW7Y3HHX95GKW" hidden="1">#REF!</definedName>
    <definedName name="BExIJFGZJ5ED9D6KAY4PGQYLELAX" hidden="1">'[8]AMI P &amp; L'!#REF!</definedName>
    <definedName name="BExIJQ3XPPSZ585U2ER0RSSC71PK" hidden="1">#REF!</definedName>
    <definedName name="BExIJQK80ZEKSTV62E59AYJYUNLI" hidden="1">'[7]Reco Sheet for Fcast'!$F$6:$G$6</definedName>
    <definedName name="BExIJRLX3M0YQLU1D5Y9V7HM5QNM" hidden="1">'[7]Reco Sheet for Fcast'!$I$8:$J$8</definedName>
    <definedName name="BExIJU07KGZI9PHSNN9ODB8M4CUN" hidden="1">#REF!</definedName>
    <definedName name="BExIJV22J0QA7286KNPMHO1ZUCB3" hidden="1">'[7]Reco Sheet for Fcast'!$I$9:$J$9</definedName>
    <definedName name="BExIJVI6OC7B6ZE9V4PAOYZXKNER" hidden="1">'[7]Reco Sheet for Fcast'!$F$9:$G$9</definedName>
    <definedName name="BExIJWK0NGTGQ4X7D5VIVXD14JHI" hidden="1">'[7]Reco Sheet for Fcast'!$I$11:$J$11</definedName>
    <definedName name="BExIJWPCIYINEJUTXU74VK7WG031" hidden="1">'[7]Reco Sheet for Fcast'!$F$11:$G$11</definedName>
    <definedName name="BExIK7CGQS2B8BVWBEP2KKWMVHK9" hidden="1">'[9]Bud Mth'!$J$2:$K$2</definedName>
    <definedName name="BExIK9L9LK9TN82BD5N4561UUPT0" hidden="1">#REF!</definedName>
    <definedName name="BExIKBZM0MD3CVYI0HQE2HJQDXCA" hidden="1">#REF!</definedName>
    <definedName name="BExIKHTXLQ3C6PPW2YPYVS2A6XD6" hidden="1">#REF!</definedName>
    <definedName name="BExIKHTXPZR5A8OHB6HDP6QWDHAD" hidden="1">'[7]Reco Sheet for Fcast'!$I$6:$J$6</definedName>
    <definedName name="BExIKMMJOETSAXJYY1SIKM58LMA2" hidden="1">'[7]Reco Sheet for Fcast'!$G$2</definedName>
    <definedName name="BExIKN2SLYNFHS9SQHJSB0NE57OF" hidden="1">'[7]Reco Sheet for Fcast'!$I$6:$J$6</definedName>
    <definedName name="BExIKRF6AQ6VOO9KCIWSM6FY8M7D" hidden="1">'[7]Reco Sheet for Fcast'!$F$11:$G$11</definedName>
    <definedName name="BExIKTYZESFT3LC0ASFMFKSE0D1X" hidden="1">'[7]Reco Sheet for Fcast'!$G$2</definedName>
    <definedName name="BExIKXVA6M8K0PTRYAGXS666L335" hidden="1">'[7]Reco Sheet for Fcast'!$G$2</definedName>
    <definedName name="BExIL0PMZ2SXK9R6MLP43KBU1J2P" hidden="1">'[7]Reco Sheet for Fcast'!$I$11:$J$11</definedName>
    <definedName name="BExIL2D433Q6FO89722GTVJL3F8V" hidden="1">#REF!</definedName>
    <definedName name="BExILAAXRTRAD18K74M6MGUEEPUM" hidden="1">'[7]Reco Sheet for Fcast'!$F$6:$G$6</definedName>
    <definedName name="BExILG5F338C0FFLMVOKMKF8X5ZP" hidden="1">'[8]AMI P &amp; L'!#REF!</definedName>
    <definedName name="BExILGQTQM0HOD0BJI90YO7GOIN3" hidden="1">'[7]Reco Sheet for Fcast'!$I$10:$J$10</definedName>
    <definedName name="BExILTHIEYYOIUWRZ5LLF1T70AJ7" hidden="1">'[7]Reco Sheet for Fcast'!$I$10:$J$10</definedName>
    <definedName name="BExIM9DBUB7ZGF4B20FVUO9QGOX2" hidden="1">'[7]Reco Sheet for Fcast'!$F$7:$G$7</definedName>
    <definedName name="BExIMGK9Z94TFPWWZFMD10HV0IF6" hidden="1">'[7]Reco Sheet for Fcast'!$I$11:$J$11</definedName>
    <definedName name="BExIMNR83ZD9BEO38CAKDHC70UDK" hidden="1">#REF!</definedName>
    <definedName name="BExIMPEGKG18TELVC33T4OQTNBWC" hidden="1">'[7]Reco Sheet for Fcast'!$F$10:$G$10</definedName>
    <definedName name="BExIN255I6ZAKBLLKE6S7FM3IQAQ" hidden="1">#REF!</definedName>
    <definedName name="BExIN4OR435DL1US13JQPOQK8GD5" hidden="1">'[7]Reco Sheet for Fcast'!$K$2</definedName>
    <definedName name="BExIN5ACO87Q5P34GNK1QC1WWACK" hidden="1">'[9]Bud Mth'!$F$6:$G$6</definedName>
    <definedName name="BExINI6A7H3KSFRFA6UBBDPKW37F" hidden="1">'[7]Reco Sheet for Fcast'!$F$10:$G$10</definedName>
    <definedName name="BExINIMK8XC3JOBT2EXYFHHH52H0" hidden="1">'[7]Reco Sheet for Fcast'!$I$11:$J$11</definedName>
    <definedName name="BExINLX401ZKEGWU168DS4JUM2J6" hidden="1">'[8]AMI P &amp; L'!#REF!</definedName>
    <definedName name="BExINMYYJO1FTV1CZF6O5XCFAMQX" hidden="1">'[8]AMI P &amp; L'!#REF!</definedName>
    <definedName name="BExINP2H4KI05FRFV5PKZFE00HKO" hidden="1">'[7]Reco Sheet for Fcast'!$I$6:$J$6</definedName>
    <definedName name="BExINZELVWYGU876QUUZCIMXPBQC" hidden="1">'[7]Reco Sheet for Fcast'!$I$8:$J$8</definedName>
    <definedName name="BExIO2EJ2B6ALSXAAYVKCC2E1MYD" hidden="1">#REF!</definedName>
    <definedName name="BExIOCQUQHKUU1KONGSDOLQTQEIC" hidden="1">'[7]Reco Sheet for Fcast'!$G$2</definedName>
    <definedName name="BExIOFL8Y5O61VLKTB4H20IJNWS1" hidden="1">'[7]Reco Sheet for Fcast'!$F$6:$G$6</definedName>
    <definedName name="BExIOKTZXH2A908F83ANDHGHNJ07" hidden="1">#REF!</definedName>
    <definedName name="BExIOMBXRW5NS4ZPYX9G5QREZ5J6" hidden="1">'[7]Reco Sheet for Fcast'!$F$11:$G$11</definedName>
    <definedName name="BExIOQ2W3YIE010K6FWC8SYB7SST" hidden="1">#REF!</definedName>
    <definedName name="BExIORA3GK78T7C7SNBJJUONJ0LS" hidden="1">'[7]Reco Sheet for Fcast'!$F$15</definedName>
    <definedName name="BExIORFDXP4AVIEBLSTZ8ETSXMNM" hidden="1">'[7]Reco Sheet for Fcast'!$I$7:$J$7</definedName>
    <definedName name="BExIOTZ5EFZ2NASVQ05RH15HRSW6" hidden="1">'[7]Reco Sheet for Fcast'!$F$15</definedName>
    <definedName name="BExIP5TB0T9V3OKFX0GV0526AQ3D" hidden="1">#REF!</definedName>
    <definedName name="BExIP8YNN6UUE1GZ223SWH7DLGKO" hidden="1">'[7]Reco Sheet for Fcast'!$I$7:$J$7</definedName>
    <definedName name="BExIPAB4AOL592OJCC1CFAXTLF1A" hidden="1">'[7]Reco Sheet for Fcast'!$I$6:$J$6</definedName>
    <definedName name="BExIPB25DKX4S2ZCKQN7KWSC3JBF" hidden="1">'[7]Reco Sheet for Fcast'!$F$11:$G$11</definedName>
    <definedName name="BExIPDLT8JYAMGE5HTN4D1YHZF3V" hidden="1">'[8]AMI P &amp; L'!#REF!</definedName>
    <definedName name="BExIPG040Q08EWIWL6CAVR3GRI43" hidden="1">'[7]Reco Sheet for Fcast'!$I$7:$J$7</definedName>
    <definedName name="BExIPKNFUDPDKOSH5GHDVNA8D66S" hidden="1">'[7]Reco Sheet for Fcast'!$I$11:$J$11</definedName>
    <definedName name="BExIQ1VS9A2FHVD9TUHKG9K8EVVP" hidden="1">'[7]Reco Sheet for Fcast'!$F$11:$G$11</definedName>
    <definedName name="BExIQ3J19L30PSQ2CXNT6IHW0I7V" hidden="1">'[7]Reco Sheet for Fcast'!$I$9:$J$9</definedName>
    <definedName name="BExIQ3OJ7M04XCY276IO0LJA5XUK" hidden="1">'[7]Reco Sheet for Fcast'!$F$11:$G$11</definedName>
    <definedName name="BExIQ4FK3GUVQXFWKAEBB6FMWWUK" hidden="1">#REF!</definedName>
    <definedName name="BExIQ5S19ITB0NDRUN4XV7B905ED" hidden="1">'[7]Reco Sheet for Fcast'!$F$15</definedName>
    <definedName name="BExIQ9TMQT2EIXSVQW7GVSOAW2VJ" hidden="1">'[7]Reco Sheet for Fcast'!$I$8:$J$8</definedName>
    <definedName name="BExIQBMDE1L6J4H27K1FMSHQKDSE" hidden="1">'[7]Reco Sheet for Fcast'!$I$8:$J$8</definedName>
    <definedName name="BExIQE65LVXUOF3UZFO7SDHFJH22" hidden="1">'[7]Reco Sheet for Fcast'!$G$2</definedName>
    <definedName name="BExIQG9OO2KKBOWTMD1OXY36TEGA" hidden="1">'[7]Reco Sheet for Fcast'!$F$10:$G$10</definedName>
    <definedName name="BExIQMV2D77A07E403GAA7CYB8C2" hidden="1">'[7]Reco Sheet for Fcast'!$C$15:$D$23</definedName>
    <definedName name="BExIQX1XBB31HZTYEEVOBSE3C5A6" hidden="1">'[7]Reco Sheet for Fcast'!$I$10:$J$10</definedName>
    <definedName name="BExIR2ALYRP9FW99DK2084J7IIDC" hidden="1">'[7]Reco Sheet for Fcast'!$I$10:$J$10</definedName>
    <definedName name="BExIR8FQETPTQYW37DBVDWG3J4JW" hidden="1">'[7]Reco Sheet for Fcast'!$F$7:$G$7</definedName>
    <definedName name="BExIRBVWGULCWXZ0NA6HCLFX8VW6" hidden="1">'[9]Bud Mth'!$I$9:$J$9</definedName>
    <definedName name="BExIRG2Y0ISN5DU9I7FP9VMNBLJI" hidden="1">#REF!</definedName>
    <definedName name="BExIRRBGTY01OQOI3U5SW59RFDFI" hidden="1">'[7]Reco Sheet for Fcast'!$I$8:$J$8</definedName>
    <definedName name="BExIS4T0DRF57HYO7OGG72KBOFOI" hidden="1">'[7]Reco Sheet for Fcast'!$F$15:$G$34</definedName>
    <definedName name="BExIS77BJDDK18PGI9DSEYZPIL7P" hidden="1">'[7]Reco Sheet for Fcast'!$F$10:$G$10</definedName>
    <definedName name="BExIS8USL1T3Z97CZ30HJ98E2GXQ" hidden="1">'[7]Reco Sheet for Fcast'!$F$9:$G$9</definedName>
    <definedName name="BExISC5B700MZUBFTQ9K4IKTF7HR" hidden="1">'[7]Reco Sheet for Fcast'!$K$2</definedName>
    <definedName name="BExISDHXS49S1H56ENBPRF1NLD5C" hidden="1">'[7]Reco Sheet for Fcast'!$I$6:$J$6</definedName>
    <definedName name="BExISM1JLV54A21A164IURMPGUMU" hidden="1">'[7]Reco Sheet for Fcast'!$F$7:$G$7</definedName>
    <definedName name="BExISOL5FNHZHVLEZZZZ47YXZ5QS" hidden="1">#REF!</definedName>
    <definedName name="BExISRFKJYUZ4AKW44IJF7RF9Y90" hidden="1">'[7]Reco Sheet for Fcast'!$F$10:$G$10</definedName>
    <definedName name="BExIT1MK8TBAK3SNP36A8FKDQSOK" hidden="1">'[7]Reco Sheet for Fcast'!$F$11:$G$11</definedName>
    <definedName name="BExIT7RP2B89RX2C5P1P5H2DY1CI" hidden="1">#REF!</definedName>
    <definedName name="BExITBNYANV2S8KD56GOGCKW393R" hidden="1">'[7]Reco Sheet for Fcast'!$F$9:$G$9</definedName>
    <definedName name="BExIU6ZCS275CPHR7BIJ2SCIXCP7" hidden="1">#REF!</definedName>
    <definedName name="BExIUD4OJGH65NFNQ4VMCE3R4J1X" hidden="1">'[7]Reco Sheet for Fcast'!$F$7:$G$7</definedName>
    <definedName name="BExIUTB5OAAXYW0OFMP0PS40SPOB" hidden="1">'[7]Reco Sheet for Fcast'!$I$10:$J$10</definedName>
    <definedName name="BExIUUT2MHIOV6R3WHA0DPM1KBKY" hidden="1">'[8]AMI P &amp; L'!#REF!</definedName>
    <definedName name="BExIUYPDT1AM6MWGWQS646PIZIWC" hidden="1">'[7]Reco Sheet for Fcast'!$I$10:$J$10</definedName>
    <definedName name="BExIV0I2O9F8D1UK1SI8AEYR6U0A" hidden="1">'[7]Reco Sheet for Fcast'!$G$2</definedName>
    <definedName name="BExIV2LM38XPLRTWT0R44TMQ59E5" hidden="1">'[7]Reco Sheet for Fcast'!$F$15</definedName>
    <definedName name="BExIV3CMY91WXOF56UOYD0AUHJ3N" hidden="1">#REF!</definedName>
    <definedName name="BExIV3HY4S0YRV1F7XEMF2YHAR2I" hidden="1">'[7]Reco Sheet for Fcast'!$I$10:$J$10</definedName>
    <definedName name="BExIV6HUZFRIFLXW2SICKGTAH1PV" hidden="1">'[7]Reco Sheet for Fcast'!$I$11:$J$11</definedName>
    <definedName name="BExIVCXWL6H5LD9DHDIA4F5U9TQL" hidden="1">'[7]Reco Sheet for Fcast'!$F$15</definedName>
    <definedName name="BExIVMOIPSEWSIHIDDLOXESQ28A0" hidden="1">'[7]Reco Sheet for Fcast'!$F$11:$G$11</definedName>
    <definedName name="BExIVNVNJX9BYDLC88NG09YF5XQ6" hidden="1">'[7]Reco Sheet for Fcast'!$I$9:$J$9</definedName>
    <definedName name="BExIVQVKLMGSRYT1LFZH0KUIA4OR" hidden="1">'[7]Reco Sheet for Fcast'!$I$11:$J$11</definedName>
    <definedName name="BExIVYTFI35KNR2XSA6N8OJYUTUR" hidden="1">'[8]AMI P &amp; L'!#REF!</definedName>
    <definedName name="BExIWAI762NMLOE144IPALV1HU9V" hidden="1">#REF!</definedName>
    <definedName name="BExIWB3SY3WRIVIOF988DNNODBOA" hidden="1">'[7]Reco Sheet for Fcast'!$G$2</definedName>
    <definedName name="BExIWB99CG0H52LRD6QWPN4L6DV2" hidden="1">'[7]Reco Sheet for Fcast'!$F$8:$G$8</definedName>
    <definedName name="BExIWG1W7XP9DFYYSZAIOSHM0QLQ" hidden="1">'[8]AMI P &amp; L'!#REF!</definedName>
    <definedName name="BExIWH3KUK94B7833DD4TB0Y6KP9" hidden="1">'[7]Reco Sheet for Fcast'!$F$6:$G$6</definedName>
    <definedName name="BExIWKE9MGIDWORBI43AWTUNYFAN" hidden="1">'[7]Reco Sheet for Fcast'!$K$2</definedName>
    <definedName name="BExIX34PM5DBTRHRQWP6PL6WIX88" hidden="1">'[7]Reco Sheet for Fcast'!$F$8:$G$8</definedName>
    <definedName name="BExIX5OAP9KSUE5SIZCW9P39Q4WE" hidden="1">'[7]Reco Sheet for Fcast'!$I$10:$J$10</definedName>
    <definedName name="BExIX69Y0CM4OW8NEPQXX4ORSAT2" hidden="1">'[7]Reco Sheet for Fcast'!$C$15:$D$23</definedName>
    <definedName name="BExIXGRJPVJMUDGSG7IHPXPNO69B" hidden="1">'[7]Reco Sheet for Fcast'!$G$2</definedName>
    <definedName name="BExIXKD0BLI75H7ME1HECIQSRJRB" hidden="1">#REF!</definedName>
    <definedName name="BExIXM5R87ZL3FHALWZXYCPHGX3E" hidden="1">'[7]Reco Sheet for Fcast'!$F$7:$G$7</definedName>
    <definedName name="BExIXS036ZCKT2Z8XZKLZ8PFWQGL" hidden="1">'[7]Reco Sheet for Fcast'!$I$7:$J$7</definedName>
    <definedName name="BExIXY5CF9PFM0P40AZ4U51TMWV0" hidden="1">'[7]Reco Sheet for Fcast'!$F$9:$G$9</definedName>
    <definedName name="BExIYBHEX2F02B9VOX3UIRG0YI3B" hidden="1">#REF!</definedName>
    <definedName name="BExIYEXJBK8JDWIRSVV4RJSKZVV1" hidden="1">'[7]Reco Sheet for Fcast'!$I$8:$J$8</definedName>
    <definedName name="BExIYI2RH0K4225XO970K2IQ1E79" hidden="1">'[8]AMI P &amp; L'!#REF!</definedName>
    <definedName name="BExIYMPZ0KS2KOJFQAUQJ77L7701" hidden="1">'[7]Reco Sheet for Fcast'!$G$2</definedName>
    <definedName name="BExIYP9Q6FV9T0R9G3UDKLS4TTYX" hidden="1">'[7]Reco Sheet for Fcast'!$F$6:$G$6</definedName>
    <definedName name="BExIYZGLDQ1TN7BIIN4RLDP31GIM" hidden="1">'[7]Reco Sheet for Fcast'!$F$8:$G$8</definedName>
    <definedName name="BExIZ4K0EZJK6PW3L8SVKTJFSWW9" hidden="1">'[7]Reco Sheet for Fcast'!$F$15:$F$15</definedName>
    <definedName name="BExIZAECINL6JE573R3GB2W6M9LF" hidden="1">#REF!</definedName>
    <definedName name="BExIZAECOEZGBAO29QMV14E6XDIV" hidden="1">'[7]Reco Sheet for Fcast'!$G$2:$H$2</definedName>
    <definedName name="BExIZKVXYD5O2JBU81F2UFJZLLSI" hidden="1">'[7]Reco Sheet for Fcast'!$F$8:$G$8</definedName>
    <definedName name="BExIZPZDHC8HGER83WHCZAHOX7LK" hidden="1">'[7]Reco Sheet for Fcast'!$F$11:$G$11</definedName>
    <definedName name="BExIZS2X10QUS4CITNIUIELXAFAJ" hidden="1">#REF!</definedName>
    <definedName name="BExIZY2PUZ0OF9YKK1B13IW0VS6G" hidden="1">'[7]Reco Sheet for Fcast'!$F$15</definedName>
    <definedName name="BExIZYO9AIHMDU2DUFADE30D5TCY" hidden="1">#REF!</definedName>
    <definedName name="BExJ08KBRR2XMWW3VZMPSQKXHZUH" hidden="1">'[8]AMI P &amp; L'!#REF!</definedName>
    <definedName name="BExJ0DYJWXGE7DA39PYL3WM05U9O" hidden="1">'[7]Reco Sheet for Fcast'!$F$15</definedName>
    <definedName name="BExJ0MY8SY5J5V50H3UKE78ODTVB" hidden="1">'[7]Reco Sheet for Fcast'!$I$8:$J$8</definedName>
    <definedName name="BExJ0YC98G37ML4N8FLP8D95EFRF" hidden="1">'[7]Reco Sheet for Fcast'!$G$2</definedName>
    <definedName name="BExKCDYKAEV45AFXHVHZZ62E5BM3" hidden="1">'[7]Reco Sheet for Fcast'!$G$2</definedName>
    <definedName name="BExKDKO0W4AGQO1V7K6Q4VM750FT" hidden="1">'[7]Reco Sheet for Fcast'!$F$11:$G$11</definedName>
    <definedName name="BExKDLF10G7W77J87QWH3ZGLUCLW" hidden="1">'[7]Reco Sheet for Fcast'!$I$10:$J$10</definedName>
    <definedName name="BExKDYWMP2XKZPZZ3JN74IZA31I4" hidden="1">#REF!</definedName>
    <definedName name="BExKE1AVXRTWKFUNYIWQQPGA1YRV" hidden="1">#REF!</definedName>
    <definedName name="BExKEFE0I3MT6ZLC4T1L9465HKTN" hidden="1">'[7]Reco Sheet for Fcast'!$F$8:$G$8</definedName>
    <definedName name="BExKEK6O5BVJP4VY02FY7JNAZ6BT" hidden="1">'[7]Reco Sheet for Fcast'!$I$6:$J$6</definedName>
    <definedName name="BExKEKXK6E6QX339ELPXDIRZSJE0" hidden="1">'[7]Reco Sheet for Fcast'!$I$7:$J$7</definedName>
    <definedName name="BExKEOOIBMP7N8033EY2CJYCBX6H" hidden="1">'[7]Reco Sheet for Fcast'!$F$10:$G$10</definedName>
    <definedName name="BExKEW0RR5LA3VC46A2BEOOMQE56" hidden="1">'[7]Reco Sheet for Fcast'!$F$8:$G$8</definedName>
    <definedName name="BExKFA3VI1CZK21SM0N3LZWT9LA1" hidden="1">'[7]Reco Sheet for Fcast'!$F$11:$G$11</definedName>
    <definedName name="BExKFINBFV5J2NFRCL4YUO3YF0ZE" hidden="1">'[7]Reco Sheet for Fcast'!$F$11:$G$11</definedName>
    <definedName name="BExKFISRBFACTAMJSALEYMY66F6X" hidden="1">'[7]Reco Sheet for Fcast'!$F$8:$G$8</definedName>
    <definedName name="BExKFOSK5DJ151C4E8544UWMYTOC" hidden="1">'[7]Reco Sheet for Fcast'!$I$7:$J$7</definedName>
    <definedName name="BExKFYJC4EVEV54F82K6VKP7Q3OU" hidden="1">'[7]Reco Sheet for Fcast'!$I$6:$J$6</definedName>
    <definedName name="BExKG4IYHBKQQ8J8FN10GB2IKO33" hidden="1">'[7]Reco Sheet for Fcast'!$I$8:$J$8</definedName>
    <definedName name="BExKGF0L44S78D33WMQ1A75TRKB9" hidden="1">'[7]Reco Sheet for Fcast'!$I$10:$J$10</definedName>
    <definedName name="BExKGFRN31B3G20LMQ4LRF879J68" hidden="1">'[7]Reco Sheet for Fcast'!$I$8:$J$8</definedName>
    <definedName name="BExKGJD3U3ADZILP20U3EURP0UQP" hidden="1">'[7]Reco Sheet for Fcast'!$I$9:$J$9</definedName>
    <definedName name="BExKGNK5YGKP0YHHTAAOV17Z9EIM" hidden="1">'[7]Reco Sheet for Fcast'!$F$10:$G$10</definedName>
    <definedName name="BExKGTJTGZ5J6MUJ1UXP14KX6XN1" hidden="1">#REF!</definedName>
    <definedName name="BExKGV77YH9YXIQTRKK2331QGYKF" hidden="1">'[7]Reco Sheet for Fcast'!$F$8:$G$8</definedName>
    <definedName name="BExKGXLJQX4WJ1YCKHSMCPSSKX21" hidden="1">#REF!</definedName>
    <definedName name="BExKH3FTZ5VGTB86W9M4AB39R0G8" hidden="1">'[7]Reco Sheet for Fcast'!$F$6:$G$6</definedName>
    <definedName name="BExKH3FV5U5O6XZM7STS3NZKQFGJ" hidden="1">'[7]Reco Sheet for Fcast'!$H$2:$I$2</definedName>
    <definedName name="BExKH4SII9MJNWAVYF9T4ZRU3Q1Q" hidden="1">#REF!</definedName>
    <definedName name="BExKH8JEZRE8MEZ9VRCNMJT15RST" hidden="1">'[9]Bud Mth'!$E$1</definedName>
    <definedName name="BExKHAMUH8NR3HRV0V6FHJE3ROLN" hidden="1">'[7]Reco Sheet for Fcast'!$I$8:$J$8</definedName>
    <definedName name="BExKHCFKOWFHO2WW0N7Y5XDXEWAO" hidden="1">'[7]Reco Sheet for Fcast'!$I$11:$J$11</definedName>
    <definedName name="BExKHDMPODAJPZY7M2BN39326C43" hidden="1">#REF!</definedName>
    <definedName name="BExKHIVLONZ46HLMR50DEXKEUNEP" hidden="1">'[7]Reco Sheet for Fcast'!$F$7:$G$7</definedName>
    <definedName name="BExKHPM9XA0ADDK7TUR0N38EXWEP" hidden="1">'[7]Reco Sheet for Fcast'!$F$10:$G$10</definedName>
    <definedName name="BExKHVBAHM5Y9XWLCVNMF388YZHG" hidden="1">#REF!</definedName>
    <definedName name="BExKHWNRIZ5D7KKG5MQK7WNAIKUJ" hidden="1">#REF!</definedName>
    <definedName name="BExKI4076KXCDE5KXL79KT36OKLO" hidden="1">'[8]AMI P &amp; L'!#REF!</definedName>
    <definedName name="BExKI7LO70WYISR7Q0Y1ZDWO9M3B" hidden="1">'[7]Reco Sheet for Fcast'!$I$8:$J$8</definedName>
    <definedName name="BExKI8STNKBGV3XDC4DWP9DUI95F" hidden="1">'[9]Bud Mth'!$I$11:$J$11</definedName>
    <definedName name="BExKIGQV6TXIZG039HBOJU62WP2U" hidden="1">'[7]Reco Sheet for Fcast'!$I$11:$J$11</definedName>
    <definedName name="BExKILE008SF3KTAN8WML3XKI1NZ" hidden="1">'[7]Reco Sheet for Fcast'!$K$2</definedName>
    <definedName name="BExKINSBB6RS7I489QHMCOMU4Z2X" hidden="1">'[7]Reco Sheet for Fcast'!$F$15</definedName>
    <definedName name="BExKIU87ZKSOC2DYZWFK6SAK9I8E" hidden="1">'[7]Reco Sheet for Fcast'!$F$6:$G$6</definedName>
    <definedName name="BExKJ2BJ6QYNAH9EWOCXSIHVPYY5" hidden="1">#REF!</definedName>
    <definedName name="BExKJ449HLYX2DJ9UF0H9GTPSQ73" hidden="1">'[7]Reco Sheet for Fcast'!$I$8:$J$8</definedName>
    <definedName name="BExKJC7MJKEAMFD3Y9Q6TXP4MP3L" hidden="1">'[7]Reco Sheet for Fcast'!$I$9:$J$9</definedName>
    <definedName name="BExKJELX2RUC8UEC56IZPYYZXHA7" hidden="1">'[7]Reco Sheet for Fcast'!$F$8:$G$8</definedName>
    <definedName name="BExKJINMXS61G2TZEXCJAWVV4F57" hidden="1">'[7]Reco Sheet for Fcast'!$F$6:$G$6</definedName>
    <definedName name="BExKJK5ME8KB7HA0180L7OUZDDGV" hidden="1">'[7]Reco Sheet for Fcast'!$F$11:$G$11</definedName>
    <definedName name="BExKJN5IF0VMDILJ5K8ZENF2QYV1" hidden="1">'[7]Reco Sheet for Fcast'!$H$2:$I$2</definedName>
    <definedName name="BExKJUSJPFUIK20FTVAFJWR2OUYX" hidden="1">'[7]Reco Sheet for Fcast'!$I$11:$J$11</definedName>
    <definedName name="BExKK8VP5RS3D0UXZVKA37C4SYBP" hidden="1">'[7]Reco Sheet for Fcast'!$F$11:$G$11</definedName>
    <definedName name="BExKKIM9NPF6B3SPMPIQB27HQME4" hidden="1">'[7]Reco Sheet for Fcast'!$F$11:$G$11</definedName>
    <definedName name="BExKKIX1BCBQ4R3K41QD8NTV0OV0" hidden="1">'[7]Reco Sheet for Fcast'!$I$8:$J$8</definedName>
    <definedName name="BExKKQ3ZWADYV03YHMXDOAMU90EB" hidden="1">'[8]AMI P &amp; L'!#REF!</definedName>
    <definedName name="BExKKUGD2HMJWQEYZ8H3X1BMXFS9" hidden="1">'[7]Reco Sheet for Fcast'!$F$9:$G$9</definedName>
    <definedName name="BExKKX05KCZZZPKOR1NE5A8RGVT4" hidden="1">'[7]Reco Sheet for Fcast'!$I$11:$J$11</definedName>
    <definedName name="BExKKXR1RTRRJJ3MJUR28N4J02PP" hidden="1">#REF!</definedName>
    <definedName name="BExKL3AQ1IV1NVX782PTFKU7U16A" hidden="1">#REF!</definedName>
    <definedName name="BExKL4ND3A90KGDVHXTW6HNA90IO" hidden="1">#REF!</definedName>
    <definedName name="BExKL53HF7TQ4EB1YOQXSQEBG541" hidden="1">#REF!</definedName>
    <definedName name="BExKLD6S9L66QYREYHBE5J44OK7X" hidden="1">'[7]Reco Sheet for Fcast'!$I$6:$J$6</definedName>
    <definedName name="BExKLEZK32L28GYJWVO63BZ5E1JD" hidden="1">'[7]Reco Sheet for Fcast'!$F$9:$G$9</definedName>
    <definedName name="BExKLLKVVHT06LA55JB2FC871DC5" hidden="1">'[7]Reco Sheet for Fcast'!$I$8:$J$8</definedName>
    <definedName name="BExKMHSPAJPHUEZXSHTFJNWYFCQR" hidden="1">'[7]Reco Sheet for Fcast'!$L$6:$M$10</definedName>
    <definedName name="BExKMWBX4EH3EYJ07UFEM08NB40Z" hidden="1">'[7]Reco Sheet for Fcast'!$F$10:$G$10</definedName>
    <definedName name="BExKMX8A5ZOYAIX1JNJ198214P08" hidden="1">'[7]Reco Sheet for Fcast'!$I$6:$J$6</definedName>
    <definedName name="BExKMYFLWBFTOJ5NQL4G11KXZAEN" hidden="1">#REF!</definedName>
    <definedName name="BExKMYVQK76DINJWDJX5EG3NBECG" hidden="1">#REF!</definedName>
    <definedName name="BExKNBGV2IR3S7M0BX4810KZB4V3" hidden="1">'[7]Reco Sheet for Fcast'!$H$2:$I$2</definedName>
    <definedName name="BExKNCTBZTSY3MO42VU5PLV6YUHZ" hidden="1">'[7]Reco Sheet for Fcast'!$F$10:$G$10</definedName>
    <definedName name="BExKNGV2YY749C42AQ2T9QNIE5C3" hidden="1">'[7]Reco Sheet for Fcast'!$F$7:$G$7</definedName>
    <definedName name="BExKNTG8WOYHOW9I6K6WBGXTRX0X" hidden="1">#REF!</definedName>
    <definedName name="BExKNV8UOHVWEHDJWI2WMJ9X6QHZ" hidden="1">'[7]Reco Sheet for Fcast'!$I$9:$J$9</definedName>
    <definedName name="BExKNZLD7UATC1MYRNJD8H2NH4KU" hidden="1">'[7]Reco Sheet for Fcast'!$F$15</definedName>
    <definedName name="BExKNZQUKQQG2Y97R74G4O4BJP1L" hidden="1">'[7]Reco Sheet for Fcast'!$F$10:$G$10</definedName>
    <definedName name="BExKO06X0EAD3ABEG1E8PWLDWHBA" hidden="1">'[7]Reco Sheet for Fcast'!$I$9:$J$9</definedName>
    <definedName name="BExKO2AHHSGNI1AZOIOW21KPXKPE" hidden="1">'[7]Reco Sheet for Fcast'!$F$11:$G$11</definedName>
    <definedName name="BExKO2FXWJWC5IZLDN8JHYILQJ2N" hidden="1">'[7]Reco Sheet for Fcast'!$I$11:$J$11</definedName>
    <definedName name="BExKO438WZ8FKOU00NURGFMOYXWN" hidden="1">'[7]Reco Sheet for Fcast'!$I$6:$J$6</definedName>
    <definedName name="BExKODIZGWW2EQD0FEYW6WK6XLCM" hidden="1">'[7]Reco Sheet for Fcast'!$I$6:$J$6</definedName>
    <definedName name="BExKOLRTA7ZVSAAV7FAC0JKTRRGQ" hidden="1">#REF!</definedName>
    <definedName name="BExKOPO2HPWVQGAKW8LOZMPIDEFG" hidden="1">'[7]Reco Sheet for Fcast'!$F$9:$G$9</definedName>
    <definedName name="BExKP65ITMV7ZKUYQ52F67Y4M5EJ" hidden="1">#REF!</definedName>
    <definedName name="BExKPBJJN98NVSALRMK9B8P0823D" hidden="1">#REF!</definedName>
    <definedName name="BExKPEZP0QTKOTLIMMIFSVTHQEEK" hidden="1">'[7]Reco Sheet for Fcast'!$F$8:$G$8</definedName>
    <definedName name="BExKPIVZA7ZAIKDDY6ZGU9Z4MH4H" hidden="1">#REF!</definedName>
    <definedName name="BExKPLQJX0HJ8OTXBXH9IC9J2V0W" hidden="1">'[8]AMI P &amp; L'!#REF!</definedName>
    <definedName name="BExKPN8C7GN36ZJZHLOB74LU6KT0" hidden="1">'[7]Reco Sheet for Fcast'!$F$7:$G$7</definedName>
    <definedName name="BExKPOA7KQEO5H53FUG2NPXVNY9Z" hidden="1">'[9]Bud Mth'!$L$6:$M$11</definedName>
    <definedName name="BExKPWZ3MV9AIHWS8PFU742XQN0T" hidden="1">#REF!</definedName>
    <definedName name="BExKPX9VZ1J5021Q98K60HMPJU58" hidden="1">'[7]Reco Sheet for Fcast'!$G$2</definedName>
    <definedName name="BExKQJGAAWNM3NT19E9I0CQDBTU0" hidden="1">'[8]AMI P &amp; L'!#REF!</definedName>
    <definedName name="BExKQM5GJ1ZN5REKFE7YVBQ0KXWF" hidden="1">'[7]Reco Sheet for Fcast'!$F$8:$G$8</definedName>
    <definedName name="BExKQPLDXXZOE89AAUX3S6BSJMIK" hidden="1">#REF!</definedName>
    <definedName name="BExKQQ71278061G7ZFYGPWOMOMY2" hidden="1">'[7]Reco Sheet for Fcast'!$F$7:$G$7</definedName>
    <definedName name="BExKQTXRG3ECU8NT47UR7643LO5G" hidden="1">'[7]Reco Sheet for Fcast'!$F$7:$G$7</definedName>
    <definedName name="BExKQVL7HPOIZ4FHANDFMVOJLEPR" hidden="1">'[7]Reco Sheet for Fcast'!$F$10:$G$10</definedName>
    <definedName name="BExKR8RZSEHW184G0Z56B4EGNU72" hidden="1">'[7]Reco Sheet for Fcast'!$F$15:$G$26</definedName>
    <definedName name="BExKRCO7LYZM5H2ESGUGVF5TQICB" hidden="1">#REF!</definedName>
    <definedName name="BExKRKRIT575GO53KC15JKG2VLFG" hidden="1">'[9]Bud Mth'!$I$11:$J$11</definedName>
    <definedName name="BExKRVUSQ6PA7ZYQSTEQL3X7PB9P" hidden="1">'[7]Reco Sheet for Fcast'!$I$6:$J$6</definedName>
    <definedName name="BExKRY3KZ7F7RB2KH8HXSQ85IEQO" hidden="1">'[7]Reco Sheet for Fcast'!$I$9:$J$9</definedName>
    <definedName name="BExKSA37DZTCK6H13HPIKR0ZFVL8" hidden="1">'[7]Reco Sheet for Fcast'!$F$10:$G$10</definedName>
    <definedName name="BExKSADYTB6EPXXFJGZAKEX6H5LW" hidden="1">#REF!</definedName>
    <definedName name="BExKSFMOMSZYDE0WNC94F40S6636" hidden="1">'[7]Reco Sheet for Fcast'!$F$10:$G$10</definedName>
    <definedName name="BExKSHQ9K79S8KYUWIV5M5LAHHF1" hidden="1">'[7]Reco Sheet for Fcast'!$I$9:$J$9</definedName>
    <definedName name="BExKSIHBY1GBZKVKDABW487FDGM6" hidden="1">#REF!</definedName>
    <definedName name="BExKSJIZIOQBVTEHBIN269MXJSLL" hidden="1">#REF!</definedName>
    <definedName name="BExKSJTWG9L3FCX8FLK4EMUJMF27" hidden="1">'[7]Reco Sheet for Fcast'!$F$7:$G$7</definedName>
    <definedName name="BExKSU0MKNAVZYYPKCYTZDWQX4R8" hidden="1">'[7]Reco Sheet for Fcast'!$F$15:$G$34</definedName>
    <definedName name="BExKSX60G1MUS689FXIGYP2F7C62" hidden="1">'[7]Reco Sheet for Fcast'!$I$10:$J$10</definedName>
    <definedName name="BExKT2UZ7Y2VWF5NQE18SJRLD2RN" hidden="1">'[7]Reco Sheet for Fcast'!$I$9:$J$9</definedName>
    <definedName name="BExKT3GJFNGAM09H5F615E36A38C" hidden="1">'[7]Reco Sheet for Fcast'!$I$11:$J$11</definedName>
    <definedName name="BExKTQZGN8GI3XGSEXMPCCA3S19H" hidden="1">'[7]Reco Sheet for Fcast'!$F$9:$G$9</definedName>
    <definedName name="BExKTUKYYU0F6TUW1RXV24LRAZFE" hidden="1">'[7]Reco Sheet for Fcast'!$I$11:$J$11</definedName>
    <definedName name="BExKU3FBLHQBIUTN6XEZW5GC9OG1" hidden="1">'[7]Reco Sheet for Fcast'!$F$7:$G$7</definedName>
    <definedName name="BExKU6PVEJJWP8VRA5YJY2K0HNEG" hidden="1">#REF!</definedName>
    <definedName name="BExKU82I99FEUIZLODXJDOJC96CQ" hidden="1">'[7]Reco Sheet for Fcast'!$F$10:$G$10</definedName>
    <definedName name="BExKUDM0DFSCM3D91SH0XLXJSL18" hidden="1">'[7]Reco Sheet for Fcast'!$G$2</definedName>
    <definedName name="BExKULEKJLA77AUQPDUHSM94Y76Z" hidden="1">'[7]Reco Sheet for Fcast'!$I$9:$J$9</definedName>
    <definedName name="BExKV08R85MKI3MAX9E2HERNQUNL" hidden="1">'[7]Reco Sheet for Fcast'!$H$2:$I$2</definedName>
    <definedName name="BExKV4AAUNNJL5JWD7PX6BFKVS6O" hidden="1">'[7]Reco Sheet for Fcast'!$F$8:$G$8</definedName>
    <definedName name="BExKVDVK6HN74GQPTXICP9BFC8CF" hidden="1">'[7]Reco Sheet for Fcast'!$I$10:$J$10</definedName>
    <definedName name="BExKVFDI6VT9LE5D9GFPZX51AC4I" hidden="1">'[7]Reco Sheet for Fcast'!$I$8:$J$8</definedName>
    <definedName name="BExKVFZ3ZZGIC1QI8XN6BYFWN0ZY" hidden="1">'[8]AMI P &amp; L'!#REF!</definedName>
    <definedName name="BExKVG4KGO28KPGTAFL1R8TTZ10N" hidden="1">'[7]Reco Sheet for Fcast'!$H$2:$I$2</definedName>
    <definedName name="BExKVZR7CUPJCB2M8WO0J2ESDEUX" hidden="1">'[9]Bud Mth'!$F$7:$G$7</definedName>
    <definedName name="BExKW0CSH7DA02YSNV64PSEIXB2P" hidden="1">'[7]Reco Sheet for Fcast'!$I$11:$J$11</definedName>
    <definedName name="BExKWG8MR20O13C3YSUIHBD2BWQ2" hidden="1">#REF!</definedName>
    <definedName name="BExM9NUG3Q31X01AI9ZJCZIX25CS" hidden="1">'[7]Reco Sheet for Fcast'!$F$10:$G$10</definedName>
    <definedName name="BExM9OG182RP30MY23PG49LVPZ1C" hidden="1">'[8]AMI P &amp; L'!#REF!</definedName>
    <definedName name="BExMA64MW1S18NH8DCKPCCEI5KCB" hidden="1">'[7]Reco Sheet for Fcast'!$F$9:$G$9</definedName>
    <definedName name="BExMALEWFUEM8Y686IT03ECURUBR" hidden="1">'[8]AMI P &amp; L'!#REF!</definedName>
    <definedName name="BExMAPLZ9E24DON7Y8H2T6MQ1B5K" hidden="1">#REF!</definedName>
    <definedName name="BExMAXJS82ZJ8RS22VLE0V0LDUII" hidden="1">'[7]Reco Sheet for Fcast'!$I$10:$J$10</definedName>
    <definedName name="BExMB4QRS0R3MTB4CMUHFZ84LNZQ" hidden="1">'[7]Reco Sheet for Fcast'!$F$15</definedName>
    <definedName name="BExMBC35WKQY5CWQJLV4D05O6971" hidden="1">'[7]Reco Sheet for Fcast'!$I$2</definedName>
    <definedName name="BExMBFTZV4Q1A5KG25C1N9PHQNSW" hidden="1">'[7]Reco Sheet for Fcast'!$F$15</definedName>
    <definedName name="BExMBK6ISK3U7KHZKUJXIDKGF6VW" hidden="1">'[7]Reco Sheet for Fcast'!$G$2</definedName>
    <definedName name="BExMBQ6BB79Y1S1EZ4BOZ527ZH47" hidden="1">#REF!</definedName>
    <definedName name="BExMBTBHSHFUHXZPKH8T1T26W5AQ" hidden="1">'[7]Reco Sheet for Fcast'!$C$15:$D$23</definedName>
    <definedName name="BExMBYPQDG9AYDQ5E8IECVFREPO6" hidden="1">'[10]R8. Capl incl Margins'!#REF!</definedName>
    <definedName name="BExMC7K41G5WMXC4OKZPL523IN5C" hidden="1">'[7]Reco Sheet for Fcast'!$I$10:$J$10</definedName>
    <definedName name="BExMC8AZUTX8LG89K2JJR7ZG62XX" hidden="1">'[7]Reco Sheet for Fcast'!$F$7:$G$7</definedName>
    <definedName name="BExMCA96YR10V72G2R0SCIKPZLIZ" hidden="1">'[8]AMI P &amp; L'!#REF!</definedName>
    <definedName name="BExMCB5JU5I2VQDUBS4O42BTEVKI" hidden="1">'[7]Reco Sheet for Fcast'!$H$2:$I$2</definedName>
    <definedName name="BExMCFSQFSEMPY5IXDIRKZDASDBR" hidden="1">'[8]AMI P &amp; L'!#REF!</definedName>
    <definedName name="BExMCI726Y7CQ98CFILJNB189OL7" hidden="1">#REF!</definedName>
    <definedName name="BExMCMZOEYWVOOJ98TBHTTCS7XB8" hidden="1">'[7]Reco Sheet for Fcast'!$F$7:$G$7</definedName>
    <definedName name="BExMCS8EF2W3FS9QADNKREYSI8P0" hidden="1">'[7]Reco Sheet for Fcast'!$I$8:$J$8</definedName>
    <definedName name="BExMCUS7GSOM96J0HJ7EH0FFM2AC" hidden="1">'[7]Reco Sheet for Fcast'!$F$6:$G$6</definedName>
    <definedName name="BExMCYTT6TVDWMJXO1NZANRTVNAN" hidden="1">'[7]Reco Sheet for Fcast'!$I$10:$J$10</definedName>
    <definedName name="BExMD5F6IAV108XYJLXUO9HD0IT6" hidden="1">'[7]Reco Sheet for Fcast'!$F$10:$G$10</definedName>
    <definedName name="BExMDANV66W9T3XAXID40XFJ0J93" hidden="1">'[7]Reco Sheet for Fcast'!$F$6:$G$6</definedName>
    <definedName name="BExMDB9N9PYO86JHHFQP7ONO2P9B" hidden="1">#REF!</definedName>
    <definedName name="BExMDFWS9BJGE5SKB9YDJZR8AV48" hidden="1">'[7]Reco Sheet for Fcast'!$E$1</definedName>
    <definedName name="BExMDGD1KQP7NNR78X2ZX4FCBQ1S" hidden="1">'[8]AMI P &amp; L'!#REF!</definedName>
    <definedName name="BExMDIRDK0DI8P86HB7WPH8QWLSQ" hidden="1">'[7]Reco Sheet for Fcast'!$I$11:$J$11</definedName>
    <definedName name="BExMDJT3GXQN5F3BE6X3BGLJRVP6" hidden="1">#REF!</definedName>
    <definedName name="BExMDPI2FVMORSWDDCVAJ85WYAYO" hidden="1">'[7]Reco Sheet for Fcast'!$I$11:$J$11</definedName>
    <definedName name="BExMDUWB7VWHFFR266QXO46BNV2S" hidden="1">'[7]Reco Sheet for Fcast'!$F$11:$G$11</definedName>
    <definedName name="BExME2U47N8LZG0BPJ49ANY5QVV2" hidden="1">'[7]Reco Sheet for Fcast'!$F$15</definedName>
    <definedName name="BExME4XO6H4ATJHRAT8BCGJ8QEMW" hidden="1">#REF!</definedName>
    <definedName name="BExME7165EDUSONBWV5AZ51HSY4H" hidden="1">#REF!</definedName>
    <definedName name="BExME88DH5DUKMUFI9FNVECXFD2E" hidden="1">'[7]Reco Sheet for Fcast'!$F$15:$G$16</definedName>
    <definedName name="BExME9A7MOGAK7YTTQYXP5DL6VYA" hidden="1">'[7]Reco Sheet for Fcast'!$F$9:$G$9</definedName>
    <definedName name="BExME9QAM6E7F2BXLSCC53HEQI5S" hidden="1">#REF!</definedName>
    <definedName name="BExMEOV9YFRY5C3GDLU60GIX10BY" hidden="1">'[7]Reco Sheet for Fcast'!$I$7:$J$7</definedName>
    <definedName name="BExMEY09ESM4H2YGKEQQRYUD114R" hidden="1">'[7]Reco Sheet for Fcast'!$F$8:$G$8</definedName>
    <definedName name="BExMF4G4IUPQY1Y5GEY5N3E04CL6" hidden="1">'[7]Reco Sheet for Fcast'!$G$2</definedName>
    <definedName name="BExMF9UIGYMOAQK0ELUWP0S0HZZY" hidden="1">'[7]Reco Sheet for Fcast'!$F$9:$G$9</definedName>
    <definedName name="BExMFDLBSWFMRDYJ2DZETI3EXKN2" hidden="1">'[7]Reco Sheet for Fcast'!$F$11:$G$11</definedName>
    <definedName name="BExMFJFS7Y0MW1N26ORGBGS696R0" hidden="1">#REF!</definedName>
    <definedName name="BExMFLDTMRTCHKA37LQW67BG8D5C" hidden="1">'[7]Reco Sheet for Fcast'!$F$7:$G$7</definedName>
    <definedName name="BExMH0XGUY9O1W5KGWNFPGQRE7FI" hidden="1">'[7]Reco Sheet for Fcast'!$E$1</definedName>
    <definedName name="BExMH3H9TW5TJCNU5Z1EWXP3BAEP" hidden="1">'[7]Reco Sheet for Fcast'!$I$8:$J$8</definedName>
    <definedName name="BExMH42VBWDOG4E4FIXWPDOBDJQ1" hidden="1">#REF!</definedName>
    <definedName name="BExMHFBDKU7SL1XYKYR6CGEO8CEL" hidden="1">#REF!</definedName>
    <definedName name="BExMHOWPB34KPZ76M2KIX2C9R2VB" hidden="1">'[8]AMI P &amp; L'!#REF!</definedName>
    <definedName name="BExMHSSYC6KVHA3QDTSYPN92TWMI" hidden="1">'[7]Reco Sheet for Fcast'!$F$6:$G$6</definedName>
    <definedName name="BExMI3AJ9477KDL4T9DHET4LJJTW" hidden="1">'[8]AMI P &amp; L'!#REF!</definedName>
    <definedName name="BExMI6QQ20XHD0NWJUN741B37182" hidden="1">'[7]Reco Sheet for Fcast'!$F$9:$G$9</definedName>
    <definedName name="BExMI8JB94SBD9EMNJEK7Y2T6GYU" hidden="1">'[7]Reco Sheet for Fcast'!$I$10:$J$10</definedName>
    <definedName name="BExMI8OS85YTW3KYVE4YD0R7Z6UV" hidden="1">'[7]Reco Sheet for Fcast'!$G$2</definedName>
    <definedName name="BExMIBOOZU40JS3F89OMPSRCE9MM" hidden="1">'[8]AMI P &amp; L'!#REF!</definedName>
    <definedName name="BExMIETWI175OVTQ66FIIUOEG2VO" hidden="1">#REF!</definedName>
    <definedName name="BExMIIQ5MBWSIHTFWAQADXMZC22Q" hidden="1">'[7]Reco Sheet for Fcast'!$I$10:$J$10</definedName>
    <definedName name="BExMIL4I2GE866I25CR5JBLJWJ6A" hidden="1">'[7]Reco Sheet for Fcast'!$G$2</definedName>
    <definedName name="BExMIRKIPF27SNO82SPFSB3T5U17" hidden="1">'[7]Reco Sheet for Fcast'!$G$2</definedName>
    <definedName name="BExMIT2FYPP1FNC8XXVV8XLZN532" hidden="1">#REF!</definedName>
    <definedName name="BExMIV0KC8555D5E42ZGWG15Y0MO" hidden="1">'[8]AMI P &amp; L'!#REF!</definedName>
    <definedName name="BExMIZT6AN7E6YMW2S87CTCN2UXH" hidden="1">'[7]Reco Sheet for Fcast'!$F$10:$G$10</definedName>
    <definedName name="BExMJNC8ZFB9DRFOJ961ZAJ8U3A8" hidden="1">'[7]Reco Sheet for Fcast'!$G$2</definedName>
    <definedName name="BExMJTBV8A3D31W2IQHP9RDFPPHQ" hidden="1">'[7]Reco Sheet for Fcast'!$F$8:$G$8</definedName>
    <definedName name="BExMK2RTXN4QJWEUNX002XK8VQP8" hidden="1">'[7]Reco Sheet for Fcast'!$F$8:$G$8</definedName>
    <definedName name="BExMKBGQDUZ8AWXYHA3QVMSDVZ3D" hidden="1">'[7]Reco Sheet for Fcast'!$I$10:$J$10</definedName>
    <definedName name="BExMKBM1467553LDFZRRKVSHN374" hidden="1">'[7]Reco Sheet for Fcast'!$F$11:$G$11</definedName>
    <definedName name="BExMKGK5FJUC0AU8MABRGDC5ZM70" hidden="1">'[7]Reco Sheet for Fcast'!$F$11:$G$11</definedName>
    <definedName name="BExMKTW7R5SOV4PHAFGHU3W73DYE" hidden="1">'[7]Reco Sheet for Fcast'!$J$2:$K$2</definedName>
    <definedName name="BExMKU7051J2W1RQXGZGE62NBRUZ" hidden="1">'[7]Reco Sheet for Fcast'!$F$11:$G$11</definedName>
    <definedName name="BExMKUN3WPECJR2XRID2R7GZRGNX" hidden="1">'[8]AMI P &amp; L'!#REF!</definedName>
    <definedName name="BExMKZ535P011X4TNV16GCOH4H21" hidden="1">'[8]AMI P &amp; L'!#REF!</definedName>
    <definedName name="BExML3XQNDIMX55ZCHHXKUV3D6E6" hidden="1">'[7]Reco Sheet for Fcast'!$I$11:$J$11</definedName>
    <definedName name="BExML5QGSWHLI18BGY4CGOTD3UWH" hidden="1">'[7]Reco Sheet for Fcast'!$I$11:$J$11</definedName>
    <definedName name="BExMLO5Z61RE85X8HHX2G4IU3AZW" hidden="1">'[7]Reco Sheet for Fcast'!$I$7:$J$7</definedName>
    <definedName name="BExMLVI7UORSHM9FMO8S2EI0TMTS" hidden="1">'[8]AMI P &amp; L'!#REF!</definedName>
    <definedName name="BExMM5UCOT2HSSN0ZIPZW55GSOVO" hidden="1">'[8]AMI P &amp; L'!#REF!</definedName>
    <definedName name="BExMM8ZRS5RQ8H1H55RVPVTDL5NL" hidden="1">'[7]Reco Sheet for Fcast'!$F$7:$G$7</definedName>
    <definedName name="BExMMH8EAZB09XXQ5X4LR0P4NHG9" hidden="1">'[7]Reco Sheet for Fcast'!$I$11:$J$11</definedName>
    <definedName name="BExMMIQH5BABNZVCIQ7TBCQ10AY5" hidden="1">'[7]Reco Sheet for Fcast'!$F$6:$G$6</definedName>
    <definedName name="BExMMNIZ2T7M22WECMUQXEF4NJ71" hidden="1">'[8]AMI P &amp; L'!#REF!</definedName>
    <definedName name="BExMMPMIOU7BURTV0L1K6ACW9X73" hidden="1">'[7]Reco Sheet for Fcast'!$G$2</definedName>
    <definedName name="BExMMQ835AJDHS4B419SS645P67Q" hidden="1">'[7]Reco Sheet for Fcast'!$F$7:$G$7</definedName>
    <definedName name="BExMMQIUVPCOBISTEJJYNCCLUCPY" hidden="1">'[7]Reco Sheet for Fcast'!$G$2:$H$2</definedName>
    <definedName name="BExMMTIXETA5VAKBSOFDD5SRU887" hidden="1">'[7]Reco Sheet for Fcast'!$F$11:$G$11</definedName>
    <definedName name="BExMMV0P6P5YS3C35G0JYYHI7992" hidden="1">'[7]Reco Sheet for Fcast'!$K$2</definedName>
    <definedName name="BExMNCUSJIRTSFIE0XASGVYOMQNI" hidden="1">#REF!</definedName>
    <definedName name="BExMNJLFWZBRN9PZF1IO9CYWV1B2" hidden="1">'[7]Reco Sheet for Fcast'!$F$9:$G$9</definedName>
    <definedName name="BExMNKCJ0FA57YEUUAJE43U1QN5P" hidden="1">'[7]Reco Sheet for Fcast'!$F$6:$G$6</definedName>
    <definedName name="BExMNKN5D1WEF2OOJVP6LZ6DLU3Y" hidden="1">'[7]Reco Sheet for Fcast'!$I$6:$J$6</definedName>
    <definedName name="BExMNQMYHO8P4UBDPYK2S8W4EQCA" hidden="1">#REF!</definedName>
    <definedName name="BExMNQXWSJGR1IZ33DHEA6H4C8X4" hidden="1">'[7]Reco Sheet for Fcast'!$I$10:$J$10</definedName>
    <definedName name="BExMNR38HMPLWAJRQ9MMS3ZAZ9IU" hidden="1">'[7]Reco Sheet for Fcast'!$F$9:$G$9</definedName>
    <definedName name="BExMNRDZULKJMVY2VKIIRM2M5A1M" hidden="1">'[7]Reco Sheet for Fcast'!$I$7:$J$7</definedName>
    <definedName name="BExMO9IOWKTWHO8LQJJQI5P3INWY" hidden="1">'[7]Reco Sheet for Fcast'!$F$6:$G$6</definedName>
    <definedName name="BExMOI29DOEK5R1A5QZPUDKF7N6T" hidden="1">'[7]Reco Sheet for Fcast'!$F$11:$G$11</definedName>
    <definedName name="BExMOUHYJ7S5Q4B9QB0G3KR526U3" hidden="1">#REF!</definedName>
    <definedName name="BExMP13C8RR9HAQSONMZ4KBHGVIP" hidden="1">#REF!</definedName>
    <definedName name="BExMPAJ5AJAXGKGK3F6H3ODS6RF4" hidden="1">'[7]Reco Sheet for Fcast'!$F$7:$G$7</definedName>
    <definedName name="BExMPD2X55FFBVJ6CBUKNPROIOEU" hidden="1">'[7]Reco Sheet for Fcast'!$F$7:$G$7</definedName>
    <definedName name="BExMPGZ848E38FUH1JBQN97DGWAT" hidden="1">'[7]Reco Sheet for Fcast'!$I$10:$J$10</definedName>
    <definedName name="BExMPMTICOSMQENOFKQ18K0ZT4S8" hidden="1">'[7]Reco Sheet for Fcast'!$I$10:$J$10</definedName>
    <definedName name="BExMPMZ07II0R4KGWQQ7PGS3RZS4" hidden="1">'[7]Reco Sheet for Fcast'!$F$9:$G$9</definedName>
    <definedName name="BExMPOBH04JMDO6Z8DMSEJZM4ANN" hidden="1">'[7]Reco Sheet for Fcast'!$F$15</definedName>
    <definedName name="BExMPSD77XQ3HA6A4FZOJK8G2JP3" hidden="1">'[8]AMI P &amp; L'!#REF!</definedName>
    <definedName name="BExMQ4I3Q7F0BMPHSFMFW9TZ87UD" hidden="1">'[7]Reco Sheet for Fcast'!$F$9:$G$9</definedName>
    <definedName name="BExMQ4SWDWI4N16AZ0T5CJ6HH8WC" hidden="1">'[7]Reco Sheet for Fcast'!$H$2:$I$2</definedName>
    <definedName name="BExMQ71WHW50GVX45JU951AGPLFQ" hidden="1">'[8]AMI P &amp; L'!#REF!</definedName>
    <definedName name="BExMQFLC51WC0ZQ3ISX3C0WWY8ON" hidden="1">#REF!</definedName>
    <definedName name="BExMQGXSLPT4A6N47LE6FBVHWBOF" hidden="1">'[7]Reco Sheet for Fcast'!$F$6:$G$6</definedName>
    <definedName name="BExMQSBR7PL4KLB1Q4961QO45Y4G" hidden="1">'[7]Reco Sheet for Fcast'!$F$10:$G$10</definedName>
    <definedName name="BExMR1MA4I1X77714ZEPUVC8W398" hidden="1">'[7]Reco Sheet for Fcast'!$F$9:$G$9</definedName>
    <definedName name="BExMR8YQHA7N77HGHY4Y6R30I3XT" hidden="1">'[7]Reco Sheet for Fcast'!$F$10:$G$10</definedName>
    <definedName name="BExMR99I9EFJJD5XOEICHYC584ZH" hidden="1">#REF!</definedName>
    <definedName name="BExMRENOIARWRYOIVPDIEBVNRDO7" hidden="1">'[7]Reco Sheet for Fcast'!$G$2</definedName>
    <definedName name="BExMRJGBMBQR02EUGWJB4OYWVQPC" hidden="1">'[7]Reco Sheet for Fcast'!$F$15:$AI$18</definedName>
    <definedName name="BExMRKSTP0XVW3NVUMLECR8PG3SF" hidden="1">#REF!</definedName>
    <definedName name="BExMRRJNUMGRSDD5GGKKGEIZ6FTS" hidden="1">'[7]Reco Sheet for Fcast'!$I$10:$J$10</definedName>
    <definedName name="BExMRU3ACIU0RD2BNWO55LH5U2BR" hidden="1">'[7]Reco Sheet for Fcast'!$F$15</definedName>
    <definedName name="BExMRYVXZYRCNM005S74K8KVJXSW" hidden="1">'[9]Bud Mth'!$F$8:$G$8</definedName>
    <definedName name="BExMSQRCC40AP8BDUPL2I2DNC210" hidden="1">'[7]Reco Sheet for Fcast'!$I$6:$J$6</definedName>
    <definedName name="BExMTLXHZ9H4QYDQ0VMHUXWSVD3Q" hidden="1">'[7]Reco Sheet for Fcast'!$F$10:$G$10</definedName>
    <definedName name="BExO4J9LR712G00TVA82VNTG8O7H" hidden="1">'[7]Reco Sheet for Fcast'!$F$10:$G$10</definedName>
    <definedName name="BExO55G2KVZ7MIJ30N827CLH0I2A" hidden="1">'[7]Reco Sheet for Fcast'!$F$8:$G$8</definedName>
    <definedName name="BExO5A8PZD9EUHC5CMPU6N3SQ15L" hidden="1">'[7]Reco Sheet for Fcast'!$I$7:$J$7</definedName>
    <definedName name="BExO5TQ079AHR967WGJYSR4QAE4R" hidden="1">#REF!</definedName>
    <definedName name="BExO5XMAHL7CY3X0B1OPKZ28DCJ5" hidden="1">'[7]Reco Sheet for Fcast'!$G$2</definedName>
    <definedName name="BExO66LZJKY4PTQVREELI6POS4AY" hidden="1">'[7]Reco Sheet for Fcast'!$H$2:$I$2</definedName>
    <definedName name="BExO6CAYB20F01TTUPZGOAECW410" hidden="1">#REF!</definedName>
    <definedName name="BExO6LLHCYTF7CIVHKAO0NMET14Q" hidden="1">'[7]Reco Sheet for Fcast'!$I$6:$J$6</definedName>
    <definedName name="BExO7L9A53V0L5FUS0PQUBG4XS0R" hidden="1">#REF!</definedName>
    <definedName name="BExO7OUQS3XTUQ2LDKGQ8AAQ3OJJ" hidden="1">'[7]Reco Sheet for Fcast'!$F$6:$G$6</definedName>
    <definedName name="BExO7VQWA7I6SZNHMVM6QHEOPT7N" hidden="1">#REF!</definedName>
    <definedName name="BExO85HMYXZJ7SONWBKKIAXMCI3C" hidden="1">'[7]Reco Sheet for Fcast'!$F$10:$G$10</definedName>
    <definedName name="BExO863922O4PBGQMUNEQKGN3K96" hidden="1">'[7]Reco Sheet for Fcast'!$F$7:$G$7</definedName>
    <definedName name="BExO89ZCBQDFNQMXBL81B6NYT5U3" hidden="1">#REF!</definedName>
    <definedName name="BExO89ZIOXN0HOKHY24F7HDZ87UT" hidden="1">'[7]Reco Sheet for Fcast'!$F$11:$G$11</definedName>
    <definedName name="BExO8A4S3VKZ6N6VX4CXOWCPKHWC" hidden="1">#REF!</definedName>
    <definedName name="BExO8CDTBCABLEUD6PE2UM2EZ6C4" hidden="1">'[7]Reco Sheet for Fcast'!$I$6:$J$6</definedName>
    <definedName name="BExO8UTAGQWDBQZEEF4HUNMLQCVU" hidden="1">'[7]Reco Sheet for Fcast'!$H$2:$I$2</definedName>
    <definedName name="BExO937E20IHMGQOZMECL3VZC7OX" hidden="1">'[7]Reco Sheet for Fcast'!$F$15</definedName>
    <definedName name="BExO94UTJKQQ7TJTTJRTSR70YVJC" hidden="1">'[7]Reco Sheet for Fcast'!$F$9:$G$9</definedName>
    <definedName name="BExO9I1E64ENA8Z42JI2J81DKZ8T" hidden="1">#REF!</definedName>
    <definedName name="BExO9J3A438976RXIUX5U9SU5T55" hidden="1">'[7]Reco Sheet for Fcast'!$K$2</definedName>
    <definedName name="BExO9RS5RXFJ1911HL3CCK6M74EP" hidden="1">'[7]Reco Sheet for Fcast'!$I$8:$J$8</definedName>
    <definedName name="BExO9SDRI1M6KMHXSG3AE5L0F2U3" hidden="1">'[7]Reco Sheet for Fcast'!$F$15</definedName>
    <definedName name="BExO9U100URQWDC51QHO5CELT91P" hidden="1">#REF!</definedName>
    <definedName name="BExO9V2U2YXAY904GYYGU6TD8Y7M" hidden="1">'[7]Reco Sheet for Fcast'!$F$7:$G$7</definedName>
    <definedName name="BExOA3M8QPKLDQSMPYFUCAQJNK70" hidden="1">'[7]Reco Sheet for Fcast'!$F$7:$G$7</definedName>
    <definedName name="BExOA8POJHZ57JRG11J4ADTXMZ9A" hidden="1">#REF!</definedName>
    <definedName name="BExOAFR4YY8GPWAZ4GI5AYC2OHJ4" hidden="1">#REF!</definedName>
    <definedName name="BExOAN3KP47BBBK39A3Y2FCO5BD5" hidden="1">#REF!</definedName>
    <definedName name="BExOAQ3GKCT7YZW1EMVU3EILSZL2" hidden="1">'[7]Reco Sheet for Fcast'!$F$9:$G$9</definedName>
    <definedName name="BExOAYHKZA3G2T1MI7GUW1LKI4SY" hidden="1">#REF!</definedName>
    <definedName name="BExOB94K8OJ8QZ4BXB2DJG5VONNA" hidden="1">#REF!</definedName>
    <definedName name="BExOB9KT2THGV4SPLDVFTFXS4B14" hidden="1">'[7]Reco Sheet for Fcast'!$F$8:$G$8</definedName>
    <definedName name="BExOBARY8ORR3FTR16NG5BCOPOIX" hidden="1">#REF!</definedName>
    <definedName name="BExOBEZ0IE2WBEYY3D3CMRI72N1K" hidden="1">'[7]Reco Sheet for Fcast'!$F$15</definedName>
    <definedName name="BExOBIPU8760ITY0C8N27XZ3KWEF" hidden="1">'[7]Reco Sheet for Fcast'!$G$2</definedName>
    <definedName name="BExOBM0I5L0MZ1G4H9MGMD87SBMZ" hidden="1">'[7]Reco Sheet for Fcast'!$F$7:$G$7</definedName>
    <definedName name="BExOBOUXMP88KJY2BX2JLUJH5N0K" hidden="1">'[7]Reco Sheet for Fcast'!$F$6:$G$6</definedName>
    <definedName name="BExOBP0FKQ4SVR59FB48UNLKCOR6" hidden="1">'[8]AMI P &amp; L'!#REF!</definedName>
    <definedName name="BExOBV5NJ50QQ3ZUWOWUTGL34SIH" hidden="1">#REF!</definedName>
    <definedName name="BExOBYAVUCQ0IGM0Y6A75QHP0Q1A" hidden="1">'[7]Reco Sheet for Fcast'!$F$9:$G$9</definedName>
    <definedName name="BExOC1G3P4Z633NKFJLRITBBHVCY" hidden="1">#REF!</definedName>
    <definedName name="BExOC3UEHB1CZNINSQHZANWJYKR8" hidden="1">'[7]Reco Sheet for Fcast'!$I$9:$J$9</definedName>
    <definedName name="BExOCBSF3XGO9YJ23LX2H78VOUR7" hidden="1">'[7]Reco Sheet for Fcast'!$G$2</definedName>
    <definedName name="BExOCBSFINGJ4P4IGX8EZ2JAOTBJ" hidden="1">#REF!</definedName>
    <definedName name="BExOCKXFMOW6WPFEVX1I7R7FNDSS" hidden="1">'[7]Reco Sheet for Fcast'!$I$9:$J$9</definedName>
    <definedName name="BExOCWWZTGTAKUL8MMNN9EOE2DVH" hidden="1">#REF!</definedName>
    <definedName name="BExOCYEXOB95DH5NOB0M5NOYX398" hidden="1">'[7]Reco Sheet for Fcast'!$F$6:$G$6</definedName>
    <definedName name="BExOD4ERMDMFD8X1016N4EXOUR0S" hidden="1">'[7]Reco Sheet for Fcast'!$F$8:$G$8</definedName>
    <definedName name="BExOD55RS7BQUHRQ6H3USVGKR0P7" hidden="1">'[7]Reco Sheet for Fcast'!$H$2:$I$2</definedName>
    <definedName name="BExODEWDDEABM4ZY3XREJIBZ8IVP" hidden="1">'[7]Reco Sheet for Fcast'!$G$2</definedName>
    <definedName name="BExODZFEIWV26E8RFU7XQYX1J458" hidden="1">'[7]Reco Sheet for Fcast'!$F$11:$G$11</definedName>
    <definedName name="BExOEBKG55EROA2VL360A06LKASE" hidden="1">'[7]Reco Sheet for Fcast'!$F$11:$G$11</definedName>
    <definedName name="BExOERG5LWXYYEN1DY1H2FWRJS9T" hidden="1">'[7]Reco Sheet for Fcast'!$I$6:$J$6</definedName>
    <definedName name="BExOERR3JZBGPM0JUHNGZKIHF51J" hidden="1">#REF!</definedName>
    <definedName name="BExOETUH0P9C7B0TJPBHO6O8LDPO" hidden="1">#REF!</definedName>
    <definedName name="BExOEV1S6JJVO5PP4BZ20SNGZR7D" hidden="1">'[7]Reco Sheet for Fcast'!$I$7:$J$7</definedName>
    <definedName name="BExOFEDNCYI2TPTMQ8SJN3AW4YMF" hidden="1">'[7]Reco Sheet for Fcast'!$F$9:$G$9</definedName>
    <definedName name="BExOFVLXVD6RVHSQO8KZOOACSV24" hidden="1">'[8]AMI P &amp; L'!#REF!</definedName>
    <definedName name="BExOFVWR29JOZ66F7LOP8BWQPXPI" hidden="1">#REF!</definedName>
    <definedName name="BExOG2SW3XOGP9VAPQ3THV3VWV12" hidden="1">'[7]Reco Sheet for Fcast'!$F$8:$G$8</definedName>
    <definedName name="BExOG45J81K4OPA40KW5VQU54KY3" hidden="1">'[7]Reco Sheet for Fcast'!$F$7:$G$7</definedName>
    <definedName name="BExOGFE2SCL8HHT4DFAXKLUTJZOG" hidden="1">'[7]Reco Sheet for Fcast'!$F$11:$G$11</definedName>
    <definedName name="BExOGQ6I69R7MDSMN5LOOKPGDL6E" hidden="1">#REF!</definedName>
    <definedName name="BExOGR2VS4QGVJ34NR8UE7CLMPQ0" hidden="1">#REF!</definedName>
    <definedName name="BExOGT6D0LJ3C22RDW8COECKB1J5" hidden="1">'[7]Reco Sheet for Fcast'!$F$9:$G$9</definedName>
    <definedName name="BExOGTMI1HT31M1RGWVRAVHAK7DE" hidden="1">'[7]Reco Sheet for Fcast'!$F$7:$G$7</definedName>
    <definedName name="BExOGXO9JE5XSE9GC3I6O21UEKAO" hidden="1">'[7]Reco Sheet for Fcast'!$H$2:$I$2</definedName>
    <definedName name="BExOH9ICZ13C1LAW8OTYTR9S7ZP3" hidden="1">'[7]Reco Sheet for Fcast'!$F$9:$G$9</definedName>
    <definedName name="BExOHKLJYVQSS6GVLW8T2GOARV4J" hidden="1">#REF!</definedName>
    <definedName name="BExOHL75H3OT4WAKKPUXIVXWFVDS" hidden="1">'[7]Reco Sheet for Fcast'!$F$15</definedName>
    <definedName name="BExOHLHXXJL6363CC082M9M5VVXQ" hidden="1">'[7]Reco Sheet for Fcast'!$F$15:$J$123</definedName>
    <definedName name="BExOHNAO5UDXSO73BK2ARHWKS90Y" hidden="1">'[7]Reco Sheet for Fcast'!$F$6:$G$6</definedName>
    <definedName name="BExOHR1G1I9A9CI1HG94EWBLWNM2" hidden="1">'[7]Reco Sheet for Fcast'!$I$6:$J$6</definedName>
    <definedName name="BExOHTQPP8LQ98L6PYUI6QW08YID" hidden="1">'[7]Reco Sheet for Fcast'!$F$11:$G$11</definedName>
    <definedName name="BExOHV8IXM34DQ1XLXTJDNWLOQF9" hidden="1">#REF!</definedName>
    <definedName name="BExOHX6Q6NJI793PGX59O5EKTP4G" hidden="1">'[7]Reco Sheet for Fcast'!$I$7:$J$7</definedName>
    <definedName name="BExOI5VMTHH7Y8MQQ1N635CHYI0P" hidden="1">'[7]Reco Sheet for Fcast'!$F$9:$G$9</definedName>
    <definedName name="BExOIEVCP4Y6VDS23AK84MCYYHRT" hidden="1">'[7]Reco Sheet for Fcast'!$F$7:$G$7</definedName>
    <definedName name="BExOIHPQIXR0NDR5WD01BZKPKEO3" hidden="1">'[7]Reco Sheet for Fcast'!$F$7:$G$7</definedName>
    <definedName name="BExOIM7L0Z3LSII9P7ZTV4KJ8RMA" hidden="1">'[7]Reco Sheet for Fcast'!$G$2</definedName>
    <definedName name="BExOIWJVMJ6MG6JC4SPD1L00OHU1" hidden="1">'[7]Reco Sheet for Fcast'!$F$10:$G$10</definedName>
    <definedName name="BExOIYCN8Z4JK3OOG86KYUCV0ME8" hidden="1">'[7]Reco Sheet for Fcast'!$I$9:$J$9</definedName>
    <definedName name="BExOJ3AKZ9BCBZT3KD8WMSLK6MN2" hidden="1">'[7]Reco Sheet for Fcast'!$F$8:$G$8</definedName>
    <definedName name="BExOJ7XQK71I4YZDD29AKOOWZ47E" hidden="1">'[7]Reco Sheet for Fcast'!$H$2:$I$2</definedName>
    <definedName name="BExOJM0W6XGSW5MXPTTX0GNF6SFT" hidden="1">'[7]Reco Sheet for Fcast'!$I$6:$J$6</definedName>
    <definedName name="BExOJNTMI04AUDW5J41CESW52YMP" hidden="1">#REF!</definedName>
    <definedName name="BExOJXEUJJ9SYRJXKYYV2NCCDT2R" hidden="1">'[8]AMI P &amp; L'!#REF!</definedName>
    <definedName name="BExOK0EQYM9JUMAGWOUN7QDH7VMZ" hidden="1">'[8]AMI P &amp; L'!#REF!</definedName>
    <definedName name="BExOK10DPUX7E7X0CT199QVBODEW" hidden="1">#REF!</definedName>
    <definedName name="BExOK4WM9O7QNG6O57FOASI5QSN1" hidden="1">'[7]Reco Sheet for Fcast'!$F$8:$G$8</definedName>
    <definedName name="BExOK8SVNS9DXWU2QWBNB1YVNR7L" hidden="1">#REF!</definedName>
    <definedName name="BExOKF3GH3XG3I708CZPZD86ZVL2" hidden="1">#REF!</definedName>
    <definedName name="BExOKM4WRNJIN0GK3121IV8DSGQZ" hidden="1">#REF!</definedName>
    <definedName name="BExOKTXMJP351VXKH8VT6SXUNIMF" hidden="1">'[7]Reco Sheet for Fcast'!$F$7:$G$7</definedName>
    <definedName name="BExOKU8GMLOCNVORDE329819XN67" hidden="1">'[7]Reco Sheet for Fcast'!$I$10:$J$10</definedName>
    <definedName name="BExOL0Z3Z7IAMHPB91EO2MF49U57" hidden="1">'[7]Reco Sheet for Fcast'!$F$8:$G$8</definedName>
    <definedName name="BExOL7KH12VAR0LG741SIOJTLWFD" hidden="1">'[7]Reco Sheet for Fcast'!$F$9:$G$9</definedName>
    <definedName name="BExOL8RN4G537EFMWEFGIWRPYDZ8" hidden="1">#REF!</definedName>
    <definedName name="BExOLE5P4BERQUOGV34XYTRQMJ67" hidden="1">#REF!</definedName>
    <definedName name="BExOLICXFHJLILCJVFMJE5MGGWKR" hidden="1">'[8]AMI P &amp; L'!#REF!</definedName>
    <definedName name="BExOLMUQP54SNJ4377CSQ2W2VRVE" hidden="1">#REF!</definedName>
    <definedName name="BExOLOI0WJS3QC12I3ISL0D9AWOF" hidden="1">'[7]Reco Sheet for Fcast'!$I$10:$J$10</definedName>
    <definedName name="BExOLYZNG5RBD0BTS1OEZJNU92Q5" hidden="1">'[7]Reco Sheet for Fcast'!$F$9:$G$9</definedName>
    <definedName name="BExOM3HIJ3UZPOKJI68KPBJAHPDC" hidden="1">'[7]Reco Sheet for Fcast'!$F$7:$G$7</definedName>
    <definedName name="BExOMATSM3O2HLV7ZXYCJJANWKW1" hidden="1">#REF!</definedName>
    <definedName name="BExOMKPURE33YQ3K1JG9NVQD4W49" hidden="1">'[7]Reco Sheet for Fcast'!$I$8:$J$8</definedName>
    <definedName name="BExOMP7NGCLUNFK50QD2LPKRG078" hidden="1">'[7]Reco Sheet for Fcast'!$I$8:$J$8</definedName>
    <definedName name="BExOMU0A6XMY48SZRYL4WQZD13BI" hidden="1">'[8]AMI P &amp; L'!#REF!</definedName>
    <definedName name="BExOMVT0HSNC59DJP4CLISASGHKL" hidden="1">'[7]Reco Sheet for Fcast'!$I$7:$J$7</definedName>
    <definedName name="BExON0AX35F2SI0UCVMGWGVIUNI3" hidden="1">'[7]Reco Sheet for Fcast'!$I$11:$J$11</definedName>
    <definedName name="BExON41U4296DV3DPG6I5EF3OEYF" hidden="1">'[7]Reco Sheet for Fcast'!$F$9:$G$9</definedName>
    <definedName name="BExON5P2OD5NSKR8O5KK74ICUSO2" hidden="1">#REF!</definedName>
    <definedName name="BExONB3A7CO4YD8RB41PHC93BQ9M" hidden="1">'[7]Reco Sheet for Fcast'!$F$15:$J$123</definedName>
    <definedName name="BExONFQH6UUXF8V0GI4BRIST9RFO" hidden="1">'[7]Reco Sheet for Fcast'!$F$6:$G$6</definedName>
    <definedName name="BExONH34JHZ9VP2WPUBTIVZOCPM6" hidden="1">'[9]Bud Mth'!$I$6:$J$6</definedName>
    <definedName name="BExONIL31DZWU7IFVN3VV0XTXJA1" hidden="1">'[7]Reco Sheet for Fcast'!$F$11:$G$11</definedName>
    <definedName name="BExONJ1BU17R0F5A2UP1UGJBOGKS" hidden="1">'[7]Reco Sheet for Fcast'!$F$9:$G$9</definedName>
    <definedName name="BExONNZ9VMHVX3J6NLNJY7KZA61O" hidden="1">'[7]Reco Sheet for Fcast'!$I$6:$J$6</definedName>
    <definedName name="BExONRQ1BAA4F3TXP2MYQ4YCZ09S" hidden="1">'[7]Reco Sheet for Fcast'!$I$7:$J$7</definedName>
    <definedName name="BExOO1WWIZSGB0YTGKESB45TSVMZ" hidden="1">'[7]Reco Sheet for Fcast'!$F$11:$G$11</definedName>
    <definedName name="BExOO4B8FPAFYPHCTYTX37P1TQM5" hidden="1">'[7]Reco Sheet for Fcast'!$I$11:$J$11</definedName>
    <definedName name="BExOOIULUDOJRMYABWV5CCL906X6" hidden="1">'[7]Reco Sheet for Fcast'!$I$9:$J$9</definedName>
    <definedName name="BExOOTN0KTXJCL7E476XBN1CJ553" hidden="1">'[7]Reco Sheet for Fcast'!$G$2</definedName>
    <definedName name="BExOOUOOR1038J07BOYJJU106NFS" hidden="1">'[7]Reco Sheet for Fcast'!$L$6:$M$10</definedName>
    <definedName name="BExOOUZHJUFHENA2ET6S02TMZRNP" hidden="1">#REF!</definedName>
    <definedName name="BExOOXOLGZPOJ8PIQTN1HLVYEBQX" hidden="1">#REF!</definedName>
    <definedName name="BExOOYVROEYH3MPDNLVI5DQ7W4YN" hidden="1">#REF!</definedName>
    <definedName name="BExOP9DEBV5W5P4Q25J3XCJBP5S9" hidden="1">'[7]Reco Sheet for Fcast'!$I$11:$J$11</definedName>
    <definedName name="BExOPFNYRBL0BFM23LZBJTADNOE4" hidden="1">'[7]Reco Sheet for Fcast'!$F$15</definedName>
    <definedName name="BExOPINVFSIZMCVT9YGT2AODVCX3" hidden="1">'[7]Reco Sheet for Fcast'!$F$6:$G$6</definedName>
    <definedName name="BExOPL26WA8DVFW4UQLIBW3HVSQL" hidden="1">#REF!</definedName>
    <definedName name="BExOQ1JN4SAC44RTMZIGHSW023WA" hidden="1">'[7]Reco Sheet for Fcast'!$I$6:$J$6</definedName>
    <definedName name="BExOQ256YMF115DJL3KBPNKABJ90" hidden="1">'[7]Reco Sheet for Fcast'!$F$6:$G$6</definedName>
    <definedName name="BExOQ31LFF5V955K4N7NSFG61GNX" hidden="1">'[9]Bud Mth'!$I$7:$J$7</definedName>
    <definedName name="BExQ19DEUOLC11IW32E2AMVZLFF1" hidden="1">'[7]Reco Sheet for Fcast'!$H$2:$I$2</definedName>
    <definedName name="BExQ1J9FM9APIRBV1P93CISOUOPN" hidden="1">#REF!</definedName>
    <definedName name="BExQ1SJXKHE45NHA4Y912ZWK0BVS" hidden="1">#REF!</definedName>
    <definedName name="BExQ1WG83K960T15H8A2VLMPXVU0" hidden="1">'[9]Bud Mth'!$G$2:$H$2</definedName>
    <definedName name="BExQ29C73XR33S3668YYSYZAIHTG" hidden="1">'[7]Reco Sheet for Fcast'!$I$11:$J$11</definedName>
    <definedName name="BExQ2FS228IUDUP2023RA1D4AO4C" hidden="1">'[7]Reco Sheet for Fcast'!$F$11:$G$11</definedName>
    <definedName name="BExQ2L0XYWLY9VPZWXYYFRIRQRJ1" hidden="1">'[7]Reco Sheet for Fcast'!$F$7:$G$7</definedName>
    <definedName name="BExQ2M841F5Z1BQYR8DG5FKK0LIU" hidden="1">'[8]AMI P &amp; L'!#REF!</definedName>
    <definedName name="BExQ300G8I8TK45A0MVHV15422EU" hidden="1">'[8]AMI P &amp; L'!#REF!</definedName>
    <definedName name="BExQ31YI1MP6GUMQYF1OMB5P5GOE" hidden="1">#REF!</definedName>
    <definedName name="BExQ38JVNZHQEVM20T8PEG1GP01R" hidden="1">#REF!</definedName>
    <definedName name="BExQ39R28MXSG2SEV956F0KZ20AN" hidden="1">'[8]AMI P &amp; L'!#REF!</definedName>
    <definedName name="BExQ3D1P3M5Z3HLMEZ17E0BLEE4U" hidden="1">'[8]AMI P &amp; L'!#REF!</definedName>
    <definedName name="BExQ3O4W7QF8BOXTUT4IOGF6YKUD" hidden="1">'[7]Reco Sheet for Fcast'!$G$2</definedName>
    <definedName name="BExQ3PXOWSN8561ZR8IEY8ZASI3B" hidden="1">'[7]Reco Sheet for Fcast'!$I$8:$J$8</definedName>
    <definedName name="BExQ3TZF04IPY0B0UG9CQQ5736UA" hidden="1">'[7]Reco Sheet for Fcast'!$F$8:$G$8</definedName>
    <definedName name="BExQ42IU9MNDYLODP41DL6YTZMAR" hidden="1">'[8]AMI P &amp; L'!#REF!</definedName>
    <definedName name="BExQ452HF7N1HYPXJXQ8WD6SOWUV" hidden="1">'[7]Reco Sheet for Fcast'!$I$6:$J$6</definedName>
    <definedName name="BExQ4BTBSHPHVEDRCXC2ROW8PLFC" hidden="1">'[7]Reco Sheet for Fcast'!$F$6:$G$6</definedName>
    <definedName name="BExQ4DGKF54SRKQUTUT4B1CZSS62" hidden="1">'[7]Reco Sheet for Fcast'!$I$7:$J$7</definedName>
    <definedName name="BExQ4M04XQFHM953TPL217CAK4ZP" hidden="1">'[7]Reco Sheet for Fcast'!$F$7:$G$7</definedName>
    <definedName name="BExQ4T74LQ5PYTV1MUQUW75A4BDY" hidden="1">'[7]Reco Sheet for Fcast'!$I$11:$J$11</definedName>
    <definedName name="BExQ4XJHD7EJCNH7S1MJDZJ2MNWG" hidden="1">'[7]Reco Sheet for Fcast'!$I$10:$J$10</definedName>
    <definedName name="BExQ5039ZCEWBUJHU682G4S89J03" hidden="1">'[7]Reco Sheet for Fcast'!$F$6:$G$6</definedName>
    <definedName name="BExQ56Z9W6YHZHRXOFFI8EFA7CDI" hidden="1">'[7]Reco Sheet for Fcast'!$H$2:$I$2</definedName>
    <definedName name="BExQ5ITIC66SDM614FOSP325TOY5" hidden="1">#REF!</definedName>
    <definedName name="BExQ5KX3Z668H1KUCKZ9J24HUQ1F" hidden="1">'[7]Reco Sheet for Fcast'!$F$7:$G$7</definedName>
    <definedName name="BExQ5SPLEYLGXSVLD9HO5BKQXKIP" hidden="1">#REF!</definedName>
    <definedName name="BExQ5SPMSOCJYLAY20NB5A6O32RE" hidden="1">'[7]Reco Sheet for Fcast'!$F$15</definedName>
    <definedName name="BExQ5SPMT3P68JT670S38H90FP23" hidden="1">#REF!</definedName>
    <definedName name="BExQ5UICMGTMK790KTLK49MAGXRC" hidden="1">'[7]Reco Sheet for Fcast'!$F$6:$G$6</definedName>
    <definedName name="BExQ5YUUK9FD0QGTY4WD0W90O7OL" hidden="1">'[7]Reco Sheet for Fcast'!$F$8:$G$8</definedName>
    <definedName name="BExQ63793YQ9BH7JLCNRIATIGTRG" hidden="1">'[8]AMI P &amp; L'!#REF!</definedName>
    <definedName name="BExQ6BW4OE2LJPN7H8XKFK42SCJA" hidden="1">#REF!</definedName>
    <definedName name="BExQ6CN1EF2UPZ57ZYMGK8TUJQSS" hidden="1">'[7]Reco Sheet for Fcast'!$I$9:$J$9</definedName>
    <definedName name="BExQ6M2YXJ8AMRJF3QGHC40ADAHZ" hidden="1">'[7]Reco Sheet for Fcast'!$I$6:$J$6</definedName>
    <definedName name="BExQ6M8B0X44N9TV56ATUVHGDI00" hidden="1">'[7]Reco Sheet for Fcast'!$F$15:$J$123</definedName>
    <definedName name="BExQ6POH065GV0I74XXVD0VUPBJW" hidden="1">'[7]Reco Sheet for Fcast'!$F$10:$G$10</definedName>
    <definedName name="BExQ6WV9KPSMXPPLGZ3KK4WNYTHU" hidden="1">'[7]Reco Sheet for Fcast'!$G$2</definedName>
    <definedName name="BExQ6XRSPHARKJTKTB0NOV3SBZIW" hidden="1">'[7]Reco Sheet for Fcast'!$I$9:$J$9</definedName>
    <definedName name="BExQ783XTMM2A9I3UKCFWJH1PP2N" hidden="1">'[7]Reco Sheet for Fcast'!$F$11:$G$11</definedName>
    <definedName name="BExQ79LX01ZPQB8EGD1ZHR2VK2H3" hidden="1">'[7]Reco Sheet for Fcast'!$I$10:$J$10</definedName>
    <definedName name="BExQ7ANJWDL69ZUG3AW5S2HJL4GL" hidden="1">#REF!</definedName>
    <definedName name="BExQ7B3V9MGDK2OIJ61XXFBFLJFZ" hidden="1">'[7]Reco Sheet for Fcast'!$F$7:$G$7</definedName>
    <definedName name="BExQ7CB046NVPF9ZXDGA7OXOLSLX" hidden="1">'[7]Reco Sheet for Fcast'!$F$6:$G$6</definedName>
    <definedName name="BExQ7IWDCGGOO1HTJ97YGO1CK3R9" hidden="1">'[7]Reco Sheet for Fcast'!$I$7:$J$7</definedName>
    <definedName name="BExQ7JNFIEGS2HKNBALH3Q2N5G7Z" hidden="1">'[7]Reco Sheet for Fcast'!$I$8:$J$8</definedName>
    <definedName name="BExQ7MY3U2Z1IZ71U5LJUD00VVB4" hidden="1">'[8]AMI P &amp; L'!#REF!</definedName>
    <definedName name="BExQ7XL2Q1GVUFL1F9KK0K0EXMWG" hidden="1">'[8]AMI P &amp; L'!#REF!</definedName>
    <definedName name="BExQ7YMQIDA28QFJSJT1YWT4PUVZ" hidden="1">#REF!</definedName>
    <definedName name="BExQ8469L3ZRZ3KYZPYMSJIDL7Y5" hidden="1">'[7]Reco Sheet for Fcast'!$I$6:$J$6</definedName>
    <definedName name="BExQ84MJB94HL3BWRN50M4NCB6Z0" hidden="1">'[7]Reco Sheet for Fcast'!$F$15</definedName>
    <definedName name="BExQ8583ZE00NW7T9OF11OT9IA14" hidden="1">'[7]Reco Sheet for Fcast'!$F$15</definedName>
    <definedName name="BExQ8A0RPE3IMIFIZLUE7KD2N21W" hidden="1">'[8]AMI P &amp; L'!#REF!</definedName>
    <definedName name="BExQ8ABK6H1ADV2R2OYT8NFFYG2N" hidden="1">'[7]Reco Sheet for Fcast'!$H$2:$I$2</definedName>
    <definedName name="BExQ8B2GTATY2SYZWYQKTTDGONE4" hidden="1">#REF!</definedName>
    <definedName name="BExQ8DM90XJ6GCJIK9LC5O82I2TJ" hidden="1">'[7]Reco Sheet for Fcast'!$F$15</definedName>
    <definedName name="BExQ8G0K46ZORA0QVQTDI7Z8LXGF" hidden="1">'[7]Reco Sheet for Fcast'!$I$7:$J$7</definedName>
    <definedName name="BExQ8O3WEU8HNTTGKTW5T0QSKCLP" hidden="1">'[8]AMI P &amp; L'!#REF!</definedName>
    <definedName name="BExQ8ZCEDBOBJA3D9LDP5TU2WYGR" hidden="1">'[7]Reco Sheet for Fcast'!$H$2:$I$2</definedName>
    <definedName name="BExQ94LAW6MAQBWY25WTBFV5PPZJ" hidden="1">'[7]Reco Sheet for Fcast'!$H$2:$I$2</definedName>
    <definedName name="BExQ97QIPOSSRK978N8P234Y1XA4" hidden="1">'[7]Reco Sheet for Fcast'!$G$2</definedName>
    <definedName name="BExQ9E6FBAXTHGF3RXANFIA77GXP" hidden="1">'[7]Reco Sheet for Fcast'!$G$2</definedName>
    <definedName name="BExQ9FOI3AFYS7CTELHWZ9F8PCOR" hidden="1">#REF!</definedName>
    <definedName name="BExQ9KX9734KIAK7IMRLHCPYDHO2" hidden="1">'[7]Reco Sheet for Fcast'!$F$10:$G$10</definedName>
    <definedName name="BExQ9L81FF4I7816VTPFBDWVU4CW" hidden="1">'[7]Reco Sheet for Fcast'!$I$9:$J$9</definedName>
    <definedName name="BExQ9M4E2ACZOWWWP1JJIQO8AHUM" hidden="1">'[8]AMI P &amp; L'!#REF!</definedName>
    <definedName name="BExQ9UTANMJCK7LJ4OQMD6F2Q01L" hidden="1">'[7]Reco Sheet for Fcast'!$H$2:$I$2</definedName>
    <definedName name="BExQ9ZLYHWABXAA9NJDW8ZS0UQ9P" hidden="1">'[10]R8. Capl incl Margins'!#REF!</definedName>
    <definedName name="BExQA324HSCK40ENJUT9CS9EC71B" hidden="1">'[8]AMI P &amp; L'!#REF!</definedName>
    <definedName name="BExQA55GY0STSNBWQCWN8E31ZXCS" hidden="1">'[7]Reco Sheet for Fcast'!$I$6:$J$6</definedName>
    <definedName name="BExQA9HZIN9XEMHEEVHT99UU9Z82" hidden="1">'[7]Reco Sheet for Fcast'!$I$10:$J$10</definedName>
    <definedName name="BExQAELFYH92K8CJL155181UDORO" hidden="1">'[7]Reco Sheet for Fcast'!$H$2:$I$2</definedName>
    <definedName name="BExQAG8PP8R5NJKNQD1U4QOSD6X5" hidden="1">'[7]Reco Sheet for Fcast'!$F$15</definedName>
    <definedName name="BExQBC0EAV6PKQT8I8C3GLEZDMZL" hidden="1">#REF!</definedName>
    <definedName name="BExQBDICMZTSA1X73TMHNO4JSFLN" hidden="1">'[7]Reco Sheet for Fcast'!$K$2</definedName>
    <definedName name="BExQBEER6CRCRPSSL61S0OMH57ZA" hidden="1">'[7]Reco Sheet for Fcast'!$F$11:$G$11</definedName>
    <definedName name="BExQBIGGY5TXI2FJVVZSLZ0LTZYH" hidden="1">'[7]Reco Sheet for Fcast'!$I$10:$J$10</definedName>
    <definedName name="BExQBM1RUSIQ85LLMM2159BYDPIP" hidden="1">'[7]Reco Sheet for Fcast'!$I$7:$J$7</definedName>
    <definedName name="BExQBPSOZ47V81YAEURP0NQJNTJH" hidden="1">'[7]Reco Sheet for Fcast'!$F$9:$G$9</definedName>
    <definedName name="BExQC5TWT21CGBKD0IHAXTIN2QB8" hidden="1">'[7]Reco Sheet for Fcast'!$I$8:$J$8</definedName>
    <definedName name="BExQC94JL9F5GW4S8DQCAF4WB2DA" hidden="1">'[7]Reco Sheet for Fcast'!$F$10:$G$10</definedName>
    <definedName name="BExQCKTD8AT0824LGWREXM1B5D1X" hidden="1">'[7]Reco Sheet for Fcast'!$I$7:$J$7</definedName>
    <definedName name="BExQCL45LYUSPEVB6VCDQAC05VSS" hidden="1">#REF!</definedName>
    <definedName name="BExQCP0EE3PKTDKVOL04IOBUGZ6F" hidden="1">'[7]Reco Sheet for Fcast'!$I$11:$J$11</definedName>
    <definedName name="BExQCRPJCDKQQIBYGE5391OQXNQ7" hidden="1">#REF!</definedName>
    <definedName name="BExQD3ZVGTFSCD9MSWY8NN45FLM3" hidden="1">#REF!</definedName>
    <definedName name="BExQD571YWOXKR2SX85K5MKQ0AO2" hidden="1">'[7]Reco Sheet for Fcast'!$F$7:$G$7</definedName>
    <definedName name="BExQD7AKUWKH58PNJCJZNN1COR9E" hidden="1">#REF!</definedName>
    <definedName name="BExQDB6VCHN8PNX8EA6JNIEQ2JC2" hidden="1">'[7]Reco Sheet for Fcast'!$G$2</definedName>
    <definedName name="BExQDE1B6U2Q9B73KBENABP71YM1" hidden="1">'[8]AMI P &amp; L'!#REF!</definedName>
    <definedName name="BExQDGQCN7ZW41QDUHOBJUGQAX40" hidden="1">'[7]Reco Sheet for Fcast'!$I$8:$J$8</definedName>
    <definedName name="BExQEG918FUBEWTF0HLT9G5I5XRJ" hidden="1">#REF!</definedName>
    <definedName name="BExQEMUA4HEFM4OVO8M8MA8PIAW1" hidden="1">'[8]AMI P &amp; L'!#REF!</definedName>
    <definedName name="BExQEQ4XZQFIKUXNU9H7WE7AMZ1U" hidden="1">'[7]Reco Sheet for Fcast'!$I$6:$J$6</definedName>
    <definedName name="BExQF1OEB07CRAP6ALNNMJNJ3P2D" hidden="1">'[7]Reco Sheet for Fcast'!$F$8:$G$8</definedName>
    <definedName name="BExQF54F62R5B3N9BG47XYK8T6XS" hidden="1">#REF!</definedName>
    <definedName name="BExQF9X2AQPFJZTCHTU5PTTR0JAH" hidden="1">'[7]Reco Sheet for Fcast'!$F$10:$G$10</definedName>
    <definedName name="BExQFC0M9KKFMQKPLPEO2RQDB7MM" hidden="1">'[7]Reco Sheet for Fcast'!$I$10:$J$10</definedName>
    <definedName name="BExQFEEV7627R8TYZCM28C6V6WHE" hidden="1">'[7]Reco Sheet for Fcast'!$F$15</definedName>
    <definedName name="BExQFEK8NUD04X2OBRA275ADPSDL" hidden="1">'[8]AMI P &amp; L'!#REF!</definedName>
    <definedName name="BExQFGYIWDR4W0YF7XR6E4EWWJ02" hidden="1">'[7]Reco Sheet for Fcast'!$I$6:$J$6</definedName>
    <definedName name="BExQFK9CM9S7VEN838EI8DKI9WSL" hidden="1">#REF!</definedName>
    <definedName name="BExQFOGG5ULYNV6XAFVJ1T69RAUZ" hidden="1">'[9]Bud Mth'!$I$10:$J$10</definedName>
    <definedName name="BExQFPNFKA36IAPS22LAUMBDI4KE" hidden="1">'[7]Reco Sheet for Fcast'!$I$10:$J$10</definedName>
    <definedName name="BExQFPSWEMA8WBUZ4WK20LR13VSU" hidden="1">'[7]Reco Sheet for Fcast'!$K$2</definedName>
    <definedName name="BExQFSYARQ5AIUI2V7O1EDCDM882" hidden="1">'[8]AMI P &amp; L'!#REF!</definedName>
    <definedName name="BExQFVSPOSCCPF1TLJPIWYWYB8A9" hidden="1">'[7]Reco Sheet for Fcast'!$F$10:$G$10</definedName>
    <definedName name="BExQFWJQXNQAW6LUMOEDS6KMJMYL" hidden="1">'[7]Reco Sheet for Fcast'!$F$7:$G$7</definedName>
    <definedName name="BExQG8TYRD2G42UA5ZPCRLNKUDMX" hidden="1">'[7]Reco Sheet for Fcast'!$F$7:$G$7</definedName>
    <definedName name="BExQGO48J9MPCDQ96RBB9UN9AIGT" hidden="1">'[7]Reco Sheet for Fcast'!$F$9:$G$9</definedName>
    <definedName name="BExQGSBB6MJWDW7AYWA0MSFTXKRR" hidden="1">'[7]Reco Sheet for Fcast'!$I$8:$J$8</definedName>
    <definedName name="BExQGZ7H6ND6DRMZMKKTMXLFYHJC" hidden="1">#REF!</definedName>
    <definedName name="BExQH0UURAJ13AVO5UI04HSRGVYW" hidden="1">'[7]Reco Sheet for Fcast'!$F$6:$G$6</definedName>
    <definedName name="BExQH6ZZY0NR8SE48PSI9D0CU1TC" hidden="1">'[7]Reco Sheet for Fcast'!$I$10:$J$10</definedName>
    <definedName name="BExQH9P2MCXAJOVEO4GFQT6MNW22" hidden="1">'[7]Reco Sheet for Fcast'!$F$15</definedName>
    <definedName name="BExQHC3DXXZX5BWEIV17DNSO0EB6" hidden="1">'[8]AMI P &amp; L'!#REF!</definedName>
    <definedName name="BExQHCZSBYUY8OKKJXFYWKBBM6AH" hidden="1">'[7]Reco Sheet for Fcast'!$I$11:$J$11</definedName>
    <definedName name="BExQHPKXZ1K33V2F90NZIQRZYIAW" hidden="1">'[7]Reco Sheet for Fcast'!$I$11:$J$11</definedName>
    <definedName name="BExQHVF9KD06AG2RXUQJ9X4PVGX4" hidden="1">'[7]Reco Sheet for Fcast'!$I$7:$J$7</definedName>
    <definedName name="BExQHZBHVN2L4HC7ACTR73T5OCV0" hidden="1">'[7]Reco Sheet for Fcast'!$G$2</definedName>
    <definedName name="BExQI85V9TNLDJT5LTRZS10Y26SG" hidden="1">'[7]Reco Sheet for Fcast'!$G$2</definedName>
    <definedName name="BExQIAPKHVEV8CU1L3TTHJW67FJ5" hidden="1">'[7]Reco Sheet for Fcast'!$F$6:$G$6</definedName>
    <definedName name="BExQIBB4I3Z6AUU0HYV1DHRS13M4" hidden="1">'[7]Reco Sheet for Fcast'!$I$9:$J$9</definedName>
    <definedName name="BExQIBWPAXU7HJZLKGJZY3EB7MIS" hidden="1">'[7]Reco Sheet for Fcast'!$I$11:$J$11</definedName>
    <definedName name="BExQIM3J1Y2DOI3BDUM8WV3BMSIN" hidden="1">'[7]Reco Sheet for Fcast'!$F$9:$G$9</definedName>
    <definedName name="BExQIS8O6R36CI01XRY9ISM99TW9" hidden="1">'[7]Reco Sheet for Fcast'!$F$15</definedName>
    <definedName name="BExQIVJB9MJ25NDUHTCVMSODJY2C" hidden="1">'[7]Reco Sheet for Fcast'!$F$11:$G$11</definedName>
    <definedName name="BExQJBF7LAX128WR7VTMJC88ZLPG" hidden="1">'[7]Reco Sheet for Fcast'!$I$10:$J$10</definedName>
    <definedName name="BExQJEVCKX6KZHNCLYXY7D0MX5KN" hidden="1">'[7]Reco Sheet for Fcast'!$G$2</definedName>
    <definedName name="BExQJFBF3KAMSKYCE9AX0C3FDWJE" hidden="1">#REF!</definedName>
    <definedName name="BExQJIBC34O4SDXEWBX0XXJ9F93B" hidden="1">#REF!</definedName>
    <definedName name="BExQJJYSDX8B0J1QGF2HL071KKA3" hidden="1">'[7]Reco Sheet for Fcast'!$F$7:$G$7</definedName>
    <definedName name="BExQJL0FR3OWBYI6TVYE6R6KPU28" hidden="1">#REF!</definedName>
    <definedName name="BExQK1HV6SQQ7CP8H8IUKI9TYXTD" hidden="1">'[7]Reco Sheet for Fcast'!$I$7:$J$7</definedName>
    <definedName name="BExQK3LE5CSBW1E4H4KHW548FL2R" hidden="1">'[7]Reco Sheet for Fcast'!$I$7:$J$7</definedName>
    <definedName name="BExQKG6LD6PLNDGNGO9DJXY865BR" hidden="1">'[7]Reco Sheet for Fcast'!$I$10:$J$10</definedName>
    <definedName name="BExQLE1TOW3A287TQB0AVWENT8O1" hidden="1">'[7]Reco Sheet for Fcast'!$I$6:$J$6</definedName>
    <definedName name="BExRYOYB4A3E5F6MTROY69LR0PMG" hidden="1">'[7]Reco Sheet for Fcast'!$F$7:$G$7</definedName>
    <definedName name="BExRYZLA9EW71H4SXQR525S72LLP" hidden="1">'[7]Reco Sheet for Fcast'!$I$9:$J$9</definedName>
    <definedName name="BExRZ66M8G9FQ0VFP077QSZBSOA5" hidden="1">'[7]Reco Sheet for Fcast'!$F$6:$G$6</definedName>
    <definedName name="BExRZ8FMQQL46I8AQWU17LRNZD5T" hidden="1">'[7]Reco Sheet for Fcast'!$I$6:$J$6</definedName>
    <definedName name="BExRZIRRIXRUMZ5GOO95S7460BMP" hidden="1">'[7]Reco Sheet for Fcast'!$K$2</definedName>
    <definedName name="BExRZK9RAHMM0ZLTNSK7A4LDC42D" hidden="1">'[7]Reco Sheet for Fcast'!$I$7:$J$7</definedName>
    <definedName name="BExRZOGSR69INI6GAEPHDWSNK5Q4" hidden="1">'[7]Reco Sheet for Fcast'!$F$6:$G$6</definedName>
    <definedName name="BExRZR0LVVK3899VBSAJ65GT2E3B" hidden="1">#REF!</definedName>
    <definedName name="BExS0ASQBKRTPDWFK0KUDFOS9LE5" hidden="1">'[7]Reco Sheet for Fcast'!$F$8:$G$8</definedName>
    <definedName name="BExS0GHQUF6YT0RU3TKDEO8CSJYB" hidden="1">'[7]Reco Sheet for Fcast'!$K$2</definedName>
    <definedName name="BExS0JSDQ1GV78JIPV6TBXM2DTJL" hidden="1">'[9]Bud Mth'!$F$11:$G$11</definedName>
    <definedName name="BExS0K8IHC45I78DMZBOJ1P13KQA" hidden="1">'[7]Reco Sheet for Fcast'!$F$7:$G$7</definedName>
    <definedName name="BExS0Y0TXR2USG630NHZPX10E48C" hidden="1">#REF!</definedName>
    <definedName name="BExS15IJV0WW662NXQUVT3FGP4ST" hidden="1">'[7]Reco Sheet for Fcast'!$F$7:$G$7</definedName>
    <definedName name="BExS194110MR25BYJI3CJ2EGZ8XT" hidden="1">'[7]Reco Sheet for Fcast'!$F$9:$G$9</definedName>
    <definedName name="BExS1BNVGNSGD4EP90QL8WXYWZ66" hidden="1">'[7]Reco Sheet for Fcast'!$F$2:$G$2</definedName>
    <definedName name="BExS1JLP6G8LTXP9L7HYJSATYX0H" hidden="1">#REF!</definedName>
    <definedName name="BExS1UE39N6NCND7MAARSBWXS6HU" hidden="1">'[7]Reco Sheet for Fcast'!$G$2</definedName>
    <definedName name="BExS1VL8PBT2LUQ4ZEAPPFJ4XW2N" hidden="1">'[9]Bud Mth'!$F$7:$G$7</definedName>
    <definedName name="BExS226HTWL5WVC76MP5A1IBI8WD" hidden="1">'[7]Reco Sheet for Fcast'!$F$6:$G$6</definedName>
    <definedName name="BExS26OI2QNNAH2WMDD95Z400048" hidden="1">'[7]Reco Sheet for Fcast'!$F$10:$G$10</definedName>
    <definedName name="BExS2BH5B8XAQLRCALR1KDKIS6AP" hidden="1">'[9]Bud Mth'!$F$10:$G$10</definedName>
    <definedName name="BExS2DF6B4ZUF3VZLI4G6LJ3BF38" hidden="1">'[7]Reco Sheet for Fcast'!$F$8:$G$8</definedName>
    <definedName name="BExS2QB5FS5LYTFYO4BROTWG3OV5" hidden="1">'[7]Reco Sheet for Fcast'!$H$2:$I$2</definedName>
    <definedName name="BExS2TLU1HONYV6S3ZD9T12D7CIG" hidden="1">'[7]Reco Sheet for Fcast'!$F$10:$G$10</definedName>
    <definedName name="BExS318UV9I2FXPQQWUKKX00QLPJ" hidden="1">'[7]Reco Sheet for Fcast'!$J$2:$K$2</definedName>
    <definedName name="BExS3FMRX3LHIDMNRZT9X7Q9I9B2" hidden="1">#REF!</definedName>
    <definedName name="BExS3LBS0SMTHALVM4NRI1BAV1NP" hidden="1">'[7]Reco Sheet for Fcast'!$F$8:$G$8</definedName>
    <definedName name="BExS3MTQ75VBXDGEBURP6YT8RROE" hidden="1">'[7]Reco Sheet for Fcast'!$I$10:$J$10</definedName>
    <definedName name="BExS3OMGYO0DFN5186UFKEXZ2RX3" hidden="1">'[7]Reco Sheet for Fcast'!$I$11:$J$11</definedName>
    <definedName name="BExS3SDERJ27OER67TIGOVZU13A2" hidden="1">'[7]Reco Sheet for Fcast'!$F$7:$G$7</definedName>
    <definedName name="BExS3UX1ERFTYXVGC6682ZMBEGZS" hidden="1">#REF!</definedName>
    <definedName name="BExS46R5WDNU5KL04FKY5LHJUCB8" hidden="1">'[7]Reco Sheet for Fcast'!$I$6:$J$6</definedName>
    <definedName name="BExS4ASWKM93XA275AXHYP8AG6SU" hidden="1">'[7]Reco Sheet for Fcast'!$I$10:$J$10</definedName>
    <definedName name="BExS4JN3Y6SVBKILQK0R9HS45Y52" hidden="1">'[7]Reco Sheet for Fcast'!$F$8:$G$8</definedName>
    <definedName name="BExS4LQMUTP91FH4M5NM9Y7L6XN6" hidden="1">#REF!</definedName>
    <definedName name="BExS4P6S41O6Z6BED77U3GD9PNH1" hidden="1">'[7]Reco Sheet for Fcast'!$I$8:$J$8</definedName>
    <definedName name="BExS51H0N51UT0FZOPZRCF1GU063" hidden="1">'[7]Reco Sheet for Fcast'!$I$9:$J$9</definedName>
    <definedName name="BExS54X72TJFC41FJK72MLRR2OO7" hidden="1">'[7]Reco Sheet for Fcast'!$I$11:$J$11</definedName>
    <definedName name="BExS59F0PA1V2ZC7S5TN6IT41SXP" hidden="1">'[7]Reco Sheet for Fcast'!$F$11:$G$11</definedName>
    <definedName name="BExS5L3TGB8JVW9ROYWTKYTUPW27" hidden="1">'[7]Reco Sheet for Fcast'!$F$7:$G$7</definedName>
    <definedName name="BExS5TCGLYOBBY10G49VWHGM40DJ" hidden="1">#REF!</definedName>
    <definedName name="BExS6GKQ96EHVLYWNJDWXZXUZW90" hidden="1">'[7]Reco Sheet for Fcast'!$F$8:$G$8</definedName>
    <definedName name="BExS6ITKSZFRR01YD5B0F676SYN7" hidden="1">'[8]AMI P &amp; L'!#REF!</definedName>
    <definedName name="BExS6N0LI574IAC89EFW6CLTCQ33" hidden="1">'[7]Reco Sheet for Fcast'!$I$10:$J$10</definedName>
    <definedName name="BExS6WRDBF3ST86ZOBBUL3GTCR11" hidden="1">'[7]Reco Sheet for Fcast'!$I$8:$J$8</definedName>
    <definedName name="BExS6XNRKR0C3MTA0LV5B60UB908" hidden="1">'[7]Reco Sheet for Fcast'!$F$6:$G$6</definedName>
    <definedName name="BExS7CSJZR2R51S2LFXJ1OO82L9R" hidden="1">'[9]Bud Mth'!$L$6:$M$11</definedName>
    <definedName name="BExS7TKQYLRZGM93UY3ZJZJBQNFJ" hidden="1">'[7]Reco Sheet for Fcast'!$I$6:$J$6</definedName>
    <definedName name="BExS7Y2LNGVHSIBKC7C3R6X4LDR6" hidden="1">'[7]Reco Sheet for Fcast'!$I$11:$J$11</definedName>
    <definedName name="BExS7YDEJWVULTHX3SF8FS5KQAPB" hidden="1">#REF!</definedName>
    <definedName name="BExS81TE0EY44Y3W2M4Z4MGNP5OM" hidden="1">'[8]AMI P &amp; L'!#REF!</definedName>
    <definedName name="BExS81YPDZDVJJVS15HV2HDXAC3Y" hidden="1">'[7]Reco Sheet for Fcast'!$I$10:$J$10</definedName>
    <definedName name="BExS82PRVNUTEKQZS56YT2DVF6C2" hidden="1">'[7]Reco Sheet for Fcast'!$I$6:$J$6</definedName>
    <definedName name="BExS8BPG5A0GR5AO1U951NDGGR0L" hidden="1">'[7]Reco Sheet for Fcast'!$F$9:$G$9</definedName>
    <definedName name="BExS8FR1778VV7DHWQTG4B927FMB" hidden="1">#REF!</definedName>
    <definedName name="BExS8GSUS17UY50TEM2AWF36BR9Z" hidden="1">'[7]Reco Sheet for Fcast'!$F$7:$G$7</definedName>
    <definedName name="BExS8HJRBVG0XI6PWA9KTMJZMQXK" hidden="1">'[7]Reco Sheet for Fcast'!$F$7:$G$7</definedName>
    <definedName name="BExS8R51C8RM2FS6V6IRTYO9GA4A" hidden="1">'[7]Reco Sheet for Fcast'!$F$15</definedName>
    <definedName name="BExS8WDX408F60MH1X9B9UZ2H4R7" hidden="1">'[7]Reco Sheet for Fcast'!$I$9:$J$9</definedName>
    <definedName name="BExS8Z2W2QEC3MH0BZIYLDFQNUIP" hidden="1">'[7]Reco Sheet for Fcast'!$F$11:$G$11</definedName>
    <definedName name="BExS92DKGRFFCIA9C0IXDOLO57EP" hidden="1">'[7]Reco Sheet for Fcast'!$I$9:$J$9</definedName>
    <definedName name="BExS98OB4321YCHLCQ022PXKTT2W" hidden="1">'[7]Reco Sheet for Fcast'!$I$10:$J$10</definedName>
    <definedName name="BExS9C9N8GFISC6HUERJ0EI06GB2" hidden="1">'[7]Reco Sheet for Fcast'!$I$6:$J$6</definedName>
    <definedName name="BExS9DX13CACP3J8JDREK30JB1SQ" hidden="1">'[7]Reco Sheet for Fcast'!$F$9:$G$9</definedName>
    <definedName name="BExS9FPRS2KRRCS33SE6WFNF5GYL" hidden="1">'[7]Reco Sheet for Fcast'!$F$9:$G$9</definedName>
    <definedName name="BExS9J0H1OEIBQPBIZ5V8BHOVD38" hidden="1">#REF!</definedName>
    <definedName name="BExS9WI0A6PSEB8N9GPXF2Z7MWHM" hidden="1">'[7]Reco Sheet for Fcast'!$I$7:$J$7</definedName>
    <definedName name="BExSA1QQVF4PNV7K3S1BMNPN0TK8" hidden="1">#REF!</definedName>
    <definedName name="BExSA5HP306TN9XJS0TU619DLRR7" hidden="1">'[7]Reco Sheet for Fcast'!$H$2:$I$2</definedName>
    <definedName name="BExSAAVWQOOIA6B3JHQVGP08HFEM" hidden="1">'[7]Reco Sheet for Fcast'!$I$8:$J$8</definedName>
    <definedName name="BExSABS96AQZ56MKQWBDQWUWTPX5" hidden="1">#REF!</definedName>
    <definedName name="BExSAFJ3IICU2M7QPVE4ARYMXZKX" hidden="1">'[7]Reco Sheet for Fcast'!$F$7:$G$7</definedName>
    <definedName name="BExSAH6ID8OHX379UXVNGFO8J6KQ" hidden="1">'[7]Reco Sheet for Fcast'!$F$8:$G$8</definedName>
    <definedName name="BExSAQBHIXGQRNIRGCJMBXUPCZQA" hidden="1">'[7]Reco Sheet for Fcast'!$I$8:$J$8</definedName>
    <definedName name="BExSAUTCT4P7JP57NOR9MTX33QJZ" hidden="1">'[7]Reco Sheet for Fcast'!$F$10:$G$10</definedName>
    <definedName name="BExSAY9CA9TFXQ9M9FBJRGJO9T9E" hidden="1">'[8]AMI P &amp; L'!#REF!</definedName>
    <definedName name="BExSB4JYKQ3MINI7RAYK5M8BLJDC" hidden="1">'[7]Reco Sheet for Fcast'!$I$10:$J$10</definedName>
    <definedName name="BExSBD8TZE1B5CZK6VNCCA977BCZ" hidden="1">#REF!</definedName>
    <definedName name="BExSBMOS41ZRLWYLOU29V6Y7YORR" hidden="1">'[8]AMI P &amp; L'!#REF!</definedName>
    <definedName name="BExSBRBXXQMBU1TYDW1BXTEVEPRU" hidden="1">'[7]Reco Sheet for Fcast'!$F$8:$G$8</definedName>
    <definedName name="BExSC54998WTZ21DSL0R8UN0Y9JH" hidden="1">'[7]Reco Sheet for Fcast'!$F$8:$G$8</definedName>
    <definedName name="BExSC60N7WR9PJSNC9B7ORCX9NGY" hidden="1">'[7]Reco Sheet for Fcast'!$I$7:$J$7</definedName>
    <definedName name="BExSCE99EZTILTTCE4NJJF96OYYM" hidden="1">'[7]Reco Sheet for Fcast'!$G$2</definedName>
    <definedName name="BExSCHUQZ2HFEWS54X67DIS8OSXZ" hidden="1">'[7]Reco Sheet for Fcast'!$F$6:$G$6</definedName>
    <definedName name="BExSCOG41SKKG4GYU76WRWW1CTE6" hidden="1">'[7]Reco Sheet for Fcast'!$F$11:$G$11</definedName>
    <definedName name="BExSCRAPD4F1ENO6Q7M8FSCSMREW" hidden="1">#REF!</definedName>
    <definedName name="BExSCVC9P86YVFMRKKUVRV29MZXZ" hidden="1">'[7]Reco Sheet for Fcast'!$G$2</definedName>
    <definedName name="BExSD233CH4MU9ZMGNRF97ZV7KWU" hidden="1">'[7]Reco Sheet for Fcast'!$F$8:$G$8</definedName>
    <definedName name="BExSD2U0F3BN6IN9N4R2DTTJG15H" hidden="1">'[7]Reco Sheet for Fcast'!$I$6:$J$6</definedName>
    <definedName name="BExSD6A6NY15YSMFH51ST6XJY429" hidden="1">'[7]Reco Sheet for Fcast'!$K$2</definedName>
    <definedName name="BExSD9VH6PF6RQ135VOEE08YXPAW" hidden="1">'[7]Reco Sheet for Fcast'!$F$11:$G$11</definedName>
    <definedName name="BExSDP5Y04WWMX2WWRITWOX8R5I9" hidden="1">'[7]Reco Sheet for Fcast'!$F$6:$G$6</definedName>
    <definedName name="BExSDSGM203BJTNS9MKCBX453HMD" hidden="1">'[7]Reco Sheet for Fcast'!$F$8:$G$8</definedName>
    <definedName name="BExSDT20XUFXTDM37M148AXAP7HN" hidden="1">'[7]Reco Sheet for Fcast'!$I$11:$J$11</definedName>
    <definedName name="BExSDUEOM0DE6ENOXB9XUONYJI7X" hidden="1">#REF!</definedName>
    <definedName name="BExSEEHK1VLWD7JBV9SVVVIKQZ3I" hidden="1">'[7]Reco Sheet for Fcast'!$F$8:$G$8</definedName>
    <definedName name="BExSEJKZLX37P3V33TRTFJ30BFRK" hidden="1">'[7]Reco Sheet for Fcast'!$F$9:$G$9</definedName>
    <definedName name="BExSEP9UVOAI6TMXKNK587PQ3328" hidden="1">'[7]Reco Sheet for Fcast'!$I$10:$J$10</definedName>
    <definedName name="BExSF07QFLZCO4P6K6QF05XG7PH1" hidden="1">'[7]Reco Sheet for Fcast'!$F$11:$G$11</definedName>
    <definedName name="BExSFJ8ZAGQ63A4MVMZRQWLVRGQ5" hidden="1">'[7]Reco Sheet for Fcast'!$F$8:$G$8</definedName>
    <definedName name="BExSFKQRST2S9KXWWLCXYLKSF4G1" hidden="1">'[7]Reco Sheet for Fcast'!$F$8:$G$8</definedName>
    <definedName name="BExSFYDRRTAZVPXRWUF5PDQ97WFF" hidden="1">'[7]Reco Sheet for Fcast'!$G$2</definedName>
    <definedName name="BExSFZVPFTXA3F0IJ2NGH1GXX9R7" hidden="1">'[7]Reco Sheet for Fcast'!$I$9:$J$9</definedName>
    <definedName name="BExSG60TZAT2SKO046IKGMD8SGUE" hidden="1">#REF!</definedName>
    <definedName name="BExSG90Q4ZUU2IPGDYOM169NJV9S" hidden="1">'[7]Reco Sheet for Fcast'!$I$9:$J$9</definedName>
    <definedName name="BExSG9X3DU845PNXYJGGLBQY2UHG" hidden="1">'[8]AMI P &amp; L'!#REF!</definedName>
    <definedName name="BExSGE45J27MDUUNXW7Z8Q33UAON" hidden="1">'[7]Reco Sheet for Fcast'!$F$9:$G$9</definedName>
    <definedName name="BExSGE9LY91Q0URHB4YAMX0UAMYI" hidden="1">'[7]Reco Sheet for Fcast'!$I$6:$J$6</definedName>
    <definedName name="BExSGEPPAC5VNZNBFZ6X4J18CUCB" hidden="1">'[9]Bud Mth'!$F$15</definedName>
    <definedName name="BExSGIB6UEU4H2UHIK30B61ELOCC" hidden="1">'[9]Bud Mth'!$I$7:$J$7</definedName>
    <definedName name="BExSGLB2URTLBCKBB4Y885W925F2" hidden="1">'[7]Reco Sheet for Fcast'!$H$2:$I$2</definedName>
    <definedName name="BExSGM25R69NWJV48BYBJO2J24VT" hidden="1">'[9]Bud Mth'!$I$8:$J$8</definedName>
    <definedName name="BExSGOAYG73SFWOPAQV80P710GID" hidden="1">'[8]AMI P &amp; L'!#REF!</definedName>
    <definedName name="BExSGOWJHRW7FWKLO2EHUOOGHNAF" hidden="1">'[7]Reco Sheet for Fcast'!$G$2</definedName>
    <definedName name="BExSGOWJTAP41ZV5Q23H7MI9C76W" hidden="1">'[7]Reco Sheet for Fcast'!$F$8:$G$8</definedName>
    <definedName name="BExSGR5JQVX2HQ0PKCGZNSSUM1RV" hidden="1">'[7]Reco Sheet for Fcast'!$F$8:$G$8</definedName>
    <definedName name="BExSGVHX69GJZHD99DKE4RZ042B1" hidden="1">'[7]Reco Sheet for Fcast'!$F$8:$G$8</definedName>
    <definedName name="BExSGZJO4J4ZO04E2N2ECVYS9DEZ" hidden="1">'[7]Reco Sheet for Fcast'!$I$11:$J$11</definedName>
    <definedName name="BExSHAHFHS7MMNJR8JPVABRGBVIT" hidden="1">'[7]Reco Sheet for Fcast'!$I$9:$J$9</definedName>
    <definedName name="BExSHGH88QZWW4RNAX4YKAZ5JEBL" hidden="1">'[7]Reco Sheet for Fcast'!$H$2:$I$2</definedName>
    <definedName name="BExSHOKK1OO3CX9Z28C58E5J1D9W" hidden="1">'[7]Reco Sheet for Fcast'!$F$7:$G$7</definedName>
    <definedName name="BExSHQD8KYLTQGDXIRKCHQQ7MKIH" hidden="1">'[7]Reco Sheet for Fcast'!$I$11:$J$11</definedName>
    <definedName name="BExSHQO1L8X0LZLRFIGPEK60LN5P" hidden="1">#REF!</definedName>
    <definedName name="BExSHVGPIAHXI97UBLI9G4I4M29F" hidden="1">'[7]Reco Sheet for Fcast'!$I$7:$J$7</definedName>
    <definedName name="BExSI0K2YL3HTCQAD8A7TR4QCUR6" hidden="1">'[7]Reco Sheet for Fcast'!$F$15:$J$123</definedName>
    <definedName name="BExSIFUDNRWXWIWNGCCFOOD8WIAZ" hidden="1">'[7]Reco Sheet for Fcast'!$F$10:$G$10</definedName>
    <definedName name="BExTTZNS2PBCR93C9IUW49UZ4I6T" hidden="1">'[8]AMI P &amp; L'!#REF!</definedName>
    <definedName name="BExTU2YFQ25JQ6MEMRHHN66VLTPJ" hidden="1">'[7]Reco Sheet for Fcast'!$F$9:$G$9</definedName>
    <definedName name="BExTU75IOII1V5O0C9X2VAYYVJUG" hidden="1">'[7]Reco Sheet for Fcast'!$F$15</definedName>
    <definedName name="BExTUA5F7V4LUIIAM17J3A8XF3JE" hidden="1">'[7]Reco Sheet for Fcast'!$F$8:$G$8</definedName>
    <definedName name="BExTUJ53ANGZ3H1KDK4CR4Q0OD6P" hidden="1">'[7]Reco Sheet for Fcast'!$F$11:$G$11</definedName>
    <definedName name="BExTUKXSZBM7C57G6NGLWGU4WOHY" hidden="1">'[7]Reco Sheet for Fcast'!$I$6:$J$6</definedName>
    <definedName name="BExTUSQCFFYZCDNHWHADBC2E1ZP1" hidden="1">'[7]Reco Sheet for Fcast'!$I$7:$J$7</definedName>
    <definedName name="BExTUVFGOJEYS28JURA5KHQFDU5J" hidden="1">'[7]Reco Sheet for Fcast'!$F$7:$G$7</definedName>
    <definedName name="BExTUW10U40QCYGHM5NJ3YR1O5SP" hidden="1">'[7]Reco Sheet for Fcast'!$F$9:$G$9</definedName>
    <definedName name="BExTUWXFQHINU66YG82BI20ATMB5" hidden="1">'[7]Reco Sheet for Fcast'!$F$15:$G$26</definedName>
    <definedName name="BExTUXDIWLJS33T33GOZENENX702" hidden="1">#REF!</definedName>
    <definedName name="BExTUY9WNSJ91GV8CP0SKJTEIV82" hidden="1">'[10]R8. Capl incl Margins'!#REF!</definedName>
    <definedName name="BExTV67VIM8PV6KO253M4DUBJQLC" hidden="1">'[7]Reco Sheet for Fcast'!$F$15</definedName>
    <definedName name="BExTVELZCF2YA5L6F23BYZZR6WHF" hidden="1">'[8]AMI P &amp; L'!#REF!</definedName>
    <definedName name="BExTVGPIQZ99YFXUC8OONUX5BD42" hidden="1">'[7]Reco Sheet for Fcast'!$F$11:$G$11</definedName>
    <definedName name="BExTVJUQOYQBC97GJ3GGCSOO84F8" hidden="1">#REF!</definedName>
    <definedName name="BExTVQWD46C2N8URK7Z8T1VZ2JX3" hidden="1">#REF!</definedName>
    <definedName name="BExTVS8U0EZLJRZ2MIUYGE8U301G" hidden="1">#REF!</definedName>
    <definedName name="BExTVZQLP9VFLEYQ9280W13X7E8K" hidden="1">'[7]Reco Sheet for Fcast'!$I$7:$J$7</definedName>
    <definedName name="BExTW5QDSCAJ7RXS743LW6RL5SJK" hidden="1">'[9]Bud Mth'!$L$6:$M$11</definedName>
    <definedName name="BExTWB4LA1PODQOH4LDTHQKBN16K" hidden="1">'[7]Reco Sheet for Fcast'!$F$15</definedName>
    <definedName name="BExTWI0Q8AWXUA3ZN7I5V3QK2KM1" hidden="1">'[7]Reco Sheet for Fcast'!$I$11:$J$11</definedName>
    <definedName name="BExTWJTIA3WUW1PUWXAOP9O8NKLZ" hidden="1">'[7]Reco Sheet for Fcast'!$F$6:$G$6</definedName>
    <definedName name="BExTWW95OX07FNA01WF5MSSSFQLX" hidden="1">'[7]Reco Sheet for Fcast'!$F$7:$G$7</definedName>
    <definedName name="BExTX11TGMK4J1I8SCX5QV40L2NX" hidden="1">#REF!</definedName>
    <definedName name="BExTX1NDJMYRERGKCYTBGJXXUSGU" hidden="1">#REF!</definedName>
    <definedName name="BExTX476KI0RNB71XI5TYMANSGBG" hidden="1">'[7]Reco Sheet for Fcast'!$F$10:$G$10</definedName>
    <definedName name="BExTXJ6HBAIXMMWKZTJNFDYVZCAY" hidden="1">'[8]AMI P &amp; L'!#REF!</definedName>
    <definedName name="BExTXT812NQT8GAEGH738U29BI0D" hidden="1">'[8]AMI P &amp; L'!#REF!</definedName>
    <definedName name="BExTXWIP2TFPTQ76NHFOB72NICRZ" hidden="1">'[7]Reco Sheet for Fcast'!$H$2:$I$2</definedName>
    <definedName name="BExTY0EZPY8I8D2FD3CDWXYG9YR6" hidden="1">#REF!</definedName>
    <definedName name="BExTY5T62H651VC86QM4X7E28JVA" hidden="1">'[8]AMI P &amp; L'!#REF!</definedName>
    <definedName name="BExTYKCEFJ83LZM95M1V7CSFQVEA" hidden="1">'[7]Reco Sheet for Fcast'!$G$2</definedName>
    <definedName name="BExTYNHRQ0T9YWN16KKDWXQ3D73B" hidden="1">'[7]Reco Sheet for Fcast'!$F$9:$G$9</definedName>
    <definedName name="BExTYPLA9N640MFRJJQPKXT7P88M" hidden="1">'[7]Reco Sheet for Fcast'!$I$10:$J$10</definedName>
    <definedName name="BExTZ7F71SNTOX4LLZCK5R9VUMIJ" hidden="1">'[7]Reco Sheet for Fcast'!$F$8:$G$8</definedName>
    <definedName name="BExTZ8X5G9S3PA4FPSNK7T69W7QT" hidden="1">'[7]Reco Sheet for Fcast'!$F$15</definedName>
    <definedName name="BExTZ97Y0RMR8V5BI9F2H4MFB77O" hidden="1">'[7]Reco Sheet for Fcast'!$F$8:$G$8</definedName>
    <definedName name="BExTZCNYJOB7B7OI7V27ZVLV1X2D" hidden="1">#REF!</definedName>
    <definedName name="BExTZK5PMCAXJL4DUIGL6H9Y8U4C" hidden="1">'[7]Reco Sheet for Fcast'!$G$2</definedName>
    <definedName name="BExTZKB6L5SXV5UN71YVTCBEIGWY" hidden="1">'[7]Reco Sheet for Fcast'!$F$11:$G$11</definedName>
    <definedName name="BExTZLICVKK4NBJFEGL270GJ2VQO" hidden="1">'[7]Reco Sheet for Fcast'!$F$11:$G$11</definedName>
    <definedName name="BExTZO2596CBZKPI7YNA1QQNPAIJ" hidden="1">'[8]AMI P &amp; L'!#REF!</definedName>
    <definedName name="BExTZRI5JZ4A251Y611W94RCOSWH" hidden="1">#REF!</definedName>
    <definedName name="BExTZY8TDV4U7FQL7O10G6VKWKPJ" hidden="1">'[7]Reco Sheet for Fcast'!$F$10:$G$10</definedName>
    <definedName name="BExU02QNT4LT7H9JPUC4FXTLVGZT" hidden="1">'[8]AMI P &amp; L'!#REF!</definedName>
    <definedName name="BExU0BFJJQO1HJZKI14QGOQ6JROO" hidden="1">'[7]Reco Sheet for Fcast'!$I$9:$J$9</definedName>
    <definedName name="BExU0FH5WTGW8MRFUFMDDSMJ6YQ5" hidden="1">'[7]Reco Sheet for Fcast'!$F$10:$G$10</definedName>
    <definedName name="BExU0GDOIL9U33QGU9ZU3YX3V1I4" hidden="1">'[7]Reco Sheet for Fcast'!$F$10:$G$10</definedName>
    <definedName name="BExU0GTRJDB0T7KEE27AHPJ1VG21" hidden="1">#REF!</definedName>
    <definedName name="BExU0HKTO8WJDQDWRTUK5TETM3HS" hidden="1">'[7]Reco Sheet for Fcast'!$F$15</definedName>
    <definedName name="BExU0HQ4TX5Q172958BE5EAUX5J9" hidden="1">#REF!</definedName>
    <definedName name="BExU0MTJQPE041ZN7H8UKGV6MZT7" hidden="1">'[7]Reco Sheet for Fcast'!$F$10:$G$10</definedName>
    <definedName name="BExU0V279SQQZ2OOHNLK0LYLXALV" hidden="1">#REF!</definedName>
    <definedName name="BExU0ZUUFYHLUK4M4E8GLGIBBNT0" hidden="1">'[7]Reco Sheet for Fcast'!$F$10:$G$10</definedName>
    <definedName name="BExU13B0OT72I9SWX9VOIQTJ3APV" hidden="1">#REF!</definedName>
    <definedName name="BExU147D6RPG6ZVTSXRKFSVRHSBG" hidden="1">'[7]Reco Sheet for Fcast'!$F$11:$G$11</definedName>
    <definedName name="BExU16R10W1SOAPNG4CDJ01T7JRE" hidden="1">'[7]Reco Sheet for Fcast'!$I$6:$J$6</definedName>
    <definedName name="BExU17CKOR3GNIHDNVLH9L1IOJS9" hidden="1">'[7]Reco Sheet for Fcast'!$F$10:$G$10</definedName>
    <definedName name="BExU1CQSGHIYEUTB4X944L0P5KO6" hidden="1">'[7]Reco Sheet for Fcast'!$I$8:$J$8</definedName>
    <definedName name="BExU1GXUTLRPJN4MRINLAPHSZQFG" hidden="1">'[7]Reco Sheet for Fcast'!$F$15</definedName>
    <definedName name="BExU1IL9AOHFO85BZB6S60DK3N8H" hidden="1">'[8]AMI P &amp; L'!#REF!</definedName>
    <definedName name="BExU1NOPS09CLFZL1O31RAF9BQNQ" hidden="1">'[8]AMI P &amp; L'!#REF!</definedName>
    <definedName name="BExU1PH9MOEX1JZVZ3D5M9DXB191" hidden="1">'[7]Reco Sheet for Fcast'!$H$2:$I$2</definedName>
    <definedName name="BExU1QZEEKJA35IMEOLOJ3ODX0ZA" hidden="1">'[7]Reco Sheet for Fcast'!$F$9:$G$9</definedName>
    <definedName name="BExU1VRURIWWVJ95O40WA23LMTJD" hidden="1">'[8]AMI P &amp; L'!#REF!</definedName>
    <definedName name="BExU2M5CK6XK55UIHDVYRXJJJRI4" hidden="1">'[7]Reco Sheet for Fcast'!$F$15</definedName>
    <definedName name="BExU2TXVT25ZTOFQAF6CM53Z1RLF" hidden="1">'[7]Reco Sheet for Fcast'!$K$2</definedName>
    <definedName name="BExU2XZLYIU19G7358W5T9E87AFR" hidden="1">'[7]Reco Sheet for Fcast'!$I$7:$J$7</definedName>
    <definedName name="BExU31FMG5EZ3RLMEW3HTVQ1N7XG" hidden="1">#REF!</definedName>
    <definedName name="BExU3B66MCKJFSKT3HL8B5EJGVX0" hidden="1">'[7]Reco Sheet for Fcast'!$G$2</definedName>
    <definedName name="BExU3RYEDSJFAKYWNZXCULXMIK83" hidden="1">'[9]Bud Mth'!$F$11:$G$11</definedName>
    <definedName name="BExU3UNI9NR1RNZR07NSLSZMDOQQ" hidden="1">'[7]Reco Sheet for Fcast'!$I$6:$J$6</definedName>
    <definedName name="BExU401R18N6XKZKL7CNFOZQCM14" hidden="1">'[7]Reco Sheet for Fcast'!$F$10:$G$10</definedName>
    <definedName name="BExU41UI1HPSMTWQ49N53B0N2Y8P" hidden="1">#REF!</definedName>
    <definedName name="BExU42QVGY7TK39W1BIN6CDRG2OE" hidden="1">'[7]Reco Sheet for Fcast'!$I$10:$J$10</definedName>
    <definedName name="BExU46CCJ3OAXXF669QU83U8505X" hidden="1">#REF!</definedName>
    <definedName name="BExU47OZMS6TCWMEHHF0UCSFLLPI" hidden="1">'[7]Reco Sheet for Fcast'!$F$10:$G$10</definedName>
    <definedName name="BExU4D36E8TXN0M8KSNGEAFYP4DQ" hidden="1">'[7]Reco Sheet for Fcast'!$F$11:$G$11</definedName>
    <definedName name="BExU4G31RRVLJ3AC6E1FNEFMXM3O" hidden="1">'[7]Reco Sheet for Fcast'!$I$7:$J$7</definedName>
    <definedName name="BExU4GDVLPUEWBA4MRYRTQAUNO7B" hidden="1">'[8]AMI P &amp; L'!#REF!</definedName>
    <definedName name="BExU4I148DA7PRCCISLWQ6ABXFK6" hidden="1">'[7]Reco Sheet for Fcast'!$F$2:$G$2</definedName>
    <definedName name="BExU4L101H2KQHVKCKQ4PBAWZV6K" hidden="1">'[7]Reco Sheet for Fcast'!$G$2</definedName>
    <definedName name="BExU4NA00RRRBGRT6TOB0MXZRCRZ" hidden="1">'[7]Reco Sheet for Fcast'!$I$8:$J$8</definedName>
    <definedName name="BExU529I6YHVOG83TJHWSILIQU1S" hidden="1">'[7]Reco Sheet for Fcast'!$F$6:$G$6</definedName>
    <definedName name="BExU57YCIKPRD8QWL6EU0YR3NG3J" hidden="1">'[7]Reco Sheet for Fcast'!$G$2</definedName>
    <definedName name="BExU59WK17RXBRY6DNZSMRYEZFUD" hidden="1">'[7]Reco Sheet for Fcast'!$F$6:$G$6</definedName>
    <definedName name="BExU5DSTBWXLN6E59B757KRWRI6E" hidden="1">'[7]Reco Sheet for Fcast'!$H$2:$I$2</definedName>
    <definedName name="BExU5TDWM8NNDHYPQ7OQODTQ368A" hidden="1">'[7]Reco Sheet for Fcast'!$I$9:$J$9</definedName>
    <definedName name="BExU5U4T9X5KDP3VK3NW53ZHZR0J" hidden="1">#REF!</definedName>
    <definedName name="BExU5X4OX1V1XHS6WSSORVQPP6Z3" hidden="1">'[7]Reco Sheet for Fcast'!$I$8:$J$8</definedName>
    <definedName name="BExU5XVPARTFMRYHNUTBKDIL4UJN" hidden="1">'[7]Reco Sheet for Fcast'!$F$9:$G$9</definedName>
    <definedName name="BExU66KMFBAP8JCVG9VM1RD1TNFF" hidden="1">'[7]Reco Sheet for Fcast'!$F$8:$G$8</definedName>
    <definedName name="BExU68IOM3CB3TACNAE9565TW7SH" hidden="1">'[7]Reco Sheet for Fcast'!$H$2:$I$2</definedName>
    <definedName name="BExU6AM82KN21E82HMWVP3LWP9IL" hidden="1">'[7]Reco Sheet for Fcast'!$I$8:$J$8</definedName>
    <definedName name="BExU6ECYWW93VXVS8TAIJBYECM1V" hidden="1">#REF!</definedName>
    <definedName name="BExU6FEU1MRHU98R9YOJC5OKUJ6L" hidden="1">'[7]Reco Sheet for Fcast'!$I$11:$J$11</definedName>
    <definedName name="BExU6KIAJ663Y8W8QMU4HCF183DF" hidden="1">'[7]Reco Sheet for Fcast'!$F$7:$G$7</definedName>
    <definedName name="BExU6KT19B4PG6SHXFBGBPLM66KT" hidden="1">'[7]Reco Sheet for Fcast'!$G$2</definedName>
    <definedName name="BExU6PAVKIOAIMQ9XQIHHF1SUAGO" hidden="1">'[7]Reco Sheet for Fcast'!$F$6:$G$6</definedName>
    <definedName name="BExU6WXXC7SSQDMHSLUN5C2V4IYX" hidden="1">'[7]Reco Sheet for Fcast'!$I$7:$J$7</definedName>
    <definedName name="BExU73387E74XE8A9UKZLZNJYY65" hidden="1">'[7]Reco Sheet for Fcast'!$I$7:$J$7</definedName>
    <definedName name="BExU76ZHCJM8I7VSICCMSTC33O6U" hidden="1">'[7]Reco Sheet for Fcast'!$I$9:$J$9</definedName>
    <definedName name="BExU7BBTUF8BQ42DSGM94X5TG5GF" hidden="1">'[7]Reco Sheet for Fcast'!$I$10:$J$10</definedName>
    <definedName name="BExU7ES0XCYMF26C2IBWVI4GIYRC" hidden="1">#REF!</definedName>
    <definedName name="BExU7HH4EAHFQHT4AXKGWAWZP3I0" hidden="1">'[7]Reco Sheet for Fcast'!$I$8:$J$8</definedName>
    <definedName name="BExU7MF1ZVPDHOSMCAXOSYICHZ4I" hidden="1">'[7]Reco Sheet for Fcast'!$F$11:$G$11</definedName>
    <definedName name="BExU7O2BJ6D5YCKEL6FD2EFCWYRX" hidden="1">'[7]Reco Sheet for Fcast'!$I$7:$J$7</definedName>
    <definedName name="BExU7Q0JS9YIUKUPNSSAIDK2KJAV" hidden="1">'[7]Reco Sheet for Fcast'!$F$10:$G$10</definedName>
    <definedName name="BExU80I6AE5OU7P7F5V7HWIZBJ4P" hidden="1">'[8]AMI P &amp; L'!#REF!</definedName>
    <definedName name="BExU86NB26MCPYIISZ36HADONGT2" hidden="1">'[7]Reco Sheet for Fcast'!$H$2:$I$2</definedName>
    <definedName name="BExU885EZZNSZV3GP298UJ8LB7OL" hidden="1">'[7]Reco Sheet for Fcast'!$F$9:$G$9</definedName>
    <definedName name="BExU8FSAUP9TUZ1NO9WXK80QPHWV" hidden="1">'[7]Reco Sheet for Fcast'!$H$2:$I$2</definedName>
    <definedName name="BExU8KFLAN778MBN93NYZB0FV30G" hidden="1">'[7]Reco Sheet for Fcast'!$I$6:$J$6</definedName>
    <definedName name="BExU8UX9JX3XLB47YZ8GFXE0V7R2" hidden="1">'[7]Reco Sheet for Fcast'!$I$11:$J$11</definedName>
    <definedName name="BExU8ZKKDINBKQPVOBFCFBCNK8RG" hidden="1">#REF!</definedName>
    <definedName name="BExU96M1J7P9DZQ3S9H0C12KGYTW" hidden="1">'[7]Reco Sheet for Fcast'!$F$11:$G$11</definedName>
    <definedName name="BExU9F05OR1GZ3057R6UL3WPEIYI" hidden="1">'[7]Reco Sheet for Fcast'!$I$10:$J$10</definedName>
    <definedName name="BExU9GCSO5YILIKG6VAHN13DL75K" hidden="1">'[7]Reco Sheet for Fcast'!$F$15</definedName>
    <definedName name="BExU9KJOZLO15N11MJVN782NFGJ0" hidden="1">'[7]Reco Sheet for Fcast'!$G$2</definedName>
    <definedName name="BExU9LG29XU2K1GNKRO4438JYQZE" hidden="1">'[7]Reco Sheet for Fcast'!$F$10:$G$10</definedName>
    <definedName name="BExU9RW36I5Z6JIXUIUB3PJH86LT" hidden="1">'[7]Reco Sheet for Fcast'!$I$11:$J$11</definedName>
    <definedName name="BExUA28AO7OWDG3H23Q0CL4B7BHW" hidden="1">'[7]Reco Sheet for Fcast'!$I$10:$J$10</definedName>
    <definedName name="BExUA5O923FFNEBY8BPO1TU3QGBM" hidden="1">'[7]Reco Sheet for Fcast'!$F$8:$G$8</definedName>
    <definedName name="BExUA6Q4K25VH452AQ3ZIRBCMS61" hidden="1">'[7]Reco Sheet for Fcast'!$I$11:$J$11</definedName>
    <definedName name="BExUAD618VJT7Y268F09VY8TCB6I" hidden="1">'[7]Reco Sheet for Fcast'!$F$11:$G$11</definedName>
    <definedName name="BExUAFV4JMBSM2SKBQL9NHL0NIBS" hidden="1">'[7]Reco Sheet for Fcast'!$I$8:$J$8</definedName>
    <definedName name="BExUAMWQODKBXMRH1QCMJLJBF8M7" hidden="1">'[7]Reco Sheet for Fcast'!$I$8:$J$8</definedName>
    <definedName name="BExUAX8WS5OPVLCDXRGKTU2QMTFO" hidden="1">'[7]Reco Sheet for Fcast'!$F$11:$G$11</definedName>
    <definedName name="BExUB08T2BYPVAJVBMXLIDWLL1OE" hidden="1">#REF!</definedName>
    <definedName name="BExUB33EK29TFQ0BN3SU5AAHUXYI" hidden="1">'[9]Bud Mth'!$I$9:$J$9</definedName>
    <definedName name="BExUB8HLEXSBVPZ5AXNQEK96F1N4" hidden="1">'[7]Reco Sheet for Fcast'!$I$8:$J$8</definedName>
    <definedName name="BExUBCDVZIEA7YT0LPSMHL5ZSERQ" hidden="1">'[7]Reco Sheet for Fcast'!$F$11:$G$11</definedName>
    <definedName name="BExUBKXBUCN760QYU7Q8GESBWOQH" hidden="1">'[7]Reco Sheet for Fcast'!$I$9:$J$9</definedName>
    <definedName name="BExUBL83ED0P076RN9RJ8P1MZ299" hidden="1">'[7]Reco Sheet for Fcast'!$H$2:$I$2</definedName>
    <definedName name="BExUBWBAQDH3CAWZ4R4K50QVAO9Z" hidden="1">#REF!</definedName>
    <definedName name="BExUC623BDYEODBN0N4DO6PJQ7NU" hidden="1">'[8]AMI P &amp; L'!#REF!</definedName>
    <definedName name="BExUC8G72O2YXWX0KZM5IEBC5NYF" hidden="1">'[9]Bud Mth'!$C$15:$D$29</definedName>
    <definedName name="BExUC8WH8TCKBB5313JGYYQ1WFLT" hidden="1">'[7]Reco Sheet for Fcast'!$I$11:$J$11</definedName>
    <definedName name="BExUCFCDK6SPH86I6STXX8X3WMC4" hidden="1">'[7]Reco Sheet for Fcast'!$F$11:$G$11</definedName>
    <definedName name="BExUCLC6AQ5KR6LXSAXV4QQ8ASVG" hidden="1">'[7]Reco Sheet for Fcast'!$I$9:$J$9</definedName>
    <definedName name="BExUD4IOJ12X3PJG5WXNNGDRCKAP" hidden="1">'[7]Reco Sheet for Fcast'!$G$2</definedName>
    <definedName name="BExUD9WX9BWK72UWVSLYZJLAY5VY" hidden="1">'[7]Reco Sheet for Fcast'!$I$6:$J$6</definedName>
    <definedName name="BExUDEV0CYVO7Y5IQQBEJ6FUY9S6" hidden="1">'[8]AMI P &amp; L'!#REF!</definedName>
    <definedName name="BExUDJ7DYJ87DXRZ8X55DX7WPECP" hidden="1">'[9]Bud Mth'!$F$11:$G$11</definedName>
    <definedName name="BExUDWOXQGIZW0EAIIYLQUPXF8YV" hidden="1">'[7]Reco Sheet for Fcast'!$H$2:$I$2</definedName>
    <definedName name="BExUDXAIC17W1FUU8Z10XUAVB7CS" hidden="1">'[7]Reco Sheet for Fcast'!$I$6:$J$6</definedName>
    <definedName name="BExUE5OMY7OAJQ9WR8C8HG311ORP" hidden="1">'[7]Reco Sheet for Fcast'!$F$6:$G$6</definedName>
    <definedName name="BExUEFKOQWXXGRNLAOJV2BJ66UB8" hidden="1">'[7]Reco Sheet for Fcast'!$K$2</definedName>
    <definedName name="BExUEJGX3OQQP5KFRJSRCZ70EI9V" hidden="1">'[8]AMI P &amp; L'!#REF!</definedName>
    <definedName name="BExUEYR71COFS2X8PDNU21IPMQEU" hidden="1">'[7]Reco Sheet for Fcast'!$F$8:$G$8</definedName>
    <definedName name="BExVPRLJ9I6RX45EDVFSQGCPJSOK" hidden="1">'[7]Reco Sheet for Fcast'!$I$10:$J$10</definedName>
    <definedName name="BExVSK5E1T5C3Z7L1TS7KHBIC1EB" hidden="1">'[9]Bud Mth'!$F$8:$G$8</definedName>
    <definedName name="BExVSL787C8E4HFQZ2NVLT35I2XV" hidden="1">'[7]Reco Sheet for Fcast'!$I$10:$J$10</definedName>
    <definedName name="BExVSTFTVV14SFGHQUOJL5SQ5TX9" hidden="1">'[7]Reco Sheet for Fcast'!$G$2</definedName>
    <definedName name="BExVT2QBVD5W0ZHB69JPOCXYAUR3" hidden="1">#REF!</definedName>
    <definedName name="BExVT3MPE8LQ5JFN3HQIFKSQ80U4" hidden="1">'[7]Reco Sheet for Fcast'!$F$8:$G$8</definedName>
    <definedName name="BExVT7TRK3NZHPME2TFBXOF1WBR9" hidden="1">'[7]Reco Sheet for Fcast'!$I$9:$J$9</definedName>
    <definedName name="BExVT9H0R0T7WGQAAC0HABMG54YM" hidden="1">'[7]Reco Sheet for Fcast'!$K$2</definedName>
    <definedName name="BExVTCMDDEDGLUIMUU6BSFHEWTOP" hidden="1">'[8]AMI P &amp; L'!#REF!</definedName>
    <definedName name="BExVTCMDQMLKRA2NQR72XU6Y54IK" hidden="1">'[7]Reco Sheet for Fcast'!$H$2:$I$2</definedName>
    <definedName name="BExVTCRV8FQ5U9OYWWL44N6KFNHU" hidden="1">'[7]Reco Sheet for Fcast'!$I$11:$J$11</definedName>
    <definedName name="BExVTNESHPVG0A0KZ7BRX26MS0PF" hidden="1">'[7]Reco Sheet for Fcast'!$I$7:$J$7</definedName>
    <definedName name="BExVTTJVTNRSBHBTUZ78WG2JM5MK" hidden="1">'[7]Reco Sheet for Fcast'!$I$6:$J$6</definedName>
    <definedName name="BExVTULPY4GSSJVTEJZ6XZ3P43PV" hidden="1">#REF!</definedName>
    <definedName name="BExVTXLMYR87BC04D1ERALPUFVPG" hidden="1">'[7]Reco Sheet for Fcast'!$F$15</definedName>
    <definedName name="BExVUL9V3H8ZF6Y72LQBBN639YAA" hidden="1">'[7]Reco Sheet for Fcast'!$F$8:$G$8</definedName>
    <definedName name="BExVV4WOJHBCFS30YPAH56TF8XV7" hidden="1">#REF!</definedName>
    <definedName name="BExVV5T14N2HZIK7HQ4P2KG09U0J" hidden="1">'[7]Reco Sheet for Fcast'!$I$10:$J$10</definedName>
    <definedName name="BExVV7R410VYLADLX9LNG63ID6H1" hidden="1">'[7]Reco Sheet for Fcast'!$I$10:$J$10</definedName>
    <definedName name="BExVVCEED4JEKF59OV0G3T4XFMFO" hidden="1">'[7]Reco Sheet for Fcast'!$F$15</definedName>
    <definedName name="BExVVPFO2J7FMSRPD36909HN4BZJ" hidden="1">'[8]AMI P &amp; L'!#REF!</definedName>
    <definedName name="BExVVQ19AQ3VCARJOC38SF7OYE9Y" hidden="1">'[7]Reco Sheet for Fcast'!$I$11:$J$11</definedName>
    <definedName name="BExVVQ19TAECID45CS4HXT1RD3AQ" hidden="1">'[8]AMI P &amp; L'!#REF!</definedName>
    <definedName name="BExVW3YV5XGIVJ97UUPDJGJ2P15B" hidden="1">'[7]Reco Sheet for Fcast'!$I$8:$J$8</definedName>
    <definedName name="BExVW5X571GEYR5SCU1Z2DHKWM79" hidden="1">'[7]Reco Sheet for Fcast'!$H$2:$I$2</definedName>
    <definedName name="BExVW6YTKA098AF57M4PHNQ54XMH" hidden="1">'[7]Reco Sheet for Fcast'!$F$8:$G$8</definedName>
    <definedName name="BExVWH5O60DAWDALWYLP29FXHNYB" hidden="1">#REF!</definedName>
    <definedName name="BExVWINKCH0V0NUWH363SMXAZE62" hidden="1">'[7]Reco Sheet for Fcast'!$F$6:$G$6</definedName>
    <definedName name="BExVWSZWDVO3AP2D6EDY5H1QYOXC" hidden="1">'[9]Bud Mth'!$F$6:$G$6</definedName>
    <definedName name="BExVWYU8EK669NP172GEIGCTVPPA" hidden="1">'[7]Reco Sheet for Fcast'!$I$8:$J$8</definedName>
    <definedName name="BExVX2VZNPKLDHY7OGN2A2H5HC14" hidden="1">#REF!</definedName>
    <definedName name="BExVX3XN2DRJKL8EDBIG58RYQ36R" hidden="1">'[7]Reco Sheet for Fcast'!$I$6:$J$6</definedName>
    <definedName name="BExVXDZ63PUART77BBR5SI63TPC6" hidden="1">'[7]Reco Sheet for Fcast'!$I$11:$J$11</definedName>
    <definedName name="BExVXHKI6LFYMGWISMPACMO247HL" hidden="1">'[7]Reco Sheet for Fcast'!$F$9:$G$9</definedName>
    <definedName name="BExVXLX2BZ5EF2X6R41BTKRJR1NM" hidden="1">'[8]AMI P &amp; L'!#REF!</definedName>
    <definedName name="BExVY11V7U1SAY4QKYE0PBSPD7LW" hidden="1">'[7]Reco Sheet for Fcast'!$F$7:$G$7</definedName>
    <definedName name="BExVY1SV37DL5YU59HS4IG3VBCP4" hidden="1">'[8]AMI P &amp; L'!#REF!</definedName>
    <definedName name="BExVY3WFGJKSQA08UF9NCMST928Y" hidden="1">'[7]Reco Sheet for Fcast'!$F$7:$G$7</definedName>
    <definedName name="BExVY954UOEVQEIC5OFO4NEWVKAQ" hidden="1">'[7]Reco Sheet for Fcast'!$F$11:$G$11</definedName>
    <definedName name="BExVYH8GALJI83YRQSC210IEPVCS" hidden="1">'[7]Reco Sheet for Fcast'!$F$8:$G$8</definedName>
    <definedName name="BExVYHDYIV5397LC02V4FEP8VD6W" hidden="1">'[7]Reco Sheet for Fcast'!$I$10:$J$10</definedName>
    <definedName name="BExVYOVIZDA18YIQ0A30Q052PCAK" hidden="1">'[7]Reco Sheet for Fcast'!$H$2:$I$2</definedName>
    <definedName name="BExVYQIXPEM6J4JVP78BRHIC05PV" hidden="1">'[7]Reco Sheet for Fcast'!$F$8:$G$8</definedName>
    <definedName name="BExVYTYYVCWBF2IES4QCOV0426AZ" hidden="1">#REF!</definedName>
    <definedName name="BExVYVGWN7SONLVDH9WJ2F1JS264" hidden="1">'[7]Reco Sheet for Fcast'!$I$7:$J$7</definedName>
    <definedName name="BExVZ9EO732IK6MNMG17Y1EFTJQC" hidden="1">'[7]Reco Sheet for Fcast'!$F$8:$G$8</definedName>
    <definedName name="BExVZB1Y5J4UL2LKK0363EU7GIJ1" hidden="1">'[7]Reco Sheet for Fcast'!$F$7:$G$7</definedName>
    <definedName name="BExVZJQVO5LQ0BJH5JEN5NOBIAF6" hidden="1">'[8]AMI P &amp; L'!#REF!</definedName>
    <definedName name="BExVZNXWS91RD7NXV5NE2R3C8WW7" hidden="1">'[7]Reco Sheet for Fcast'!$I$8:$J$8</definedName>
    <definedName name="BExVZYQCU2I82W5UAYV4GQJ2JL8U" hidden="1">'[7]Reco Sheet for Fcast'!$J$2:$K$2</definedName>
    <definedName name="BExW0386REQRCQCVT9BCX80UPTRY" hidden="1">'[7]Reco Sheet for Fcast'!$K$2</definedName>
    <definedName name="BExW0CIOA9SK0V6OKKWTZOS8F5C5" hidden="1">'[9]Bud Mth'!$I$6:$J$6</definedName>
    <definedName name="BExW0FYP4WXY71CYUG40SUBG9UWU" hidden="1">'[7]Reco Sheet for Fcast'!$H$2:$I$2</definedName>
    <definedName name="BExW0RI61B4VV0ARXTFVBAWRA1C5" hidden="1">'[7]Reco Sheet for Fcast'!$F$9:$G$9</definedName>
    <definedName name="BExW1BVUYQTKMOR56MW7RVRX4L1L" hidden="1">'[7]Reco Sheet for Fcast'!$F$15</definedName>
    <definedName name="BExW1D8ARQ40LJ1AAM6R5SHDDYEX" hidden="1">#REF!</definedName>
    <definedName name="BExW1F1220628FOMTW5UAATHRJHK" hidden="1">'[7]Reco Sheet for Fcast'!$F$8:$G$8</definedName>
    <definedName name="BExW1RX03DZ35EAWTOIKB7PS5VV7" hidden="1">#REF!</definedName>
    <definedName name="BExW1TKA0Z9OP2DTG50GZR5EG8C7" hidden="1">'[7]Reco Sheet for Fcast'!$K$2</definedName>
    <definedName name="BExW1U0JLKQ094DW5MMOI8UHO09V" hidden="1">'[7]Reco Sheet for Fcast'!$I$8:$J$8</definedName>
    <definedName name="BExW283NP9D366XFPXLGSCI5UB0L" hidden="1">'[7]Reco Sheet for Fcast'!$F$6:$G$6</definedName>
    <definedName name="BExW2H3C8WJSBW5FGTFKVDVJC4CL" hidden="1">'[7]Reco Sheet for Fcast'!$I$7:$J$7</definedName>
    <definedName name="BExW2H8O6QPVDMU9GSJSE2YSL1S9" hidden="1">#REF!</definedName>
    <definedName name="BExW2MSCKPGF5K3I7TL4KF5ISUOL" hidden="1">'[7]Reco Sheet for Fcast'!$F$15</definedName>
    <definedName name="BExW2NJ8EILHC8GHK3EOST8J05U0" hidden="1">'[7]Reco Sheet for Fcast'!$I$8:$J$8</definedName>
    <definedName name="BExW2SMO90FU9W8DVVES6Q4E6BZR" hidden="1">'[7]Reco Sheet for Fcast'!$F$6:$G$6</definedName>
    <definedName name="BExW2X4IJSLQHE9FU2QSU9ICGNU1" hidden="1">#REF!</definedName>
    <definedName name="BExW2ZITSE40OUTU5LH01FV5JEA3" hidden="1">'[8]AMI P &amp; L'!#REF!</definedName>
    <definedName name="BExW36V9N91OHCUMGWJQL3I5P4JK" hidden="1">'[7]Reco Sheet for Fcast'!$F$15</definedName>
    <definedName name="BExW370JNJ5KV56Y0SOA3AJROJQV" hidden="1">#REF!</definedName>
    <definedName name="BExW3E7HW3NMLQEPIHSOP33UGJEC" hidden="1">'[9]Bud Mth'!$E$1</definedName>
    <definedName name="BExW3EIBA1J9Q9NA9VCGZGRS8WV7" hidden="1">'[7]Reco Sheet for Fcast'!$F$9:$G$9</definedName>
    <definedName name="BExW3FEO8FI8N6AGQKYEG4SQVJWB" hidden="1">'[7]Reco Sheet for Fcast'!$K$2</definedName>
    <definedName name="BExW3GB28STOMJUSZEIA7YKYNS4Y" hidden="1">'[7]Reco Sheet for Fcast'!$H$2:$I$2</definedName>
    <definedName name="BExW3T1K638HT5E0Y8MMK108P5JT" hidden="1">'[7]Reco Sheet for Fcast'!$F$6:$G$6</definedName>
    <definedName name="BExW4217ZHL9VO39POSTJOD090WU" hidden="1">'[7]Reco Sheet for Fcast'!$F$6:$G$6</definedName>
    <definedName name="BExW44KVCR3RB81KUPAYDCBUJSBB" hidden="1">#REF!</definedName>
    <definedName name="BExW4GPW71EBF8XPS2QGVQHBCDX3" hidden="1">'[7]Reco Sheet for Fcast'!$H$2:$I$2</definedName>
    <definedName name="BExW4JKC5837JBPCOJV337ZVYYY3" hidden="1">'[7]Reco Sheet for Fcast'!$G$2</definedName>
    <definedName name="BExW4QR9FV9MP5K610THBSM51RYO" hidden="1">'[7]Reco Sheet for Fcast'!$H$2:$I$2</definedName>
    <definedName name="BExW4Z029R9E19ZENN3WEA3VDAD1" hidden="1">'[7]Reco Sheet for Fcast'!$G$2</definedName>
    <definedName name="BExW4ZLNV6FJGQP2WOU4NKG3GNYO" hidden="1">#REF!</definedName>
    <definedName name="BExW57U9T36MHXWXN8J2YD6F0KWK" hidden="1">#REF!</definedName>
    <definedName name="BExW5AZNT6IAZGNF2C879ODHY1B8" hidden="1">'[7]Reco Sheet for Fcast'!$F$11:$G$11</definedName>
    <definedName name="BExW5FMU99PBR9I4QY9LWERMXPCD" hidden="1">'[9]Bud Mth'!$J$2:$K$2</definedName>
    <definedName name="BExW5W49QO947ET3384SKBE3YCX3" hidden="1">#REF!</definedName>
    <definedName name="BExW5WPU27WD4NWZOT0ZEJIDLX5J" hidden="1">'[7]Reco Sheet for Fcast'!$I$6:$J$6</definedName>
    <definedName name="BExW660AV1TUV2XNUPD65RZR3QOO" hidden="1">'[7]Reco Sheet for Fcast'!$F$9:$G$9</definedName>
    <definedName name="BExW66LVVZK656PQY1257QMHP2AY" hidden="1">'[8]AMI P &amp; L'!#REF!</definedName>
    <definedName name="BExW6AY8KWN3C31NX1MZHXBFTSK7" hidden="1">#REF!</definedName>
    <definedName name="BExW6EJPHAP1TWT380AZLXNHR22P" hidden="1">'[7]Reco Sheet for Fcast'!$I$7:$J$7</definedName>
    <definedName name="BExW6G1PJ38H10DVLL8WPQ736OEB" hidden="1">'[7]Reco Sheet for Fcast'!$I$6:$J$6</definedName>
    <definedName name="BExW75OA5AS517IHUYDHRJXDDOWS" hidden="1">'[7]Reco Sheet for Fcast'!$J$2:$K$2</definedName>
    <definedName name="BExW787XKP4YCU38PAK9CUFFZ8FB" hidden="1">#REF!</definedName>
    <definedName name="BExW794A74Z5F2K8LVQLD6VSKXUE" hidden="1">'[7]Reco Sheet for Fcast'!$F$8:$G$8</definedName>
    <definedName name="BExW7H7MHCUHD1MA5VUKYPO21U2I" hidden="1">#REF!</definedName>
    <definedName name="BExW7O3S5FIOKIM535S9J7PKA52A" hidden="1">#REF!</definedName>
    <definedName name="BExW7RUK8CJ81J4KZCOOP63WMXTX" hidden="1">'[7]Reco Sheet for Fcast'!$I$9:$J$9</definedName>
    <definedName name="BExW886OBR91JIW5EKLII4CQO6E4" hidden="1">'[7]Reco Sheet for Fcast'!$F$8:$G$8</definedName>
    <definedName name="BExW8AFIEPGHQDY6PZGJPQ7YFTB1" hidden="1">#REF!</definedName>
    <definedName name="BExW8K0SSIPSKBVP06IJ71600HJZ" hidden="1">'[7]Reco Sheet for Fcast'!$H$2:$I$2</definedName>
    <definedName name="BExW8T0GVY3ZYO4ACSBLHS8SH895" hidden="1">'[7]Reco Sheet for Fcast'!$F$15</definedName>
    <definedName name="BExW8YEP73JMMU9HZ08PM4WHJQZ4" hidden="1">'[7]Reco Sheet for Fcast'!$I$8:$J$8</definedName>
    <definedName name="BExW937AT53OZQRHNWQZ5BVH24IE" hidden="1">'[7]Reco Sheet for Fcast'!$I$11:$J$11</definedName>
    <definedName name="BExW95LN5N0LYFFVP7GJEGDVDLF0" hidden="1">'[7]Reco Sheet for Fcast'!$G$2</definedName>
    <definedName name="BExW967733Q8RAJOHR2GJ3HO8JIW" hidden="1">'[7]Reco Sheet for Fcast'!$I$6:$J$6</definedName>
    <definedName name="BExW9POK1KIOI0ALS5MZIKTDIYMA" hidden="1">'[7]Reco Sheet for Fcast'!$I$10:$J$10</definedName>
    <definedName name="BExXLDE6PN4ESWT3LXJNQCY94NE4" hidden="1">'[8]AMI P &amp; L'!#REF!</definedName>
    <definedName name="BExXLQVPK2H3IF0NDDA5CT612EUK" hidden="1">'[7]Reco Sheet for Fcast'!$I$6:$J$6</definedName>
    <definedName name="BExXLR6IO70TYTACKQH9M5PGV24J" hidden="1">'[7]Reco Sheet for Fcast'!$F$11:$G$11</definedName>
    <definedName name="BExXM065WOLYRYHGHOJE0OOFXA4M" hidden="1">'[8]AMI P &amp; L'!#REF!</definedName>
    <definedName name="BExXM3GUNXVDM82KUR17NNUMQCNI" hidden="1">'[7]Reco Sheet for Fcast'!$F$7:$G$7</definedName>
    <definedName name="BExXMA28M8SH7MKIGETSDA72WUIZ" hidden="1">'[7]Reco Sheet for Fcast'!$I$9:$J$9</definedName>
    <definedName name="BExXMJYBFUWD4HN6WTKX2CX41JCA" hidden="1">'[7]Reco Sheet for Fcast'!$I$10:$J$10</definedName>
    <definedName name="BExXMOLHIAHDLFSA31PUB36SC3I9" hidden="1">'[7]Reco Sheet for Fcast'!$G$2</definedName>
    <definedName name="BExXMT8T5Z3M2JBQN65X2LKH0YQI" hidden="1">'[7]Reco Sheet for Fcast'!$I$7:$J$7</definedName>
    <definedName name="BExXMZU5QRXO4VTGHQGYZ1EEOGNS" hidden="1">#REF!</definedName>
    <definedName name="BExXN1XNO7H60M9X1E7EVWFJDM5N" hidden="1">'[7]Reco Sheet for Fcast'!$I$7:$J$7</definedName>
    <definedName name="BExXN22ZOTIW49GPLWFYKVM90FNZ" hidden="1">'[7]Reco Sheet for Fcast'!$F$6:$G$6</definedName>
    <definedName name="BExXN6QAP8UJQVN4R4BQKPP4QK35" hidden="1">'[7]Reco Sheet for Fcast'!$F$7:$G$7</definedName>
    <definedName name="BExXNBOA39T2X6Y5Y5GZ5DDNA1AX" hidden="1">'[7]Reco Sheet for Fcast'!$F$8:$G$8</definedName>
    <definedName name="BExXND6872VJ3M2PGT056WQMWBHD" hidden="1">'[7]Reco Sheet for Fcast'!$G$2</definedName>
    <definedName name="BExXNF4F0489IITD5JLD8XFY5JNZ" hidden="1">#REF!</definedName>
    <definedName name="BExXNHDA2WVQBP5BYLKJ40W658I3" hidden="1">#REF!</definedName>
    <definedName name="BExXNPM24UN2PGVL9D1TUBFRIKR4" hidden="1">'[7]Reco Sheet for Fcast'!$F$7:$G$7</definedName>
    <definedName name="BExXNWYB165VO9MHARCL5WLCHWS0" hidden="1">'[8]AMI P &amp; L'!#REF!</definedName>
    <definedName name="BExXO278QHQN8JDK5425EJ615ECC" hidden="1">'[7]Reco Sheet for Fcast'!$F$7:$G$7</definedName>
    <definedName name="BExXO9ZLKVJW7SXKGDCUBHF12QR7" hidden="1">#REF!</definedName>
    <definedName name="BExXOBHOP0WGFHI2Y9AO4L440UVQ" hidden="1">'[7]Reco Sheet for Fcast'!$F$11:$G$11</definedName>
    <definedName name="BExXOHSAD2NSHOLLMZ2JWA4I3I1R" hidden="1">'[7]Reco Sheet for Fcast'!$I$7:$J$7</definedName>
    <definedName name="BExXP19GG78NHVPUGIKQYOI6GFIN" hidden="1">#REF!</definedName>
    <definedName name="BExXP80B5FGA00JCM7UXKPI3PB7Y" hidden="1">'[7]Reco Sheet for Fcast'!$I$9:$J$9</definedName>
    <definedName name="BExXP85M4WXYVN1UVHUTOEKEG5XS" hidden="1">'[7]Reco Sheet for Fcast'!$F$8:$G$8</definedName>
    <definedName name="BExXPELOTHOAG0OWILLAH94OZV5J" hidden="1">'[7]Reco Sheet for Fcast'!$H$2:$I$2</definedName>
    <definedName name="BExXPLXY0H93MFKJ5WQCZHXQYOUA" hidden="1">#REF!</definedName>
    <definedName name="BExXPM8PRBF112HYL41356RR1JK1" hidden="1">#REF!</definedName>
    <definedName name="BExXPS31W1VD2NMIE4E37LHVDF0L" hidden="1">'[7]Reco Sheet for Fcast'!$F$8:$G$8</definedName>
    <definedName name="BExXPZKYEMVF5JOC14HYOOYQK6JK" hidden="1">'[7]Reco Sheet for Fcast'!$G$2</definedName>
    <definedName name="BExXQ89PA10X79WBWOEP1AJX1OQM" hidden="1">'[7]Reco Sheet for Fcast'!$F$11:$G$11</definedName>
    <definedName name="BExXQCGQGGYSI0LTRVR73MUO50AW" hidden="1">'[7]Reco Sheet for Fcast'!$I$6:$J$6</definedName>
    <definedName name="BExXQEEXFHDQ8DSRAJSB5ET6J004" hidden="1">'[7]Reco Sheet for Fcast'!$F$6:$G$6</definedName>
    <definedName name="BExXQH41O5HZAH8BO6HCFY8YC3TU" hidden="1">'[8]AMI P &amp; L'!#REF!</definedName>
    <definedName name="BExXQJIEF5R3QQ6D8HO3NGPU0IQC" hidden="1">'[7]Reco Sheet for Fcast'!$G$2</definedName>
    <definedName name="BExXQR0550UX7PZCHV6RMVWU8PH7" hidden="1">'[9]Bud Mth'!$E$1</definedName>
    <definedName name="BExXQU00K9ER4I1WM7T9J0W1E7ZC" hidden="1">'[7]Reco Sheet for Fcast'!$I$10:$J$10</definedName>
    <definedName name="BExXQU00KOR7XLM8B13DGJ1MIQDY" hidden="1">'[7]Reco Sheet for Fcast'!$F$10:$G$10</definedName>
    <definedName name="BExXQXG18PS8HGBOS03OSTQ0KEYC" hidden="1">'[7]Reco Sheet for Fcast'!$G$2</definedName>
    <definedName name="BExXQXQT4OAFQT5B0YB3USDJOJOB" hidden="1">'[7]Reco Sheet for Fcast'!$I$9:$J$9</definedName>
    <definedName name="BExXR3FSEXAHSXEQNJORWFCPX86N" hidden="1">'[7]Reco Sheet for Fcast'!$I$6:$J$6</definedName>
    <definedName name="BExXR3W3FKYQBLR299HO9RZ70C43" hidden="1">'[7]Reco Sheet for Fcast'!$F$6:$G$6</definedName>
    <definedName name="BExXR46U23CRRBV6IZT982MAEQKI" hidden="1">'[7]Reco Sheet for Fcast'!$I$7:$J$7</definedName>
    <definedName name="BExXR8OKAVX7O70V5IYG2PRKXSTI" hidden="1">'[7]Reco Sheet for Fcast'!$I$7:$J$7</definedName>
    <definedName name="BExXRA6N6XCLQM6XDV724ZIH6G93" hidden="1">'[7]Reco Sheet for Fcast'!$F$10:$G$10</definedName>
    <definedName name="BExXRABZ1CNKCG6K1MR6OUFHF7J9" hidden="1">'[7]Reco Sheet for Fcast'!$F$10:$G$10</definedName>
    <definedName name="BExXRBOFETC0OTJ6WY3VPMFH03VB" hidden="1">'[7]Reco Sheet for Fcast'!$I$8:$J$8</definedName>
    <definedName name="BExXRBTWU29UW9CQTYEG4QFPE3VY" hidden="1">#REF!</definedName>
    <definedName name="BExXRD13K1S9Y3JGR7CXSONT7RJZ" hidden="1">'[8]AMI P &amp; L'!#REF!</definedName>
    <definedName name="BExXRIFB4QQ87QIGA9AG0NXP577K" hidden="1">'[7]Reco Sheet for Fcast'!$F$10:$G$10</definedName>
    <definedName name="BExXRIQ2JF2CVTRDQX2D9SPH7FTN" hidden="1">'[7]Reco Sheet for Fcast'!$I$11:$J$11</definedName>
    <definedName name="BExXRLKJ6CS4AJYAEHD0WH96AEBA" hidden="1">#REF!</definedName>
    <definedName name="BExXRO4A6VUH1F4XV8N1BRJ4896W" hidden="1">'[8]AMI P &amp; L'!#REF!</definedName>
    <definedName name="BExXRO9N1SNJZGKD90P4K7FU1J0P" hidden="1">'[7]Reco Sheet for Fcast'!$F$15</definedName>
    <definedName name="BExXRV5QP3Z0KAQ1EQT9JYT2FV0L" hidden="1">'[7]Reco Sheet for Fcast'!$F$10:$G$10</definedName>
    <definedName name="BExXRZ20LZZCW8LVGDK0XETOTSAI" hidden="1">'[7]Reco Sheet for Fcast'!$F$15</definedName>
    <definedName name="BExXS1LUZIBBQ6X7INQ2042R3HZF" hidden="1">#REF!</definedName>
    <definedName name="BExXS63O4OMWMNXXAODZQFSDG33N" hidden="1">'[7]Reco Sheet for Fcast'!$F$6:$G$6</definedName>
    <definedName name="BExXS81QMRSIH9MRKHX3J2XO8A21" hidden="1">#REF!</definedName>
    <definedName name="BExXSBSP1TOY051HSPEPM0AEIO2M" hidden="1">'[7]Reco Sheet for Fcast'!$F$6:$G$6</definedName>
    <definedName name="BExXSC8RFK5D68FJD2HI4K66SA6I" hidden="1">'[7]Reco Sheet for Fcast'!$F$10:$G$10</definedName>
    <definedName name="BExXSNHC88W4UMXEOIOOATJAIKZO" hidden="1">'[7]Reco Sheet for Fcast'!$I$8:$J$8</definedName>
    <definedName name="BExXSTBS08WIA9TLALV3UQ2Z3MRG" hidden="1">'[7]Reco Sheet for Fcast'!$I$7:$J$7</definedName>
    <definedName name="BExXSVQ2WOJJ73YEO8Q2FK60V4G8" hidden="1">'[7]Reco Sheet for Fcast'!$I$8:$J$8</definedName>
    <definedName name="BExXT5RGFJHY3SWR2QZCX7GJQUOO" hidden="1">#REF!</definedName>
    <definedName name="BExXTHLRNL82GN7KZY3TOLO508N7" hidden="1">'[7]Reco Sheet for Fcast'!$F$8:$G$8</definedName>
    <definedName name="BExXTIY89DH3YOJMAQ0Q8WTGODVQ" hidden="1">#REF!</definedName>
    <definedName name="BExXTL72MKEQSQH9L2OTFLU8DM2B" hidden="1">'[7]Reco Sheet for Fcast'!$F$8:$G$8</definedName>
    <definedName name="BExXTM3M4RTCRSX7VGAXGQNPP668" hidden="1">'[7]Reco Sheet for Fcast'!$F$7:$G$7</definedName>
    <definedName name="BExXTOCF78J7WY6FOVBRY1N2RBBR" hidden="1">'[7]Reco Sheet for Fcast'!$H$2:$I$2</definedName>
    <definedName name="BExXTP3GYO6Z9RTKKT10XA0UTV3T" hidden="1">'[7]Reco Sheet for Fcast'!$I$8:$J$8</definedName>
    <definedName name="BExXTZKZ4CG92ZQLIRKEXXH9BFIR" hidden="1">'[7]Reco Sheet for Fcast'!$F$7:$G$7</definedName>
    <definedName name="BExXU4J2BM2964GD5UZHM752Q4NS" hidden="1">'[7]Reco Sheet for Fcast'!$F$9:$G$9</definedName>
    <definedName name="BExXU4ZC2TLLQLLN5Z55LSE6D0AG" hidden="1">'[7]Reco Sheet for Fcast'!$O$6:$P$10</definedName>
    <definedName name="BExXU6XDTT7RM93KILIDEYPA9XKF" hidden="1">'[7]Reco Sheet for Fcast'!$I$6:$J$6</definedName>
    <definedName name="BExXU8VLZA7WLPZ3RAQZGNERUD26" hidden="1">'[8]AMI P &amp; L'!#REF!</definedName>
    <definedName name="BExXUB9RSLSCNN5ETLXY72DAPZZM" hidden="1">'[7]Reco Sheet for Fcast'!$I$10:$J$10</definedName>
    <definedName name="BExXUEV8QPATH32AX9XYWBHUVOO8" hidden="1">#REF!</definedName>
    <definedName name="BExXUFRM82XQIN2T8KGLDQL1IBQW" hidden="1">'[7]Reco Sheet for Fcast'!$G$2</definedName>
    <definedName name="BExXUFX23FE72H6IM4JSHIQV4VNK" hidden="1">#REF!</definedName>
    <definedName name="BExXUM27VX063JGHF9FYOOLNOP4V" hidden="1">#REF!</definedName>
    <definedName name="BExXUQEQBF6FI240ZGIF9YXZSRAU" hidden="1">'[7]Reco Sheet for Fcast'!$F$10:$G$10</definedName>
    <definedName name="BExXUYND6EJO7CJ5KRICV4O1JNWK" hidden="1">'[7]Reco Sheet for Fcast'!$F$9:$G$9</definedName>
    <definedName name="BExXV3LG12X440HUOAJXFCK9NX6J" hidden="1">#REF!</definedName>
    <definedName name="BExXV6FWG4H3S2QEUJZYIXILNGJ7" hidden="1">'[7]Reco Sheet for Fcast'!$F$8:$G$8</definedName>
    <definedName name="BExXVK87BMMO6LHKV0CFDNIQVIBS" hidden="1">'[7]Reco Sheet for Fcast'!$I$11:$J$11</definedName>
    <definedName name="BExXVKZ9WXPGL6IVY6T61IDD771I" hidden="1">'[7]Reco Sheet for Fcast'!$F$8:$G$8</definedName>
    <definedName name="BExXVLVNRJK2QSK3UMZRFRADS2G4" hidden="1">'[8]AMI P &amp; L'!#REF!</definedName>
    <definedName name="BExXVVRJB3HO2VD2XCCRRUFKTRES" hidden="1">#REF!</definedName>
    <definedName name="BExXW27MMXHXUXX78SDTBE1JYTHT" hidden="1">'[7]Reco Sheet for Fcast'!$I$7:$J$7</definedName>
    <definedName name="BExXW2YIM2MYBSHRIX0RP9D4PRMN" hidden="1">'[7]Reco Sheet for Fcast'!$I$6:$J$6</definedName>
    <definedName name="BExXWBNE4KTFSXKVSRF6WX039WPB" hidden="1">'[7]Reco Sheet for Fcast'!$F$9:$G$9</definedName>
    <definedName name="BExXWFP5AYE7EHYTJWBZSQ8PQ0YX" hidden="1">'[7]Reco Sheet for Fcast'!$I$9:$J$9</definedName>
    <definedName name="BExXWLJG5TBEL46BL8CA7MCLGTUZ" hidden="1">#REF!</definedName>
    <definedName name="BExXWVFIBQT8OY1O41FRFPFGXQHK" hidden="1">'[7]Reco Sheet for Fcast'!$K$2</definedName>
    <definedName name="BExXWWXHBZHA9J3N8K47F84X0M0L" hidden="1">'[7]Reco Sheet for Fcast'!$I$10:$J$10</definedName>
    <definedName name="BExXXBM521DL8R4ZX7NZ3DBCUOR5" hidden="1">'[8]AMI P &amp; L'!#REF!</definedName>
    <definedName name="BExXXC7OZI33XZ03NRMEP7VRLQK4" hidden="1">'[7]Reco Sheet for Fcast'!$I$7:$J$7</definedName>
    <definedName name="BExXXH5N3NKBQ7BCJPJTBF8CYM2Q" hidden="1">'[7]Reco Sheet for Fcast'!$I$6:$J$6</definedName>
    <definedName name="BExXXKWLM4D541BH6O8GOJMHFHMW" hidden="1">'[7]Reco Sheet for Fcast'!$I$9:$J$9</definedName>
    <definedName name="BExXXPPA1Q87XPI97X0OXCPBPDON" hidden="1">'[7]Reco Sheet for Fcast'!$I$11:$J$11</definedName>
    <definedName name="BExXXTG1GQYWM6PO30LVLHV2Q33X" hidden="1">#REF!</definedName>
    <definedName name="BExXXVUDA98IZTQ6MANKU4MTTDVR" hidden="1">'[7]Reco Sheet for Fcast'!$I$10:$J$10</definedName>
    <definedName name="BExXXZQNZY6IZI45DJXJK0MQZWA7" hidden="1">'[8]AMI P &amp; L'!#REF!</definedName>
    <definedName name="BExXY5QFG6QP94SFT3935OBM8Y4K" hidden="1">'[7]Reco Sheet for Fcast'!$I$7:$J$7</definedName>
    <definedName name="BExXY7TYEBFXRYUYIFHTN65RJ8EW" hidden="1">'[8]AMI P &amp; L'!#REF!</definedName>
    <definedName name="BExXYCBSIHFUY3BDHNBY5TMPFMGL" hidden="1">#REF!</definedName>
    <definedName name="BExXYLBHANUXC5FCTDDTGOVD3GQS" hidden="1">'[7]Reco Sheet for Fcast'!$I$8:$J$8</definedName>
    <definedName name="BExXYMNYAYH3WA2ZCFAYKZID9ZCI" hidden="1">'[7]Reco Sheet for Fcast'!$I$9:$J$9</definedName>
    <definedName name="BExXYYT12SVN2VDMLVNV4P3ISD8T" hidden="1">'[7]Reco Sheet for Fcast'!$I$7:$J$7</definedName>
    <definedName name="BExXZ3LNUGA4E1LWS1MPLGG3LXKD" hidden="1">#REF!</definedName>
    <definedName name="BExXZFVV4YB42AZ3H1I40YG3JAPU" hidden="1">'[7]Reco Sheet for Fcast'!$I$11:$J$11</definedName>
    <definedName name="BExXZHJ9T2JELF12CHHGD54J1B0C" hidden="1">'[7]Reco Sheet for Fcast'!$F$7:$G$7</definedName>
    <definedName name="BExXZMBX5F1N53KQHPU92S4B5ZZ4" hidden="1">'[7]Reco Sheet for Fcast'!$E$1</definedName>
    <definedName name="BExXZNJ2X1TK2LRK5ZY3MX49H5T7" hidden="1">'[7]Reco Sheet for Fcast'!$J$2:$K$2</definedName>
    <definedName name="BExXZOVPCEP495TQSON6PSRQ8XCY" hidden="1">'[8]AMI P &amp; L'!#REF!</definedName>
    <definedName name="BExXZS0XCQNYYY1DP75R3PCXFSRH" hidden="1">#REF!</definedName>
    <definedName name="BExXZXKH7NBARQQAZM69Z57IH1MM" hidden="1">'[7]Reco Sheet for Fcast'!$F$6:$G$6</definedName>
    <definedName name="BExY06EUGA7EW4VVDQKIUQW4P39O" hidden="1">#REF!</definedName>
    <definedName name="BExY07WSDH5QEVM7BJXJK2ZRAI1O" hidden="1">'[8]AMI P &amp; L'!#REF!</definedName>
    <definedName name="BExY0BI99V6MXLHXBCSPUL0OPF3M" hidden="1">#REF!</definedName>
    <definedName name="BExY0C3UBVC4M59JIRXVQ8OWAJC1" hidden="1">'[7]Reco Sheet for Fcast'!$I$7:$J$7</definedName>
    <definedName name="BExY0N1K6XFGR26YH5NSEE627RBN" hidden="1">#REF!</definedName>
    <definedName name="BExY0OE8GFHMLLTEAFIOQTOPEVPB" hidden="1">'[7]Reco Sheet for Fcast'!$F$8:$G$8</definedName>
    <definedName name="BExY0OJHW85S0VKBA8T4HTYPYBOS" hidden="1">'[7]Reco Sheet for Fcast'!$I$10:$J$10</definedName>
    <definedName name="BExY0T1E034D7XAXNC6F7540LLIE" hidden="1">'[7]Reco Sheet for Fcast'!$F$15</definedName>
    <definedName name="BExY0V4VNPA7ZZUMJNNU0ZHE1KOH" hidden="1">#REF!</definedName>
    <definedName name="BExY0XTZLHN49J2JH94BYTKBJLT3" hidden="1">'[7]Reco Sheet for Fcast'!$F$10:$G$10</definedName>
    <definedName name="BExY11FH9TXHERUYGG8FE50U7H7J" hidden="1">'[7]Reco Sheet for Fcast'!$F$10:$G$10</definedName>
    <definedName name="BExY16IWJ7CI1QGWVNBVHPYS9JPN" hidden="1">#REF!</definedName>
    <definedName name="BExY180UKNW5NIAWD6ZUYTFEH8QS" hidden="1">'[7]Reco Sheet for Fcast'!$F$15</definedName>
    <definedName name="BExY1DPTV4LSY9MEOUGXF8X052NA" hidden="1">'[7]Reco Sheet for Fcast'!$F$7:$G$7</definedName>
    <definedName name="BExY1GK9ELBEKDD7O6HR6DUO8YGO" hidden="1">'[7]Reco Sheet for Fcast'!$I$11:$J$11</definedName>
    <definedName name="BExY1HBBZWCVKT5KEBLCKMKR9LKK" hidden="1">'[7]Reco Sheet for Fcast'!$F$9:$G$9</definedName>
    <definedName name="BExY1JKAZRX115882TBCLNSDWLAA" hidden="1">#REF!</definedName>
    <definedName name="BExY1NWOXXFV9GGZ3PX444LZ8TVX" hidden="1">'[7]Reco Sheet for Fcast'!$F$10:$G$10</definedName>
    <definedName name="BExY1TQZQFWKT6O5QIU1TXC6JZG1" hidden="1">#REF!</definedName>
    <definedName name="BExY1UCL0RND63LLSM9X5SFRG117" hidden="1">'[7]Reco Sheet for Fcast'!$H$2:$I$2</definedName>
    <definedName name="BExY1WAT3937L08HLHIRQHMP2A3H" hidden="1">'[7]Reco Sheet for Fcast'!$I$10:$J$10</definedName>
    <definedName name="BExY1YEBOSLMID7LURP8QB46AI91" hidden="1">'[7]Reco Sheet for Fcast'!$I$10:$J$10</definedName>
    <definedName name="BExY2FS4LFX9OHOTQT7SJ2PXAC25" hidden="1">'[7]Reco Sheet for Fcast'!$I$10:$J$10</definedName>
    <definedName name="BExY2GDPCZPVU0IQ6IJIB1YQQRQ6" hidden="1">'[7]Reco Sheet for Fcast'!$F$6:$G$6</definedName>
    <definedName name="BExY2GTSZ3VA9TXLY7KW1LIAKJ61" hidden="1">'[7]Reco Sheet for Fcast'!$F$6:$G$6</definedName>
    <definedName name="BExY2IXBR1SGYZH08T7QHKEFS8HA" hidden="1">'[7]Reco Sheet for Fcast'!$F$15</definedName>
    <definedName name="BExY2Q4B5FUDA5VU4VRUHX327QN0" hidden="1">'[7]Reco Sheet for Fcast'!$F$9:$G$9</definedName>
    <definedName name="BExY3HOSK7YI364K15OX70AVR6F1" hidden="1">'[8]AMI P &amp; L'!#REF!</definedName>
    <definedName name="BExY3T89AUR83SOAZZ3OMDEJDQ39" hidden="1">'[7]Reco Sheet for Fcast'!$F$10:$G$10</definedName>
    <definedName name="BExY41MCOFU9E7TSPZ8U683QRPMT" hidden="1">#REF!</definedName>
    <definedName name="BExY45O3XSWT6MQU6R33GI3YUAUM" hidden="1">#REF!</definedName>
    <definedName name="BExY4ET3RLNWSSJL6DIXQZOTATID" hidden="1">'[9]Bud Mth'!$G$2:$H$2</definedName>
    <definedName name="BExY4FEP1XDIXHJPX1TPN4YPX0A4" hidden="1">#REF!</definedName>
    <definedName name="BExY4MG771JQ84EMIVB6HQGGHZY7" hidden="1">'[7]Reco Sheet for Fcast'!$H$2:$I$2</definedName>
    <definedName name="BExY4PWCSFB8P3J3TBQB2MD67263" hidden="1">'[7]Reco Sheet for Fcast'!$I$8:$J$8</definedName>
    <definedName name="BExY4RZW3KK11JLYBA4DWZ92M6LQ" hidden="1">'[7]Reco Sheet for Fcast'!$I$11:$J$11</definedName>
    <definedName name="BExY4XOVTTNVZ577RLIEC7NZQFIX" hidden="1">'[7]Reco Sheet for Fcast'!$F$7:$G$7</definedName>
    <definedName name="BExY50JAF5CG01GTHAUS7I4ZLUDC" hidden="1">'[7]Reco Sheet for Fcast'!$I$8:$J$8</definedName>
    <definedName name="BExY53J7EXFEOFTRNAHLK7IH3ACB" hidden="1">'[7]Reco Sheet for Fcast'!$F$8:$G$8</definedName>
    <definedName name="BExY5515SJTJS3VM80M3YYR0WF37" hidden="1">'[7]Reco Sheet for Fcast'!$F$15:$G$16</definedName>
    <definedName name="BExY5515WE39FQ3EG5QHG67V9C0O" hidden="1">'[7]Reco Sheet for Fcast'!$F$11:$G$11</definedName>
    <definedName name="BExY5986WNAD8NFCPXC9TVLBU4FG" hidden="1">'[7]Reco Sheet for Fcast'!$K$2</definedName>
    <definedName name="BExY5DF9MS25IFNWGJ1YAS5MDN8R" hidden="1">'[7]Reco Sheet for Fcast'!$K$2</definedName>
    <definedName name="BExY5ERVGL3UM2MGT8LJ0XPKTZEK" hidden="1">'[7]Reco Sheet for Fcast'!$I$7:$J$7</definedName>
    <definedName name="BExY5EX6NJFK8W754ZVZDN5DS04K" hidden="1">'[7]Reco Sheet for Fcast'!$I$6:$J$6</definedName>
    <definedName name="BExY5S3XD1NJT109CV54IFOHVLQ6" hidden="1">'[7]Reco Sheet for Fcast'!$F$9:$G$9</definedName>
    <definedName name="BExY6KVS1MMZ2R34PGEFR2BMTU9W" hidden="1">'[7]Reco Sheet for Fcast'!$I$11:$J$11</definedName>
    <definedName name="BExY6Q9YY7LW745GP7CYOGGSPHGE" hidden="1">'[7]Reco Sheet for Fcast'!$F$6:$G$6</definedName>
    <definedName name="BExZIA3C8LKJTEH3MKQ57KJH5TA2" hidden="1">'[7]Reco Sheet for Fcast'!$I$11:$J$11</definedName>
    <definedName name="BExZIIHH3QNQE3GFMHEE4UMHY6WQ" hidden="1">'[7]Reco Sheet for Fcast'!$F$6:$G$6</definedName>
    <definedName name="BExZIYO22G5UXOB42GDLYGVRJ6U7" hidden="1">'[7]Reco Sheet for Fcast'!$F$11:$G$11</definedName>
    <definedName name="BExZJ7CYXTDLM412P6E5FAC4YB5M" hidden="1">'[7]Reco Sheet for Fcast'!$F$15:$AI$18</definedName>
    <definedName name="BExZJ7I9T8XU4MZRKJ1VVU76V2LZ" hidden="1">'[7]Reco Sheet for Fcast'!$F$15</definedName>
    <definedName name="BExZJL5B371SHX5YN9IQ2GF888EP" hidden="1">#REF!</definedName>
    <definedName name="BExZJMY170JCUU1RWASNZ1HJPRTA" hidden="1">'[7]Reco Sheet for Fcast'!$F$8:$G$8</definedName>
    <definedName name="BExZJOQR77H0P4SUKVYACDCFBBXO" hidden="1">'[7]Reco Sheet for Fcast'!$I$6:$J$6</definedName>
    <definedName name="BExZJPN5GR1O28GF1XLDY5EH968X" hidden="1">#REF!</definedName>
    <definedName name="BExZJS6RG34ODDY9HMZ0O34MEMSB" hidden="1">'[7]Reco Sheet for Fcast'!$I$8:$J$8</definedName>
    <definedName name="BExZJWDUEYTV7TBR6HSM97T24VTT" hidden="1">#REF!</definedName>
    <definedName name="BExZK34NR4BAD7HJAP7SQ926UQP3" hidden="1">'[7]Reco Sheet for Fcast'!$F$11:$G$11</definedName>
    <definedName name="BExZK3FGPHH5H771U7D5XY7XBS6E" hidden="1">'[8]AMI P &amp; L'!#REF!</definedName>
    <definedName name="BExZK7XB7QGGKG7YQASCD1TS7Q60" hidden="1">#REF!</definedName>
    <definedName name="BExZKHYORG3O8C772XPFHM1N8T80" hidden="1">'[8]AMI P &amp; L'!#REF!</definedName>
    <definedName name="BExZKJRF2IRR57DG9CLC7MSHWNNN" hidden="1">'[7]Reco Sheet for Fcast'!$F$8:$G$8</definedName>
    <definedName name="BExZKV5GYXO0X760SBD9TWTIQHGI" hidden="1">'[7]Reco Sheet for Fcast'!$F$10:$G$10</definedName>
    <definedName name="BExZL5SJD92M56CQDWESAKXHOGSL" hidden="1">#REF!</definedName>
    <definedName name="BExZL6E4YVXRUN7ZGF2BIGIXFR8K" hidden="1">'[8]AMI P &amp; L'!#REF!</definedName>
    <definedName name="BExZLGVLMKTPFXG42QYT0PO81G7F" hidden="1">'[7]Reco Sheet for Fcast'!$F$9:$G$9</definedName>
    <definedName name="BExZLJ9XQBSJZFBY8GZ1Y9U1TMNE" hidden="1">#REF!</definedName>
    <definedName name="BExZLKMK7LRK14S09WLMH7MXSQXM" hidden="1">'[7]Reco Sheet for Fcast'!$F$7:$G$7</definedName>
    <definedName name="BExZM7JVLG0W8EG5RBU915U3SKBY" hidden="1">'[7]Reco Sheet for Fcast'!$F$7:$G$7</definedName>
    <definedName name="BExZM85FOVUFF110XMQ9O2ODSJUK" hidden="1">'[7]Reco Sheet for Fcast'!$I$7:$J$7</definedName>
    <definedName name="BExZMF1MMTZ1TA14PZ8ASSU2CBSP" hidden="1">'[7]Reco Sheet for Fcast'!$I$8:$J$8</definedName>
    <definedName name="BExZMKL5YQZD7F0FUCSVFGLPFK52" hidden="1">'[7]Reco Sheet for Fcast'!$F$9:$G$9</definedName>
    <definedName name="BExZMOC3VNZALJM71X2T6FV91GTB" hidden="1">'[7]Reco Sheet for Fcast'!$I$8:$J$8</definedName>
    <definedName name="BExZMXH39OB0I43XEL3K11U3G9PM" hidden="1">'[7]Reco Sheet for Fcast'!$I$6:$J$6</definedName>
    <definedName name="BExZMZQ3RBKDHT5GLFNLS52OSJA0" hidden="1">'[7]Reco Sheet for Fcast'!$F$11:$G$11</definedName>
    <definedName name="BExZN2F7Y2J2L2LN5WZRG949MS4A" hidden="1">'[7]Reco Sheet for Fcast'!$F$6:$G$6</definedName>
    <definedName name="BExZN847WUWKRYTZWG9TCQZJS3OL" hidden="1">'[7]Reco Sheet for Fcast'!$I$6:$J$6</definedName>
    <definedName name="BExZNH3VISFF4NQI11BZDP5IQ7VG" hidden="1">'[7]Reco Sheet for Fcast'!$F$6:$G$6</definedName>
    <definedName name="BExZNJYCFYVMAOI62GB2BABK1ELE" hidden="1">'[7]Reco Sheet for Fcast'!$I$8:$J$8</definedName>
    <definedName name="BExZNV707LIU6Z5H6QI6H67LHTI1" hidden="1">'[7]Reco Sheet for Fcast'!$F$9:$G$9</definedName>
    <definedName name="BExZNVCBKB930QQ9QW7KSGOZ0V1M" hidden="1">'[7]Reco Sheet for Fcast'!$I$9:$J$9</definedName>
    <definedName name="BExZNW8QJ18X0RSGFDWAE9ZSDX39" hidden="1">'[7]Reco Sheet for Fcast'!$H$2:$I$2</definedName>
    <definedName name="BExZNZDWRS6Q40L8OCWFEIVI0A1O" hidden="1">'[7]Reco Sheet for Fcast'!$I$6:$J$6</definedName>
    <definedName name="BExZO532ZI7BQF6A9J5JU0K8HS3X" hidden="1">#REF!</definedName>
    <definedName name="BExZO8TVZX68PZ4ENQ8QOILK16OS" hidden="1">#REF!</definedName>
    <definedName name="BExZOAH4GDULQO35ZGF099VIFGNC" hidden="1">#REF!</definedName>
    <definedName name="BExZOBO9NYLGVJQ31LVQ9XS2ZT4N" hidden="1">'[7]Reco Sheet for Fcast'!$I$10:$J$10</definedName>
    <definedName name="BExZOETNB1CJ3Y2RKLI1ZK0S8Z6H" hidden="1">'[7]Reco Sheet for Fcast'!$I$10:$J$10</definedName>
    <definedName name="BExZOREMVSK4E5VSWM838KHUB8AI" hidden="1">'[7]Reco Sheet for Fcast'!$I$6:$J$6</definedName>
    <definedName name="BExZOTCV19JJEJ1Y58F7UUQX3456" hidden="1">#REF!</definedName>
    <definedName name="BExZOVR745T5P1KS9NV2PXZPZVRG" hidden="1">'[7]Reco Sheet for Fcast'!$I$11:$J$11</definedName>
    <definedName name="BExZOZSWGLSY2XYVRIS6VSNJDSGD" hidden="1">'[7]Reco Sheet for Fcast'!$I$8:$J$8</definedName>
    <definedName name="BExZP7AIJKLM6C6CSUIIFAHFBNX2" hidden="1">'[7]Reco Sheet for Fcast'!$G$2</definedName>
    <definedName name="BExZPC8M5K7Q2UCY7H5XZLIGR6BZ" hidden="1">#REF!</definedName>
    <definedName name="BExZPQ0XY507N8FJMVPKCTK8HC9H" hidden="1">'[7]Reco Sheet for Fcast'!$K$2</definedName>
    <definedName name="BExZQ37OVBR25U32CO2YYVPZOMR5" hidden="1">'[7]Reco Sheet for Fcast'!$K$2</definedName>
    <definedName name="BExZQ3NT7H06VO0AR48WHZULZB93" hidden="1">'[7]Reco Sheet for Fcast'!$I$8:$J$8</definedName>
    <definedName name="BExZQ7PJU07SEJMDX18U9YVDC2GU" hidden="1">'[7]Reco Sheet for Fcast'!$F$6:$G$6</definedName>
    <definedName name="BExZQIHTGHK7OOI2Y2PN3JYBY82I" hidden="1">'[8]AMI P &amp; L'!#REF!</definedName>
    <definedName name="BExZQJJMGU5MHQOILGXGJPAQI5XI" hidden="1">'[8]AMI P &amp; L'!#REF!</definedName>
    <definedName name="BExZQP3CUHU0IRXBVRJLP1KYRDVE" hidden="1">#REF!</definedName>
    <definedName name="BExZQRHGZ7WP7RQ2CX0H6W1CIP9U" hidden="1">#REF!</definedName>
    <definedName name="BExZQWFMANQLA8Z37ZECN1VLXVSB" hidden="1">#REF!</definedName>
    <definedName name="BExZQXBYEBN28QUH1KOVW6KKA5UM" hidden="1">'[7]Reco Sheet for Fcast'!$F$15</definedName>
    <definedName name="BExZQZKT146WEN8FTVZ7Y5TSB8L5" hidden="1">'[8]AMI P &amp; L'!#REF!</definedName>
    <definedName name="BExZR485AKBH93YZ08CMUC3WROED" hidden="1">'[7]Reco Sheet for Fcast'!$I$10:$J$10</definedName>
    <definedName name="BExZR7TL98P2PPUVGIZYR5873DWW" hidden="1">'[7]Reco Sheet for Fcast'!$F$9:$G$9</definedName>
    <definedName name="BExZRGD1603X5ACFALUUDKCD7X48" hidden="1">'[7]Reco Sheet for Fcast'!$I$9:$J$9</definedName>
    <definedName name="BExZRP1X6UVLN1UOLHH5VF4STP1O" hidden="1">'[8]AMI P &amp; L'!#REF!</definedName>
    <definedName name="BExZRQ930U6OCYNV00CH5I0Q4LPE" hidden="1">'[7]Reco Sheet for Fcast'!$I$8:$J$8</definedName>
    <definedName name="BExZRW8W514W8OZ72YBONYJ64GXF" hidden="1">'[8]AMI P &amp; L'!#REF!</definedName>
    <definedName name="BExZRWJP2BUVFJPO8U8ATQEP0LZU" hidden="1">'[7]Reco Sheet for Fcast'!$F$15</definedName>
    <definedName name="BExZRZUBL5A1WH7YZJXBZG8HPWC7" hidden="1">#REF!</definedName>
    <definedName name="BExZSD14AZGXB1I4H73PZY0TKWV1" hidden="1">#REF!</definedName>
    <definedName name="BExZSI9USDLZAN8LI8M4YYQL24GZ" hidden="1">'[7]Reco Sheet for Fcast'!$F$7:$G$7</definedName>
    <definedName name="BExZSS0LA2JY4ZLJ1Z5YCMLJJZCH" hidden="1">'[7]Reco Sheet for Fcast'!$F$11:$G$11</definedName>
    <definedName name="BExZT394ULBLT8EUHBM7KV741HQI" hidden="1">#REF!</definedName>
    <definedName name="BExZTAQV2QVSZY5Y3VCCWUBSBW9P" hidden="1">'[8]AMI P &amp; L'!#REF!</definedName>
    <definedName name="BExZTHSI2FX56PWRSNX9H5EWTZFO" hidden="1">'[7]Reco Sheet for Fcast'!$F$6:$G$6</definedName>
    <definedName name="BExZTJL3HVBFY139H6CJHEQCT1EL" hidden="1">'[7]Reco Sheet for Fcast'!$F$9:$G$9</definedName>
    <definedName name="BExZTLOL8OPABZI453E0KVNA1GJS" hidden="1">'[7]Reco Sheet for Fcast'!$F$11:$G$11</definedName>
    <definedName name="BExZTT6J3X0TOX0ZY6YPLUVMCW9X" hidden="1">'[8]AMI P &amp; L'!#REF!</definedName>
    <definedName name="BExZTW6ECBRA0BBITWBQ8R93RMCL" hidden="1">'[7]Reco Sheet for Fcast'!$G$2</definedName>
    <definedName name="BExZU2BHYAOKSCBM3C5014ZF6IXS" hidden="1">'[7]Reco Sheet for Fcast'!$H$2:$I$2</definedName>
    <definedName name="BExZU2RMJTXOCS0ROPMYPE6WTD87" hidden="1">'[7]Reco Sheet for Fcast'!$F$7:$G$7</definedName>
    <definedName name="BExZUF7G8FENTJKH9R1XUWXM6CWD" hidden="1">'[7]Reco Sheet for Fcast'!$I$9:$J$9</definedName>
    <definedName name="BExZUHWEEZO4WXP5DG5P4U6A70KN" hidden="1">#REF!</definedName>
    <definedName name="BExZUNARUJBIZ08VCAV3GEVBIR3D" hidden="1">'[7]Reco Sheet for Fcast'!$I$8:$J$8</definedName>
    <definedName name="BExZUSZT5496UMBP4LFSLTR1GVEW" hidden="1">'[7]Reco Sheet for Fcast'!$I$9:$J$9</definedName>
    <definedName name="BExZUT54340I38GVCV79EL116WR0" hidden="1">'[7]Reco Sheet for Fcast'!$I$11:$J$11</definedName>
    <definedName name="BExZUYDULCX65H9OZ9JHPBNKF3MI" hidden="1">'[7]Reco Sheet for Fcast'!$F$7:$G$7</definedName>
    <definedName name="BExZV2QD5ZDK3AGDRULLA7JB46C3" hidden="1">'[7]Reco Sheet for Fcast'!$F$8:$G$8</definedName>
    <definedName name="BExZV6BT23LNC2E6HR6HT1BC5R77" hidden="1">#REF!</definedName>
    <definedName name="BExZVBQ29OM0V8XAL3HL0JIM0MMU" hidden="1">'[7]Reco Sheet for Fcast'!$I$9:$J$9</definedName>
    <definedName name="BExZVBQ3B8IIQW88DDLAW5BA4PL4" hidden="1">#REF!</definedName>
    <definedName name="BExZVLM4T9ORS4ZWHME46U4Q103C" hidden="1">'[7]Reco Sheet for Fcast'!$I$10:$J$10</definedName>
    <definedName name="BExZVM7OZWPPRH5YQW50EYMMIW1A" hidden="1">'[7]Reco Sheet for Fcast'!$I$6:$J$6</definedName>
    <definedName name="BExZVP7KJEUGEZ1AZ15Z29XW6KAH" hidden="1">'[7]Reco Sheet for Fcast'!$I$7:$J$7</definedName>
    <definedName name="BExZVPYGX2C5OSHMZ6F0KBKZ6B1S" hidden="1">'[7]Reco Sheet for Fcast'!$H$2:$I$2</definedName>
    <definedName name="BExZW5UARC8W9AQNLJX2I5WQWS5F" hidden="1">'[7]Reco Sheet for Fcast'!$I$9:$J$9</definedName>
    <definedName name="BExZW71HMG3NQTF9XSJPZOF5MGWE" hidden="1">#REF!</definedName>
    <definedName name="BExZW7HRGN6A9YS41KI2B2UUMJ7X" hidden="1">'[7]Reco Sheet for Fcast'!$I$7:$J$7</definedName>
    <definedName name="BExZW8ZPNV43UXGOT98FDNIBQHZY" hidden="1">'[7]Reco Sheet for Fcast'!$I$11:$J$11</definedName>
    <definedName name="BExZWB8KPDQGF787P51Y0GON31FF" hidden="1">'[9]Bud Mth'!$I$10:$J$10</definedName>
    <definedName name="BExZWKDP0QSA9SPSF40ZMQ81QV13" hidden="1">'[7]Reco Sheet for Fcast'!$F$7:$G$7</definedName>
    <definedName name="BExZWKZ5N3RDXU8MZ8HQVYYD8O0F" hidden="1">'[7]Reco Sheet for Fcast'!$F$6:$G$6</definedName>
    <definedName name="BExZWSMC9T48W74GFGQCIUJ8ZPP3" hidden="1">'[7]Reco Sheet for Fcast'!$G$2:$H$2</definedName>
    <definedName name="BExZWUF2V4HY3HI8JN9ZVPRWK1H3" hidden="1">'[7]Reco Sheet for Fcast'!$I$9:$J$9</definedName>
    <definedName name="BExZWWTE9WR6HD25GAGPMXCNVB2Z" hidden="1">#REF!</definedName>
    <definedName name="BExZWX45URTK9KYDJHEXL1OTZ833" hidden="1">'[7]Reco Sheet for Fcast'!$I$9:$J$9</definedName>
    <definedName name="BExZX0EWQEZO86WDAD9A4EAEZ012" hidden="1">'[7]Reco Sheet for Fcast'!$F$9:$G$9</definedName>
    <definedName name="BExZX2T6ZT2DZLYSDJJBPVIT5OK2" hidden="1">'[7]Reco Sheet for Fcast'!$I$10:$J$10</definedName>
    <definedName name="BExZXHY0PBOVDNV2NSZ1Y4G6WMNK" hidden="1">#REF!</definedName>
    <definedName name="BExZXOJDELULNLEH7WG0OYJT0NJ4" hidden="1">'[7]Reco Sheet for Fcast'!$I$6:$J$6</definedName>
    <definedName name="BExZXOOTRNUK8LGEAZ8ZCFW9KXQ1" hidden="1">'[7]Reco Sheet for Fcast'!$J$2:$K$2</definedName>
    <definedName name="BExZXQSD2T3TQZ268XCC2NG9O3JQ" hidden="1">#REF!</definedName>
    <definedName name="BExZXT6JOXNKEDU23DKL8XZAJZIH" hidden="1">'[7]Reco Sheet for Fcast'!$I$8:$J$8</definedName>
    <definedName name="BExZXUTYW1HWEEZ1LIX4OQWC7HL1" hidden="1">'[7]Reco Sheet for Fcast'!$F$9:$G$9</definedName>
    <definedName name="BExZXY4NKQL9QD76YMQJ15U1C2G8" hidden="1">'[7]Reco Sheet for Fcast'!$I$11:$J$11</definedName>
    <definedName name="BExZXYQ7U5G08FQGUIGYT14QCBOF" hidden="1">'[7]Reco Sheet for Fcast'!$F$9:$G$9</definedName>
    <definedName name="BExZY02V77YJBMODJSWZOYCMPS5X" hidden="1">'[8]AMI P &amp; L'!#REF!</definedName>
    <definedName name="BExZY49QRZIR6CA41LFA9LM6EULU" hidden="1">'[7]Reco Sheet for Fcast'!$F$7:$G$7</definedName>
    <definedName name="BExZYGUX367COKM0X1ORS6275JGQ" hidden="1">#REF!</definedName>
    <definedName name="BExZZ2FQA9A8C7CJKMEFQ9VPSLCE" hidden="1">'[7]Reco Sheet for Fcast'!$G$2</definedName>
    <definedName name="BExZZ8VO1HB3783L61XHP87HBCBE" hidden="1">#REF!</definedName>
    <definedName name="BExZZCHAVHW8C2H649KRGVQ0WVRT" hidden="1">'[7]Reco Sheet for Fcast'!$I$9:$J$9</definedName>
    <definedName name="BExZZTK54OTLF2YB68BHGOS27GEN" hidden="1">'[8]AMI P &amp; L'!#REF!</definedName>
    <definedName name="BExZZV7KJWKO2LKG6I21NVTK3177" hidden="1">#REF!</definedName>
    <definedName name="BExZZXB3JQQG4SIZS4MRU6NNW7HI" hidden="1">'[7]Reco Sheet for Fcast'!$F$7:$G$7</definedName>
    <definedName name="BExZZZEMIIFKMLLV4DJKX5TB9R5V" hidden="1">'[8]AMI P &amp; L'!#REF!</definedName>
    <definedName name="CA_A_Year">[12]General_D_TA!$F$874:$F$901</definedName>
    <definedName name="CA_BusCaseOptions" localSheetId="3">[13]BusCase_Options!$C$7:$C$12</definedName>
    <definedName name="CA_BusCaseOptions">[14]BusCase_Options!$C$7:$C$12</definedName>
    <definedName name="cat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B_Include_CPI" localSheetId="3">[13]General_assump_BA!$D$38</definedName>
    <definedName name="CB_Include_CPI">[14]General_assump_BA!$D$38</definedName>
    <definedName name="CLCOEAPPS">'[15]AA-Rates Card'!$E$14:$E$22</definedName>
    <definedName name="CostCentre">"C510"</definedName>
    <definedName name="CP_Logo">"Picture 44"</definedName>
    <definedName name="CP_Yr_4">[6]START!$D$13</definedName>
    <definedName name="CP_Yr_5">[6]START!$E$13</definedName>
    <definedName name="CRA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S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CP_y5">'[16]1.0 Business &amp; other details'!$G$38</definedName>
    <definedName name="CYr">"CY - 2014"</definedName>
    <definedName name="Dauy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D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_Chosen_Option" localSheetId="3">[13]General_assump_BA!$E$10</definedName>
    <definedName name="DD_Chosen_Option">[14]General_assump_BA!$E$10</definedName>
    <definedName name="DD_TS_Fin_Yr_End_Month">[17]Assumptions!$H$12</definedName>
    <definedName name="Direct_Cost_Splits_Network">[6]Lab_Mat!$D$6:$G$23</definedName>
    <definedName name="Direct_Cost_Splits_Non_Ntwk">[6]Lab_Mat!$D$24:$G$28</definedName>
    <definedName name="Direct_Cost_Type">[6]Lab_Mat!$D$5:$G$5</definedName>
    <definedName name="DME_DocumentFlags" hidden="1">"1"</definedName>
    <definedName name="DME_DocumentID" hidden="1">"::ODMA\DME-MSE\TAF0001-80275"</definedName>
    <definedName name="DME_DocumentOpened" hidden="1">"True"</definedName>
    <definedName name="DME_DocumentTitle" hidden="1">"TAF0001-80275 - CSAC_2005_v2.0"</definedName>
    <definedName name="DME_LocalFile" hidden="1">"False"</definedName>
    <definedName name="DME_NextWindowNumber" hidden="1">"2"</definedName>
    <definedName name="dms_DollarReal">'[16]1.0 Business &amp; other details'!$C$55</definedName>
    <definedName name="DOMS">IF(CB_VicHub_PL_Include=TRUE,1,0)</definedName>
    <definedName name="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D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ne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gf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r_Chks_Ttl_Areas" localSheetId="3">[13]Err_Chks_BO!$M$37</definedName>
    <definedName name="Err_Chks_Ttl_Areas">[14]Err_Chks_BO!$M$37</definedName>
    <definedName name="ertyier76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ssLatest">"Jan1998"</definedName>
    <definedName name="EW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xcel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t_EP" hidden="1">{"'kpi2-1'!$E$4"}</definedName>
    <definedName name="f">'[18]PTRM input'!$G$216</definedName>
    <definedName name="fdu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F" hidden="1">{#N/A,#N/A,FALSE,"pcf";#N/A,#N/A,FALSE,"pcr"}</definedName>
    <definedName name="foo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RCP">'[16]1.0 Business &amp; other details'!$C$35:$G$35</definedName>
    <definedName name="FRCP_span">"2015-20"</definedName>
    <definedName name="FULLYR">15</definedName>
    <definedName name="g">'[19]AA-Rates Card'!$B$27:$D$45</definedName>
    <definedName name="gbe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eneralManagers">'[4]AA-Rates Card'!$I$30:$I$38</definedName>
    <definedName name="GFGFH" hidden="1">{#N/A,#N/A,FALSE,"pcf";#N/A,#N/A,FALSE,"pcr"}</definedName>
    <definedName name="gr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hj" hidden="1">{#N/A,#N/A,FALSE,"pcf";#N/A,#N/A,FALSE,"pcr"}</definedName>
    <definedName name="HL_A_Ass_A">'[20]FY18-22 Plan - CAPEX Template'!$B$29</definedName>
    <definedName name="HTML_CodePage" hidden="1">1252</definedName>
    <definedName name="HTML_Control" hidden="1">{"'kpi2-1'!$E$4"}</definedName>
    <definedName name="HTML_Description" hidden="1">""</definedName>
    <definedName name="HTML_Email" hidden="1">""</definedName>
    <definedName name="HTML_Header" hidden="1">"kpi2-1"</definedName>
    <definedName name="HTML_LastUpdate" hidden="1">"03/08/2000"</definedName>
    <definedName name="HTML_LineAfter" hidden="1">FALSE</definedName>
    <definedName name="HTML_LineBefore" hidden="1">FALSE</definedName>
    <definedName name="HTML_Name" hidden="1">"STANCHART"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"HKKPI01"</definedName>
    <definedName name="III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nfoClassification">[3]Title!$D$46</definedName>
    <definedName name="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esse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HJH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hjyuk" hidden="1">{#N/A,#N/A,FALSE,"pcf";#N/A,#N/A,FALSE,"pcr"}</definedName>
    <definedName name="kmi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ti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L_Categories">'[4]AA-Rates Card'!$B$66:$B$73</definedName>
    <definedName name="L_Others">#REF!</definedName>
    <definedName name="L_Proj_Allocations">'[4]AA-Rates Card'!$B$56:$B$61</definedName>
    <definedName name="L_Rng_Labour_Rates">'[4]AA-Rates Card'!$B$27:$D$45</definedName>
    <definedName name="LACTUALS_SYTD_FBUSINESS_UNIT_VE03">"hide_r7"</definedName>
    <definedName name="LOLD">1</definedName>
    <definedName name="LOLD_Table">15</definedName>
    <definedName name="LU_A_GL_Capex_Cat">[12]Select_T_TA!$D$289:$D$290</definedName>
    <definedName name="Mat_Type">[6]Lab_Mat!$D$32:$H$32</definedName>
    <definedName name="MenuList1">"List Box 3"</definedName>
    <definedName name="Millions">[6]Lookups!$D$30</definedName>
    <definedName name="Model_Name">'[12]1021 Meters New Connections'!$C$10</definedName>
    <definedName name="nhdtyjdf" hidden="1">{#N/A,#N/A,FALSE,"pcf";#N/A,#N/A,FALSE,"pcr"}</definedName>
    <definedName name="NReg_Period">[6]START!$D$5</definedName>
    <definedName name="NSW_PL_Include">IF(CB_NSW_PL_Include=TRUE,1,0)</definedName>
    <definedName name="NvsASD" localSheetId="3">"V2002-12-31"</definedName>
    <definedName name="NvsASD">"V2003-01-31"</definedName>
    <definedName name="NvsAutoDrillOk" localSheetId="3">"VN"</definedName>
    <definedName name="NvsAutoDrillOk">"VY"</definedName>
    <definedName name="NvsElapsedTime" localSheetId="3">0.00039050925988704</definedName>
    <definedName name="NvsElapsedTime">0.000584374996833503</definedName>
    <definedName name="NvsEndTime" localSheetId="3">38077.7657938657</definedName>
    <definedName name="NvsEndTime">37659.4044688657</definedName>
    <definedName name="NvsInstSpec" localSheetId="3">"%,FPRODUCT,TJOB_BY_OWNER,N90025"</definedName>
    <definedName name="NvsInstSpec">"%,FBUSINESS_UNIT,TSEGMENT_STRUCTURE,NMERCH ENRGY BUSINESS"</definedName>
    <definedName name="NvsLayoutType">"M3"</definedName>
    <definedName name="NvsNplSpec" localSheetId="3">"%,X,RZT.ACCOUNT.,CZT.ACCOUNT."</definedName>
    <definedName name="NvsNplSpec">"%,X,RZF..,CZF.."</definedName>
    <definedName name="NvsPanelEffdt" localSheetId="3">"V1998-01-01"</definedName>
    <definedName name="NvsPanelEffdt">"V2000-01-01"</definedName>
    <definedName name="NvsPanelSetid" localSheetId="3">"VCPR"</definedName>
    <definedName name="NvsPanelSetid">"VSHARE"</definedName>
    <definedName name="NvsReqBU" localSheetId="3">"VTRUST"</definedName>
    <definedName name="NvsReqBU">"VSE07"</definedName>
    <definedName name="NvsReqBUOnly" localSheetId="3">"VY"</definedName>
    <definedName name="NvsReqBUOnly">"VN"</definedName>
    <definedName name="NvsTransLed">"VN"</definedName>
    <definedName name="NvsTreeASD" localSheetId="3">"V2002-12-31"</definedName>
    <definedName name="NvsTreeASD">"V2003-01-31"</definedName>
    <definedName name="NvsValTbl.ACCOUNT">"GL_ACCOUNT_TBL"</definedName>
    <definedName name="NvsValTbl.AFFILIATE">"BUS_UNIT_TBL_FS"</definedName>
    <definedName name="NvsValTbl.BUSINESS_UNIT">"BUS_UNIT_TBL_GL"</definedName>
    <definedName name="NvsValTbl.CURRENCY_CD">"CURRENCY_CD_TBL"</definedName>
    <definedName name="NvsValTbl.DEPTID">"DEPARTMENT_TBL"</definedName>
    <definedName name="NvsValTbl.PROJECT_ID">"PROJECT"</definedName>
    <definedName name="NvsValTbl.PROPOSAL_ID">"BD_PROPOSAL_ID"</definedName>
    <definedName name="NvsValTbl.SCENARIO">"BD_SCENARIO_TBL"</definedName>
    <definedName name="NvsValTbl.TU_EC">"TU_EC_TBL"</definedName>
    <definedName name="NvsValTbl.TU_LOCATION">"TU_LOC_TBL"</definedName>
    <definedName name="P_0_WAPC">'[18]X factors'!$G$47</definedName>
    <definedName name="PAL_Logo">"Picture 41"</definedName>
    <definedName name="Pipelines_PL_Include">IF(CB_Pipelines_PL_Include=TRUE,1,0)</definedName>
    <definedName name="PP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Proje">'[21]AA-Rates Card'!$B$27:$B$45</definedName>
    <definedName name="q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Q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A_BusCaseOptions" localSheetId="3">[22]BusCase_Options!$D$6:$P$6</definedName>
    <definedName name="RA_BusCaseOptions">[23]BusCase_Options!$D$6:$P$6</definedName>
    <definedName name="rbb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CP_1to5">"2015-16 to 2019-20"</definedName>
    <definedName name="rCubeName">"spa-tm1-prod:Reg Allocation Reporting"</definedName>
    <definedName name="Recover" localSheetId="3">[24]Macro1!$A$76</definedName>
    <definedName name="Recover">[25]Macro1!$A$76</definedName>
    <definedName name="RIN_Asset_Cat_Network">[6]Lab_Mat!$C$6:$C$23</definedName>
    <definedName name="RIN_Asset_Cat_Non_Ntwk">[6]Lab_Mat!$C$24:$C$28</definedName>
    <definedName name="RiskAfterRecalcMacro" hidden="1">"uniform_adjustmentSilent"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"uniform_adjustmentSilent"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R" hidden="1">{#N/A,#N/A,FALSE,"pcf";#N/A,#N/A,FALSE,"pcr"}</definedName>
    <definedName name="rtgb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">'[19]AA-Rates Card'!$B$15:$B$17</definedName>
    <definedName name="SAPBEXdnldView" hidden="1">"4D0Q4ZKDTZLR4R5LFJNICI02C"</definedName>
    <definedName name="SAPBEXhrIndnt" hidden="1">1</definedName>
    <definedName name="SAPBEXrevision" hidden="1">1</definedName>
    <definedName name="SAPBEXsysID" hidden="1">"BWP"</definedName>
    <definedName name="SAPBEXwbID" hidden="1">"413ERXB9R3TPA6KEZXGSAKHLQ"</definedName>
    <definedName name="SAPsysID" hidden="1">"708C5W7SBKP804JT78WJ0JNKI"</definedName>
    <definedName name="SAPwbID" hidden="1">"ARS"</definedName>
    <definedName name="sdfasdf" hidden="1">{#N/A,#N/A,FALSE,"pcf";#N/A,#N/A,FALSE,"pcr"}</definedName>
    <definedName name="sdfsd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sds">'[26]AA-Rates Card'!$B$77:$B$80</definedName>
    <definedName name="sertyuw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sgdg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fstryn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g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ub_Start_Years">[4]Config!$L$3:$L$603</definedName>
    <definedName name="TableName">"Dummy"</definedName>
    <definedName name="Thousands">[6]Lookups!$D$31</definedName>
    <definedName name="tiimt" hidden="1">{#N/A,#N/A,FALSE,"pcf";#N/A,#N/A,FALSE,"pcr"}</definedName>
    <definedName name="tik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umut" hidden="1">{#N/A,#N/A,FALSE,"SUM QTR 3";#N/A,#N/A,FALSE,"Detail QTR 3 (w_o ly)"}</definedName>
    <definedName name="TM1REBUILDOPTION">1</definedName>
    <definedName name="TOOLBAR_NAME">"Auto1_Tools"</definedName>
    <definedName name="TS_Dollar_Year">'[12]1021 Meters New Connections'!$H$32</definedName>
    <definedName name="TS_Fin_Plan_Final_Year">[17]Assumptions!$H$124</definedName>
    <definedName name="TS_Fin_Plan_First_Year">'[12]1021 Meters New Connections'!$H$122</definedName>
    <definedName name="TS_Last_Historical">[17]Assumptions!$H$22</definedName>
    <definedName name="TS_Model_Start_Date">'[12]1021 Meters New Connections'!$H$10</definedName>
    <definedName name="TYr">"TY - YTD"</definedName>
    <definedName name="UED_PL_Include">IF(CB_UED_PL_Include=TRUE,1,0)</definedName>
    <definedName name="uj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kfykf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UOM">'[27]AA-Rates Card'!$B$77:$B$80</definedName>
    <definedName name="Version">"Actual"</definedName>
    <definedName name="VicHub_PL_Include">IF(CB_VicHub_PL_Include=TRUE,1,0)</definedName>
    <definedName name="w" localSheetId="3" hidden="1">{#N/A,#N/A,FALSE,"pcf";#N/A,#N/A,FALSE,"pcr"}</definedName>
    <definedName name="w">IF(CB_VicHub_PL_Include=TRUE,1,0)</definedName>
    <definedName name="W_Rng_Business_units">'[4]AA-Rates Card'!$B$15:$B$17</definedName>
    <definedName name="W_Rng_Labour_Types">'[4]AA-Rates Card'!$B$27:$B$45</definedName>
    <definedName name="W_Rng_UOM_Codes">'[4]AA-Rates Card'!$B$76:$B$79</definedName>
    <definedName name="w4yy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orkCode">"Total Work Codes"</definedName>
    <definedName name="wrn.ANNUAL._.REPORT.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Budget_1998.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S._.RPT.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iness._.Report._.for._.Executive." hidden="1">{#N/A,#N/A,TRUE,"Cover";#N/A,#N/A,TRUE,"Contents";#N/A,#N/A,TRUE,"MTD &amp; YTD";#N/A,#N/A,TRUE,"P&amp;L";#N/A,#N/A,TRUE,"Rev Analysis";#N/A,#N/A,TRUE,"Exp Analysis";#N/A,#N/A,TRUE,"Capex";#N/A,#N/A,TRUE,"Hi-Low-Issues";#N/A,#N/A,TRUE,"Staffing";#N/A,#N/A,TRUE,"Safety";#N/A,#N/A,TRUE,"Ext Rev";#N/A,#N/A,TRUE,"P&amp;L Segments";#N/A,#N/A,TRUE,"Int Rev";#N/A,#N/A,TRUE,"EBITOA - Stream";#N/A,#N/A,TRUE,"Other Performance Measures"}</definedName>
    <definedName name="wrn.Data._.Input." hidden="1">{#N/A,#N/A,FALSE,"Input - Target 02"}</definedName>
    <definedName name="wrn.Dividend._.Schedule." hidden="1">{"Dividend",#N/A,FALSE,"Cash Flow"}</definedName>
    <definedName name="wrn.pages.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ERPACKPG3.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wrn.Print._.5._.and._.12.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wrn.S_R._.tables." hidden="1">{#N/A,#N/A,FALSE,"pcf";#N/A,#N/A,FALSE,"pcr"}</definedName>
    <definedName name="wrn.S_RQTR3." hidden="1">{#N/A,#N/A,FALSE,"SUM QTR 3";#N/A,#N/A,FALSE,"Detail QTR 3 (w_o ly)"}</definedName>
    <definedName name="ww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X_02_WAPC">'[18]X factors'!$H$47</definedName>
    <definedName name="X_03_WAPC">'[18]X factors'!$I$47</definedName>
    <definedName name="X_04_WAPC">'[18]X factors'!$J$47</definedName>
    <definedName name="X_05_WAPC">'[18]X factors'!$K$47</definedName>
    <definedName name="YEE">16</definedName>
    <definedName name="yht" hidden="1">{#N/A,#N/A,FALSE,"SUM QTR 3";#N/A,#N/A,FALSE,"Detail QTR 3 (w_o ly)"}</definedName>
    <definedName name="Yr_1">[6]START!$F$13</definedName>
    <definedName name="Yr_2">[6]START!$G$13</definedName>
    <definedName name="Yr_3">[6]START!$H$13</definedName>
    <definedName name="Yr_4">[6]START!$I$13</definedName>
    <definedName name="Yr_5">[6]START!$J$13</definedName>
    <definedName name="YTD">15</definedName>
    <definedName name="YTDC">14</definedName>
    <definedName name="zzzz">'[4]AA-Rates Card'!$B$76:$B$79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30" l="1"/>
  <c r="L29" i="30"/>
  <c r="M29" i="30"/>
  <c r="N29" i="30"/>
  <c r="O29" i="30"/>
  <c r="P29" i="30"/>
  <c r="Q29" i="30"/>
  <c r="R29" i="30"/>
  <c r="S29" i="30"/>
  <c r="T29" i="30"/>
  <c r="F29" i="30"/>
  <c r="G29" i="30"/>
  <c r="H29" i="30"/>
  <c r="I29" i="30"/>
  <c r="T28" i="30"/>
  <c r="S28" i="30"/>
  <c r="R28" i="30"/>
  <c r="Q28" i="30"/>
  <c r="P28" i="30"/>
  <c r="O28" i="30"/>
  <c r="N28" i="30"/>
  <c r="M28" i="30"/>
  <c r="L28" i="30"/>
  <c r="K28" i="30"/>
  <c r="J18" i="30"/>
  <c r="K18" i="30"/>
  <c r="L18" i="30"/>
  <c r="M18" i="30"/>
  <c r="N18" i="30"/>
  <c r="O18" i="30"/>
  <c r="H18" i="30"/>
  <c r="G18" i="30"/>
  <c r="F18" i="30"/>
  <c r="E18" i="30"/>
  <c r="D18" i="30"/>
  <c r="U17" i="30"/>
  <c r="T17" i="30"/>
  <c r="S17" i="30"/>
  <c r="R17" i="30"/>
  <c r="Q17" i="30"/>
  <c r="O17" i="30"/>
  <c r="N17" i="30"/>
  <c r="M17" i="30"/>
  <c r="L17" i="30"/>
  <c r="K17" i="30"/>
  <c r="N16" i="30"/>
  <c r="M16" i="30"/>
  <c r="L16" i="30"/>
  <c r="K16" i="30"/>
  <c r="J16" i="30"/>
  <c r="I16" i="30"/>
  <c r="H16" i="30"/>
  <c r="G16" i="30"/>
  <c r="F16" i="30"/>
  <c r="E16" i="30"/>
  <c r="D16" i="30"/>
  <c r="U15" i="30"/>
  <c r="T15" i="30"/>
  <c r="S15" i="30"/>
  <c r="R15" i="30"/>
  <c r="Q15" i="30"/>
  <c r="P15" i="30"/>
  <c r="N14" i="30"/>
  <c r="O14" i="30"/>
  <c r="P14" i="30"/>
  <c r="Q14" i="30"/>
  <c r="R14" i="30"/>
  <c r="S14" i="30"/>
  <c r="T14" i="30"/>
  <c r="U14" i="30"/>
  <c r="N12" i="30"/>
  <c r="M12" i="30"/>
  <c r="L12" i="30"/>
  <c r="K12" i="30"/>
  <c r="M21" i="30"/>
  <c r="J12" i="30"/>
  <c r="I12" i="30"/>
  <c r="H12" i="30"/>
  <c r="G12" i="30"/>
  <c r="F12" i="30"/>
  <c r="E12" i="30"/>
  <c r="D12" i="30"/>
  <c r="R11" i="30"/>
  <c r="S11" i="30"/>
  <c r="O11" i="30"/>
  <c r="Q12" i="30"/>
  <c r="P11" i="30"/>
  <c r="L6" i="30"/>
  <c r="M6" i="30"/>
  <c r="N6" i="30"/>
  <c r="O6" i="30"/>
  <c r="Q6" i="30"/>
  <c r="R6" i="30"/>
  <c r="S6" i="30"/>
  <c r="T6" i="30"/>
  <c r="U6" i="30"/>
  <c r="E6" i="30"/>
  <c r="F6" i="30"/>
  <c r="G6" i="30"/>
  <c r="H6" i="30"/>
  <c r="I6" i="30"/>
  <c r="J6" i="30"/>
  <c r="T11" i="30"/>
  <c r="K13" i="30"/>
  <c r="L13" i="30"/>
  <c r="M13" i="30"/>
  <c r="N13" i="30"/>
  <c r="O13" i="30"/>
  <c r="P13" i="30"/>
  <c r="Q13" i="30"/>
  <c r="R13" i="30"/>
  <c r="S13" i="30"/>
  <c r="T13" i="30"/>
  <c r="U13" i="30"/>
  <c r="U11" i="30"/>
  <c r="XFA14" i="27"/>
  <c r="BX32" i="23"/>
  <c r="BX36" i="23"/>
  <c r="BY32" i="23"/>
  <c r="BY36" i="23"/>
  <c r="BF32" i="23"/>
  <c r="BF36" i="23"/>
  <c r="BE32" i="23"/>
  <c r="BE36" i="23"/>
  <c r="BD32" i="23"/>
  <c r="BD36" i="23"/>
  <c r="AY32" i="23"/>
  <c r="AY36" i="23"/>
  <c r="BZ32" i="23"/>
  <c r="BZ36" i="23"/>
  <c r="CA32" i="23"/>
  <c r="CA36" i="23"/>
  <c r="U32" i="23"/>
  <c r="U36" i="23"/>
  <c r="V32" i="23"/>
  <c r="V36" i="23"/>
  <c r="W32" i="23"/>
  <c r="W36" i="23"/>
  <c r="AG32" i="23"/>
  <c r="AG36" i="23"/>
  <c r="AF32" i="23"/>
  <c r="AF36" i="23"/>
  <c r="T32" i="23"/>
  <c r="T36" i="23"/>
  <c r="AH32" i="23"/>
  <c r="AH36" i="23"/>
  <c r="AI32" i="23"/>
  <c r="AI36" i="23"/>
  <c r="AE32" i="23"/>
  <c r="S32" i="23"/>
  <c r="S36" i="23"/>
  <c r="BA32" i="23"/>
  <c r="BA36" i="23"/>
  <c r="CC32" i="23"/>
  <c r="CC36" i="23"/>
  <c r="AX32" i="23"/>
  <c r="AX36" i="23"/>
  <c r="CD32" i="23"/>
  <c r="CD36" i="23"/>
  <c r="BW32" i="23"/>
  <c r="BW36" i="23"/>
  <c r="BB32" i="23"/>
  <c r="BB36" i="23"/>
  <c r="BV32" i="23"/>
  <c r="BV36" i="23"/>
  <c r="BG32" i="23"/>
  <c r="BG36" i="23"/>
  <c r="AZ32" i="23"/>
  <c r="AZ36" i="23"/>
  <c r="CB32" i="23"/>
  <c r="CB36" i="23"/>
  <c r="CF32" i="23"/>
  <c r="CF36" i="23"/>
  <c r="BC32" i="23"/>
  <c r="BC36" i="23"/>
  <c r="T32" i="27"/>
  <c r="T36" i="27"/>
  <c r="V40" i="23"/>
  <c r="R32" i="27"/>
  <c r="R36" i="27"/>
  <c r="T40" i="23"/>
  <c r="BH32" i="23"/>
  <c r="BH36" i="23"/>
  <c r="CE32" i="23"/>
  <c r="CE36" i="23"/>
  <c r="U32" i="27"/>
  <c r="U36" i="27"/>
  <c r="U40" i="27"/>
  <c r="AD32" i="27"/>
  <c r="AD36" i="27"/>
  <c r="AD40" i="27"/>
  <c r="AF32" i="27"/>
  <c r="AF36" i="27"/>
  <c r="AH40" i="23"/>
  <c r="S32" i="27"/>
  <c r="S36" i="27"/>
  <c r="S40" i="27"/>
  <c r="AE32" i="27"/>
  <c r="AE36" i="27"/>
  <c r="AE40" i="27"/>
  <c r="AG32" i="27"/>
  <c r="AG36" i="27"/>
  <c r="AI40" i="23"/>
  <c r="Q32" i="27"/>
  <c r="AC32" i="27"/>
  <c r="AE36" i="23"/>
  <c r="CF32" i="27"/>
  <c r="CF36" i="27"/>
  <c r="CF40" i="27"/>
  <c r="Q36" i="27"/>
  <c r="Q40" i="27"/>
  <c r="BG32" i="27"/>
  <c r="BG36" i="27"/>
  <c r="BC40" i="23"/>
  <c r="I11" i="29"/>
  <c r="CG32" i="27"/>
  <c r="CG36" i="27"/>
  <c r="CG40" i="27"/>
  <c r="CD32" i="27"/>
  <c r="CD36" i="27"/>
  <c r="CD40" i="27"/>
  <c r="CC32" i="27"/>
  <c r="CC36" i="27"/>
  <c r="CC40" i="27"/>
  <c r="BF32" i="27"/>
  <c r="BF36" i="27"/>
  <c r="BB40" i="23"/>
  <c r="H11" i="29"/>
  <c r="BZ32" i="27"/>
  <c r="BZ36" i="27"/>
  <c r="BV40" i="23"/>
  <c r="D12" i="29"/>
  <c r="D19" i="29"/>
  <c r="T40" i="27"/>
  <c r="BD32" i="27"/>
  <c r="BD36" i="27"/>
  <c r="BD40" i="27"/>
  <c r="BI32" i="27"/>
  <c r="BI36" i="27"/>
  <c r="BE40" i="23"/>
  <c r="K11" i="29"/>
  <c r="BC32" i="27"/>
  <c r="BC36" i="27"/>
  <c r="BC40" i="27"/>
  <c r="BH32" i="27"/>
  <c r="BH36" i="27"/>
  <c r="BH40" i="27"/>
  <c r="BE32" i="27"/>
  <c r="BE36" i="27"/>
  <c r="BE40" i="27"/>
  <c r="BJ32" i="27"/>
  <c r="BJ36" i="27"/>
  <c r="BJ40" i="27"/>
  <c r="BB32" i="27"/>
  <c r="BB36" i="27"/>
  <c r="BB40" i="27"/>
  <c r="CE32" i="27"/>
  <c r="CE36" i="27"/>
  <c r="CE40" i="27"/>
  <c r="CB32" i="27"/>
  <c r="CB36" i="27"/>
  <c r="CB40" i="27"/>
  <c r="CA32" i="27"/>
  <c r="CA36" i="27"/>
  <c r="BW40" i="23"/>
  <c r="E12" i="29"/>
  <c r="CH32" i="27"/>
  <c r="CH36" i="27"/>
  <c r="CD40" i="23"/>
  <c r="L12" i="29"/>
  <c r="L19" i="29"/>
  <c r="CB40" i="23"/>
  <c r="J12" i="29"/>
  <c r="J19" i="29"/>
  <c r="CI32" i="27"/>
  <c r="CI36" i="27"/>
  <c r="CI40" i="27"/>
  <c r="CJ32" i="27"/>
  <c r="CJ36" i="27"/>
  <c r="CF40" i="23"/>
  <c r="N12" i="29"/>
  <c r="N19" i="29"/>
  <c r="AF40" i="23"/>
  <c r="BK32" i="27"/>
  <c r="BK36" i="27"/>
  <c r="BL32" i="27"/>
  <c r="BL36" i="27"/>
  <c r="W40" i="23"/>
  <c r="R40" i="27"/>
  <c r="U40" i="23"/>
  <c r="AF40" i="27"/>
  <c r="AI32" i="27"/>
  <c r="AG40" i="23"/>
  <c r="AG40" i="27"/>
  <c r="AC36" i="27"/>
  <c r="AC40" i="27"/>
  <c r="S40" i="23"/>
  <c r="K18" i="29"/>
  <c r="BZ40" i="23"/>
  <c r="H12" i="29"/>
  <c r="CC40" i="23"/>
  <c r="K12" i="29"/>
  <c r="H5" i="29"/>
  <c r="E19" i="29"/>
  <c r="I18" i="29"/>
  <c r="BG40" i="27"/>
  <c r="BF40" i="27"/>
  <c r="H18" i="29"/>
  <c r="CE40" i="23"/>
  <c r="M12" i="29"/>
  <c r="BY40" i="23"/>
  <c r="G12" i="29"/>
  <c r="BA40" i="23"/>
  <c r="G11" i="29"/>
  <c r="BZ40" i="27"/>
  <c r="AZ40" i="23"/>
  <c r="F11" i="29"/>
  <c r="BD40" i="23"/>
  <c r="J11" i="29"/>
  <c r="BI40" i="27"/>
  <c r="CA40" i="27"/>
  <c r="CA40" i="23"/>
  <c r="I12" i="29"/>
  <c r="I28" i="29"/>
  <c r="BF40" i="23"/>
  <c r="L11" i="29"/>
  <c r="CH40" i="27"/>
  <c r="AX40" i="23"/>
  <c r="D11" i="29"/>
  <c r="AY40" i="23"/>
  <c r="E11" i="29"/>
  <c r="BX40" i="23"/>
  <c r="F12" i="29"/>
  <c r="CJ40" i="27"/>
  <c r="BH40" i="23"/>
  <c r="N11" i="29"/>
  <c r="BL40" i="27"/>
  <c r="BG40" i="23"/>
  <c r="M11" i="29"/>
  <c r="BK40" i="27"/>
  <c r="AE40" i="23"/>
  <c r="AI36" i="27"/>
  <c r="G28" i="29"/>
  <c r="F28" i="29"/>
  <c r="H27" i="29"/>
  <c r="G27" i="29"/>
  <c r="F18" i="29"/>
  <c r="E27" i="29"/>
  <c r="N18" i="29"/>
  <c r="F27" i="29"/>
  <c r="M18" i="29"/>
  <c r="I27" i="29"/>
  <c r="H19" i="29"/>
  <c r="H28" i="29"/>
  <c r="E28" i="29"/>
  <c r="K19" i="29"/>
  <c r="O12" i="29"/>
  <c r="D18" i="29"/>
  <c r="O11" i="29"/>
  <c r="E5" i="29"/>
  <c r="F19" i="29"/>
  <c r="G4" i="29"/>
  <c r="J18" i="29"/>
  <c r="J20" i="29"/>
  <c r="F5" i="29"/>
  <c r="G19" i="29"/>
  <c r="H4" i="29"/>
  <c r="L18" i="29"/>
  <c r="L20" i="29"/>
  <c r="G5" i="29"/>
  <c r="I19" i="29"/>
  <c r="I5" i="29"/>
  <c r="M19" i="29"/>
  <c r="E4" i="29"/>
  <c r="E18" i="29"/>
  <c r="F4" i="29"/>
  <c r="G18" i="29"/>
  <c r="H20" i="29"/>
  <c r="I4" i="29"/>
  <c r="AJ36" i="27"/>
  <c r="AI40" i="27"/>
  <c r="AJ40" i="27"/>
  <c r="O18" i="29"/>
  <c r="N20" i="29"/>
  <c r="F20" i="29"/>
  <c r="O20" i="29"/>
</calcChain>
</file>

<file path=xl/sharedStrings.xml><?xml version="1.0" encoding="utf-8"?>
<sst xmlns="http://schemas.openxmlformats.org/spreadsheetml/2006/main" count="342" uniqueCount="140">
  <si>
    <t>Initiative</t>
  </si>
  <si>
    <t>Program of Work</t>
  </si>
  <si>
    <t>CIS</t>
  </si>
  <si>
    <t>Total</t>
  </si>
  <si>
    <t xml:space="preserve">Capex </t>
  </si>
  <si>
    <t xml:space="preserve">Opex </t>
  </si>
  <si>
    <t>Management</t>
  </si>
  <si>
    <t>DMACS</t>
  </si>
  <si>
    <t>EIP</t>
  </si>
  <si>
    <t>Monitoring &amp; Reporting</t>
  </si>
  <si>
    <t>GD</t>
  </si>
  <si>
    <t>IBM</t>
  </si>
  <si>
    <t>Telstra Mesh Back Haul</t>
  </si>
  <si>
    <t>UIQ &amp; Mesh</t>
  </si>
  <si>
    <t xml:space="preserve">SCS % 
Allocation </t>
  </si>
  <si>
    <t>ACS % 
Allocation</t>
  </si>
  <si>
    <t>ACS Capex
2021</t>
  </si>
  <si>
    <t>ACS Capex
2022</t>
  </si>
  <si>
    <t>ACS Capex
2023</t>
  </si>
  <si>
    <t>ACS Capex
2024</t>
  </si>
  <si>
    <t>ACS Capex
2025</t>
  </si>
  <si>
    <t>ACS Opex
2021</t>
  </si>
  <si>
    <t>ACS Opex
2022</t>
  </si>
  <si>
    <t>ACS Opex
2023</t>
  </si>
  <si>
    <t>ACS Opex
2024</t>
  </si>
  <si>
    <t>ACS Opex
2025</t>
  </si>
  <si>
    <t>SCS Capex
2021</t>
  </si>
  <si>
    <t>SCS Capex
2022</t>
  </si>
  <si>
    <t>SCS Capex
2023</t>
  </si>
  <si>
    <t>SCS Capex
2024</t>
  </si>
  <si>
    <t>SCS Capex
2025</t>
  </si>
  <si>
    <t>SCS Opex
2021</t>
  </si>
  <si>
    <t>SCS Opex
2022</t>
  </si>
  <si>
    <t>SCS Opex
2023</t>
  </si>
  <si>
    <t>SCS Opex
2024</t>
  </si>
  <si>
    <t>SCS Opex
2025</t>
  </si>
  <si>
    <t>Reporting &amp; Operation Management Enhancements</t>
  </si>
  <si>
    <t>CNMS Lifecycle Upgrade. 
Reporting Refactoring due to IMP (GD, ADW)</t>
  </si>
  <si>
    <t>3G Phase Out
(Impacting Mesh N/W)</t>
  </si>
  <si>
    <t xml:space="preserve">
Hardware &amp; installation
Network  Design (Efficiencies)
Technology Chg (due to chg in Network)</t>
  </si>
  <si>
    <t>WiMAX Network Asset Maintenance (Purchases)</t>
  </si>
  <si>
    <t>Mesh Network Asset Maintanenance</t>
  </si>
  <si>
    <t xml:space="preserve">
SCS Capex</t>
  </si>
  <si>
    <t xml:space="preserve">
SCS Opex</t>
  </si>
  <si>
    <t xml:space="preserve">
ACS Capex</t>
  </si>
  <si>
    <t xml:space="preserve">
ACS Opex</t>
  </si>
  <si>
    <t xml:space="preserve">Licensing - WiMAX Related </t>
  </si>
  <si>
    <t>Licensing -Mesh Related</t>
  </si>
  <si>
    <t>Licensing</t>
  </si>
  <si>
    <t>Labour</t>
  </si>
  <si>
    <t xml:space="preserve"> Sub-Total</t>
  </si>
  <si>
    <t>Baseline Opex Sub-Total</t>
  </si>
  <si>
    <t>PolicyNet</t>
  </si>
  <si>
    <t xml:space="preserve">Without 5 minute metering </t>
  </si>
  <si>
    <t>Step change</t>
  </si>
  <si>
    <t>ACS ($2018)</t>
  </si>
  <si>
    <t>SCS ($2018)</t>
  </si>
  <si>
    <t>ACS Capex
Jun 2021</t>
  </si>
  <si>
    <t>ACS Capex
Dec 2021</t>
  </si>
  <si>
    <t>ACS Capex
Jun 2022</t>
  </si>
  <si>
    <t>ACS Capex
Dec 2022</t>
  </si>
  <si>
    <t>ACS Capex
Jun 2023</t>
  </si>
  <si>
    <t>ACS Capex
Dec 2023</t>
  </si>
  <si>
    <t>ACS Capex
Jun 2024</t>
  </si>
  <si>
    <t>ACS Capex
Dec 2024</t>
  </si>
  <si>
    <t>ACS Capex
Jun 2025</t>
  </si>
  <si>
    <t>ACS Capex
Dec 2025</t>
  </si>
  <si>
    <t>ACS Opex
Jun 2021</t>
  </si>
  <si>
    <t>ACS Opex
Dec 2021</t>
  </si>
  <si>
    <t>ACS Opex
Jun 2022</t>
  </si>
  <si>
    <t>ACS Opex
Dec 2022</t>
  </si>
  <si>
    <t>ACS Opex
Jun 2023</t>
  </si>
  <si>
    <t>ACS Opex
Dec 2023</t>
  </si>
  <si>
    <t>ACS Opex
Jun 2024</t>
  </si>
  <si>
    <t>ACS Opex
Dec 2024</t>
  </si>
  <si>
    <t>ACS Opex
Jun 2025</t>
  </si>
  <si>
    <t>ACS Opex
Dec 2025</t>
  </si>
  <si>
    <t>SCS Capex
Jun 2021</t>
  </si>
  <si>
    <t>SCS Capex
Dec 2021</t>
  </si>
  <si>
    <t>SCS Capex
Jun 2022</t>
  </si>
  <si>
    <t>SCS Capex
Dec 2022</t>
  </si>
  <si>
    <t>SCS Capex
Jun 2023</t>
  </si>
  <si>
    <t>SCS Capex
Dec 2023</t>
  </si>
  <si>
    <t>SCS Capex
Jun 2024</t>
  </si>
  <si>
    <t>SCS Capex
Dec 2024</t>
  </si>
  <si>
    <t>SCS Capex
Jun 2025</t>
  </si>
  <si>
    <t>SCS Capex
Dec 2025</t>
  </si>
  <si>
    <t>SCS Opex
Jun 2021</t>
  </si>
  <si>
    <t>SCS Opex
Dec 2021</t>
  </si>
  <si>
    <t>SCS Opex
Jun 2022</t>
  </si>
  <si>
    <t>SCS Opex
Dec 2022</t>
  </si>
  <si>
    <t>SCS Opex
Jun 2023</t>
  </si>
  <si>
    <t>SCS Opex
Dec 2023</t>
  </si>
  <si>
    <t>SCS Opex
Jun 2024</t>
  </si>
  <si>
    <t>SCS Opex
Dec 2024</t>
  </si>
  <si>
    <t>SCS Opex
Jun 2025</t>
  </si>
  <si>
    <t>SCS Opex
Dec 2025</t>
  </si>
  <si>
    <t>SCS Opex
Jun 2026</t>
  </si>
  <si>
    <t>SCS Capex
Jun 2026</t>
  </si>
  <si>
    <t>ACS Opex
Jun 2026</t>
  </si>
  <si>
    <t>ACS Capex
Jun 2026</t>
  </si>
  <si>
    <t>Split</t>
  </si>
  <si>
    <t xml:space="preserve">
Hardware &amp; installation
Network  Design (Efficiencies)
Technology Chg (due to chg in Network)
</t>
  </si>
  <si>
    <r>
      <t xml:space="preserve">NIC Hardware &amp; Software
</t>
    </r>
    <r>
      <rPr>
        <i/>
        <sz val="9"/>
        <rFont val="Calibri"/>
        <family val="2"/>
        <scheme val="minor"/>
      </rPr>
      <t>375K New Connections and increased faults due to age over 5 yr period.</t>
    </r>
    <r>
      <rPr>
        <sz val="9"/>
        <rFont val="Calibri"/>
        <family val="2"/>
        <scheme val="minor"/>
      </rPr>
      <t xml:space="preserve">
</t>
    </r>
    <r>
      <rPr>
        <i/>
        <sz val="9"/>
        <rFont val="Calibri"/>
        <family val="2"/>
        <scheme val="minor"/>
      </rPr>
      <t>Opex - for 275K Circuitry for Software and Maintenance uplift</t>
    </r>
  </si>
  <si>
    <t>Step change - Annual</t>
  </si>
  <si>
    <t>Step change - 6 Months</t>
  </si>
  <si>
    <t>H1</t>
  </si>
  <si>
    <t>H2</t>
  </si>
  <si>
    <t>MPLS Batteries 
(Not in Data Centre)
WiMAX Bateries
CISCO ASR903 Replacement</t>
  </si>
  <si>
    <t>Tech Licensing &amp; Usage Charges - Meridian, NBN, Optus</t>
  </si>
  <si>
    <t>Tech Licensing -VPN SSN Domain</t>
  </si>
  <si>
    <t>PolicyNet Application and Perimeter Equipment Life Cycle (Within AusNet Data Centre)</t>
  </si>
  <si>
    <t>UIQ Application and Backend Lifecycle</t>
  </si>
  <si>
    <t>1. Head End System Upgrades (Every 2 yrs)
2. Head End Infrastructure Upgrade (UIQ not in AOD)
3. Mesh Cisco Router Uplift
4. Security Uplift-Mesh : Enable Link Layer Security
5. Security Uplift FSU Implementation</t>
  </si>
  <si>
    <t>AusNet On Demand Infrastructure Life Cycle
Oracle Database Life cycle</t>
  </si>
  <si>
    <t>1.  MPLS Batteries (Datacentre)
2.  CISCO ASR9010 replacement
3. MLXE
4. Polyview Upgrade
5. Microwave Firmware Upgrade
6. Ceragon Ip10
7. PolicyNet Oracle Upgrade
8. PolicyNet OS (REHL) Upgrade</t>
  </si>
  <si>
    <t>Escalators</t>
  </si>
  <si>
    <t>Table of Contents</t>
  </si>
  <si>
    <t>CPI Escalation</t>
  </si>
  <si>
    <t>Table 1 - CPI Indexes</t>
  </si>
  <si>
    <t>Actual</t>
  </si>
  <si>
    <t>Forecast</t>
  </si>
  <si>
    <t>Applies to year</t>
  </si>
  <si>
    <t>End 2020</t>
  </si>
  <si>
    <t>CPI - 8 cities - Sept (old base), 1yr lagged</t>
  </si>
  <si>
    <t>CPI - 8 cities - Sept (rebased in Sep-12), 1yr lagged</t>
  </si>
  <si>
    <t>CPI - 8 cities - Jun Qtr, 1yr lagged</t>
  </si>
  <si>
    <t>CPI movement - 8 Capital Cities</t>
  </si>
  <si>
    <t>$2015 to nominal</t>
  </si>
  <si>
    <t>End $2020 to Nominal</t>
  </si>
  <si>
    <t>Index - Nominal to End $2020</t>
  </si>
  <si>
    <t>Index - Nominal to $2014</t>
  </si>
  <si>
    <t>End $2015 to $2018</t>
  </si>
  <si>
    <t>ACS ($2021)</t>
  </si>
  <si>
    <t>SCS ($2021)</t>
  </si>
  <si>
    <t>FY22-FY26</t>
  </si>
  <si>
    <t>Total opex</t>
  </si>
  <si>
    <t>Difference to opex  spreadsheet</t>
  </si>
  <si>
    <t>Mid $2018 to Mid Year Nominal</t>
  </si>
  <si>
    <t>Index - Mid Year Nominal to $2021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</si>
</sst>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&quot;$&quot;#,##0_);[Red]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_-;\-* #,##0_-;_-* &quot;-&quot;??_-;_-@_-"/>
    <numFmt numFmtId="168" formatCode="&quot;$&quot;#,##0"/>
    <numFmt numFmtId="169" formatCode="&quot;$&quot;#,##0.00"/>
    <numFmt numFmtId="170" formatCode="0.0%"/>
    <numFmt numFmtId="171" formatCode="_-* #,##0.000_-;\-* #,##0.000_-;_-* &quot;-&quot;??_-;_-@_-"/>
    <numFmt numFmtId="172" formatCode="_(#,##0_);\(#,##0\);_(&quot;-&quot;_)"/>
    <numFmt numFmtId="173" formatCode="_-* #,##0.0000_-;\-* #,##0.0000_-;_-* &quot;-&quot;??_-;_-@_-"/>
    <numFmt numFmtId="174" formatCode="_-&quot;$&quot;* #,##0_-;\-&quot;$&quot;* #,##0_-;_-&quot;$&quot;* &quot;-&quot;??_-;_-@_-"/>
    <numFmt numFmtId="175" formatCode="0.0"/>
    <numFmt numFmtId="176" formatCode="0.000"/>
    <numFmt numFmtId="177" formatCode="0.0000"/>
    <numFmt numFmtId="178" formatCode="0.000%"/>
    <numFmt numFmtId="179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Arial"/>
      <family val="2"/>
    </font>
    <font>
      <i/>
      <sz val="9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Verdana"/>
      <family val="2"/>
    </font>
    <font>
      <b/>
      <sz val="10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Verdana"/>
      <family val="2"/>
    </font>
    <font>
      <b/>
      <sz val="9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28317D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16">
    <xf numFmtId="0" fontId="0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2" fontId="6" fillId="0" borderId="16">
      <alignment horizontal="right" vertical="center"/>
      <protection locked="0"/>
    </xf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13" fillId="0" borderId="0"/>
    <xf numFmtId="0" fontId="15" fillId="0" borderId="0" applyNumberFormat="0" applyFill="0" applyBorder="0" applyAlignment="0" applyProtection="0"/>
    <xf numFmtId="166" fontId="21" fillId="0" borderId="0"/>
  </cellStyleXfs>
  <cellXfs count="145">
    <xf numFmtId="0" fontId="0" fillId="0" borderId="0" xfId="0"/>
    <xf numFmtId="168" fontId="5" fillId="0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168" fontId="5" fillId="0" borderId="1" xfId="0" applyNumberFormat="1" applyFont="1" applyBorder="1" applyAlignment="1">
      <alignment wrapText="1"/>
    </xf>
    <xf numFmtId="9" fontId="4" fillId="0" borderId="1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168" fontId="3" fillId="0" borderId="0" xfId="0" applyNumberFormat="1" applyFont="1" applyFill="1" applyBorder="1" applyAlignment="1">
      <alignment wrapText="1"/>
    </xf>
    <xf numFmtId="168" fontId="4" fillId="0" borderId="0" xfId="0" applyNumberFormat="1" applyFont="1" applyFill="1" applyBorder="1" applyAlignment="1">
      <alignment wrapText="1"/>
    </xf>
    <xf numFmtId="168" fontId="5" fillId="0" borderId="0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168" fontId="4" fillId="9" borderId="1" xfId="0" applyNumberFormat="1" applyFont="1" applyFill="1" applyBorder="1" applyAlignment="1"/>
    <xf numFmtId="168" fontId="5" fillId="9" borderId="1" xfId="0" applyNumberFormat="1" applyFont="1" applyFill="1" applyBorder="1" applyAlignment="1"/>
    <xf numFmtId="0" fontId="4" fillId="0" borderId="1" xfId="0" applyFont="1" applyFill="1" applyBorder="1" applyAlignment="1">
      <alignment wrapText="1"/>
    </xf>
    <xf numFmtId="168" fontId="5" fillId="0" borderId="8" xfId="0" applyNumberFormat="1" applyFont="1" applyFill="1" applyBorder="1" applyAlignment="1">
      <alignment wrapText="1"/>
    </xf>
    <xf numFmtId="168" fontId="1" fillId="0" borderId="0" xfId="0" applyNumberFormat="1" applyFont="1" applyFill="1" applyBorder="1" applyAlignment="1">
      <alignment wrapText="1"/>
    </xf>
    <xf numFmtId="173" fontId="0" fillId="0" borderId="0" xfId="2" applyNumberFormat="1" applyFont="1" applyFill="1" applyBorder="1" applyAlignment="1">
      <alignment wrapText="1"/>
    </xf>
    <xf numFmtId="174" fontId="0" fillId="0" borderId="0" xfId="1" applyNumberFormat="1" applyFont="1"/>
    <xf numFmtId="168" fontId="5" fillId="9" borderId="0" xfId="0" applyNumberFormat="1" applyFont="1" applyFill="1" applyBorder="1" applyAlignment="1"/>
    <xf numFmtId="168" fontId="5" fillId="0" borderId="0" xfId="0" applyNumberFormat="1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168" fontId="4" fillId="0" borderId="0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8" fontId="5" fillId="7" borderId="1" xfId="0" applyNumberFormat="1" applyFont="1" applyFill="1" applyBorder="1" applyAlignment="1">
      <alignment wrapText="1"/>
    </xf>
    <xf numFmtId="168" fontId="5" fillId="8" borderId="1" xfId="0" applyNumberFormat="1" applyFont="1" applyFill="1" applyBorder="1" applyAlignment="1">
      <alignment wrapText="1"/>
    </xf>
    <xf numFmtId="168" fontId="5" fillId="2" borderId="1" xfId="0" applyNumberFormat="1" applyFont="1" applyFill="1" applyBorder="1" applyAlignment="1">
      <alignment wrapText="1"/>
    </xf>
    <xf numFmtId="168" fontId="5" fillId="4" borderId="1" xfId="0" applyNumberFormat="1" applyFont="1" applyFill="1" applyBorder="1" applyAlignment="1">
      <alignment wrapText="1"/>
    </xf>
    <xf numFmtId="168" fontId="5" fillId="5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168" fontId="10" fillId="0" borderId="1" xfId="0" applyNumberFormat="1" applyFont="1" applyBorder="1" applyAlignment="1">
      <alignment wrapText="1"/>
    </xf>
    <xf numFmtId="9" fontId="8" fillId="0" borderId="1" xfId="0" applyNumberFormat="1" applyFont="1" applyFill="1" applyBorder="1" applyAlignment="1">
      <alignment wrapText="1"/>
    </xf>
    <xf numFmtId="0" fontId="4" fillId="9" borderId="1" xfId="0" applyFont="1" applyFill="1" applyBorder="1" applyAlignment="1"/>
    <xf numFmtId="168" fontId="10" fillId="0" borderId="1" xfId="0" applyNumberFormat="1" applyFont="1" applyFill="1" applyBorder="1" applyAlignment="1">
      <alignment wrapText="1"/>
    </xf>
    <xf numFmtId="168" fontId="4" fillId="0" borderId="1" xfId="0" applyNumberFormat="1" applyFont="1" applyFill="1" applyBorder="1" applyAlignment="1">
      <alignment wrapText="1"/>
    </xf>
    <xf numFmtId="168" fontId="4" fillId="0" borderId="1" xfId="0" applyNumberFormat="1" applyFont="1" applyFill="1" applyBorder="1" applyAlignment="1"/>
    <xf numFmtId="0" fontId="5" fillId="0" borderId="0" xfId="0" applyFont="1" applyBorder="1" applyAlignment="1">
      <alignment wrapText="1"/>
    </xf>
    <xf numFmtId="170" fontId="4" fillId="0" borderId="0" xfId="3" applyNumberFormat="1" applyFont="1" applyBorder="1" applyAlignment="1">
      <alignment wrapText="1"/>
    </xf>
    <xf numFmtId="168" fontId="10" fillId="0" borderId="0" xfId="0" applyNumberFormat="1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4" fillId="0" borderId="0" xfId="0" applyFont="1" applyBorder="1" applyAlignment="1"/>
    <xf numFmtId="9" fontId="4" fillId="0" borderId="0" xfId="0" applyNumberFormat="1" applyFont="1" applyFill="1" applyBorder="1" applyAlignment="1">
      <alignment wrapText="1"/>
    </xf>
    <xf numFmtId="166" fontId="4" fillId="0" borderId="0" xfId="2" applyFont="1" applyFill="1" applyBorder="1" applyAlignment="1">
      <alignment wrapText="1"/>
    </xf>
    <xf numFmtId="166" fontId="4" fillId="0" borderId="0" xfId="0" applyNumberFormat="1" applyFont="1" applyFill="1" applyBorder="1" applyAlignment="1">
      <alignment wrapText="1"/>
    </xf>
    <xf numFmtId="167" fontId="4" fillId="0" borderId="0" xfId="2" applyNumberFormat="1" applyFont="1" applyFill="1" applyBorder="1" applyAlignment="1">
      <alignment wrapText="1"/>
    </xf>
    <xf numFmtId="168" fontId="5" fillId="0" borderId="7" xfId="0" applyNumberFormat="1" applyFont="1" applyFill="1" applyBorder="1" applyAlignment="1">
      <alignment wrapText="1"/>
    </xf>
    <xf numFmtId="9" fontId="4" fillId="0" borderId="0" xfId="3" applyFont="1" applyBorder="1" applyAlignment="1">
      <alignment wrapText="1"/>
    </xf>
    <xf numFmtId="9" fontId="4" fillId="0" borderId="13" xfId="0" applyNumberFormat="1" applyFont="1" applyFill="1" applyBorder="1" applyAlignment="1">
      <alignment wrapText="1"/>
    </xf>
    <xf numFmtId="9" fontId="4" fillId="0" borderId="14" xfId="0" applyNumberFormat="1" applyFont="1" applyFill="1" applyBorder="1" applyAlignment="1">
      <alignment wrapText="1"/>
    </xf>
    <xf numFmtId="9" fontId="4" fillId="0" borderId="15" xfId="0" applyNumberFormat="1" applyFont="1" applyFill="1" applyBorder="1" applyAlignment="1">
      <alignment wrapText="1"/>
    </xf>
    <xf numFmtId="169" fontId="4" fillId="0" borderId="0" xfId="0" applyNumberFormat="1" applyFont="1" applyFill="1" applyBorder="1" applyAlignment="1">
      <alignment wrapText="1"/>
    </xf>
    <xf numFmtId="171" fontId="4" fillId="0" borderId="0" xfId="2" applyNumberFormat="1" applyFont="1" applyFill="1" applyBorder="1" applyAlignment="1">
      <alignment wrapText="1"/>
    </xf>
    <xf numFmtId="9" fontId="4" fillId="0" borderId="9" xfId="0" applyNumberFormat="1" applyFont="1" applyFill="1" applyBorder="1" applyAlignment="1">
      <alignment wrapText="1"/>
    </xf>
    <xf numFmtId="9" fontId="4" fillId="0" borderId="10" xfId="0" applyNumberFormat="1" applyFont="1" applyFill="1" applyBorder="1" applyAlignment="1">
      <alignment wrapText="1"/>
    </xf>
    <xf numFmtId="9" fontId="4" fillId="0" borderId="11" xfId="0" applyNumberFormat="1" applyFont="1" applyFill="1" applyBorder="1" applyAlignment="1">
      <alignment wrapText="1"/>
    </xf>
    <xf numFmtId="9" fontId="4" fillId="0" borderId="12" xfId="0" applyNumberFormat="1" applyFont="1" applyFill="1" applyBorder="1" applyAlignment="1">
      <alignment wrapText="1"/>
    </xf>
    <xf numFmtId="9" fontId="11" fillId="3" borderId="1" xfId="0" applyNumberFormat="1" applyFont="1" applyFill="1" applyBorder="1" applyAlignment="1">
      <alignment wrapText="1"/>
    </xf>
    <xf numFmtId="9" fontId="12" fillId="3" borderId="1" xfId="0" applyNumberFormat="1" applyFont="1" applyFill="1" applyBorder="1" applyAlignment="1">
      <alignment wrapText="1"/>
    </xf>
    <xf numFmtId="0" fontId="11" fillId="3" borderId="1" xfId="0" applyFont="1" applyFill="1" applyBorder="1" applyAlignment="1"/>
    <xf numFmtId="0" fontId="14" fillId="10" borderId="2" xfId="13" applyFont="1" applyFill="1" applyBorder="1" applyAlignment="1">
      <alignment horizontal="left" vertical="center" wrapText="1"/>
    </xf>
    <xf numFmtId="0" fontId="14" fillId="10" borderId="0" xfId="13" applyFont="1" applyFill="1" applyBorder="1" applyAlignment="1">
      <alignment horizontal="left" vertical="center" wrapText="1"/>
    </xf>
    <xf numFmtId="174" fontId="0" fillId="0" borderId="17" xfId="1" applyNumberFormat="1" applyFont="1" applyFill="1" applyBorder="1" applyAlignment="1">
      <alignment wrapText="1"/>
    </xf>
    <xf numFmtId="174" fontId="0" fillId="0" borderId="18" xfId="1" applyNumberFormat="1" applyFont="1" applyFill="1" applyBorder="1" applyAlignment="1">
      <alignment wrapText="1"/>
    </xf>
    <xf numFmtId="174" fontId="0" fillId="0" borderId="19" xfId="1" applyNumberFormat="1" applyFont="1" applyFill="1" applyBorder="1" applyAlignment="1">
      <alignment wrapText="1"/>
    </xf>
    <xf numFmtId="174" fontId="0" fillId="0" borderId="6" xfId="1" applyNumberFormat="1" applyFont="1" applyFill="1" applyBorder="1" applyAlignment="1">
      <alignment wrapText="1"/>
    </xf>
    <xf numFmtId="0" fontId="14" fillId="10" borderId="17" xfId="13" applyFont="1" applyFill="1" applyBorder="1" applyAlignment="1">
      <alignment horizontal="left" vertical="center" wrapText="1"/>
    </xf>
    <xf numFmtId="0" fontId="14" fillId="10" borderId="18" xfId="13" applyFont="1" applyFill="1" applyBorder="1" applyAlignment="1">
      <alignment horizontal="left" vertical="center" wrapText="1"/>
    </xf>
    <xf numFmtId="0" fontId="14" fillId="10" borderId="3" xfId="13" applyFont="1" applyFill="1" applyBorder="1" applyAlignment="1">
      <alignment horizontal="left" vertical="center" wrapText="1"/>
    </xf>
    <xf numFmtId="0" fontId="14" fillId="10" borderId="4" xfId="13" applyFont="1" applyFill="1" applyBorder="1" applyAlignment="1">
      <alignment horizontal="left" vertical="center" wrapText="1"/>
    </xf>
    <xf numFmtId="168" fontId="0" fillId="0" borderId="3" xfId="0" applyNumberFormat="1" applyFont="1" applyFill="1" applyBorder="1" applyAlignment="1">
      <alignment wrapText="1"/>
    </xf>
    <xf numFmtId="167" fontId="0" fillId="0" borderId="0" xfId="2" applyNumberFormat="1" applyFont="1" applyBorder="1"/>
    <xf numFmtId="167" fontId="0" fillId="0" borderId="4" xfId="2" applyNumberFormat="1" applyFont="1" applyBorder="1"/>
    <xf numFmtId="168" fontId="0" fillId="0" borderId="5" xfId="0" applyNumberFormat="1" applyFont="1" applyFill="1" applyBorder="1" applyAlignment="1">
      <alignment wrapText="1"/>
    </xf>
    <xf numFmtId="167" fontId="0" fillId="0" borderId="19" xfId="2" applyNumberFormat="1" applyFont="1" applyBorder="1"/>
    <xf numFmtId="167" fontId="0" fillId="0" borderId="6" xfId="2" applyNumberFormat="1" applyFont="1" applyBorder="1"/>
    <xf numFmtId="174" fontId="0" fillId="0" borderId="0" xfId="0" applyNumberFormat="1"/>
    <xf numFmtId="0" fontId="14" fillId="10" borderId="0" xfId="13" applyFont="1" applyFill="1" applyAlignment="1">
      <alignment horizontal="left" vertical="center" wrapText="1"/>
    </xf>
    <xf numFmtId="168" fontId="1" fillId="0" borderId="2" xfId="0" applyNumberFormat="1" applyFont="1" applyBorder="1" applyAlignment="1">
      <alignment wrapText="1"/>
    </xf>
    <xf numFmtId="168" fontId="1" fillId="0" borderId="17" xfId="0" applyNumberFormat="1" applyFont="1" applyBorder="1" applyAlignment="1">
      <alignment wrapText="1"/>
    </xf>
    <xf numFmtId="168" fontId="1" fillId="0" borderId="5" xfId="0" applyNumberFormat="1" applyFont="1" applyBorder="1" applyAlignment="1">
      <alignment wrapText="1"/>
    </xf>
    <xf numFmtId="168" fontId="1" fillId="0" borderId="19" xfId="0" applyNumberFormat="1" applyFont="1" applyBorder="1" applyAlignment="1">
      <alignment wrapText="1"/>
    </xf>
    <xf numFmtId="0" fontId="14" fillId="0" borderId="0" xfId="13" applyFont="1" applyFill="1" applyBorder="1" applyAlignment="1">
      <alignment horizontal="left" vertical="center" wrapText="1"/>
    </xf>
    <xf numFmtId="167" fontId="0" fillId="0" borderId="0" xfId="2" applyNumberFormat="1" applyFont="1" applyFill="1" applyBorder="1"/>
    <xf numFmtId="167" fontId="0" fillId="0" borderId="0" xfId="0" applyNumberFormat="1" applyFill="1" applyBorder="1"/>
    <xf numFmtId="0" fontId="0" fillId="0" borderId="0" xfId="0" applyFill="1" applyBorder="1"/>
    <xf numFmtId="168" fontId="0" fillId="0" borderId="0" xfId="0" applyNumberFormat="1" applyFont="1" applyFill="1" applyBorder="1" applyAlignment="1">
      <alignment wrapText="1"/>
    </xf>
    <xf numFmtId="168" fontId="5" fillId="0" borderId="1" xfId="0" applyNumberFormat="1" applyFont="1" applyFill="1" applyBorder="1" applyAlignment="1"/>
    <xf numFmtId="0" fontId="16" fillId="11" borderId="0" xfId="0" applyFont="1" applyFill="1"/>
    <xf numFmtId="0" fontId="0" fillId="11" borderId="0" xfId="0" applyFill="1"/>
    <xf numFmtId="0" fontId="17" fillId="11" borderId="0" xfId="14" applyFont="1" applyFill="1"/>
    <xf numFmtId="0" fontId="1" fillId="11" borderId="0" xfId="0" applyFont="1" applyFill="1"/>
    <xf numFmtId="17" fontId="0" fillId="11" borderId="0" xfId="0" applyNumberFormat="1" applyFill="1" applyAlignment="1">
      <alignment horizontal="center"/>
    </xf>
    <xf numFmtId="0" fontId="0" fillId="11" borderId="20" xfId="0" applyFill="1" applyBorder="1"/>
    <xf numFmtId="17" fontId="0" fillId="11" borderId="20" xfId="0" applyNumberFormat="1" applyFill="1" applyBorder="1" applyAlignment="1">
      <alignment horizontal="center"/>
    </xf>
    <xf numFmtId="17" fontId="0" fillId="12" borderId="20" xfId="0" applyNumberFormat="1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18" fillId="11" borderId="20" xfId="0" applyFont="1" applyFill="1" applyBorder="1" applyAlignment="1">
      <alignment horizontal="center"/>
    </xf>
    <xf numFmtId="0" fontId="19" fillId="13" borderId="20" xfId="0" applyFont="1" applyFill="1" applyBorder="1" applyAlignment="1">
      <alignment horizontal="center"/>
    </xf>
    <xf numFmtId="175" fontId="0" fillId="13" borderId="20" xfId="0" applyNumberFormat="1" applyFill="1" applyBorder="1"/>
    <xf numFmtId="175" fontId="0" fillId="11" borderId="20" xfId="0" applyNumberFormat="1" applyFill="1" applyBorder="1"/>
    <xf numFmtId="0" fontId="0" fillId="14" borderId="20" xfId="0" applyFill="1" applyBorder="1"/>
    <xf numFmtId="175" fontId="0" fillId="14" borderId="20" xfId="0" applyNumberFormat="1" applyFill="1" applyBorder="1"/>
    <xf numFmtId="175" fontId="0" fillId="0" borderId="20" xfId="0" applyNumberFormat="1" applyBorder="1"/>
    <xf numFmtId="10" fontId="0" fillId="11" borderId="20" xfId="3" applyNumberFormat="1" applyFont="1" applyFill="1" applyBorder="1"/>
    <xf numFmtId="10" fontId="0" fillId="0" borderId="20" xfId="3" applyNumberFormat="1" applyFont="1" applyFill="1" applyBorder="1"/>
    <xf numFmtId="10" fontId="0" fillId="5" borderId="20" xfId="3" applyNumberFormat="1" applyFont="1" applyFill="1" applyBorder="1"/>
    <xf numFmtId="10" fontId="0" fillId="2" borderId="20" xfId="3" applyNumberFormat="1" applyFont="1" applyFill="1" applyBorder="1"/>
    <xf numFmtId="176" fontId="0" fillId="11" borderId="20" xfId="0" applyNumberFormat="1" applyFill="1" applyBorder="1"/>
    <xf numFmtId="176" fontId="0" fillId="0" borderId="20" xfId="0" applyNumberFormat="1" applyBorder="1"/>
    <xf numFmtId="177" fontId="0" fillId="11" borderId="20" xfId="0" applyNumberFormat="1" applyFill="1" applyBorder="1"/>
    <xf numFmtId="0" fontId="19" fillId="11" borderId="0" xfId="0" applyFont="1" applyFill="1"/>
    <xf numFmtId="177" fontId="0" fillId="11" borderId="0" xfId="0" applyNumberFormat="1" applyFill="1"/>
    <xf numFmtId="10" fontId="0" fillId="11" borderId="0" xfId="3" applyNumberFormat="1" applyFont="1" applyFill="1"/>
    <xf numFmtId="0" fontId="20" fillId="11" borderId="0" xfId="0" applyFont="1" applyFill="1"/>
    <xf numFmtId="0" fontId="20" fillId="11" borderId="0" xfId="0" applyFont="1" applyFill="1" applyAlignment="1">
      <alignment horizontal="right"/>
    </xf>
    <xf numFmtId="178" fontId="0" fillId="11" borderId="0" xfId="3" applyNumberFormat="1" applyFont="1" applyFill="1"/>
    <xf numFmtId="168" fontId="0" fillId="0" borderId="2" xfId="0" applyNumberFormat="1" applyFont="1" applyFill="1" applyBorder="1" applyAlignment="1">
      <alignment wrapText="1"/>
    </xf>
    <xf numFmtId="167" fontId="0" fillId="0" borderId="17" xfId="2" applyNumberFormat="1" applyFont="1" applyBorder="1"/>
    <xf numFmtId="167" fontId="0" fillId="0" borderId="18" xfId="2" applyNumberFormat="1" applyFont="1" applyBorder="1"/>
    <xf numFmtId="167" fontId="0" fillId="0" borderId="0" xfId="0" applyNumberFormat="1"/>
    <xf numFmtId="166" fontId="0" fillId="0" borderId="0" xfId="0" applyNumberFormat="1"/>
    <xf numFmtId="0" fontId="1" fillId="0" borderId="0" xfId="0" applyFont="1"/>
    <xf numFmtId="167" fontId="1" fillId="0" borderId="0" xfId="0" applyNumberFormat="1" applyFont="1"/>
    <xf numFmtId="164" fontId="14" fillId="10" borderId="0" xfId="13" applyNumberFormat="1" applyFont="1" applyFill="1" applyAlignment="1">
      <alignment horizontal="left" vertical="center" wrapText="1"/>
    </xf>
    <xf numFmtId="0" fontId="0" fillId="16" borderId="20" xfId="0" applyFill="1" applyBorder="1"/>
    <xf numFmtId="177" fontId="0" fillId="16" borderId="20" xfId="0" applyNumberFormat="1" applyFill="1" applyBorder="1"/>
    <xf numFmtId="176" fontId="0" fillId="16" borderId="20" xfId="0" applyNumberFormat="1" applyFill="1" applyBorder="1"/>
    <xf numFmtId="10" fontId="0" fillId="11" borderId="0" xfId="0" applyNumberFormat="1" applyFill="1"/>
    <xf numFmtId="9" fontId="11" fillId="15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168" fontId="5" fillId="17" borderId="1" xfId="0" applyNumberFormat="1" applyFont="1" applyFill="1" applyBorder="1" applyAlignment="1">
      <alignment wrapText="1"/>
    </xf>
    <xf numFmtId="168" fontId="5" fillId="17" borderId="1" xfId="0" applyNumberFormat="1" applyFont="1" applyFill="1" applyBorder="1"/>
    <xf numFmtId="168" fontId="4" fillId="17" borderId="1" xfId="0" applyNumberFormat="1" applyFont="1" applyFill="1" applyBorder="1" applyAlignment="1">
      <alignment wrapText="1"/>
    </xf>
    <xf numFmtId="168" fontId="4" fillId="17" borderId="8" xfId="0" applyNumberFormat="1" applyFont="1" applyFill="1" applyBorder="1" applyAlignment="1">
      <alignment wrapText="1"/>
    </xf>
    <xf numFmtId="168" fontId="5" fillId="17" borderId="7" xfId="0" applyNumberFormat="1" applyFont="1" applyFill="1" applyBorder="1" applyAlignment="1">
      <alignment wrapText="1"/>
    </xf>
    <xf numFmtId="168" fontId="5" fillId="17" borderId="0" xfId="0" applyNumberFormat="1" applyFont="1" applyFill="1" applyBorder="1" applyAlignment="1">
      <alignment wrapText="1"/>
    </xf>
    <xf numFmtId="169" fontId="5" fillId="17" borderId="0" xfId="0" applyNumberFormat="1" applyFont="1" applyFill="1" applyBorder="1" applyAlignment="1">
      <alignment wrapText="1"/>
    </xf>
    <xf numFmtId="0" fontId="4" fillId="17" borderId="0" xfId="0" applyFont="1" applyFill="1" applyBorder="1" applyAlignment="1">
      <alignment wrapText="1"/>
    </xf>
    <xf numFmtId="170" fontId="4" fillId="17" borderId="0" xfId="3" applyNumberFormat="1" applyFont="1" applyFill="1" applyBorder="1" applyAlignment="1">
      <alignment wrapText="1"/>
    </xf>
    <xf numFmtId="169" fontId="4" fillId="17" borderId="0" xfId="0" applyNumberFormat="1" applyFont="1" applyFill="1" applyBorder="1" applyAlignment="1">
      <alignment wrapText="1"/>
    </xf>
    <xf numFmtId="168" fontId="4" fillId="17" borderId="0" xfId="0" applyNumberFormat="1" applyFont="1" applyFill="1" applyBorder="1" applyAlignment="1">
      <alignment wrapText="1"/>
    </xf>
    <xf numFmtId="179" fontId="4" fillId="17" borderId="0" xfId="2" applyNumberFormat="1" applyFont="1" applyFill="1" applyBorder="1" applyAlignment="1">
      <alignment wrapText="1"/>
    </xf>
    <xf numFmtId="9" fontId="11" fillId="0" borderId="1" xfId="0" applyNumberFormat="1" applyFont="1" applyFill="1" applyBorder="1" applyAlignment="1">
      <alignment wrapText="1"/>
    </xf>
    <xf numFmtId="170" fontId="4" fillId="0" borderId="0" xfId="3" applyNumberFormat="1" applyFont="1" applyFill="1" applyBorder="1" applyAlignment="1">
      <alignment wrapText="1"/>
    </xf>
    <xf numFmtId="0" fontId="22" fillId="0" borderId="21" xfId="0" applyFont="1" applyFill="1" applyBorder="1" applyAlignment="1">
      <alignment horizontal="center" wrapText="1"/>
    </xf>
  </cellXfs>
  <cellStyles count="16">
    <cellStyle name="Assumptions Right Number" xfId="4" xr:uid="{00000000-0005-0000-0000-000000000000}"/>
    <cellStyle name="Comma" xfId="2" builtinId="3"/>
    <cellStyle name="Comma 4 3" xfId="8" xr:uid="{00000000-0005-0000-0000-000002000000}"/>
    <cellStyle name="Currency" xfId="1" builtinId="4"/>
    <cellStyle name="Currency 2 2 2" xfId="11" xr:uid="{00000000-0005-0000-0000-000004000000}"/>
    <cellStyle name="Currency 2 3" xfId="7" xr:uid="{00000000-0005-0000-0000-000005000000}"/>
    <cellStyle name="Hyperlink" xfId="14" builtinId="8"/>
    <cellStyle name="Normal" xfId="0" builtinId="0"/>
    <cellStyle name="Normal 2" xfId="13" xr:uid="{00000000-0005-0000-0000-000008000000}"/>
    <cellStyle name="Normal 2 2 2 2" xfId="5" xr:uid="{00000000-0005-0000-0000-000009000000}"/>
    <cellStyle name="Normal 2 2 2 3 2" xfId="12" xr:uid="{00000000-0005-0000-0000-00000A000000}"/>
    <cellStyle name="Normal 2 7 2" xfId="10" xr:uid="{00000000-0005-0000-0000-00000B000000}"/>
    <cellStyle name="Percent" xfId="3" builtinId="5"/>
    <cellStyle name="Percent 2" xfId="9" xr:uid="{00000000-0005-0000-0000-00000D000000}"/>
    <cellStyle name="Percent 2 2" xfId="6" xr:uid="{00000000-0005-0000-0000-00000E000000}"/>
    <cellStyle name="SAPGroupingFillCell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customXml" Target="../customXml/item1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0DATE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Deferred%20revenue\2011\Budget\Final%202011%20Budget\Deferred%20Revenue%20Calc%202011%20Final%20Budget%20v1.3%20excl%20CHS%20margins%20draf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Users\mseetoh\AppData\Local\Microsoft\Windows\Temporary%20Internet%20Files\Content.Outlook\06EMU1Y8\FY18-22%20Plan%20-%20Capex%20Template%20-%20October%202016%20(AMI.2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16-20%20EDPR\TEAM%20WORKING%20FOLDERS\METERING\Copy%20of%20SPN%20AMI%20financial%20model%20(20140908%20v3%20-%20sent%20to%20Corporate%20Finance%20BOARD%20PAPER%20VERSION)-%20IT%20&amp;%20comms%20opex%20Real$14%20-%20260315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ice%20Review\2016-20%20EDPR\TEAM%20WORKING%20FOLDERS\METERING\Copy%20of%20SPN%20AMI%20financial%20model%20(20140908%20v3%20-%20sent%20to%20Corporate%20Finance%20BOARD%20PAPER%20VERSION)-%20IT%20&amp;%20comms%20opex%20Real$14%20-%20260315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ausnet.sharepoint.com/Users/zgottlieb.AU/Documents/Engagement/AusNet%20Services/WP2/Program%20Briefs/IM/EDPR%20CY21-25%20Cost%20Mode-%20IM%20v02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Reset%20RIN\Final%20RIN%20update%20Jan%202015\Victorian%20DNSP%202016-20%20-%20Reset%20RIN%20templates%20-%20January%202015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Users\mseetoh\AppData\Local\Microsoft\Windows\Temporary%20Internet%20Files\Content.Outlook\06EMU1Y8\FY18-22%20Plan%20-%20Capex%20Template%20-%20October%202016%20(AMI%20v.19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Price%20Review\2016-20%20EDPR\TEAM%20WORKING%20FOLDERS\METERING\Draft%20Determination\Revised%20Proposal\AusNet%20Services%20-%20Metering%20post%20tax%20revenue%20model%20and%20exit%20fees%20201115-wo%20IT%20RAB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sdeloitte.sharepoint.com/C/CON2101-AusNetEDPR/Documents/WP2/3.0%20Working%20Documents/2.0%20Cost%20Model/2ndCut_%20EDPR%20CY21-25%20Cost%20Model%20v0.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INTER-DEPT\Legacy%20Data\_FINANCIAL%20ACCOUNTING\FIN_ACC\Fin%20Acctg\Statutory%20Accounts\Dec%2000%20Accounts\Powercor\TBPCA200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Price%20Review\2021-25%20EDPR\Team%20Working%20folders\MS\4th%20cut%20numbers%20021018\Metering%20CAPEX%20Model%20FY19-FY23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ausnet.sharepoint.com/Users/gkaehne/AppData/Local/Microsoft/Windows/INetCache/Content.Outlook/DI5K4LSW/EDPR%20CY21-25%20Cost%20Mode-%20Security-%20V0.1%20-%20Copy%20(2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16-20%20EDPR\TEAM%20WORKING%20FOLDERS\METERING\Copy%20of%20SPN%20AMI%20financial%20model%20(20140908%20v3%20-%20sent%20to%20Corporate%20Finance%20BOARD%20PAPER%20VERSION)-%20IT%20&amp;%20comms%20opex%20Real$14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ice%20Review\2016-20%20EDPR\TEAM%20WORKING%20FOLDERS\METERING\Copy%20of%20SPN%20AMI%20financial%20model%20(20140908%20v3%20-%20sent%20to%20Corporate%20Finance%20BOARD%20PAPER%20VERSION)-%20IT%20&amp;%20comms%20opex%20Real$14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Documents%20and%20Settings\lchhuor\Local%20Settings\Temporary%20Internet%20Files\Content.Outlook\UTJUG3P3\PARPT04AMI%20-%20AMI%20PROJECTS%20-%20Transaction%20Listing%20Report_NO%20SAP%20YT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Documents%20and%20Settings\lchhuor\Local%20Settings\Temporary%20Internet%20Files\Content.Outlook\UTJUG3P3\PARPT04AMI%20-%20AMI%20PROJECTS%20-%20Transaction%20Listing%20Report_NO%20SAP%20YT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ausnet.sharepoint.com/Users/gkaehne/AppData/Local/Microsoft/Windows/INetCache/Content.Outlook/DI5K4LSW/EDPR%20CY21-25%20Cost%20Mode-%20CLCOE%20Apps%20v03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au.deloitte.com/C/CON2101-AusNetEDPR/Documents/WP2/3.0%20Working%20Documents/1.0%20Project%20Briefs/7.%20DER/DER%20workings%20v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ER\Vic%20EDPR%20-%202016-20\Initial%20proposals%20-%2030%20April%202015\CitiPower\05%20Models\Metering%20ACS\CP%20CONFIDENTIAL%20MOD%201.2%20-%20CP%20Metering%20Capex%20&amp;%20Opex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amsites.au.deloitte.com/C/CON2101-AusNetEDPR/Documents/WP2/3.0%20Working%20Documents/2.0%20Cost%20Model/2ndCut_%20EDPR%20CY21-25%20Cost%20Model%20v0.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Object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Price%20Review\2021-25%20EDPR\9.0%202021%20EDPR%20-%20Modelling\Proposal%20Models%20-%20Updated%2015.08\Capex\Capex%20Model_EDPR%202021-25_Proposal_Base%20Cas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Capex%20Report%20Feb%2020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Metering%20P_L%20-%20Feb%2020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6.%20June%202011\Meter%20Volumes%20Reports\Meter%20volumes%20report%20May%20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DATES"/>
      <sheetName val="A"/>
      <sheetName val="Reference"/>
      <sheetName val="Lists"/>
      <sheetName val="Balsheet"/>
      <sheetName val="Lookups and Dates"/>
      <sheetName val="List"/>
      <sheetName val="Master Data"/>
      <sheetName val="Rates"/>
      <sheetName val="OPEX"/>
      <sheetName val="Lookups"/>
      <sheetName val="2. Labour"/>
      <sheetName val="(X) Data"/>
      <sheetName val="GL Accou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  <sheetName val="Mapping"/>
      <sheetName val="C1. Prescribed Meter Opex Adj"/>
      <sheetName val="R7. Corp mgmt Fee"/>
      <sheetName val="C9. Proj Mgmt Fee Alloc"/>
      <sheetName val="R13. Proj mgmt Fee"/>
      <sheetName val="C2. Prescr. Meter Opex"/>
      <sheetName val="C3. Opex Margins Adj"/>
      <sheetName val="C4. Excl Serv Adj"/>
      <sheetName val="C5. IT Opex"/>
      <sheetName val="C6. Pres Meter Cap Adjusted"/>
      <sheetName val="C7. Prescr Meter Capex"/>
      <sheetName val="C8. Capex Margin Adj"/>
      <sheetName val="C9. Revenue"/>
      <sheetName val="R1. PAL 2011"/>
      <sheetName val="R2. CP 2011"/>
      <sheetName val="R3. CHS 2011"/>
      <sheetName val="R4. Total AMI 2011"/>
      <sheetName val="R5. PAL Abol"/>
      <sheetName val="R6. CP Abol"/>
      <sheetName val="R8. Capl incl Margins"/>
      <sheetName val="R9. Capex BAU &amp; RO margins"/>
      <sheetName val="R10. Capex proj mgmt margi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Input"/>
      <sheetName val="Profit Loss Analysis"/>
      <sheetName val="Table"/>
      <sheetName val="PAL NETW ONLY"/>
      <sheetName val="CP NETW ONLY"/>
      <sheetName val="PAL NETW SERV"/>
      <sheetName val="CP NETW SERV"/>
      <sheetName val="NETW_reglu Reco"/>
      <sheetName val="NETW_reglu reports PAL"/>
      <sheetName val="NETW_reglu reports CP"/>
      <sheetName val="PAL Total"/>
      <sheetName val="PAL METR"/>
      <sheetName val="PAL PM"/>
      <sheetName val="PAL METR Soln"/>
      <sheetName val="PAL EN Service"/>
      <sheetName val="CP TOTAL"/>
      <sheetName val="CP P.METR"/>
      <sheetName val="CP EN Service"/>
      <sheetName val="BExRepositorySheet"/>
      <sheetName val="CP P&amp;L"/>
      <sheetName val="PAL P&amp;L"/>
      <sheetName val="CP CTR REPORT"/>
      <sheetName val="PAL CTR REPORT"/>
      <sheetName val="Summary RECO"/>
      <sheetName val="NEW PAL CTR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Pres_Out_SC"/>
      <sheetName val="Presentation_P_BO"/>
      <sheetName val="Gas_Bmark_P_BO"/>
      <sheetName val="Elec_Bmark_P_BO"/>
      <sheetName val="Trans_Bmark_P_BO"/>
      <sheetName val="Ass_SC"/>
      <sheetName val="TS_BA"/>
      <sheetName val="Infl_BA"/>
      <sheetName val="Summary_TA"/>
      <sheetName val="CFC_TA"/>
      <sheetName val="COH_T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Sheet_SC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elect_T_TA"/>
      <sheetName val="Select_D_TA"/>
      <sheetName val="Sheet6_SSC"/>
      <sheetName val="Workings_TA"/>
      <sheetName val="Out_SC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Mod_BO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>
        <row r="10">
          <cell r="C10" t="str">
            <v>Five year Capex Forecast (6 Errors Detected)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H10">
            <v>42461</v>
          </cell>
        </row>
      </sheetData>
      <sheetData sheetId="9"/>
      <sheetData sheetId="10"/>
      <sheetData sheetId="11"/>
      <sheetData sheetId="12">
        <row r="113">
          <cell r="E113" t="str">
            <v>AMI Capex</v>
          </cell>
        </row>
      </sheetData>
      <sheetData sheetId="13">
        <row r="31">
          <cell r="F31" t="str">
            <v>AMI Capex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874">
          <cell r="F874">
            <v>2011</v>
          </cell>
        </row>
      </sheetData>
      <sheetData sheetId="66"/>
      <sheetData sheetId="67">
        <row r="289">
          <cell r="D289" t="str">
            <v>AMI Capex</v>
          </cell>
        </row>
      </sheetData>
      <sheetData sheetId="68"/>
      <sheetData sheetId="69"/>
      <sheetData sheetId="70">
        <row r="24">
          <cell r="H24">
            <v>0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>
        <row r="10">
          <cell r="E10">
            <v>4</v>
          </cell>
        </row>
        <row r="38">
          <cell r="D38" t="b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 t="str">
            <v>Option 1 (Base)</v>
          </cell>
        </row>
        <row r="8">
          <cell r="C8" t="str">
            <v>Option 2</v>
          </cell>
        </row>
        <row r="9">
          <cell r="C9" t="str">
            <v>Option 3</v>
          </cell>
        </row>
        <row r="10">
          <cell r="C10" t="str">
            <v>Option 3.5</v>
          </cell>
        </row>
        <row r="11">
          <cell r="C11" t="str">
            <v>Option 4</v>
          </cell>
        </row>
        <row r="12">
          <cell r="C12" t="str">
            <v>Option 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37">
          <cell r="M37">
            <v>1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 refreshError="1"/>
      <sheetData sheetId="1" refreshError="1"/>
      <sheetData sheetId="2" refreshError="1"/>
      <sheetData sheetId="3" refreshError="1">
        <row r="10">
          <cell r="E10">
            <v>4</v>
          </cell>
        </row>
        <row r="38">
          <cell r="D38" t="b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20">
          <cell r="AEU20">
            <v>1452497</v>
          </cell>
        </row>
      </sheetData>
      <sheetData sheetId="9" refreshError="1"/>
      <sheetData sheetId="10" refreshError="1"/>
      <sheetData sheetId="11">
        <row r="14">
          <cell r="R14">
            <v>219418.69999999998</v>
          </cell>
        </row>
      </sheetData>
      <sheetData sheetId="12" refreshError="1">
        <row r="7">
          <cell r="C7" t="str">
            <v>Option 1 (Base)</v>
          </cell>
        </row>
        <row r="8">
          <cell r="C8" t="str">
            <v>Option 2</v>
          </cell>
        </row>
        <row r="9">
          <cell r="C9" t="str">
            <v>Option 3</v>
          </cell>
        </row>
        <row r="10">
          <cell r="C10" t="str">
            <v>Option 3.5</v>
          </cell>
        </row>
        <row r="11">
          <cell r="C11" t="str">
            <v>Option 4</v>
          </cell>
        </row>
        <row r="12">
          <cell r="C12" t="str">
            <v>Option 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>
        <row r="37">
          <cell r="M37">
            <v>1</v>
          </cell>
        </row>
      </sheetData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Estimate Template"/>
      <sheetName val="Tech Plan"/>
      <sheetName val="Sheet1"/>
      <sheetName val="Working NOTES"/>
      <sheetName val="Costs"/>
      <sheetName val="Benifits"/>
      <sheetName val="AA-Rates Card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4">
          <cell r="E14" t="str">
            <v>TRR</v>
          </cell>
        </row>
        <row r="15">
          <cell r="E15" t="str">
            <v>EDPR</v>
          </cell>
        </row>
        <row r="16">
          <cell r="E16" t="str">
            <v>GAAR</v>
          </cell>
        </row>
        <row r="17">
          <cell r="E17" t="str">
            <v>TRR, EDPR</v>
          </cell>
        </row>
        <row r="18">
          <cell r="E18" t="str">
            <v>TRR, GARR</v>
          </cell>
        </row>
        <row r="19">
          <cell r="E19" t="str">
            <v>EDPR, TRR</v>
          </cell>
        </row>
        <row r="20">
          <cell r="E20" t="str">
            <v>EDPR, GAAR</v>
          </cell>
        </row>
        <row r="21">
          <cell r="E21" t="str">
            <v>GAAR, TRR</v>
          </cell>
        </row>
        <row r="22">
          <cell r="E22" t="str">
            <v>GAAR, EDPR</v>
          </cell>
        </row>
      </sheetData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structions"/>
      <sheetName val="1.0 Business &amp; other details"/>
      <sheetName val="2.1 Expenditure summary"/>
      <sheetName val="2.2 Repex"/>
      <sheetName val="2.3 Augex"/>
      <sheetName val="2.4 Augex model"/>
      <sheetName val="2.5 Connections"/>
      <sheetName val="2.6 Non-network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rating expenditure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3 MD - Network level"/>
      <sheetName val="5.4 MD &amp; utilisation-Spatial"/>
      <sheetName val="6.1 Telephone answering"/>
      <sheetName val="6.2 Reliability &amp; Cust serv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Unprotected Worksheet"/>
    </sheetNames>
    <sheetDataSet>
      <sheetData sheetId="0"/>
      <sheetData sheetId="1"/>
      <sheetData sheetId="2">
        <row r="35">
          <cell r="C35" t="str">
            <v>2016</v>
          </cell>
          <cell r="D35" t="str">
            <v>2017</v>
          </cell>
          <cell r="E35" t="str">
            <v>2018</v>
          </cell>
          <cell r="F35" t="str">
            <v>2019</v>
          </cell>
          <cell r="G35" t="str">
            <v>2020</v>
          </cell>
        </row>
        <row r="38">
          <cell r="G38" t="str">
            <v>2015</v>
          </cell>
        </row>
        <row r="55">
          <cell r="C55" t="str">
            <v>December 2015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_SC"/>
      <sheetName val="TS_BA"/>
      <sheetName val="Infl_BA"/>
      <sheetName val="Capex_PT2_TA"/>
      <sheetName val="Overh_B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heet6_SSC"/>
      <sheetName val="Workings_TA"/>
      <sheetName val="Out_SC"/>
      <sheetName val="Mod_BO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/>
      <sheetData sheetId="1"/>
      <sheetData sheetId="2"/>
      <sheetData sheetId="3">
        <row r="12">
          <cell r="H12">
            <v>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>
        <row r="12">
          <cell r="H12">
            <v>353508.39979558939</v>
          </cell>
        </row>
        <row r="22">
          <cell r="H22">
            <v>1.0999999999999999E-2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DMS input"/>
      <sheetName val="Exit Fees Nominal"/>
      <sheetName val="Exit Fees Real $2015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/>
      <sheetData sheetId="1"/>
      <sheetData sheetId="2"/>
      <sheetData sheetId="3"/>
      <sheetData sheetId="4">
        <row r="216">
          <cell r="G216">
            <v>2.5000000000000001E-2</v>
          </cell>
        </row>
      </sheetData>
      <sheetData sheetId="5"/>
      <sheetData sheetId="6"/>
      <sheetData sheetId="7"/>
      <sheetData sheetId="8"/>
      <sheetData sheetId="9">
        <row r="47">
          <cell r="G47">
            <v>0.43504917712086366</v>
          </cell>
          <cell r="H47">
            <v>8.9062582329984569E-2</v>
          </cell>
          <cell r="I47">
            <v>8.9062582329984569E-2</v>
          </cell>
          <cell r="J47">
            <v>8.9062582329984569E-2</v>
          </cell>
          <cell r="K47">
            <v>8.9062582329984569E-2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Audit"/>
      <sheetName val="Dashboard1"/>
      <sheetName val="Initiative Master "/>
      <sheetName val="Program Master "/>
      <sheetName val="1st&gt;2nd Cut "/>
      <sheetName val="Cost Working "/>
      <sheetName val="First Cut Numbers"/>
      <sheetName val="Input assumptions"/>
      <sheetName val="COST MODEL (2)"/>
      <sheetName val="Working"/>
      <sheetName val="Dashboard2"/>
      <sheetName val="ICT EDPR Costs CY2016 to 20"/>
      <sheetName val="ICT EDPR CY2011 to 15"/>
      <sheetName val="ICT EDPR Full View"/>
      <sheetName val="Historical Project Costs"/>
      <sheetName val="PET"/>
      <sheetName val="AA-Rates Card"/>
      <sheetName val="CPI"/>
      <sheetName val="Config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5">
          <cell r="B15" t="str">
            <v>TRR</v>
          </cell>
        </row>
        <row r="16">
          <cell r="B16" t="str">
            <v>EDPR</v>
          </cell>
        </row>
        <row r="17">
          <cell r="B17" t="str">
            <v>GAAR</v>
          </cell>
        </row>
        <row r="27">
          <cell r="B27" t="str">
            <v>Functional Business Analyst</v>
          </cell>
          <cell r="C27" t="str">
            <v>Day</v>
          </cell>
          <cell r="D27">
            <v>482.45614035087721</v>
          </cell>
        </row>
        <row r="28">
          <cell r="B28" t="str">
            <v>Technical Business Analyst</v>
          </cell>
          <cell r="C28" t="str">
            <v>Day</v>
          </cell>
          <cell r="D28">
            <v>526.31578947368416</v>
          </cell>
        </row>
        <row r="29">
          <cell r="B29" t="str">
            <v>Solutions Architect</v>
          </cell>
          <cell r="C29" t="str">
            <v>Day</v>
          </cell>
          <cell r="D29">
            <v>657.89473684210532</v>
          </cell>
        </row>
        <row r="30">
          <cell r="B30" t="str">
            <v>Enterprise Architect</v>
          </cell>
          <cell r="C30" t="str">
            <v>Day</v>
          </cell>
          <cell r="D30">
            <v>789.47368421052636</v>
          </cell>
        </row>
        <row r="31">
          <cell r="B31" t="str">
            <v>Analyst Programmer (Web)</v>
          </cell>
          <cell r="C31" t="str">
            <v>Day</v>
          </cell>
          <cell r="D31">
            <v>394.73684210526318</v>
          </cell>
        </row>
        <row r="32">
          <cell r="B32" t="str">
            <v>Senior Analyst Programmer (Web)</v>
          </cell>
          <cell r="C32" t="str">
            <v>Day</v>
          </cell>
          <cell r="D32">
            <v>570.17543859649118</v>
          </cell>
        </row>
        <row r="33">
          <cell r="B33" t="str">
            <v>Analyst Programmer (Client Server)</v>
          </cell>
          <cell r="C33" t="str">
            <v>Day</v>
          </cell>
          <cell r="D33">
            <v>394.73684210526318</v>
          </cell>
        </row>
        <row r="34">
          <cell r="B34" t="str">
            <v>Senior Analyst Programmer (Client Server)</v>
          </cell>
          <cell r="C34" t="str">
            <v>Day</v>
          </cell>
          <cell r="D34">
            <v>482.45614035087721</v>
          </cell>
        </row>
        <row r="35">
          <cell r="B35" t="str">
            <v>Analyst Programmer (.Net/Java)</v>
          </cell>
          <cell r="C35" t="str">
            <v>Day</v>
          </cell>
          <cell r="D35">
            <v>394.73684210526318</v>
          </cell>
        </row>
        <row r="36">
          <cell r="B36" t="str">
            <v>Senior Analyst Programmer  (.Net/Java)</v>
          </cell>
          <cell r="C36" t="str">
            <v>Day</v>
          </cell>
          <cell r="D36">
            <v>526.31578947368416</v>
          </cell>
        </row>
        <row r="37">
          <cell r="B37" t="str">
            <v>iOS Developer</v>
          </cell>
          <cell r="C37" t="str">
            <v>Day</v>
          </cell>
          <cell r="D37">
            <v>482.45614035087721</v>
          </cell>
        </row>
        <row r="38">
          <cell r="B38" t="str">
            <v>Analyst Programmer (Legacy)</v>
          </cell>
          <cell r="C38" t="str">
            <v>Day</v>
          </cell>
          <cell r="D38">
            <v>372.80701754385967</v>
          </cell>
        </row>
        <row r="39">
          <cell r="B39" t="str">
            <v>SharePoint Developer</v>
          </cell>
          <cell r="C39" t="str">
            <v>Day</v>
          </cell>
          <cell r="D39">
            <v>526.31578947368416</v>
          </cell>
        </row>
        <row r="40">
          <cell r="B40" t="str">
            <v>Development Team Leader</v>
          </cell>
          <cell r="C40" t="str">
            <v>Day</v>
          </cell>
          <cell r="D40">
            <v>592.10526315789468</v>
          </cell>
        </row>
        <row r="41">
          <cell r="B41" t="str">
            <v>Project Manager</v>
          </cell>
          <cell r="C41" t="str">
            <v>Day</v>
          </cell>
          <cell r="D41">
            <v>614</v>
          </cell>
        </row>
        <row r="42">
          <cell r="B42" t="str">
            <v>Architect</v>
          </cell>
          <cell r="C42" t="str">
            <v>Day</v>
          </cell>
          <cell r="D42">
            <v>724</v>
          </cell>
        </row>
        <row r="43">
          <cell r="B43" t="str">
            <v>Business Analyst</v>
          </cell>
          <cell r="C43" t="str">
            <v>Day</v>
          </cell>
          <cell r="D43">
            <v>504</v>
          </cell>
        </row>
        <row r="44">
          <cell r="B44" t="str">
            <v>Technical Analyst</v>
          </cell>
          <cell r="C44" t="str">
            <v>Day</v>
          </cell>
          <cell r="D44">
            <v>474</v>
          </cell>
        </row>
        <row r="45">
          <cell r="B45"/>
          <cell r="C45"/>
          <cell r="D45"/>
        </row>
      </sheetData>
      <sheetData sheetId="18"/>
      <sheetData sheetId="19">
        <row r="3">
          <cell r="L3">
            <v>2000</v>
          </cell>
        </row>
      </sheetData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PCOR00"/>
      <sheetName val="TB 00"/>
      <sheetName val="Tax"/>
      <sheetName val="Loss on Disposal"/>
      <sheetName val="Interest"/>
      <sheetName val="Operating Leases"/>
      <sheetName val="Corp 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"/>
      <sheetName val="For EDPR"/>
      <sheetName val="Summary"/>
      <sheetName val="EDPR vs Updated CAPEX (2)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9">
          <cell r="B29" t="str">
            <v>Direct capex (excluding Capitalised Overhead and Capitalised Finance Charges)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tives"/>
      <sheetName val="Costs"/>
      <sheetName val="MIL1"/>
      <sheetName val="Benefits"/>
      <sheetName val="Busienss Case - Info Security"/>
      <sheetName val="CompleteList"/>
      <sheetName val="1st Cut"/>
      <sheetName val="TOBEDELETE"/>
      <sheetName val="Project Estimate Template"/>
      <sheetName val="Config"/>
      <sheetName val="AA-Rates Card"/>
      <sheetName val="Tech 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4">
          <cell r="E14" t="str">
            <v>TRR</v>
          </cell>
        </row>
        <row r="27">
          <cell r="B27" t="str">
            <v>Business Analyst (Functional/technical</v>
          </cell>
        </row>
        <row r="28">
          <cell r="B28" t="str">
            <v>Architect (Solutions/Enterprise)</v>
          </cell>
        </row>
        <row r="29">
          <cell r="B29" t="str">
            <v>Programmer/Developer</v>
          </cell>
        </row>
        <row r="30">
          <cell r="B30" t="str">
            <v>Development Team Leader</v>
          </cell>
        </row>
        <row r="31">
          <cell r="B31" t="str">
            <v>Project Manager</v>
          </cell>
        </row>
        <row r="32">
          <cell r="B32" t="str">
            <v>Head of PMO</v>
          </cell>
        </row>
        <row r="33">
          <cell r="B33" t="str">
            <v>Testing Lead</v>
          </cell>
        </row>
      </sheetData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Option 1 only</v>
          </cell>
          <cell r="E6" t="str">
            <v>Option 2 only</v>
          </cell>
          <cell r="F6" t="str">
            <v>Option 3 only</v>
          </cell>
          <cell r="G6" t="str">
            <v>Option 3.5 only</v>
          </cell>
          <cell r="H6" t="str">
            <v>Option 4 only</v>
          </cell>
          <cell r="I6" t="str">
            <v>Option 5 only</v>
          </cell>
          <cell r="J6" t="str">
            <v>Options 1 &amp; 2</v>
          </cell>
          <cell r="K6" t="str">
            <v>Options 1 &amp; 3</v>
          </cell>
          <cell r="L6" t="str">
            <v>Options 1, 3 &amp; 3.5</v>
          </cell>
          <cell r="M6" t="str">
            <v>Options 3 &amp; 3.5</v>
          </cell>
          <cell r="N6" t="str">
            <v>Options 3, 3.5 &amp; 4</v>
          </cell>
          <cell r="O6" t="str">
            <v>Options 3.5 &amp; 4</v>
          </cell>
          <cell r="P6" t="str">
            <v>[Spare]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Option 1 only</v>
          </cell>
          <cell r="E6" t="str">
            <v>Option 2 only</v>
          </cell>
          <cell r="F6" t="str">
            <v>Option 3 only</v>
          </cell>
          <cell r="G6" t="str">
            <v>Option 3.5 only</v>
          </cell>
          <cell r="H6" t="str">
            <v>Option 4 only</v>
          </cell>
          <cell r="I6" t="str">
            <v>Option 5 only</v>
          </cell>
          <cell r="J6" t="str">
            <v>Options 1 &amp; 2</v>
          </cell>
          <cell r="K6" t="str">
            <v>Options 1 &amp; 3</v>
          </cell>
          <cell r="L6" t="str">
            <v>Options 1, 3 &amp; 3.5</v>
          </cell>
          <cell r="M6" t="str">
            <v>Options 3 &amp; 3.5</v>
          </cell>
          <cell r="N6" t="str">
            <v>Options 3, 3.5 &amp; 4</v>
          </cell>
          <cell r="O6" t="str">
            <v>Options 3.5 &amp; 4</v>
          </cell>
          <cell r="P6" t="str">
            <v>[Spare]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Estimate Template"/>
      <sheetName val="Tech Plan"/>
      <sheetName val="Sheet1"/>
      <sheetName val="Initiatives and workshop notes"/>
      <sheetName val="Costs"/>
      <sheetName val="Benifits"/>
      <sheetName val="AA-Rates Card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4">
          <cell r="E14" t="str">
            <v>TRR</v>
          </cell>
        </row>
        <row r="77">
          <cell r="B77" t="str">
            <v>Day</v>
          </cell>
        </row>
        <row r="78">
          <cell r="B78" t="str">
            <v>Each</v>
          </cell>
        </row>
        <row r="79">
          <cell r="B79" t="str">
            <v>Lot</v>
          </cell>
        </row>
        <row r="80">
          <cell r="B80" t="str">
            <v>Months</v>
          </cell>
        </row>
      </sheetData>
      <sheetData sheetId="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tives"/>
      <sheetName val="Tech Plan"/>
      <sheetName val="First cut"/>
      <sheetName val="DENOP"/>
      <sheetName val="Costs"/>
      <sheetName val="Benefits"/>
      <sheetName val="Project Estimate Template"/>
      <sheetName val="Config"/>
      <sheetName val="AA-Rates Car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L3">
            <v>2015</v>
          </cell>
        </row>
      </sheetData>
      <sheetData sheetId="8">
        <row r="14">
          <cell r="E14" t="str">
            <v>TRR</v>
          </cell>
        </row>
        <row r="77">
          <cell r="B77" t="str">
            <v>Day</v>
          </cell>
        </row>
        <row r="78">
          <cell r="B78" t="str">
            <v>Each</v>
          </cell>
        </row>
        <row r="79">
          <cell r="B79" t="str">
            <v>Lot</v>
          </cell>
        </row>
        <row r="80">
          <cell r="B80" t="str">
            <v>Months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Menu"/>
      <sheetName val="Diagram"/>
      <sheetName val="Formats"/>
      <sheetName val="Inputs"/>
      <sheetName val="Material Rates"/>
      <sheetName val="Check"/>
      <sheetName val="OPEX "/>
      <sheetName val="CAPEX "/>
      <sheetName val="CP Exit Fee Rates"/>
      <sheetName val="CP Reset RIN"/>
      <sheetName val="Opex"/>
      <sheetName val="Capex"/>
      <sheetName val="CP Cost"/>
      <sheetName val="CP Rates"/>
      <sheetName val="CP Vols"/>
      <sheetName val="2014 Cat RIN Opex"/>
      <sheetName val="2014 Total Opex"/>
      <sheetName val="2014 IT Opex"/>
      <sheetName val="2014 Non IT Opex"/>
    </sheetNames>
    <sheetDataSet>
      <sheetData sheetId="0">
        <row r="38">
          <cell r="A38" t="str">
            <v>CP Metering Capex &amp; Opex Expenditure Model</v>
          </cell>
        </row>
        <row r="46">
          <cell r="D46" t="str">
            <v>Internal Use Only</v>
          </cell>
        </row>
        <row r="51">
          <cell r="D51">
            <v>1</v>
          </cell>
        </row>
        <row r="52">
          <cell r="D52">
            <v>1</v>
          </cell>
        </row>
      </sheetData>
      <sheetData sheetId="1"/>
      <sheetData sheetId="2"/>
      <sheetData sheetId="3"/>
      <sheetData sheetId="4">
        <row r="17">
          <cell r="F17">
            <v>2.164431082030327E-2</v>
          </cell>
        </row>
      </sheetData>
      <sheetData sheetId="5"/>
      <sheetData sheetId="6">
        <row r="6">
          <cell r="G6" t="str">
            <v>OK</v>
          </cell>
        </row>
      </sheetData>
      <sheetData sheetId="7"/>
      <sheetData sheetId="8"/>
      <sheetData sheetId="9"/>
      <sheetData sheetId="10"/>
      <sheetData sheetId="11">
        <row r="19">
          <cell r="F19">
            <v>9804047.4830197394</v>
          </cell>
        </row>
      </sheetData>
      <sheetData sheetId="12"/>
      <sheetData sheetId="13"/>
      <sheetData sheetId="14"/>
      <sheetData sheetId="15"/>
      <sheetData sheetId="16"/>
      <sheetData sheetId="17">
        <row r="13">
          <cell r="E13">
            <v>1493348.42</v>
          </cell>
        </row>
      </sheetData>
      <sheetData sheetId="18"/>
      <sheetData sheetId="19">
        <row r="56">
          <cell r="P5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Audit"/>
      <sheetName val="Dashboard1"/>
      <sheetName val="Initiative Master "/>
      <sheetName val="Program Master "/>
      <sheetName val="1st&gt;2nd Cut "/>
      <sheetName val="Cost Working "/>
      <sheetName val="First Cut Numbers"/>
      <sheetName val="Input assumptions"/>
      <sheetName val="COST MODEL (2)"/>
      <sheetName val="Working"/>
      <sheetName val="Dashboard2"/>
      <sheetName val="ICT EDPR Costs CY2016 to 20"/>
      <sheetName val="ICT EDPR CY2011 to 15"/>
      <sheetName val="ICT EDPR Full View"/>
      <sheetName val="Historical Project Costs"/>
      <sheetName val="PET"/>
      <sheetName val="AA-Rates Card"/>
      <sheetName val="CPI"/>
      <sheetName val="Config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5">
          <cell r="B15" t="str">
            <v>TRR</v>
          </cell>
          <cell r="E15" t="str">
            <v>TRR</v>
          </cell>
        </row>
        <row r="16">
          <cell r="B16" t="str">
            <v>EDPR</v>
          </cell>
          <cell r="E16" t="str">
            <v>EDPR</v>
          </cell>
        </row>
        <row r="17">
          <cell r="B17" t="str">
            <v>GAAR</v>
          </cell>
          <cell r="E17" t="str">
            <v>GAAR</v>
          </cell>
        </row>
        <row r="18">
          <cell r="E18" t="str">
            <v>TRR, EDPR</v>
          </cell>
        </row>
        <row r="19">
          <cell r="E19" t="str">
            <v>TRR, GARR</v>
          </cell>
        </row>
        <row r="20">
          <cell r="E20" t="str">
            <v>EDPR, TRR</v>
          </cell>
        </row>
        <row r="21">
          <cell r="E21" t="str">
            <v>EDPR, GAAR</v>
          </cell>
        </row>
        <row r="22">
          <cell r="E22" t="str">
            <v>GAAR, TRR</v>
          </cell>
        </row>
        <row r="23">
          <cell r="E23" t="str">
            <v>GAAR, EDPR</v>
          </cell>
        </row>
        <row r="27">
          <cell r="B27" t="str">
            <v>Functional Business Analyst</v>
          </cell>
          <cell r="C27" t="str">
            <v>Day</v>
          </cell>
          <cell r="D27">
            <v>482.45614035087721</v>
          </cell>
        </row>
        <row r="28">
          <cell r="B28" t="str">
            <v>Technical Business Analyst</v>
          </cell>
          <cell r="C28" t="str">
            <v>Day</v>
          </cell>
          <cell r="D28">
            <v>526.31578947368416</v>
          </cell>
        </row>
        <row r="29">
          <cell r="B29" t="str">
            <v>Solutions Architect</v>
          </cell>
          <cell r="C29" t="str">
            <v>Day</v>
          </cell>
          <cell r="D29">
            <v>657.89473684210532</v>
          </cell>
        </row>
        <row r="30">
          <cell r="B30" t="str">
            <v>Enterprise Architect</v>
          </cell>
          <cell r="C30" t="str">
            <v>Day</v>
          </cell>
          <cell r="D30">
            <v>789.47368421052636</v>
          </cell>
          <cell r="I30" t="str">
            <v>John Azaris</v>
          </cell>
        </row>
        <row r="31">
          <cell r="B31" t="str">
            <v>Analyst Programmer (Web)</v>
          </cell>
          <cell r="C31" t="str">
            <v>Day</v>
          </cell>
          <cell r="D31">
            <v>394.73684210526318</v>
          </cell>
          <cell r="I31" t="str">
            <v>Claire Hamilton</v>
          </cell>
        </row>
        <row r="32">
          <cell r="B32" t="str">
            <v>Senior Analyst Programmer (Web)</v>
          </cell>
          <cell r="C32" t="str">
            <v>Day</v>
          </cell>
          <cell r="D32">
            <v>570.17543859649118</v>
          </cell>
          <cell r="I32" t="str">
            <v>Chad Hymas</v>
          </cell>
        </row>
        <row r="33">
          <cell r="B33" t="str">
            <v>Analyst Programmer (Client Server)</v>
          </cell>
          <cell r="C33" t="str">
            <v>Day</v>
          </cell>
          <cell r="D33">
            <v>394.73684210526318</v>
          </cell>
          <cell r="I33" t="str">
            <v>John Kelso</v>
          </cell>
        </row>
        <row r="34">
          <cell r="B34" t="str">
            <v>Senior Analyst Programmer (Client Server)</v>
          </cell>
          <cell r="C34" t="str">
            <v>Day</v>
          </cell>
          <cell r="D34">
            <v>482.45614035087721</v>
          </cell>
          <cell r="I34" t="str">
            <v>Susan Taylor</v>
          </cell>
        </row>
        <row r="35">
          <cell r="B35" t="str">
            <v>Analyst Programmer (.Net/Java)</v>
          </cell>
          <cell r="C35" t="str">
            <v>Day</v>
          </cell>
          <cell r="D35">
            <v>394.73684210526318</v>
          </cell>
          <cell r="I35" t="str">
            <v>Alistar Parker</v>
          </cell>
        </row>
        <row r="36">
          <cell r="B36" t="str">
            <v>Senior Analyst Programmer  (.Net/Java)</v>
          </cell>
          <cell r="C36" t="str">
            <v>Day</v>
          </cell>
          <cell r="D36">
            <v>526.31578947368416</v>
          </cell>
          <cell r="I36" t="str">
            <v>Geraldine Leslie</v>
          </cell>
        </row>
        <row r="37">
          <cell r="B37" t="str">
            <v>iOS Developer</v>
          </cell>
          <cell r="C37" t="str">
            <v>Day</v>
          </cell>
          <cell r="D37">
            <v>482.45614035087721</v>
          </cell>
          <cell r="I37" t="str">
            <v>Adam Newman</v>
          </cell>
        </row>
        <row r="38">
          <cell r="B38" t="str">
            <v>Analyst Programmer (Legacy)</v>
          </cell>
          <cell r="C38" t="str">
            <v>Day</v>
          </cell>
          <cell r="D38">
            <v>372.80701754385967</v>
          </cell>
          <cell r="I38" t="str">
            <v>Mario Tieppo</v>
          </cell>
        </row>
        <row r="39">
          <cell r="B39" t="str">
            <v>SharePoint Developer</v>
          </cell>
          <cell r="C39" t="str">
            <v>Day</v>
          </cell>
          <cell r="D39">
            <v>526.31578947368416</v>
          </cell>
        </row>
        <row r="40">
          <cell r="B40" t="str">
            <v>Development Team Leader</v>
          </cell>
          <cell r="C40" t="str">
            <v>Day</v>
          </cell>
          <cell r="D40">
            <v>592.10526315789468</v>
          </cell>
        </row>
        <row r="41">
          <cell r="B41" t="str">
            <v>Project Manager</v>
          </cell>
          <cell r="C41" t="str">
            <v>Day</v>
          </cell>
          <cell r="D41">
            <v>614</v>
          </cell>
        </row>
        <row r="42">
          <cell r="B42" t="str">
            <v>Architect</v>
          </cell>
          <cell r="C42" t="str">
            <v>Day</v>
          </cell>
          <cell r="D42">
            <v>724</v>
          </cell>
        </row>
        <row r="43">
          <cell r="B43" t="str">
            <v>Business Analyst</v>
          </cell>
          <cell r="C43" t="str">
            <v>Day</v>
          </cell>
          <cell r="D43">
            <v>504</v>
          </cell>
        </row>
        <row r="44">
          <cell r="B44" t="str">
            <v>Technical Analyst</v>
          </cell>
          <cell r="C44" t="str">
            <v>Day</v>
          </cell>
          <cell r="D44">
            <v>474</v>
          </cell>
        </row>
        <row r="45">
          <cell r="B45"/>
          <cell r="C45"/>
          <cell r="D45"/>
        </row>
        <row r="56">
          <cell r="B56" t="str">
            <v>Custom IT Allocations</v>
          </cell>
        </row>
        <row r="57">
          <cell r="B57" t="str">
            <v>Distribution Only</v>
          </cell>
        </row>
        <row r="58">
          <cell r="B58" t="str">
            <v>Corporate Wide</v>
          </cell>
        </row>
        <row r="59">
          <cell r="B59" t="str">
            <v>Electricity Distribution Only</v>
          </cell>
        </row>
        <row r="60">
          <cell r="B60" t="str">
            <v>Gas Distribution Only</v>
          </cell>
        </row>
        <row r="61">
          <cell r="B61" t="str">
            <v>Transmission Only</v>
          </cell>
        </row>
        <row r="66">
          <cell r="B66" t="str">
            <v>Corporate</v>
          </cell>
        </row>
        <row r="67">
          <cell r="B67" t="str">
            <v>IT Infrastructure &amp; Operations</v>
          </cell>
        </row>
        <row r="68">
          <cell r="B68" t="str">
            <v>Customer &amp; Market Services</v>
          </cell>
        </row>
        <row r="69">
          <cell r="B69" t="str">
            <v>Network Management</v>
          </cell>
        </row>
        <row r="70">
          <cell r="B70" t="str">
            <v>Information Security</v>
          </cell>
        </row>
        <row r="71">
          <cell r="B71" t="str">
            <v>Work and Asset Management</v>
          </cell>
        </row>
        <row r="72">
          <cell r="B72" t="str">
            <v>To Be Defined</v>
          </cell>
        </row>
        <row r="76">
          <cell r="B76" t="str">
            <v>Each</v>
          </cell>
        </row>
        <row r="77">
          <cell r="B77" t="str">
            <v>Lot</v>
          </cell>
        </row>
        <row r="78">
          <cell r="B78" t="str">
            <v>Months</v>
          </cell>
        </row>
        <row r="79">
          <cell r="B79"/>
        </row>
      </sheetData>
      <sheetData sheetId="18"/>
      <sheetData sheetId="19">
        <row r="3">
          <cell r="L3">
            <v>2000</v>
          </cell>
        </row>
        <row r="4">
          <cell r="L4">
            <v>2001</v>
          </cell>
        </row>
        <row r="5">
          <cell r="L5">
            <v>2002</v>
          </cell>
        </row>
        <row r="6">
          <cell r="L6">
            <v>2003</v>
          </cell>
        </row>
        <row r="7">
          <cell r="L7">
            <v>2004</v>
          </cell>
        </row>
        <row r="8">
          <cell r="L8">
            <v>2005</v>
          </cell>
        </row>
        <row r="9">
          <cell r="L9">
            <v>2006</v>
          </cell>
        </row>
        <row r="10">
          <cell r="L10">
            <v>2007</v>
          </cell>
        </row>
        <row r="11">
          <cell r="L11">
            <v>2008</v>
          </cell>
        </row>
        <row r="12">
          <cell r="L12">
            <v>2009</v>
          </cell>
        </row>
        <row r="13">
          <cell r="L13">
            <v>2010</v>
          </cell>
        </row>
        <row r="14">
          <cell r="L14">
            <v>2011</v>
          </cell>
        </row>
        <row r="15">
          <cell r="L15">
            <v>2012</v>
          </cell>
        </row>
        <row r="16">
          <cell r="L16">
            <v>2013</v>
          </cell>
        </row>
        <row r="17">
          <cell r="L17">
            <v>2014</v>
          </cell>
        </row>
        <row r="18">
          <cell r="L18">
            <v>2015</v>
          </cell>
        </row>
        <row r="19">
          <cell r="L19">
            <v>2016</v>
          </cell>
        </row>
        <row r="20">
          <cell r="L20">
            <v>2017</v>
          </cell>
        </row>
        <row r="21">
          <cell r="L21">
            <v>2018</v>
          </cell>
        </row>
        <row r="22">
          <cell r="L22">
            <v>2019</v>
          </cell>
        </row>
        <row r="23">
          <cell r="L23">
            <v>2020</v>
          </cell>
        </row>
        <row r="24">
          <cell r="L24">
            <v>2021</v>
          </cell>
        </row>
        <row r="25">
          <cell r="L25">
            <v>2022</v>
          </cell>
        </row>
        <row r="26">
          <cell r="L26">
            <v>2023</v>
          </cell>
        </row>
        <row r="27">
          <cell r="L27">
            <v>2024</v>
          </cell>
        </row>
        <row r="28">
          <cell r="L28">
            <v>2025</v>
          </cell>
        </row>
        <row r="29">
          <cell r="L29">
            <v>2026</v>
          </cell>
        </row>
        <row r="30">
          <cell r="L30">
            <v>2027</v>
          </cell>
        </row>
        <row r="31">
          <cell r="L31">
            <v>2028</v>
          </cell>
        </row>
        <row r="32">
          <cell r="L32">
            <v>2029</v>
          </cell>
        </row>
        <row r="33">
          <cell r="L33">
            <v>2030</v>
          </cell>
        </row>
        <row r="34">
          <cell r="L34">
            <v>2031</v>
          </cell>
        </row>
        <row r="35">
          <cell r="L35">
            <v>2032</v>
          </cell>
        </row>
        <row r="36">
          <cell r="L36">
            <v>2033</v>
          </cell>
        </row>
        <row r="37">
          <cell r="L37">
            <v>2034</v>
          </cell>
        </row>
        <row r="38">
          <cell r="L38">
            <v>2035</v>
          </cell>
        </row>
        <row r="39">
          <cell r="L39">
            <v>2036</v>
          </cell>
        </row>
        <row r="40">
          <cell r="L40">
            <v>2037</v>
          </cell>
        </row>
        <row r="41">
          <cell r="L41">
            <v>2038</v>
          </cell>
        </row>
        <row r="42">
          <cell r="L42">
            <v>2039</v>
          </cell>
        </row>
        <row r="43">
          <cell r="L43">
            <v>2040</v>
          </cell>
        </row>
        <row r="44">
          <cell r="L44">
            <v>2041</v>
          </cell>
        </row>
        <row r="45">
          <cell r="L45">
            <v>2042</v>
          </cell>
        </row>
        <row r="46">
          <cell r="L46">
            <v>2043</v>
          </cell>
        </row>
        <row r="47">
          <cell r="L47">
            <v>2044</v>
          </cell>
        </row>
        <row r="48">
          <cell r="L48">
            <v>2045</v>
          </cell>
        </row>
        <row r="49">
          <cell r="L49">
            <v>2046</v>
          </cell>
        </row>
        <row r="50">
          <cell r="L50">
            <v>2047</v>
          </cell>
        </row>
        <row r="51">
          <cell r="L51">
            <v>2048</v>
          </cell>
        </row>
        <row r="52">
          <cell r="L52">
            <v>2049</v>
          </cell>
        </row>
        <row r="53">
          <cell r="L53">
            <v>2050</v>
          </cell>
        </row>
        <row r="54">
          <cell r="L54">
            <v>2051</v>
          </cell>
        </row>
        <row r="55">
          <cell r="L55">
            <v>2052</v>
          </cell>
        </row>
        <row r="56">
          <cell r="L56">
            <v>2053</v>
          </cell>
        </row>
        <row r="57">
          <cell r="L57">
            <v>2054</v>
          </cell>
        </row>
        <row r="58">
          <cell r="L58">
            <v>2055</v>
          </cell>
        </row>
        <row r="59">
          <cell r="L59">
            <v>2056</v>
          </cell>
        </row>
        <row r="60">
          <cell r="L60">
            <v>2057</v>
          </cell>
        </row>
        <row r="61">
          <cell r="L61">
            <v>2058</v>
          </cell>
        </row>
        <row r="62">
          <cell r="L62">
            <v>2059</v>
          </cell>
        </row>
        <row r="63">
          <cell r="L63">
            <v>2060</v>
          </cell>
        </row>
        <row r="64">
          <cell r="L64">
            <v>2061</v>
          </cell>
        </row>
        <row r="65">
          <cell r="L65">
            <v>2062</v>
          </cell>
        </row>
        <row r="66">
          <cell r="L66">
            <v>2063</v>
          </cell>
        </row>
        <row r="67">
          <cell r="L67">
            <v>2064</v>
          </cell>
        </row>
        <row r="68">
          <cell r="L68">
            <v>2065</v>
          </cell>
        </row>
        <row r="69">
          <cell r="L69">
            <v>2066</v>
          </cell>
        </row>
        <row r="70">
          <cell r="L70">
            <v>2067</v>
          </cell>
        </row>
        <row r="71">
          <cell r="L71">
            <v>2068</v>
          </cell>
        </row>
        <row r="72">
          <cell r="L72">
            <v>2069</v>
          </cell>
        </row>
        <row r="73">
          <cell r="L73">
            <v>2070</v>
          </cell>
        </row>
        <row r="74">
          <cell r="L74">
            <v>2071</v>
          </cell>
        </row>
        <row r="75">
          <cell r="L75">
            <v>2072</v>
          </cell>
        </row>
        <row r="76">
          <cell r="L76">
            <v>2073</v>
          </cell>
        </row>
        <row r="77">
          <cell r="L77">
            <v>2074</v>
          </cell>
        </row>
        <row r="78">
          <cell r="L78">
            <v>2075</v>
          </cell>
        </row>
        <row r="79">
          <cell r="L79">
            <v>2076</v>
          </cell>
        </row>
        <row r="80">
          <cell r="L80">
            <v>2077</v>
          </cell>
        </row>
        <row r="81">
          <cell r="L81">
            <v>2078</v>
          </cell>
        </row>
        <row r="82">
          <cell r="L82">
            <v>2079</v>
          </cell>
        </row>
        <row r="83">
          <cell r="L83">
            <v>2080</v>
          </cell>
        </row>
        <row r="84">
          <cell r="L84">
            <v>2081</v>
          </cell>
        </row>
        <row r="85">
          <cell r="L85">
            <v>2082</v>
          </cell>
        </row>
        <row r="86">
          <cell r="L86">
            <v>2083</v>
          </cell>
        </row>
        <row r="87">
          <cell r="L87">
            <v>2084</v>
          </cell>
        </row>
        <row r="88">
          <cell r="L88">
            <v>2085</v>
          </cell>
        </row>
        <row r="89">
          <cell r="L89">
            <v>2086</v>
          </cell>
        </row>
        <row r="90">
          <cell r="L90">
            <v>2087</v>
          </cell>
        </row>
        <row r="91">
          <cell r="L91">
            <v>2088</v>
          </cell>
        </row>
        <row r="92">
          <cell r="L92">
            <v>2089</v>
          </cell>
        </row>
        <row r="93">
          <cell r="L93">
            <v>2090</v>
          </cell>
        </row>
        <row r="94">
          <cell r="L94">
            <v>2091</v>
          </cell>
        </row>
        <row r="95">
          <cell r="L95">
            <v>2092</v>
          </cell>
        </row>
        <row r="96">
          <cell r="L96">
            <v>2093</v>
          </cell>
        </row>
        <row r="97">
          <cell r="L97">
            <v>2094</v>
          </cell>
        </row>
        <row r="98">
          <cell r="L98">
            <v>2095</v>
          </cell>
        </row>
        <row r="99">
          <cell r="L99">
            <v>2096</v>
          </cell>
        </row>
        <row r="100">
          <cell r="L100">
            <v>2097</v>
          </cell>
        </row>
        <row r="101">
          <cell r="L101">
            <v>2098</v>
          </cell>
        </row>
        <row r="102">
          <cell r="L102">
            <v>2099</v>
          </cell>
        </row>
        <row r="103">
          <cell r="L103">
            <v>2100</v>
          </cell>
        </row>
        <row r="104">
          <cell r="L104">
            <v>2101</v>
          </cell>
        </row>
        <row r="105">
          <cell r="L105">
            <v>2102</v>
          </cell>
        </row>
        <row r="106">
          <cell r="L106">
            <v>2103</v>
          </cell>
        </row>
        <row r="107">
          <cell r="L107">
            <v>2104</v>
          </cell>
        </row>
        <row r="108">
          <cell r="L108">
            <v>2105</v>
          </cell>
        </row>
        <row r="109">
          <cell r="L109">
            <v>2106</v>
          </cell>
        </row>
        <row r="110">
          <cell r="L110">
            <v>2107</v>
          </cell>
        </row>
        <row r="111">
          <cell r="L111">
            <v>2108</v>
          </cell>
        </row>
        <row r="112">
          <cell r="L112">
            <v>2109</v>
          </cell>
        </row>
        <row r="113">
          <cell r="L113">
            <v>2110</v>
          </cell>
        </row>
        <row r="114">
          <cell r="L114">
            <v>2111</v>
          </cell>
        </row>
        <row r="115">
          <cell r="L115">
            <v>2112</v>
          </cell>
        </row>
        <row r="116">
          <cell r="L116">
            <v>2113</v>
          </cell>
        </row>
        <row r="117">
          <cell r="L117">
            <v>2114</v>
          </cell>
        </row>
        <row r="118">
          <cell r="L118">
            <v>2115</v>
          </cell>
        </row>
        <row r="119">
          <cell r="L119">
            <v>2116</v>
          </cell>
        </row>
        <row r="120">
          <cell r="L120">
            <v>2117</v>
          </cell>
        </row>
        <row r="121">
          <cell r="L121">
            <v>2118</v>
          </cell>
        </row>
        <row r="122">
          <cell r="L122">
            <v>2119</v>
          </cell>
        </row>
        <row r="123">
          <cell r="L123">
            <v>2120</v>
          </cell>
        </row>
        <row r="124">
          <cell r="L124">
            <v>2121</v>
          </cell>
        </row>
        <row r="125">
          <cell r="L125">
            <v>2122</v>
          </cell>
        </row>
        <row r="126">
          <cell r="L126">
            <v>2123</v>
          </cell>
        </row>
        <row r="127">
          <cell r="L127">
            <v>2124</v>
          </cell>
        </row>
        <row r="128">
          <cell r="L128">
            <v>2125</v>
          </cell>
        </row>
        <row r="129">
          <cell r="L129">
            <v>2126</v>
          </cell>
        </row>
        <row r="130">
          <cell r="L130">
            <v>2127</v>
          </cell>
        </row>
        <row r="131">
          <cell r="L131">
            <v>2128</v>
          </cell>
        </row>
        <row r="132">
          <cell r="L132">
            <v>2129</v>
          </cell>
        </row>
        <row r="133">
          <cell r="L133">
            <v>2130</v>
          </cell>
        </row>
        <row r="134">
          <cell r="L134">
            <v>2131</v>
          </cell>
        </row>
        <row r="135">
          <cell r="L135">
            <v>2132</v>
          </cell>
        </row>
        <row r="136">
          <cell r="L136">
            <v>2133</v>
          </cell>
        </row>
        <row r="137">
          <cell r="L137">
            <v>2134</v>
          </cell>
        </row>
        <row r="138">
          <cell r="L138">
            <v>2135</v>
          </cell>
        </row>
        <row r="139">
          <cell r="L139">
            <v>2136</v>
          </cell>
        </row>
        <row r="140">
          <cell r="L140">
            <v>2137</v>
          </cell>
        </row>
        <row r="141">
          <cell r="L141">
            <v>2138</v>
          </cell>
        </row>
        <row r="142">
          <cell r="L142">
            <v>2139</v>
          </cell>
        </row>
        <row r="143">
          <cell r="L143">
            <v>2140</v>
          </cell>
        </row>
        <row r="144">
          <cell r="L144">
            <v>2141</v>
          </cell>
        </row>
        <row r="145">
          <cell r="L145">
            <v>2142</v>
          </cell>
        </row>
        <row r="146">
          <cell r="L146">
            <v>2143</v>
          </cell>
        </row>
        <row r="147">
          <cell r="L147">
            <v>2144</v>
          </cell>
        </row>
        <row r="148">
          <cell r="L148">
            <v>2145</v>
          </cell>
        </row>
        <row r="149">
          <cell r="L149">
            <v>2146</v>
          </cell>
        </row>
        <row r="150">
          <cell r="L150">
            <v>2147</v>
          </cell>
        </row>
        <row r="151">
          <cell r="L151">
            <v>2148</v>
          </cell>
        </row>
        <row r="152">
          <cell r="L152">
            <v>2149</v>
          </cell>
        </row>
        <row r="153">
          <cell r="L153">
            <v>2150</v>
          </cell>
        </row>
        <row r="154">
          <cell r="L154">
            <v>2151</v>
          </cell>
        </row>
        <row r="155">
          <cell r="L155">
            <v>2152</v>
          </cell>
        </row>
        <row r="156">
          <cell r="L156">
            <v>2153</v>
          </cell>
        </row>
        <row r="157">
          <cell r="L157">
            <v>2154</v>
          </cell>
        </row>
        <row r="158">
          <cell r="L158">
            <v>2155</v>
          </cell>
        </row>
        <row r="159">
          <cell r="L159">
            <v>2156</v>
          </cell>
        </row>
        <row r="160">
          <cell r="L160">
            <v>2157</v>
          </cell>
        </row>
        <row r="161">
          <cell r="L161">
            <v>2158</v>
          </cell>
        </row>
        <row r="162">
          <cell r="L162">
            <v>2159</v>
          </cell>
        </row>
        <row r="163">
          <cell r="L163">
            <v>2160</v>
          </cell>
        </row>
        <row r="164">
          <cell r="L164">
            <v>2161</v>
          </cell>
        </row>
        <row r="165">
          <cell r="L165">
            <v>2162</v>
          </cell>
        </row>
        <row r="166">
          <cell r="L166">
            <v>2163</v>
          </cell>
        </row>
        <row r="167">
          <cell r="L167">
            <v>2164</v>
          </cell>
        </row>
        <row r="168">
          <cell r="L168">
            <v>2165</v>
          </cell>
        </row>
        <row r="169">
          <cell r="L169">
            <v>2166</v>
          </cell>
        </row>
        <row r="170">
          <cell r="L170">
            <v>2167</v>
          </cell>
        </row>
        <row r="171">
          <cell r="L171">
            <v>2168</v>
          </cell>
        </row>
        <row r="172">
          <cell r="L172">
            <v>2169</v>
          </cell>
        </row>
        <row r="173">
          <cell r="L173">
            <v>2170</v>
          </cell>
        </row>
        <row r="174">
          <cell r="L174">
            <v>2171</v>
          </cell>
        </row>
        <row r="175">
          <cell r="L175">
            <v>2172</v>
          </cell>
        </row>
        <row r="176">
          <cell r="L176">
            <v>2173</v>
          </cell>
        </row>
        <row r="177">
          <cell r="L177">
            <v>2174</v>
          </cell>
        </row>
        <row r="178">
          <cell r="L178">
            <v>2175</v>
          </cell>
        </row>
        <row r="179">
          <cell r="L179">
            <v>2176</v>
          </cell>
        </row>
        <row r="180">
          <cell r="L180">
            <v>2177</v>
          </cell>
        </row>
        <row r="181">
          <cell r="L181">
            <v>2178</v>
          </cell>
        </row>
        <row r="182">
          <cell r="L182">
            <v>2179</v>
          </cell>
        </row>
        <row r="183">
          <cell r="L183">
            <v>2180</v>
          </cell>
        </row>
        <row r="184">
          <cell r="L184">
            <v>2181</v>
          </cell>
        </row>
        <row r="185">
          <cell r="L185">
            <v>2182</v>
          </cell>
        </row>
        <row r="186">
          <cell r="L186">
            <v>2183</v>
          </cell>
        </row>
        <row r="187">
          <cell r="L187">
            <v>2184</v>
          </cell>
        </row>
        <row r="188">
          <cell r="L188">
            <v>2185</v>
          </cell>
        </row>
        <row r="189">
          <cell r="L189">
            <v>2186</v>
          </cell>
        </row>
        <row r="190">
          <cell r="L190">
            <v>2187</v>
          </cell>
        </row>
        <row r="191">
          <cell r="L191">
            <v>2188</v>
          </cell>
        </row>
        <row r="192">
          <cell r="L192">
            <v>2189</v>
          </cell>
        </row>
        <row r="193">
          <cell r="L193">
            <v>2190</v>
          </cell>
        </row>
        <row r="194">
          <cell r="L194">
            <v>2191</v>
          </cell>
        </row>
        <row r="195">
          <cell r="L195">
            <v>2192</v>
          </cell>
        </row>
        <row r="196">
          <cell r="L196">
            <v>2193</v>
          </cell>
        </row>
        <row r="197">
          <cell r="L197">
            <v>2194</v>
          </cell>
        </row>
        <row r="198">
          <cell r="L198">
            <v>2195</v>
          </cell>
        </row>
        <row r="199">
          <cell r="L199">
            <v>2196</v>
          </cell>
        </row>
        <row r="200">
          <cell r="L200">
            <v>2197</v>
          </cell>
        </row>
        <row r="201">
          <cell r="L201">
            <v>2198</v>
          </cell>
        </row>
        <row r="202">
          <cell r="L202">
            <v>2199</v>
          </cell>
        </row>
        <row r="203">
          <cell r="L203">
            <v>2200</v>
          </cell>
        </row>
        <row r="204">
          <cell r="L204">
            <v>2201</v>
          </cell>
        </row>
        <row r="205">
          <cell r="L205">
            <v>2202</v>
          </cell>
        </row>
        <row r="206">
          <cell r="L206">
            <v>2203</v>
          </cell>
        </row>
        <row r="207">
          <cell r="L207">
            <v>2204</v>
          </cell>
        </row>
        <row r="208">
          <cell r="L208">
            <v>2205</v>
          </cell>
        </row>
        <row r="209">
          <cell r="L209">
            <v>2206</v>
          </cell>
        </row>
        <row r="210">
          <cell r="L210">
            <v>2207</v>
          </cell>
        </row>
        <row r="211">
          <cell r="L211">
            <v>2208</v>
          </cell>
        </row>
        <row r="212">
          <cell r="L212">
            <v>2209</v>
          </cell>
        </row>
        <row r="213">
          <cell r="L213">
            <v>2210</v>
          </cell>
        </row>
        <row r="214">
          <cell r="L214">
            <v>2211</v>
          </cell>
        </row>
        <row r="215">
          <cell r="L215">
            <v>2212</v>
          </cell>
        </row>
        <row r="216">
          <cell r="L216">
            <v>2213</v>
          </cell>
        </row>
        <row r="217">
          <cell r="L217">
            <v>2214</v>
          </cell>
        </row>
        <row r="218">
          <cell r="L218">
            <v>2215</v>
          </cell>
        </row>
        <row r="219">
          <cell r="L219">
            <v>2216</v>
          </cell>
        </row>
        <row r="220">
          <cell r="L220">
            <v>2217</v>
          </cell>
        </row>
        <row r="221">
          <cell r="L221">
            <v>2218</v>
          </cell>
        </row>
        <row r="222">
          <cell r="L222">
            <v>2219</v>
          </cell>
        </row>
        <row r="223">
          <cell r="L223">
            <v>2220</v>
          </cell>
        </row>
        <row r="224">
          <cell r="L224">
            <v>2221</v>
          </cell>
        </row>
        <row r="225">
          <cell r="L225">
            <v>2222</v>
          </cell>
        </row>
        <row r="226">
          <cell r="L226">
            <v>2223</v>
          </cell>
        </row>
        <row r="227">
          <cell r="L227">
            <v>2224</v>
          </cell>
        </row>
        <row r="228">
          <cell r="L228">
            <v>2225</v>
          </cell>
        </row>
        <row r="229">
          <cell r="L229">
            <v>2226</v>
          </cell>
        </row>
        <row r="230">
          <cell r="L230">
            <v>2227</v>
          </cell>
        </row>
        <row r="231">
          <cell r="L231">
            <v>2228</v>
          </cell>
        </row>
        <row r="232">
          <cell r="L232">
            <v>2229</v>
          </cell>
        </row>
        <row r="233">
          <cell r="L233">
            <v>2230</v>
          </cell>
        </row>
        <row r="234">
          <cell r="L234">
            <v>2231</v>
          </cell>
        </row>
        <row r="235">
          <cell r="L235">
            <v>2232</v>
          </cell>
        </row>
        <row r="236">
          <cell r="L236">
            <v>2233</v>
          </cell>
        </row>
        <row r="237">
          <cell r="L237">
            <v>2234</v>
          </cell>
        </row>
        <row r="238">
          <cell r="L238">
            <v>2235</v>
          </cell>
        </row>
        <row r="239">
          <cell r="L239">
            <v>2236</v>
          </cell>
        </row>
        <row r="240">
          <cell r="L240">
            <v>2237</v>
          </cell>
        </row>
        <row r="241">
          <cell r="L241">
            <v>2238</v>
          </cell>
        </row>
        <row r="242">
          <cell r="L242">
            <v>2239</v>
          </cell>
        </row>
        <row r="243">
          <cell r="L243">
            <v>2240</v>
          </cell>
        </row>
        <row r="244">
          <cell r="L244">
            <v>2241</v>
          </cell>
        </row>
        <row r="245">
          <cell r="L245">
            <v>2242</v>
          </cell>
        </row>
        <row r="246">
          <cell r="L246">
            <v>2243</v>
          </cell>
        </row>
        <row r="247">
          <cell r="L247">
            <v>2244</v>
          </cell>
        </row>
        <row r="248">
          <cell r="L248">
            <v>2245</v>
          </cell>
        </row>
        <row r="249">
          <cell r="L249">
            <v>2246</v>
          </cell>
        </row>
        <row r="250">
          <cell r="L250">
            <v>2247</v>
          </cell>
        </row>
        <row r="251">
          <cell r="L251">
            <v>2248</v>
          </cell>
        </row>
        <row r="252">
          <cell r="L252">
            <v>2249</v>
          </cell>
        </row>
        <row r="253">
          <cell r="L253">
            <v>2250</v>
          </cell>
        </row>
        <row r="254">
          <cell r="L254">
            <v>2251</v>
          </cell>
        </row>
        <row r="255">
          <cell r="L255">
            <v>2252</v>
          </cell>
        </row>
        <row r="256">
          <cell r="L256">
            <v>2253</v>
          </cell>
        </row>
        <row r="257">
          <cell r="L257">
            <v>2254</v>
          </cell>
        </row>
        <row r="258">
          <cell r="L258">
            <v>2255</v>
          </cell>
        </row>
        <row r="259">
          <cell r="L259">
            <v>2256</v>
          </cell>
        </row>
        <row r="260">
          <cell r="L260">
            <v>2257</v>
          </cell>
        </row>
        <row r="261">
          <cell r="L261">
            <v>2258</v>
          </cell>
        </row>
        <row r="262">
          <cell r="L262">
            <v>2259</v>
          </cell>
        </row>
        <row r="263">
          <cell r="L263">
            <v>2260</v>
          </cell>
        </row>
        <row r="264">
          <cell r="L264">
            <v>2261</v>
          </cell>
        </row>
        <row r="265">
          <cell r="L265">
            <v>2262</v>
          </cell>
        </row>
        <row r="266">
          <cell r="L266">
            <v>2263</v>
          </cell>
        </row>
        <row r="267">
          <cell r="L267">
            <v>2264</v>
          </cell>
        </row>
        <row r="268">
          <cell r="L268">
            <v>2265</v>
          </cell>
        </row>
        <row r="269">
          <cell r="L269">
            <v>2266</v>
          </cell>
        </row>
        <row r="270">
          <cell r="L270">
            <v>2267</v>
          </cell>
        </row>
        <row r="271">
          <cell r="L271">
            <v>2268</v>
          </cell>
        </row>
        <row r="272">
          <cell r="L272">
            <v>2269</v>
          </cell>
        </row>
        <row r="273">
          <cell r="L273">
            <v>2270</v>
          </cell>
        </row>
        <row r="274">
          <cell r="L274">
            <v>2271</v>
          </cell>
        </row>
        <row r="275">
          <cell r="L275">
            <v>2272</v>
          </cell>
        </row>
        <row r="276">
          <cell r="L276">
            <v>2273</v>
          </cell>
        </row>
        <row r="277">
          <cell r="L277">
            <v>2274</v>
          </cell>
        </row>
        <row r="278">
          <cell r="L278">
            <v>2275</v>
          </cell>
        </row>
        <row r="279">
          <cell r="L279">
            <v>2276</v>
          </cell>
        </row>
        <row r="280">
          <cell r="L280">
            <v>2277</v>
          </cell>
        </row>
        <row r="281">
          <cell r="L281">
            <v>2278</v>
          </cell>
        </row>
        <row r="282">
          <cell r="L282">
            <v>2279</v>
          </cell>
        </row>
        <row r="283">
          <cell r="L283">
            <v>2280</v>
          </cell>
        </row>
        <row r="284">
          <cell r="L284">
            <v>2281</v>
          </cell>
        </row>
        <row r="285">
          <cell r="L285">
            <v>2282</v>
          </cell>
        </row>
        <row r="286">
          <cell r="L286">
            <v>2283</v>
          </cell>
        </row>
        <row r="287">
          <cell r="L287">
            <v>2284</v>
          </cell>
        </row>
        <row r="288">
          <cell r="L288">
            <v>2285</v>
          </cell>
        </row>
        <row r="289">
          <cell r="L289">
            <v>2286</v>
          </cell>
        </row>
        <row r="290">
          <cell r="L290">
            <v>2287</v>
          </cell>
        </row>
        <row r="291">
          <cell r="L291">
            <v>2288</v>
          </cell>
        </row>
        <row r="292">
          <cell r="L292">
            <v>2289</v>
          </cell>
        </row>
        <row r="293">
          <cell r="L293">
            <v>2290</v>
          </cell>
        </row>
        <row r="294">
          <cell r="L294">
            <v>2291</v>
          </cell>
        </row>
        <row r="295">
          <cell r="L295">
            <v>2292</v>
          </cell>
        </row>
        <row r="296">
          <cell r="L296">
            <v>2293</v>
          </cell>
        </row>
        <row r="297">
          <cell r="L297">
            <v>2294</v>
          </cell>
        </row>
        <row r="298">
          <cell r="L298">
            <v>2295</v>
          </cell>
        </row>
        <row r="299">
          <cell r="L299">
            <v>2296</v>
          </cell>
        </row>
        <row r="300">
          <cell r="L300">
            <v>2297</v>
          </cell>
        </row>
        <row r="301">
          <cell r="L301">
            <v>2298</v>
          </cell>
        </row>
        <row r="302">
          <cell r="L302">
            <v>2299</v>
          </cell>
        </row>
        <row r="303">
          <cell r="L303">
            <v>2300</v>
          </cell>
        </row>
        <row r="304">
          <cell r="L304">
            <v>2301</v>
          </cell>
        </row>
        <row r="305">
          <cell r="L305">
            <v>2302</v>
          </cell>
        </row>
        <row r="306">
          <cell r="L306">
            <v>2303</v>
          </cell>
        </row>
        <row r="307">
          <cell r="L307">
            <v>2304</v>
          </cell>
        </row>
        <row r="308">
          <cell r="L308">
            <v>2305</v>
          </cell>
        </row>
        <row r="309">
          <cell r="L309">
            <v>2306</v>
          </cell>
        </row>
        <row r="310">
          <cell r="L310">
            <v>2307</v>
          </cell>
        </row>
        <row r="311">
          <cell r="L311">
            <v>2308</v>
          </cell>
        </row>
        <row r="312">
          <cell r="L312">
            <v>2309</v>
          </cell>
        </row>
        <row r="313">
          <cell r="L313">
            <v>2310</v>
          </cell>
        </row>
        <row r="314">
          <cell r="L314">
            <v>2311</v>
          </cell>
        </row>
        <row r="315">
          <cell r="L315">
            <v>2312</v>
          </cell>
        </row>
        <row r="316">
          <cell r="L316">
            <v>2313</v>
          </cell>
        </row>
        <row r="317">
          <cell r="L317">
            <v>2314</v>
          </cell>
        </row>
        <row r="318">
          <cell r="L318">
            <v>2315</v>
          </cell>
        </row>
        <row r="319">
          <cell r="L319">
            <v>2316</v>
          </cell>
        </row>
        <row r="320">
          <cell r="L320">
            <v>2317</v>
          </cell>
        </row>
        <row r="321">
          <cell r="L321">
            <v>2318</v>
          </cell>
        </row>
        <row r="322">
          <cell r="L322">
            <v>2319</v>
          </cell>
        </row>
        <row r="323">
          <cell r="L323">
            <v>2320</v>
          </cell>
        </row>
        <row r="324">
          <cell r="L324">
            <v>2321</v>
          </cell>
        </row>
        <row r="325">
          <cell r="L325">
            <v>2322</v>
          </cell>
        </row>
        <row r="326">
          <cell r="L326">
            <v>2323</v>
          </cell>
        </row>
        <row r="327">
          <cell r="L327">
            <v>2324</v>
          </cell>
        </row>
        <row r="328">
          <cell r="L328">
            <v>2325</v>
          </cell>
        </row>
        <row r="329">
          <cell r="L329">
            <v>2326</v>
          </cell>
        </row>
        <row r="330">
          <cell r="L330">
            <v>2327</v>
          </cell>
        </row>
        <row r="331">
          <cell r="L331">
            <v>2328</v>
          </cell>
        </row>
        <row r="332">
          <cell r="L332">
            <v>2329</v>
          </cell>
        </row>
        <row r="333">
          <cell r="L333">
            <v>2330</v>
          </cell>
        </row>
        <row r="334">
          <cell r="L334">
            <v>2331</v>
          </cell>
        </row>
        <row r="335">
          <cell r="L335">
            <v>2332</v>
          </cell>
        </row>
        <row r="336">
          <cell r="L336">
            <v>2333</v>
          </cell>
        </row>
        <row r="337">
          <cell r="L337">
            <v>2334</v>
          </cell>
        </row>
        <row r="338">
          <cell r="L338">
            <v>2335</v>
          </cell>
        </row>
        <row r="339">
          <cell r="L339">
            <v>2336</v>
          </cell>
        </row>
        <row r="340">
          <cell r="L340">
            <v>2337</v>
          </cell>
        </row>
        <row r="341">
          <cell r="L341">
            <v>2338</v>
          </cell>
        </row>
        <row r="342">
          <cell r="L342">
            <v>2339</v>
          </cell>
        </row>
        <row r="343">
          <cell r="L343">
            <v>2340</v>
          </cell>
        </row>
        <row r="344">
          <cell r="L344">
            <v>2341</v>
          </cell>
        </row>
        <row r="345">
          <cell r="L345">
            <v>2342</v>
          </cell>
        </row>
        <row r="346">
          <cell r="L346">
            <v>2343</v>
          </cell>
        </row>
        <row r="347">
          <cell r="L347">
            <v>2344</v>
          </cell>
        </row>
        <row r="348">
          <cell r="L348">
            <v>2345</v>
          </cell>
        </row>
        <row r="349">
          <cell r="L349">
            <v>2346</v>
          </cell>
        </row>
        <row r="350">
          <cell r="L350">
            <v>2347</v>
          </cell>
        </row>
        <row r="351">
          <cell r="L351">
            <v>2348</v>
          </cell>
        </row>
        <row r="352">
          <cell r="L352">
            <v>2349</v>
          </cell>
        </row>
        <row r="353">
          <cell r="L353">
            <v>2350</v>
          </cell>
        </row>
        <row r="354">
          <cell r="L354">
            <v>2351</v>
          </cell>
        </row>
        <row r="355">
          <cell r="L355">
            <v>2352</v>
          </cell>
        </row>
        <row r="356">
          <cell r="L356">
            <v>2353</v>
          </cell>
        </row>
        <row r="357">
          <cell r="L357">
            <v>2354</v>
          </cell>
        </row>
        <row r="358">
          <cell r="L358">
            <v>2355</v>
          </cell>
        </row>
        <row r="359">
          <cell r="L359">
            <v>2356</v>
          </cell>
        </row>
        <row r="360">
          <cell r="L360">
            <v>2357</v>
          </cell>
        </row>
        <row r="361">
          <cell r="L361">
            <v>2358</v>
          </cell>
        </row>
        <row r="362">
          <cell r="L362">
            <v>2359</v>
          </cell>
        </row>
        <row r="363">
          <cell r="L363">
            <v>2360</v>
          </cell>
        </row>
        <row r="364">
          <cell r="L364">
            <v>2361</v>
          </cell>
        </row>
        <row r="365">
          <cell r="L365">
            <v>2362</v>
          </cell>
        </row>
        <row r="366">
          <cell r="L366">
            <v>2363</v>
          </cell>
        </row>
        <row r="367">
          <cell r="L367">
            <v>2364</v>
          </cell>
        </row>
        <row r="368">
          <cell r="L368">
            <v>2365</v>
          </cell>
        </row>
        <row r="369">
          <cell r="L369">
            <v>2366</v>
          </cell>
        </row>
        <row r="370">
          <cell r="L370">
            <v>2367</v>
          </cell>
        </row>
        <row r="371">
          <cell r="L371">
            <v>2368</v>
          </cell>
        </row>
        <row r="372">
          <cell r="L372">
            <v>2369</v>
          </cell>
        </row>
        <row r="373">
          <cell r="L373">
            <v>2370</v>
          </cell>
        </row>
        <row r="374">
          <cell r="L374">
            <v>2371</v>
          </cell>
        </row>
        <row r="375">
          <cell r="L375">
            <v>2372</v>
          </cell>
        </row>
        <row r="376">
          <cell r="L376">
            <v>2373</v>
          </cell>
        </row>
        <row r="377">
          <cell r="L377">
            <v>2374</v>
          </cell>
        </row>
        <row r="378">
          <cell r="L378">
            <v>2375</v>
          </cell>
        </row>
        <row r="379">
          <cell r="L379">
            <v>2376</v>
          </cell>
        </row>
        <row r="380">
          <cell r="L380">
            <v>2377</v>
          </cell>
        </row>
        <row r="381">
          <cell r="L381">
            <v>2378</v>
          </cell>
        </row>
        <row r="382">
          <cell r="L382">
            <v>2379</v>
          </cell>
        </row>
        <row r="383">
          <cell r="L383">
            <v>2380</v>
          </cell>
        </row>
        <row r="384">
          <cell r="L384">
            <v>2381</v>
          </cell>
        </row>
        <row r="385">
          <cell r="L385">
            <v>2382</v>
          </cell>
        </row>
        <row r="386">
          <cell r="L386">
            <v>2383</v>
          </cell>
        </row>
        <row r="387">
          <cell r="L387">
            <v>2384</v>
          </cell>
        </row>
        <row r="388">
          <cell r="L388">
            <v>2385</v>
          </cell>
        </row>
        <row r="389">
          <cell r="L389">
            <v>2386</v>
          </cell>
        </row>
        <row r="390">
          <cell r="L390">
            <v>2387</v>
          </cell>
        </row>
        <row r="391">
          <cell r="L391">
            <v>2388</v>
          </cell>
        </row>
        <row r="392">
          <cell r="L392">
            <v>2389</v>
          </cell>
        </row>
        <row r="393">
          <cell r="L393">
            <v>2390</v>
          </cell>
        </row>
        <row r="394">
          <cell r="L394">
            <v>2391</v>
          </cell>
        </row>
        <row r="395">
          <cell r="L395">
            <v>2392</v>
          </cell>
        </row>
        <row r="396">
          <cell r="L396">
            <v>2393</v>
          </cell>
        </row>
        <row r="397">
          <cell r="L397">
            <v>2394</v>
          </cell>
        </row>
        <row r="398">
          <cell r="L398">
            <v>2395</v>
          </cell>
        </row>
        <row r="399">
          <cell r="L399">
            <v>2396</v>
          </cell>
        </row>
        <row r="400">
          <cell r="L400">
            <v>2397</v>
          </cell>
        </row>
        <row r="401">
          <cell r="L401">
            <v>2398</v>
          </cell>
        </row>
        <row r="402">
          <cell r="L402">
            <v>2399</v>
          </cell>
        </row>
        <row r="403">
          <cell r="L403">
            <v>2400</v>
          </cell>
        </row>
        <row r="404">
          <cell r="L404">
            <v>2401</v>
          </cell>
        </row>
        <row r="405">
          <cell r="L405">
            <v>2402</v>
          </cell>
        </row>
        <row r="406">
          <cell r="L406">
            <v>2403</v>
          </cell>
        </row>
        <row r="407">
          <cell r="L407">
            <v>2404</v>
          </cell>
        </row>
        <row r="408">
          <cell r="L408">
            <v>2405</v>
          </cell>
        </row>
        <row r="409">
          <cell r="L409">
            <v>2406</v>
          </cell>
        </row>
        <row r="410">
          <cell r="L410">
            <v>2407</v>
          </cell>
        </row>
        <row r="411">
          <cell r="L411">
            <v>2408</v>
          </cell>
        </row>
        <row r="412">
          <cell r="L412">
            <v>2409</v>
          </cell>
        </row>
        <row r="413">
          <cell r="L413">
            <v>2410</v>
          </cell>
        </row>
        <row r="414">
          <cell r="L414">
            <v>2411</v>
          </cell>
        </row>
        <row r="415">
          <cell r="L415">
            <v>2412</v>
          </cell>
        </row>
        <row r="416">
          <cell r="L416">
            <v>2413</v>
          </cell>
        </row>
        <row r="417">
          <cell r="L417">
            <v>2414</v>
          </cell>
        </row>
        <row r="418">
          <cell r="L418">
            <v>2415</v>
          </cell>
        </row>
        <row r="419">
          <cell r="L419">
            <v>2416</v>
          </cell>
        </row>
        <row r="420">
          <cell r="L420">
            <v>2417</v>
          </cell>
        </row>
        <row r="421">
          <cell r="L421">
            <v>2418</v>
          </cell>
        </row>
        <row r="422">
          <cell r="L422">
            <v>2419</v>
          </cell>
        </row>
        <row r="423">
          <cell r="L423">
            <v>2420</v>
          </cell>
        </row>
        <row r="424">
          <cell r="L424">
            <v>2421</v>
          </cell>
        </row>
        <row r="425">
          <cell r="L425">
            <v>2422</v>
          </cell>
        </row>
        <row r="426">
          <cell r="L426">
            <v>2423</v>
          </cell>
        </row>
        <row r="427">
          <cell r="L427">
            <v>2424</v>
          </cell>
        </row>
        <row r="428">
          <cell r="L428">
            <v>2425</v>
          </cell>
        </row>
        <row r="429">
          <cell r="L429">
            <v>2426</v>
          </cell>
        </row>
        <row r="430">
          <cell r="L430">
            <v>2427</v>
          </cell>
        </row>
        <row r="431">
          <cell r="L431">
            <v>2428</v>
          </cell>
        </row>
        <row r="432">
          <cell r="L432">
            <v>2429</v>
          </cell>
        </row>
        <row r="433">
          <cell r="L433">
            <v>2430</v>
          </cell>
        </row>
        <row r="434">
          <cell r="L434">
            <v>2431</v>
          </cell>
        </row>
        <row r="435">
          <cell r="L435">
            <v>2432</v>
          </cell>
        </row>
        <row r="436">
          <cell r="L436">
            <v>2433</v>
          </cell>
        </row>
        <row r="437">
          <cell r="L437">
            <v>2434</v>
          </cell>
        </row>
        <row r="438">
          <cell r="L438">
            <v>2435</v>
          </cell>
        </row>
        <row r="439">
          <cell r="L439">
            <v>2436</v>
          </cell>
        </row>
        <row r="440">
          <cell r="L440">
            <v>2437</v>
          </cell>
        </row>
        <row r="441">
          <cell r="L441">
            <v>2438</v>
          </cell>
        </row>
        <row r="442">
          <cell r="L442">
            <v>2439</v>
          </cell>
        </row>
        <row r="443">
          <cell r="L443">
            <v>2440</v>
          </cell>
        </row>
        <row r="444">
          <cell r="L444">
            <v>2441</v>
          </cell>
        </row>
        <row r="445">
          <cell r="L445">
            <v>2442</v>
          </cell>
        </row>
        <row r="446">
          <cell r="L446">
            <v>2443</v>
          </cell>
        </row>
        <row r="447">
          <cell r="L447">
            <v>2444</v>
          </cell>
        </row>
        <row r="448">
          <cell r="L448">
            <v>2445</v>
          </cell>
        </row>
        <row r="449">
          <cell r="L449">
            <v>2446</v>
          </cell>
        </row>
        <row r="450">
          <cell r="L450">
            <v>2447</v>
          </cell>
        </row>
        <row r="451">
          <cell r="L451">
            <v>2448</v>
          </cell>
        </row>
        <row r="452">
          <cell r="L452">
            <v>2449</v>
          </cell>
        </row>
        <row r="453">
          <cell r="L453">
            <v>2450</v>
          </cell>
        </row>
        <row r="454">
          <cell r="L454">
            <v>2451</v>
          </cell>
        </row>
        <row r="455">
          <cell r="L455">
            <v>2452</v>
          </cell>
        </row>
        <row r="456">
          <cell r="L456">
            <v>2453</v>
          </cell>
        </row>
        <row r="457">
          <cell r="L457">
            <v>2454</v>
          </cell>
        </row>
        <row r="458">
          <cell r="L458">
            <v>2455</v>
          </cell>
        </row>
        <row r="459">
          <cell r="L459">
            <v>2456</v>
          </cell>
        </row>
        <row r="460">
          <cell r="L460">
            <v>2457</v>
          </cell>
        </row>
        <row r="461">
          <cell r="L461">
            <v>2458</v>
          </cell>
        </row>
        <row r="462">
          <cell r="L462">
            <v>2459</v>
          </cell>
        </row>
        <row r="463">
          <cell r="L463">
            <v>2460</v>
          </cell>
        </row>
        <row r="464">
          <cell r="L464">
            <v>2461</v>
          </cell>
        </row>
        <row r="465">
          <cell r="L465">
            <v>2462</v>
          </cell>
        </row>
        <row r="466">
          <cell r="L466">
            <v>2463</v>
          </cell>
        </row>
        <row r="467">
          <cell r="L467">
            <v>2464</v>
          </cell>
        </row>
        <row r="468">
          <cell r="L468">
            <v>2465</v>
          </cell>
        </row>
        <row r="469">
          <cell r="L469">
            <v>2466</v>
          </cell>
        </row>
        <row r="470">
          <cell r="L470">
            <v>2467</v>
          </cell>
        </row>
        <row r="471">
          <cell r="L471">
            <v>2468</v>
          </cell>
        </row>
        <row r="472">
          <cell r="L472">
            <v>2469</v>
          </cell>
        </row>
        <row r="473">
          <cell r="L473">
            <v>2470</v>
          </cell>
        </row>
        <row r="474">
          <cell r="L474">
            <v>2471</v>
          </cell>
        </row>
        <row r="475">
          <cell r="L475">
            <v>2472</v>
          </cell>
        </row>
        <row r="476">
          <cell r="L476">
            <v>2473</v>
          </cell>
        </row>
        <row r="477">
          <cell r="L477">
            <v>2474</v>
          </cell>
        </row>
        <row r="478">
          <cell r="L478">
            <v>2475</v>
          </cell>
        </row>
        <row r="479">
          <cell r="L479">
            <v>2476</v>
          </cell>
        </row>
        <row r="480">
          <cell r="L480">
            <v>2477</v>
          </cell>
        </row>
        <row r="481">
          <cell r="L481">
            <v>2478</v>
          </cell>
        </row>
        <row r="482">
          <cell r="L482">
            <v>2479</v>
          </cell>
        </row>
        <row r="483">
          <cell r="L483">
            <v>2480</v>
          </cell>
        </row>
        <row r="484">
          <cell r="L484">
            <v>2481</v>
          </cell>
        </row>
        <row r="485">
          <cell r="L485">
            <v>2482</v>
          </cell>
        </row>
        <row r="486">
          <cell r="L486">
            <v>2483</v>
          </cell>
        </row>
        <row r="487">
          <cell r="L487">
            <v>2484</v>
          </cell>
        </row>
        <row r="488">
          <cell r="L488">
            <v>2485</v>
          </cell>
        </row>
        <row r="489">
          <cell r="L489">
            <v>2486</v>
          </cell>
        </row>
        <row r="490">
          <cell r="L490">
            <v>2487</v>
          </cell>
        </row>
        <row r="491">
          <cell r="L491">
            <v>2488</v>
          </cell>
        </row>
        <row r="492">
          <cell r="L492">
            <v>2489</v>
          </cell>
        </row>
        <row r="493">
          <cell r="L493">
            <v>2490</v>
          </cell>
        </row>
        <row r="494">
          <cell r="L494">
            <v>2491</v>
          </cell>
        </row>
        <row r="495">
          <cell r="L495">
            <v>2492</v>
          </cell>
        </row>
        <row r="496">
          <cell r="L496">
            <v>2493</v>
          </cell>
        </row>
        <row r="497">
          <cell r="L497">
            <v>2494</v>
          </cell>
        </row>
        <row r="498">
          <cell r="L498">
            <v>2495</v>
          </cell>
        </row>
        <row r="499">
          <cell r="L499">
            <v>2496</v>
          </cell>
        </row>
        <row r="500">
          <cell r="L500">
            <v>2497</v>
          </cell>
        </row>
        <row r="501">
          <cell r="L501">
            <v>2498</v>
          </cell>
        </row>
        <row r="502">
          <cell r="L502">
            <v>2499</v>
          </cell>
        </row>
        <row r="503">
          <cell r="L503">
            <v>2500</v>
          </cell>
        </row>
        <row r="504">
          <cell r="L504">
            <v>2501</v>
          </cell>
        </row>
        <row r="505">
          <cell r="L505">
            <v>2502</v>
          </cell>
        </row>
        <row r="506">
          <cell r="L506">
            <v>2503</v>
          </cell>
        </row>
        <row r="507">
          <cell r="L507">
            <v>2504</v>
          </cell>
        </row>
        <row r="508">
          <cell r="L508">
            <v>2505</v>
          </cell>
        </row>
        <row r="509">
          <cell r="L509">
            <v>2506</v>
          </cell>
        </row>
        <row r="510">
          <cell r="L510">
            <v>2507</v>
          </cell>
        </row>
        <row r="511">
          <cell r="L511">
            <v>2508</v>
          </cell>
        </row>
        <row r="512">
          <cell r="L512">
            <v>2509</v>
          </cell>
        </row>
        <row r="513">
          <cell r="L513">
            <v>2510</v>
          </cell>
        </row>
        <row r="514">
          <cell r="L514">
            <v>2511</v>
          </cell>
        </row>
        <row r="515">
          <cell r="L515">
            <v>2512</v>
          </cell>
        </row>
        <row r="516">
          <cell r="L516">
            <v>2513</v>
          </cell>
        </row>
        <row r="517">
          <cell r="L517">
            <v>2514</v>
          </cell>
        </row>
        <row r="518">
          <cell r="L518">
            <v>2515</v>
          </cell>
        </row>
        <row r="519">
          <cell r="L519">
            <v>2516</v>
          </cell>
        </row>
        <row r="520">
          <cell r="L520">
            <v>2517</v>
          </cell>
        </row>
        <row r="521">
          <cell r="L521">
            <v>2518</v>
          </cell>
        </row>
        <row r="522">
          <cell r="L522">
            <v>2519</v>
          </cell>
        </row>
        <row r="523">
          <cell r="L523">
            <v>2520</v>
          </cell>
        </row>
        <row r="524">
          <cell r="L524">
            <v>2521</v>
          </cell>
        </row>
        <row r="525">
          <cell r="L525">
            <v>2522</v>
          </cell>
        </row>
        <row r="526">
          <cell r="L526">
            <v>2523</v>
          </cell>
        </row>
        <row r="527">
          <cell r="L527">
            <v>2524</v>
          </cell>
        </row>
        <row r="528">
          <cell r="L528">
            <v>2525</v>
          </cell>
        </row>
        <row r="529">
          <cell r="L529">
            <v>2526</v>
          </cell>
        </row>
        <row r="530">
          <cell r="L530">
            <v>2527</v>
          </cell>
        </row>
        <row r="531">
          <cell r="L531">
            <v>2528</v>
          </cell>
        </row>
        <row r="532">
          <cell r="L532">
            <v>2529</v>
          </cell>
        </row>
        <row r="533">
          <cell r="L533">
            <v>2530</v>
          </cell>
        </row>
        <row r="534">
          <cell r="L534">
            <v>2531</v>
          </cell>
        </row>
        <row r="535">
          <cell r="L535">
            <v>2532</v>
          </cell>
        </row>
        <row r="536">
          <cell r="L536">
            <v>2533</v>
          </cell>
        </row>
        <row r="537">
          <cell r="L537">
            <v>2534</v>
          </cell>
        </row>
        <row r="538">
          <cell r="L538">
            <v>2535</v>
          </cell>
        </row>
        <row r="539">
          <cell r="L539">
            <v>2536</v>
          </cell>
        </row>
        <row r="540">
          <cell r="L540">
            <v>2537</v>
          </cell>
        </row>
        <row r="541">
          <cell r="L541">
            <v>2538</v>
          </cell>
        </row>
        <row r="542">
          <cell r="L542">
            <v>2539</v>
          </cell>
        </row>
        <row r="543">
          <cell r="L543">
            <v>2540</v>
          </cell>
        </row>
        <row r="544">
          <cell r="L544">
            <v>2541</v>
          </cell>
        </row>
        <row r="545">
          <cell r="L545">
            <v>2542</v>
          </cell>
        </row>
        <row r="546">
          <cell r="L546">
            <v>2543</v>
          </cell>
        </row>
        <row r="547">
          <cell r="L547">
            <v>2544</v>
          </cell>
        </row>
        <row r="548">
          <cell r="L548">
            <v>2545</v>
          </cell>
        </row>
        <row r="549">
          <cell r="L549">
            <v>2546</v>
          </cell>
        </row>
        <row r="550">
          <cell r="L550">
            <v>2547</v>
          </cell>
        </row>
        <row r="551">
          <cell r="L551">
            <v>2548</v>
          </cell>
        </row>
        <row r="552">
          <cell r="L552">
            <v>2549</v>
          </cell>
        </row>
        <row r="553">
          <cell r="L553">
            <v>2550</v>
          </cell>
        </row>
        <row r="554">
          <cell r="L554">
            <v>2551</v>
          </cell>
        </row>
        <row r="555">
          <cell r="L555">
            <v>2552</v>
          </cell>
        </row>
        <row r="556">
          <cell r="L556">
            <v>2553</v>
          </cell>
        </row>
        <row r="557">
          <cell r="L557">
            <v>2554</v>
          </cell>
        </row>
        <row r="558">
          <cell r="L558">
            <v>2555</v>
          </cell>
        </row>
        <row r="559">
          <cell r="L559">
            <v>2556</v>
          </cell>
        </row>
        <row r="560">
          <cell r="L560">
            <v>2557</v>
          </cell>
        </row>
        <row r="561">
          <cell r="L561">
            <v>2558</v>
          </cell>
        </row>
        <row r="562">
          <cell r="L562">
            <v>2559</v>
          </cell>
        </row>
        <row r="563">
          <cell r="L563">
            <v>2560</v>
          </cell>
        </row>
        <row r="564">
          <cell r="L564">
            <v>2561</v>
          </cell>
        </row>
        <row r="565">
          <cell r="L565">
            <v>2562</v>
          </cell>
        </row>
        <row r="566">
          <cell r="L566">
            <v>2563</v>
          </cell>
        </row>
        <row r="567">
          <cell r="L567">
            <v>2564</v>
          </cell>
        </row>
        <row r="568">
          <cell r="L568">
            <v>2565</v>
          </cell>
        </row>
        <row r="569">
          <cell r="L569">
            <v>2566</v>
          </cell>
        </row>
        <row r="570">
          <cell r="L570">
            <v>2567</v>
          </cell>
        </row>
        <row r="571">
          <cell r="L571">
            <v>2568</v>
          </cell>
        </row>
        <row r="572">
          <cell r="L572">
            <v>2569</v>
          </cell>
        </row>
        <row r="573">
          <cell r="L573">
            <v>2570</v>
          </cell>
        </row>
        <row r="574">
          <cell r="L574">
            <v>2571</v>
          </cell>
        </row>
        <row r="575">
          <cell r="L575">
            <v>2572</v>
          </cell>
        </row>
        <row r="576">
          <cell r="L576">
            <v>2573</v>
          </cell>
        </row>
        <row r="577">
          <cell r="L577">
            <v>2574</v>
          </cell>
        </row>
        <row r="578">
          <cell r="L578">
            <v>2575</v>
          </cell>
        </row>
        <row r="579">
          <cell r="L579">
            <v>2576</v>
          </cell>
        </row>
        <row r="580">
          <cell r="L580">
            <v>2577</v>
          </cell>
        </row>
        <row r="581">
          <cell r="L581">
            <v>2578</v>
          </cell>
        </row>
        <row r="582">
          <cell r="L582">
            <v>2579</v>
          </cell>
        </row>
        <row r="583">
          <cell r="L583">
            <v>2580</v>
          </cell>
        </row>
        <row r="584">
          <cell r="L584">
            <v>2581</v>
          </cell>
        </row>
        <row r="585">
          <cell r="L585">
            <v>2582</v>
          </cell>
        </row>
        <row r="586">
          <cell r="L586">
            <v>2583</v>
          </cell>
        </row>
        <row r="587">
          <cell r="L587">
            <v>2584</v>
          </cell>
        </row>
        <row r="588">
          <cell r="L588">
            <v>2585</v>
          </cell>
        </row>
        <row r="589">
          <cell r="L589">
            <v>2586</v>
          </cell>
        </row>
        <row r="590">
          <cell r="L590">
            <v>2587</v>
          </cell>
        </row>
        <row r="591">
          <cell r="L591">
            <v>2588</v>
          </cell>
        </row>
        <row r="592">
          <cell r="L592">
            <v>2589</v>
          </cell>
        </row>
        <row r="593">
          <cell r="L593">
            <v>2590</v>
          </cell>
        </row>
        <row r="594">
          <cell r="L594">
            <v>2591</v>
          </cell>
        </row>
        <row r="595">
          <cell r="L595">
            <v>2592</v>
          </cell>
        </row>
        <row r="596">
          <cell r="L596">
            <v>2593</v>
          </cell>
        </row>
        <row r="597">
          <cell r="L597">
            <v>2594</v>
          </cell>
        </row>
        <row r="598">
          <cell r="L598">
            <v>2595</v>
          </cell>
        </row>
        <row r="599">
          <cell r="L599">
            <v>2596</v>
          </cell>
        </row>
        <row r="600">
          <cell r="L600">
            <v>2597</v>
          </cell>
        </row>
        <row r="601">
          <cell r="L601">
            <v>2598</v>
          </cell>
        </row>
        <row r="602">
          <cell r="L602">
            <v>2599</v>
          </cell>
        </row>
        <row r="603">
          <cell r="L603">
            <v>2600</v>
          </cell>
        </row>
      </sheetData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ists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ssumptions"/>
      <sheetName val="Lookups -&gt;"/>
      <sheetName val="Escalators"/>
      <sheetName val="Lab_Mat"/>
      <sheetName val="Lookups"/>
      <sheetName val="START"/>
      <sheetName val="Inputs -&gt;"/>
      <sheetName val="Augmentation"/>
      <sheetName val="Connections"/>
      <sheetName val="Major_Rebuilds"/>
      <sheetName val="Stations"/>
      <sheetName val="Lines"/>
      <sheetName val="PC&amp;A"/>
      <sheetName val="SCADA&amp;Comms"/>
      <sheetName val="ESL_1"/>
      <sheetName val="ESL_2"/>
      <sheetName val="REFCL"/>
      <sheetName val="REFCL Workings"/>
      <sheetName val="ICT"/>
      <sheetName val="Other_NN"/>
      <sheetName val="Aggregations &amp; Alloc -&gt;"/>
      <sheetName val="Base_Forecast"/>
      <sheetName val="ESC_Tax_Capex"/>
      <sheetName val="Reg_Forecast"/>
      <sheetName val="Capex by Driver"/>
      <sheetName val="Safety"/>
      <sheetName val="Downer_Contract"/>
      <sheetName val="RIN_Direct_Forecast"/>
      <sheetName val="AusNet_Overheads"/>
      <sheetName val="Tax analysis"/>
      <sheetName val="Outputs -&gt;"/>
      <sheetName val="RFM_PTRM"/>
      <sheetName val="TAB"/>
      <sheetName val="ESC_Cat"/>
      <sheetName val="Charts"/>
      <sheetName val="RIN Template -&gt;"/>
      <sheetName val="2.1 Exp Summary"/>
      <sheetName val="2.6 Non-Network"/>
      <sheetName val="2.10 Overheads"/>
      <sheetName val="2.12 Input Tables"/>
      <sheetName val="2.17 Step Changes"/>
      <sheetName val="Other -&gt;"/>
      <sheetName val="Repex_Analysis"/>
    </sheetNames>
    <sheetDataSet>
      <sheetData sheetId="0"/>
      <sheetData sheetId="1"/>
      <sheetData sheetId="2"/>
      <sheetData sheetId="3"/>
      <sheetData sheetId="4">
        <row r="5">
          <cell r="D5" t="str">
            <v>Direct Labour Cost</v>
          </cell>
          <cell r="E5" t="str">
            <v>Direct Material Cost</v>
          </cell>
          <cell r="F5" t="str">
            <v>Contracts Cost</v>
          </cell>
          <cell r="G5" t="str">
            <v>Other Cost</v>
          </cell>
        </row>
        <row r="6">
          <cell r="C6" t="str">
            <v>Subtransmission Substations, Switching Stations , Zone Substations</v>
          </cell>
          <cell r="D6">
            <v>0.14396349423661209</v>
          </cell>
          <cell r="E6">
            <v>0.41199156683700378</v>
          </cell>
          <cell r="F6">
            <v>0.27446664177395586</v>
          </cell>
          <cell r="G6">
            <v>0.16957829715242831</v>
          </cell>
        </row>
        <row r="7">
          <cell r="C7" t="str">
            <v>Subtransmission Lines</v>
          </cell>
          <cell r="D7">
            <v>0.14396349423661206</v>
          </cell>
          <cell r="E7">
            <v>0.41199156683700378</v>
          </cell>
          <cell r="F7">
            <v>0.27446664177395591</v>
          </cell>
          <cell r="G7">
            <v>0.16957829715242828</v>
          </cell>
        </row>
        <row r="8">
          <cell r="C8" t="str">
            <v>HV Feeders</v>
          </cell>
          <cell r="D8">
            <v>0.14396349423661209</v>
          </cell>
          <cell r="E8">
            <v>0.41199156683700378</v>
          </cell>
          <cell r="F8">
            <v>0.27446664177395591</v>
          </cell>
          <cell r="G8">
            <v>0.16957829715242831</v>
          </cell>
        </row>
        <row r="9">
          <cell r="C9" t="str">
            <v>Distribution Substations</v>
          </cell>
          <cell r="D9">
            <v>0.14396349423661209</v>
          </cell>
          <cell r="E9">
            <v>0.41199156683700378</v>
          </cell>
          <cell r="F9">
            <v>0.27446664177395591</v>
          </cell>
          <cell r="G9">
            <v>0.16957829715242834</v>
          </cell>
        </row>
        <row r="10">
          <cell r="C10" t="str">
            <v>LV Feeders</v>
          </cell>
          <cell r="D10">
            <v>0.14396349423661209</v>
          </cell>
          <cell r="E10">
            <v>0.41199156683700378</v>
          </cell>
          <cell r="F10">
            <v>0.27446664177395591</v>
          </cell>
          <cell r="G10">
            <v>0.16957829715242831</v>
          </cell>
        </row>
        <row r="11">
          <cell r="C11" t="str">
            <v>Other Assets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Simple and Complex Customer Connections</v>
          </cell>
          <cell r="D12">
            <v>9.3795554610943382E-2</v>
          </cell>
          <cell r="E12">
            <v>0.10566784105965232</v>
          </cell>
          <cell r="F12">
            <v>0.72447619855969314</v>
          </cell>
          <cell r="G12">
            <v>7.6060405769711223E-2</v>
          </cell>
        </row>
        <row r="13">
          <cell r="C13" t="str">
            <v>Poles</v>
          </cell>
          <cell r="D13">
            <v>8.6106890393712346E-2</v>
          </cell>
          <cell r="E13">
            <v>0.22524612034475883</v>
          </cell>
          <cell r="F13">
            <v>0.60261517548399424</v>
          </cell>
          <cell r="G13">
            <v>8.6031813777534605E-2</v>
          </cell>
        </row>
        <row r="14">
          <cell r="C14" t="str">
            <v>Pole Top Structures</v>
          </cell>
          <cell r="D14">
            <v>8.6106890393712346E-2</v>
          </cell>
          <cell r="E14">
            <v>0.22524612034475883</v>
          </cell>
          <cell r="F14">
            <v>0.60261517548399424</v>
          </cell>
          <cell r="G14">
            <v>8.6031813777534605E-2</v>
          </cell>
        </row>
        <row r="15">
          <cell r="C15" t="str">
            <v>Overhead Conductors</v>
          </cell>
          <cell r="D15">
            <v>8.6106890393712346E-2</v>
          </cell>
          <cell r="E15">
            <v>0.22524612034475883</v>
          </cell>
          <cell r="F15">
            <v>0.60261517548399424</v>
          </cell>
          <cell r="G15">
            <v>8.6031813777534591E-2</v>
          </cell>
        </row>
        <row r="16">
          <cell r="C16" t="str">
            <v>Underground Cables</v>
          </cell>
          <cell r="D16">
            <v>8.6106890393712332E-2</v>
          </cell>
          <cell r="E16">
            <v>0.2252461203447588</v>
          </cell>
          <cell r="F16">
            <v>0.60261517548399413</v>
          </cell>
          <cell r="G16">
            <v>8.6031813777534591E-2</v>
          </cell>
        </row>
        <row r="17">
          <cell r="C17" t="str">
            <v>Service Lines</v>
          </cell>
          <cell r="D17">
            <v>8.6106890393712346E-2</v>
          </cell>
          <cell r="E17">
            <v>0.22524612034475883</v>
          </cell>
          <cell r="F17">
            <v>0.60261517548399424</v>
          </cell>
          <cell r="G17">
            <v>8.6031813777534591E-2</v>
          </cell>
        </row>
        <row r="18">
          <cell r="C18" t="str">
            <v>Transformers</v>
          </cell>
          <cell r="D18">
            <v>8.6106890393712332E-2</v>
          </cell>
          <cell r="E18">
            <v>0.22524612034475885</v>
          </cell>
          <cell r="F18">
            <v>0.60261517548399413</v>
          </cell>
          <cell r="G18">
            <v>8.6031813777534591E-2</v>
          </cell>
        </row>
        <row r="19">
          <cell r="C19" t="str">
            <v>Switchgear</v>
          </cell>
          <cell r="D19">
            <v>8.610689039371236E-2</v>
          </cell>
          <cell r="E19">
            <v>0.22524612034475885</v>
          </cell>
          <cell r="F19">
            <v>0.60261517548399424</v>
          </cell>
          <cell r="G19">
            <v>8.6031813777534605E-2</v>
          </cell>
        </row>
        <row r="20">
          <cell r="C20" t="str">
            <v>Transformers &amp; Switchgear</v>
          </cell>
          <cell r="D20">
            <v>8.6106890393712346E-2</v>
          </cell>
          <cell r="E20">
            <v>0.22524612034475885</v>
          </cell>
          <cell r="F20">
            <v>0.60261517548399413</v>
          </cell>
          <cell r="G20">
            <v>8.6031813777534605E-2</v>
          </cell>
        </row>
        <row r="21">
          <cell r="C21" t="str">
            <v>SCADA network control and protection systems</v>
          </cell>
          <cell r="D21">
            <v>8.6106890393712346E-2</v>
          </cell>
          <cell r="E21">
            <v>0.22524612034475883</v>
          </cell>
          <cell r="F21">
            <v>0.60261517548399424</v>
          </cell>
          <cell r="G21">
            <v>8.6031813777534605E-2</v>
          </cell>
        </row>
        <row r="22">
          <cell r="C22" t="str">
            <v>Other</v>
          </cell>
          <cell r="D22">
            <v>8.6106890393712346E-2</v>
          </cell>
          <cell r="E22">
            <v>0.22524612034475885</v>
          </cell>
          <cell r="F22">
            <v>0.60261517548399424</v>
          </cell>
          <cell r="G22">
            <v>8.6031813777534591E-2</v>
          </cell>
        </row>
        <row r="23">
          <cell r="C23" t="str">
            <v>Other Comms</v>
          </cell>
          <cell r="D23">
            <v>0.12296158906141984</v>
          </cell>
          <cell r="E23">
            <v>2.6115684818580408E-3</v>
          </cell>
          <cell r="F23">
            <v>0.87308213645030119</v>
          </cell>
          <cell r="G23">
            <v>1.3447060064208404E-3</v>
          </cell>
        </row>
        <row r="24">
          <cell r="C24" t="str">
            <v>IT and Communications</v>
          </cell>
          <cell r="D24">
            <v>0.38554940991790704</v>
          </cell>
          <cell r="E24">
            <v>0.42210840635802122</v>
          </cell>
          <cell r="F24">
            <v>0.19234218372407161</v>
          </cell>
          <cell r="G24">
            <v>0</v>
          </cell>
        </row>
        <row r="25">
          <cell r="C25" t="str">
            <v>IT - 3G Upgrade</v>
          </cell>
          <cell r="D25">
            <v>0.19</v>
          </cell>
          <cell r="E25">
            <v>0.81</v>
          </cell>
          <cell r="F25">
            <v>0</v>
          </cell>
          <cell r="G25">
            <v>0</v>
          </cell>
        </row>
        <row r="26">
          <cell r="C26" t="str">
            <v>Motor Vehicles</v>
          </cell>
          <cell r="D26">
            <v>7.695191899493564E-5</v>
          </cell>
          <cell r="E26">
            <v>0.13693051706525006</v>
          </cell>
          <cell r="F26">
            <v>0.32868901818647567</v>
          </cell>
          <cell r="G26">
            <v>0.53430351282927935</v>
          </cell>
        </row>
        <row r="27">
          <cell r="C27" t="str">
            <v>Buildings And Property</v>
          </cell>
          <cell r="D27">
            <v>0</v>
          </cell>
          <cell r="E27">
            <v>0.35886017562042299</v>
          </cell>
          <cell r="F27">
            <v>2.748577307533152E-2</v>
          </cell>
          <cell r="G27">
            <v>0.61365405130424544</v>
          </cell>
        </row>
        <row r="28">
          <cell r="C28" t="str">
            <v>Other</v>
          </cell>
          <cell r="D28">
            <v>7.2552971574567998E-2</v>
          </cell>
          <cell r="E28">
            <v>0.354897428331159</v>
          </cell>
          <cell r="F28">
            <v>0.24567848472189621</v>
          </cell>
          <cell r="G28">
            <v>0.32687111537237679</v>
          </cell>
        </row>
        <row r="32">
          <cell r="D32" t="str">
            <v>Alum</v>
          </cell>
          <cell r="E32" t="str">
            <v>Copper</v>
          </cell>
          <cell r="F32" t="str">
            <v>Steel</v>
          </cell>
          <cell r="G32" t="str">
            <v>Crude Oil</v>
          </cell>
          <cell r="H32" t="str">
            <v>Other</v>
          </cell>
        </row>
        <row r="33">
          <cell r="C33" t="str">
            <v xml:space="preserve">New Zone Substation </v>
          </cell>
          <cell r="D33">
            <v>0.05</v>
          </cell>
          <cell r="E33">
            <v>0.15</v>
          </cell>
          <cell r="F33">
            <v>0.4</v>
          </cell>
          <cell r="G33">
            <v>0.05</v>
          </cell>
          <cell r="H33">
            <v>0.35</v>
          </cell>
        </row>
        <row r="34">
          <cell r="C34" t="str">
            <v>Zone Sub Transformers</v>
          </cell>
          <cell r="D34">
            <v>0.05</v>
          </cell>
          <cell r="E34">
            <v>0.2</v>
          </cell>
          <cell r="F34">
            <v>0.35</v>
          </cell>
          <cell r="G34">
            <v>0.05</v>
          </cell>
          <cell r="H34">
            <v>0.35</v>
          </cell>
        </row>
        <row r="35">
          <cell r="C35" t="str">
            <v>Distribution Sub Transformers (Pole Top &amp; Kiosk upgrades)</v>
          </cell>
          <cell r="D35">
            <v>0.67</v>
          </cell>
          <cell r="E35">
            <v>0</v>
          </cell>
          <cell r="F35">
            <v>0.13</v>
          </cell>
          <cell r="G35">
            <v>0</v>
          </cell>
          <cell r="H35">
            <v>0.2</v>
          </cell>
        </row>
        <row r="36">
          <cell r="C36" t="str">
            <v>Distribution Regulators</v>
          </cell>
          <cell r="D36">
            <v>0.17</v>
          </cell>
          <cell r="E36">
            <v>0.17</v>
          </cell>
          <cell r="F36">
            <v>0.42</v>
          </cell>
          <cell r="G36">
            <v>0.17</v>
          </cell>
          <cell r="H36">
            <v>7.0000000000000007E-2</v>
          </cell>
        </row>
        <row r="37">
          <cell r="C37" t="str">
            <v>Pole Top Capacitors</v>
          </cell>
          <cell r="D37">
            <v>0.2</v>
          </cell>
          <cell r="E37">
            <v>0.1</v>
          </cell>
          <cell r="F37">
            <v>0.3</v>
          </cell>
          <cell r="G37">
            <v>0.05</v>
          </cell>
          <cell r="H37">
            <v>0.35</v>
          </cell>
        </row>
        <row r="38">
          <cell r="C38" t="str">
            <v>Thermal Upgrade - 22kv LV Feeders</v>
          </cell>
          <cell r="D38">
            <v>0.67</v>
          </cell>
          <cell r="E38">
            <v>0</v>
          </cell>
          <cell r="F38">
            <v>0.13</v>
          </cell>
          <cell r="G38">
            <v>0</v>
          </cell>
          <cell r="H38">
            <v>0.2</v>
          </cell>
        </row>
        <row r="39">
          <cell r="C39" t="str">
            <v>Thermal Upgrade Voltage - 22kv LV Feeders</v>
          </cell>
          <cell r="D39">
            <v>0.67</v>
          </cell>
          <cell r="E39">
            <v>0</v>
          </cell>
          <cell r="F39">
            <v>0.13</v>
          </cell>
          <cell r="G39">
            <v>0</v>
          </cell>
          <cell r="H39">
            <v>0.2</v>
          </cell>
        </row>
        <row r="40">
          <cell r="C40" t="str">
            <v>66kv Feeders - HV</v>
          </cell>
          <cell r="D40">
            <v>0.67</v>
          </cell>
          <cell r="E40">
            <v>0</v>
          </cell>
          <cell r="F40">
            <v>0.13</v>
          </cell>
          <cell r="G40">
            <v>0</v>
          </cell>
          <cell r="H40">
            <v>0.2</v>
          </cell>
        </row>
        <row r="41">
          <cell r="C41" t="str">
            <v>New 66kV lines (kms)</v>
          </cell>
          <cell r="D41">
            <v>0.67</v>
          </cell>
          <cell r="E41">
            <v>0</v>
          </cell>
          <cell r="F41">
            <v>0.13</v>
          </cell>
          <cell r="G41">
            <v>0</v>
          </cell>
          <cell r="H41">
            <v>0.2</v>
          </cell>
        </row>
        <row r="42">
          <cell r="C42" t="str">
            <v>Reconductored 66kV lines (kms)</v>
          </cell>
          <cell r="D42">
            <v>0.67</v>
          </cell>
          <cell r="E42">
            <v>0</v>
          </cell>
          <cell r="F42">
            <v>0.13</v>
          </cell>
          <cell r="G42">
            <v>0</v>
          </cell>
          <cell r="H42">
            <v>0.2</v>
          </cell>
        </row>
        <row r="43">
          <cell r="C43" t="str">
            <v>Bird &amp; Animal proofing</v>
          </cell>
          <cell r="D43">
            <v>0.05</v>
          </cell>
          <cell r="E43">
            <v>0.15</v>
          </cell>
          <cell r="F43">
            <v>0.4</v>
          </cell>
          <cell r="G43">
            <v>0</v>
          </cell>
          <cell r="H43">
            <v>0.4</v>
          </cell>
        </row>
        <row r="44">
          <cell r="C44" t="str">
            <v>Other 56M Undergrounding</v>
          </cell>
          <cell r="D44">
            <v>0.75</v>
          </cell>
          <cell r="E44">
            <v>0</v>
          </cell>
          <cell r="F44">
            <v>0</v>
          </cell>
          <cell r="G44">
            <v>0.05</v>
          </cell>
          <cell r="H44">
            <v>0.2</v>
          </cell>
        </row>
        <row r="45">
          <cell r="C45" t="str">
            <v>Dampers &amp; Armour Rods</v>
          </cell>
          <cell r="D45">
            <v>0</v>
          </cell>
          <cell r="E45">
            <v>0</v>
          </cell>
          <cell r="F45">
            <v>1</v>
          </cell>
          <cell r="G45">
            <v>0</v>
          </cell>
          <cell r="H45">
            <v>0</v>
          </cell>
        </row>
        <row r="46">
          <cell r="C46" t="str">
            <v>Fall Arrests</v>
          </cell>
          <cell r="D46">
            <v>0</v>
          </cell>
          <cell r="E46">
            <v>0</v>
          </cell>
          <cell r="F46">
            <v>1</v>
          </cell>
          <cell r="G46">
            <v>0</v>
          </cell>
          <cell r="H46">
            <v>0</v>
          </cell>
        </row>
        <row r="47">
          <cell r="C47" t="str">
            <v>Other</v>
          </cell>
          <cell r="D47">
            <v>0.1</v>
          </cell>
          <cell r="E47">
            <v>0.1</v>
          </cell>
          <cell r="F47">
            <v>0.1</v>
          </cell>
          <cell r="G47">
            <v>0</v>
          </cell>
          <cell r="H47">
            <v>0.7</v>
          </cell>
        </row>
        <row r="48">
          <cell r="C48" t="str">
            <v>&lt;Spare&gt;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60">
          <cell r="C60" t="str">
            <v>Poles replaced</v>
          </cell>
          <cell r="D60">
            <v>0</v>
          </cell>
          <cell r="E60">
            <v>0</v>
          </cell>
          <cell r="F60">
            <v>0.1</v>
          </cell>
          <cell r="G60">
            <v>0</v>
          </cell>
          <cell r="H60">
            <v>0.9</v>
          </cell>
        </row>
        <row r="61">
          <cell r="C61" t="str">
            <v>Staked Poles</v>
          </cell>
          <cell r="D61">
            <v>0</v>
          </cell>
          <cell r="E61">
            <v>0</v>
          </cell>
          <cell r="F61">
            <v>1</v>
          </cell>
          <cell r="G61">
            <v>0</v>
          </cell>
          <cell r="H61">
            <v>0</v>
          </cell>
        </row>
        <row r="62">
          <cell r="C62" t="str">
            <v>Conductors - Steel</v>
          </cell>
          <cell r="D62">
            <v>0</v>
          </cell>
          <cell r="E62">
            <v>0</v>
          </cell>
          <cell r="F62">
            <v>1</v>
          </cell>
          <cell r="G62">
            <v>0</v>
          </cell>
          <cell r="H62">
            <v>0</v>
          </cell>
        </row>
        <row r="63">
          <cell r="C63" t="str">
            <v>Conductors - Copper</v>
          </cell>
          <cell r="D63">
            <v>0.67</v>
          </cell>
          <cell r="E63">
            <v>0</v>
          </cell>
          <cell r="F63">
            <v>0.13</v>
          </cell>
          <cell r="G63">
            <v>0</v>
          </cell>
          <cell r="H63">
            <v>0.2</v>
          </cell>
        </row>
        <row r="64">
          <cell r="C64" t="str">
            <v>Conductors - ACSR</v>
          </cell>
          <cell r="D64">
            <v>0.67</v>
          </cell>
          <cell r="E64">
            <v>0</v>
          </cell>
          <cell r="F64">
            <v>0.33</v>
          </cell>
          <cell r="G64">
            <v>0</v>
          </cell>
          <cell r="H64">
            <v>0</v>
          </cell>
        </row>
        <row r="65">
          <cell r="C65" t="str">
            <v>Conductors - Alum</v>
          </cell>
          <cell r="D65">
            <v>1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</row>
        <row r="66">
          <cell r="C66" t="str">
            <v>Conductors - SWER</v>
          </cell>
          <cell r="D66">
            <v>0.67</v>
          </cell>
          <cell r="E66">
            <v>0</v>
          </cell>
          <cell r="F66">
            <v>0.33</v>
          </cell>
          <cell r="G66">
            <v>0</v>
          </cell>
          <cell r="H66">
            <v>0</v>
          </cell>
        </row>
        <row r="67">
          <cell r="C67" t="str">
            <v>Crossarms</v>
          </cell>
          <cell r="D67">
            <v>0</v>
          </cell>
          <cell r="E67">
            <v>0</v>
          </cell>
          <cell r="F67">
            <v>0.7</v>
          </cell>
          <cell r="G67">
            <v>0</v>
          </cell>
          <cell r="H67">
            <v>0.3</v>
          </cell>
        </row>
        <row r="68">
          <cell r="C68" t="str">
            <v>Insulators</v>
          </cell>
          <cell r="D68">
            <v>0</v>
          </cell>
          <cell r="E68">
            <v>0</v>
          </cell>
          <cell r="F68">
            <v>1</v>
          </cell>
          <cell r="G68">
            <v>0</v>
          </cell>
          <cell r="H68">
            <v>0</v>
          </cell>
        </row>
        <row r="69">
          <cell r="C69" t="str">
            <v>Services - Unplanned</v>
          </cell>
          <cell r="D69">
            <v>0.67</v>
          </cell>
          <cell r="E69">
            <v>0</v>
          </cell>
          <cell r="F69">
            <v>0.13</v>
          </cell>
          <cell r="G69">
            <v>0</v>
          </cell>
          <cell r="H69">
            <v>0.2</v>
          </cell>
        </row>
        <row r="70">
          <cell r="C70" t="str">
            <v>Services - Planned</v>
          </cell>
          <cell r="D70">
            <v>0.67</v>
          </cell>
          <cell r="E70">
            <v>0</v>
          </cell>
          <cell r="F70">
            <v>0.13</v>
          </cell>
          <cell r="G70">
            <v>0</v>
          </cell>
          <cell r="H70">
            <v>0.2</v>
          </cell>
        </row>
        <row r="71">
          <cell r="C71" t="str">
            <v>Underground cables (Projects)</v>
          </cell>
          <cell r="D71">
            <v>0.67</v>
          </cell>
          <cell r="E71">
            <v>0</v>
          </cell>
          <cell r="F71">
            <v>0.13</v>
          </cell>
          <cell r="G71">
            <v>0</v>
          </cell>
          <cell r="H71">
            <v>0.2</v>
          </cell>
        </row>
        <row r="72">
          <cell r="C72" t="str">
            <v>Distribution Transformers</v>
          </cell>
          <cell r="D72">
            <v>0.17</v>
          </cell>
          <cell r="E72">
            <v>0.17</v>
          </cell>
          <cell r="F72">
            <v>0.42</v>
          </cell>
          <cell r="G72">
            <v>0.17</v>
          </cell>
          <cell r="H72">
            <v>7.0000000000000007E-2</v>
          </cell>
        </row>
        <row r="73">
          <cell r="C73" t="str">
            <v>Dist. Regulators</v>
          </cell>
          <cell r="D73">
            <v>0.17</v>
          </cell>
          <cell r="E73">
            <v>0.17</v>
          </cell>
          <cell r="F73">
            <v>0.42</v>
          </cell>
          <cell r="G73">
            <v>0.17</v>
          </cell>
          <cell r="H73">
            <v>7.0000000000000007E-2</v>
          </cell>
        </row>
        <row r="74">
          <cell r="C74" t="str">
            <v>Pole top Switches (Incl Gas)</v>
          </cell>
          <cell r="D74">
            <v>0.05</v>
          </cell>
          <cell r="E74">
            <v>0.05</v>
          </cell>
          <cell r="F74">
            <v>0.15</v>
          </cell>
          <cell r="G74">
            <v>0</v>
          </cell>
          <cell r="H74">
            <v>0.75</v>
          </cell>
        </row>
        <row r="75">
          <cell r="C75" t="str">
            <v>RMUs (Kiosk Substations)</v>
          </cell>
          <cell r="D75">
            <v>0</v>
          </cell>
          <cell r="E75">
            <v>0.05</v>
          </cell>
          <cell r="F75">
            <v>0.9</v>
          </cell>
          <cell r="G75">
            <v>0</v>
          </cell>
          <cell r="H75">
            <v>0.05</v>
          </cell>
        </row>
        <row r="76">
          <cell r="C76" t="str">
            <v>ACRs 3ph</v>
          </cell>
          <cell r="D76">
            <v>0.05</v>
          </cell>
          <cell r="E76">
            <v>0.05</v>
          </cell>
          <cell r="F76">
            <v>0.15</v>
          </cell>
          <cell r="G76">
            <v>0</v>
          </cell>
          <cell r="H76">
            <v>0.75</v>
          </cell>
        </row>
        <row r="77">
          <cell r="C77" t="str">
            <v>OCR 1ph</v>
          </cell>
          <cell r="D77">
            <v>0.05</v>
          </cell>
          <cell r="E77">
            <v>0.05</v>
          </cell>
          <cell r="F77">
            <v>0.15</v>
          </cell>
          <cell r="G77">
            <v>0</v>
          </cell>
          <cell r="H77">
            <v>0.75</v>
          </cell>
        </row>
        <row r="78">
          <cell r="C78" t="str">
            <v>HV Fuses</v>
          </cell>
          <cell r="D78">
            <v>0</v>
          </cell>
          <cell r="E78">
            <v>0</v>
          </cell>
          <cell r="F78">
            <v>0.7</v>
          </cell>
          <cell r="G78">
            <v>0</v>
          </cell>
          <cell r="H78">
            <v>0.3</v>
          </cell>
        </row>
        <row r="79">
          <cell r="C79" t="str">
            <v>Surge Diverters</v>
          </cell>
          <cell r="D79">
            <v>0</v>
          </cell>
          <cell r="E79">
            <v>0</v>
          </cell>
          <cell r="F79">
            <v>0.5</v>
          </cell>
          <cell r="G79">
            <v>0</v>
          </cell>
          <cell r="H79">
            <v>0.5</v>
          </cell>
        </row>
        <row r="80">
          <cell r="C80" t="str">
            <v>Zone Sub Transformers</v>
          </cell>
          <cell r="D80">
            <v>0</v>
          </cell>
          <cell r="E80">
            <v>0.3</v>
          </cell>
          <cell r="F80">
            <v>0.6</v>
          </cell>
          <cell r="G80">
            <v>0.1</v>
          </cell>
          <cell r="H80">
            <v>0</v>
          </cell>
        </row>
        <row r="81">
          <cell r="C81" t="str">
            <v>Instrument Transformers</v>
          </cell>
          <cell r="D81">
            <v>0.05</v>
          </cell>
          <cell r="E81">
            <v>0.05</v>
          </cell>
          <cell r="F81">
            <v>0.15</v>
          </cell>
          <cell r="G81">
            <v>0</v>
          </cell>
          <cell r="H81">
            <v>0.75</v>
          </cell>
        </row>
        <row r="82">
          <cell r="C82" t="str">
            <v>Circuit Breakers &amp; disconnectors 22 kV</v>
          </cell>
          <cell r="D82">
            <v>0.05</v>
          </cell>
          <cell r="E82">
            <v>0.05</v>
          </cell>
          <cell r="F82">
            <v>0.15</v>
          </cell>
          <cell r="G82">
            <v>0</v>
          </cell>
          <cell r="H82">
            <v>0.75</v>
          </cell>
        </row>
        <row r="83">
          <cell r="C83" t="str">
            <v>Circuit Breakers &amp; disconnectors  66kV</v>
          </cell>
          <cell r="D83">
            <v>0.05</v>
          </cell>
          <cell r="E83">
            <v>0.05</v>
          </cell>
          <cell r="F83">
            <v>0.15</v>
          </cell>
          <cell r="G83">
            <v>0</v>
          </cell>
          <cell r="H83">
            <v>0.75</v>
          </cell>
        </row>
        <row r="84">
          <cell r="C84" t="str">
            <v>Protection &amp; Control</v>
          </cell>
          <cell r="D84">
            <v>0</v>
          </cell>
          <cell r="E84">
            <v>0</v>
          </cell>
          <cell r="F84">
            <v>0.2</v>
          </cell>
          <cell r="G84">
            <v>0</v>
          </cell>
          <cell r="H84">
            <v>0.8</v>
          </cell>
        </row>
        <row r="85">
          <cell r="C85" t="str">
            <v>Enhanced Prot &amp; control 1ph &amp; 3ph</v>
          </cell>
          <cell r="D85">
            <v>0.05</v>
          </cell>
          <cell r="E85">
            <v>0.05</v>
          </cell>
          <cell r="F85">
            <v>0.15</v>
          </cell>
          <cell r="G85">
            <v>0</v>
          </cell>
          <cell r="H85">
            <v>0.75</v>
          </cell>
        </row>
        <row r="86">
          <cell r="C86" t="str">
            <v>Communication Systems</v>
          </cell>
          <cell r="D86">
            <v>0</v>
          </cell>
          <cell r="E86">
            <v>0</v>
          </cell>
          <cell r="F86">
            <v>0.2</v>
          </cell>
          <cell r="G86">
            <v>0</v>
          </cell>
          <cell r="H86">
            <v>0.8</v>
          </cell>
        </row>
        <row r="87">
          <cell r="C87" t="str">
            <v>SCADA Remote</v>
          </cell>
          <cell r="D87">
            <v>0</v>
          </cell>
          <cell r="E87">
            <v>0</v>
          </cell>
          <cell r="F87">
            <v>0.2</v>
          </cell>
          <cell r="G87">
            <v>0</v>
          </cell>
          <cell r="H87">
            <v>0.8</v>
          </cell>
        </row>
        <row r="88">
          <cell r="C88" t="str">
            <v>Cap Cans</v>
          </cell>
          <cell r="D88">
            <v>0</v>
          </cell>
          <cell r="E88">
            <v>0</v>
          </cell>
          <cell r="F88">
            <v>0.9</v>
          </cell>
          <cell r="G88">
            <v>0</v>
          </cell>
          <cell r="H88">
            <v>0.1</v>
          </cell>
        </row>
        <row r="89">
          <cell r="C89" t="str">
            <v>NER</v>
          </cell>
          <cell r="D89">
            <v>0</v>
          </cell>
          <cell r="E89">
            <v>0</v>
          </cell>
          <cell r="F89">
            <v>0.9</v>
          </cell>
          <cell r="G89">
            <v>0</v>
          </cell>
          <cell r="H89">
            <v>0.1</v>
          </cell>
        </row>
        <row r="90">
          <cell r="C90" t="str">
            <v>Buildings &amp; Civil infrastructure</v>
          </cell>
          <cell r="D90">
            <v>0</v>
          </cell>
          <cell r="E90">
            <v>0</v>
          </cell>
          <cell r="F90">
            <v>0.3</v>
          </cell>
          <cell r="G90">
            <v>0</v>
          </cell>
          <cell r="H90">
            <v>0.7</v>
          </cell>
        </row>
        <row r="91">
          <cell r="C91" t="str">
            <v>ZSS Major replacements</v>
          </cell>
          <cell r="D91">
            <v>0.05</v>
          </cell>
          <cell r="E91">
            <v>0.15</v>
          </cell>
          <cell r="F91">
            <v>0.4</v>
          </cell>
          <cell r="G91">
            <v>0</v>
          </cell>
          <cell r="H91">
            <v>0.4</v>
          </cell>
        </row>
        <row r="92">
          <cell r="C92" t="str">
            <v>Bird &amp; Animal proofing</v>
          </cell>
          <cell r="D92">
            <v>0.05</v>
          </cell>
          <cell r="E92">
            <v>0.15</v>
          </cell>
          <cell r="F92">
            <v>0.4</v>
          </cell>
          <cell r="G92">
            <v>0</v>
          </cell>
          <cell r="H92">
            <v>0.4</v>
          </cell>
        </row>
        <row r="93">
          <cell r="C93" t="str">
            <v>Other 56M Undergrounding</v>
          </cell>
          <cell r="D93">
            <v>0.75</v>
          </cell>
          <cell r="E93">
            <v>0</v>
          </cell>
          <cell r="F93">
            <v>0</v>
          </cell>
          <cell r="G93">
            <v>0.05</v>
          </cell>
          <cell r="H93">
            <v>0.2</v>
          </cell>
        </row>
        <row r="94">
          <cell r="C94" t="str">
            <v>Dampers &amp; Armour Rods</v>
          </cell>
          <cell r="D94">
            <v>0</v>
          </cell>
          <cell r="E94">
            <v>0</v>
          </cell>
          <cell r="F94">
            <v>1</v>
          </cell>
          <cell r="G94">
            <v>0</v>
          </cell>
          <cell r="H94">
            <v>0</v>
          </cell>
        </row>
        <row r="95">
          <cell r="C95" t="str">
            <v>Fall Arrests</v>
          </cell>
          <cell r="D95">
            <v>0</v>
          </cell>
          <cell r="E95">
            <v>0</v>
          </cell>
          <cell r="F95">
            <v>1</v>
          </cell>
          <cell r="G95">
            <v>0</v>
          </cell>
          <cell r="H95">
            <v>0</v>
          </cell>
        </row>
        <row r="96">
          <cell r="C96" t="str">
            <v>Other</v>
          </cell>
          <cell r="D96">
            <v>0.1</v>
          </cell>
          <cell r="E96">
            <v>0.1</v>
          </cell>
          <cell r="F96">
            <v>0.1</v>
          </cell>
          <cell r="G96">
            <v>0</v>
          </cell>
          <cell r="H96">
            <v>0.7</v>
          </cell>
        </row>
      </sheetData>
      <sheetData sheetId="5">
        <row r="30">
          <cell r="D30">
            <v>1000000</v>
          </cell>
        </row>
        <row r="31">
          <cell r="D31">
            <v>1000</v>
          </cell>
        </row>
      </sheetData>
      <sheetData sheetId="6">
        <row r="5">
          <cell r="D5" t="str">
            <v>2021-25</v>
          </cell>
        </row>
        <row r="13">
          <cell r="D13">
            <v>2019</v>
          </cell>
          <cell r="E13">
            <v>2020</v>
          </cell>
          <cell r="F13">
            <v>2021</v>
          </cell>
          <cell r="G13">
            <v>2022</v>
          </cell>
          <cell r="H13">
            <v>2023</v>
          </cell>
          <cell r="I13">
            <v>2024</v>
          </cell>
          <cell r="J13">
            <v>2025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-METR"/>
      <sheetName val="Func code 205 breakdown"/>
      <sheetName val="Metr Direct Capex by AC"/>
      <sheetName val="Metr Direct Capex by order BW"/>
      <sheetName val="Metr Direct Capex BW"/>
      <sheetName val="Metr Overheads BW"/>
      <sheetName val="Metr Total Capex BW"/>
      <sheetName val="Metr Total Capex Rollout"/>
      <sheetName val="Reco Sheet for Fcast"/>
      <sheetName val="Capex Bud 11-ME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E1" t="str">
            <v>F240 CAP Capital Expenditure Forecast Function Codes Listing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31/05/2010 12:21:34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31/05/2010 13:40:23</v>
          </cell>
          <cell r="L6" t="str">
            <v>Order (Selection Options, Optional)</v>
          </cell>
          <cell r="M6" t="str">
            <v>Empty Demarcation</v>
          </cell>
          <cell r="O6" t="str">
            <v>Actuals 4 Period Season (single period)</v>
          </cell>
          <cell r="P6" t="str">
            <v>004.2010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31/05/2010</v>
          </cell>
          <cell r="L7" t="str">
            <v>Business Area Intervals Optional</v>
          </cell>
          <cell r="M7" t="str">
            <v>METR</v>
          </cell>
          <cell r="O7" t="str">
            <v>Forecast Period Variable</v>
          </cell>
          <cell r="P7" t="str">
            <v>005.2010</v>
          </cell>
        </row>
        <row r="8">
          <cell r="F8" t="str">
            <v>Last Changed By</v>
          </cell>
          <cell r="G8" t="str">
            <v>SSEHARAN</v>
          </cell>
          <cell r="I8" t="str">
            <v>Changed At</v>
          </cell>
          <cell r="J8" t="str">
            <v>7/05/2010 14:47:41</v>
          </cell>
          <cell r="L8" t="str">
            <v>Order Type Optional Selects</v>
          </cell>
          <cell r="M8" t="str">
            <v>Empty Demarcation</v>
          </cell>
          <cell r="O8" t="str">
            <v>WBS Element (Selection Options, Optional)</v>
          </cell>
          <cell r="P8" t="str">
            <v>Empty Demarcation</v>
          </cell>
        </row>
        <row r="9">
          <cell r="F9" t="str">
            <v>InfoProvider</v>
          </cell>
          <cell r="G9" t="str">
            <v>ZOPA_M01</v>
          </cell>
          <cell r="I9" t="str">
            <v>Status of Data</v>
          </cell>
          <cell r="J9" t="str">
            <v>31/05/2010 12:21:34</v>
          </cell>
          <cell r="L9" t="str">
            <v>Forecast Version (Single Mandatory)</v>
          </cell>
          <cell r="M9" t="str">
            <v>20</v>
          </cell>
          <cell r="O9" t="str">
            <v>Budget version (single value entry,mandatory)</v>
          </cell>
          <cell r="P9" t="str">
            <v>1</v>
          </cell>
        </row>
        <row r="10">
          <cell r="F10" t="str">
            <v>Query Technical Name</v>
          </cell>
          <cell r="G10" t="str">
            <v>ZOPA_M01_Q0010</v>
          </cell>
          <cell r="I10" t="str">
            <v>Relevance of Data (Date)</v>
          </cell>
          <cell r="J10" t="str">
            <v>31/05/2010</v>
          </cell>
          <cell r="L10" t="str">
            <v>BW FunctionCode Optional Selections</v>
          </cell>
          <cell r="M10" t="str">
            <v>205</v>
          </cell>
          <cell r="O10" t="str">
            <v>Company Code (Selection Options, Optional)</v>
          </cell>
          <cell r="P10" t="str">
            <v>Empty Demarcation</v>
          </cell>
        </row>
        <row r="11">
          <cell r="F11" t="str">
            <v>Query Description</v>
          </cell>
          <cell r="G11" t="str">
            <v>F240 CAP Capital Expenditure Forecast Function Codes Listing</v>
          </cell>
          <cell r="I11" t="str">
            <v>Relevance of Data (Time)</v>
          </cell>
          <cell r="J11" t="str">
            <v>12:21:34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 xml:space="preserve">
Forecast 5
MAY 2010</v>
          </cell>
          <cell r="L15" t="str">
            <v xml:space="preserve">
Forecast 6
JUN 2010</v>
          </cell>
          <cell r="M15" t="str">
            <v xml:space="preserve">
Forecast 7
JUL 2010</v>
          </cell>
          <cell r="N15" t="str">
            <v xml:space="preserve">
Forecast 8
AUG 2010</v>
          </cell>
          <cell r="O15" t="str">
            <v xml:space="preserve">
Forecast 9
SEP 2010</v>
          </cell>
          <cell r="P15" t="str">
            <v xml:space="preserve">
Forecast 10
OCT 2010</v>
          </cell>
          <cell r="Q15" t="str">
            <v xml:space="preserve">
Forecast 11
NOV 2010</v>
          </cell>
          <cell r="R15" t="str">
            <v xml:space="preserve">
Forecast 12
DEC 2010</v>
          </cell>
          <cell r="S15" t="str">
            <v>Total periods 5-12</v>
          </cell>
        </row>
        <row r="16">
          <cell r="C16" t="str">
            <v>BWFIN Function Code</v>
          </cell>
          <cell r="D16" t="str">
            <v>205 IT METERING DATA SERVICES</v>
          </cell>
          <cell r="F16" t="str">
            <v>Cost element</v>
          </cell>
          <cell r="G16" t="str">
            <v/>
          </cell>
          <cell r="H16" t="str">
            <v>WBS (Function Code)</v>
          </cell>
          <cell r="I16" t="str">
            <v>Order</v>
          </cell>
          <cell r="J16" t="str">
            <v/>
          </cell>
          <cell r="K16" t="str">
            <v>* 1,000 AUD</v>
          </cell>
          <cell r="L16" t="str">
            <v>* 1,000 AUD</v>
          </cell>
          <cell r="M16" t="str">
            <v>* 1,000 AUD</v>
          </cell>
          <cell r="N16" t="str">
            <v>* 1,000 AUD</v>
          </cell>
          <cell r="O16" t="str">
            <v>* 1,000 AUD</v>
          </cell>
          <cell r="P16" t="str">
            <v>* 1,000 AUD</v>
          </cell>
          <cell r="Q16" t="str">
            <v>* 1,000 AUD</v>
          </cell>
          <cell r="R16" t="str">
            <v>* 1,000 AUD</v>
          </cell>
        </row>
        <row r="17">
          <cell r="C17" t="str">
            <v>Capex or Opex  Indic</v>
          </cell>
          <cell r="D17" t="str">
            <v/>
          </cell>
          <cell r="F17" t="str">
            <v>524100</v>
          </cell>
          <cell r="G17" t="str">
            <v>Cap Purch ComputerHW</v>
          </cell>
          <cell r="H17" t="str">
            <v>BG/10/MT/BTC/205/01</v>
          </cell>
          <cell r="I17" t="str">
            <v>#</v>
          </cell>
          <cell r="J17" t="str">
            <v>Not assigned</v>
          </cell>
          <cell r="K17">
            <v>0.375</v>
          </cell>
          <cell r="L17">
            <v>0.375</v>
          </cell>
          <cell r="M17">
            <v>0.375</v>
          </cell>
          <cell r="N17">
            <v>0.375</v>
          </cell>
          <cell r="O17">
            <v>0.375</v>
          </cell>
          <cell r="P17">
            <v>0.375</v>
          </cell>
          <cell r="Q17">
            <v>0.375</v>
          </cell>
          <cell r="R17">
            <v>0.375</v>
          </cell>
          <cell r="S17">
            <v>3000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>Result</v>
          </cell>
          <cell r="J18" t="str">
            <v/>
          </cell>
          <cell r="K18">
            <v>0.375</v>
          </cell>
          <cell r="L18">
            <v>0.375</v>
          </cell>
          <cell r="M18">
            <v>0.375</v>
          </cell>
          <cell r="N18">
            <v>0.375</v>
          </cell>
          <cell r="O18">
            <v>0.375</v>
          </cell>
          <cell r="P18">
            <v>0.375</v>
          </cell>
          <cell r="Q18">
            <v>0.375</v>
          </cell>
          <cell r="R18">
            <v>0.375</v>
          </cell>
          <cell r="S18">
            <v>3000</v>
          </cell>
        </row>
        <row r="19">
          <cell r="C19" t="str">
            <v>Cost element</v>
          </cell>
          <cell r="D19" t="str">
            <v>]4500/633000 Corporate Overheads to Capital[, ]4500/634000 Local Overheads to Capital[...</v>
          </cell>
          <cell r="F19" t="str">
            <v/>
          </cell>
          <cell r="G19" t="str">
            <v/>
          </cell>
          <cell r="H19" t="str">
            <v>BG/10/MT/BTP/205/01</v>
          </cell>
          <cell r="I19" t="str">
            <v>#</v>
          </cell>
          <cell r="J19" t="str">
            <v>Not assigned</v>
          </cell>
        </row>
        <row r="20">
          <cell r="C20" t="str">
            <v>Order type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 t="str">
            <v>Result</v>
          </cell>
          <cell r="J20" t="str">
            <v/>
          </cell>
        </row>
        <row r="21">
          <cell r="C21" t="str">
            <v>Order</v>
          </cell>
          <cell r="D21" t="str">
            <v/>
          </cell>
          <cell r="F21" t="str">
            <v/>
          </cell>
          <cell r="G21" t="str">
            <v/>
          </cell>
          <cell r="H21" t="str">
            <v>BG/10/MT/FIC/205/01</v>
          </cell>
          <cell r="I21" t="str">
            <v>#</v>
          </cell>
          <cell r="J21" t="str">
            <v>Not assigned</v>
          </cell>
        </row>
        <row r="22">
          <cell r="C22" t="str">
            <v>Time Analysis: Forecast Reports</v>
          </cell>
          <cell r="D22" t="str">
            <v>,Forecast 5_x000D_
MAY 2010,Forecast 6_x000D_
JUN 2010,Forecast 7_x000D_
JUL 2010,Forecast 8_x000D_
AUG 2010,Forecast 9_x000D_
SEP 2010...</v>
          </cell>
          <cell r="F22" t="str">
            <v/>
          </cell>
          <cell r="G22" t="str">
            <v/>
          </cell>
          <cell r="H22" t="str">
            <v/>
          </cell>
          <cell r="I22" t="str">
            <v>Result</v>
          </cell>
          <cell r="J22" t="str">
            <v/>
          </cell>
        </row>
        <row r="23">
          <cell r="C23" t="str">
            <v>WBS (Function Code)</v>
          </cell>
          <cell r="D23" t="str">
            <v/>
          </cell>
          <cell r="F23" t="str">
            <v/>
          </cell>
          <cell r="G23" t="str">
            <v/>
          </cell>
          <cell r="H23" t="str">
            <v>BG/10/MT/FIP/205/01</v>
          </cell>
          <cell r="I23" t="str">
            <v>#</v>
          </cell>
          <cell r="J23" t="str">
            <v>Not assigned</v>
          </cell>
        </row>
        <row r="24">
          <cell r="F24" t="str">
            <v/>
          </cell>
          <cell r="G24" t="str">
            <v/>
          </cell>
          <cell r="H24" t="str">
            <v/>
          </cell>
          <cell r="I24" t="str">
            <v>Result</v>
          </cell>
          <cell r="J24" t="str">
            <v/>
          </cell>
        </row>
        <row r="25">
          <cell r="F25" t="str">
            <v/>
          </cell>
          <cell r="G25" t="str">
            <v/>
          </cell>
          <cell r="H25" t="str">
            <v>BG/10/MT/ITC/205/01</v>
          </cell>
          <cell r="I25" t="str">
            <v>#</v>
          </cell>
          <cell r="J25" t="str">
            <v>Not assigned</v>
          </cell>
        </row>
        <row r="26">
          <cell r="F26" t="str">
            <v/>
          </cell>
          <cell r="G26" t="str">
            <v/>
          </cell>
          <cell r="H26" t="str">
            <v/>
          </cell>
          <cell r="I26" t="str">
            <v>Result</v>
          </cell>
          <cell r="J26" t="str">
            <v/>
          </cell>
        </row>
        <row r="27">
          <cell r="F27" t="str">
            <v/>
          </cell>
          <cell r="G27" t="str">
            <v/>
          </cell>
          <cell r="H27" t="str">
            <v>BG/10/MT/ITP/205/01</v>
          </cell>
          <cell r="I27" t="str">
            <v>#</v>
          </cell>
          <cell r="J27" t="str">
            <v>Not assigned</v>
          </cell>
        </row>
        <row r="28">
          <cell r="F28" t="str">
            <v/>
          </cell>
          <cell r="G28" t="str">
            <v/>
          </cell>
          <cell r="H28" t="str">
            <v/>
          </cell>
          <cell r="I28" t="str">
            <v>Result</v>
          </cell>
          <cell r="J28" t="str">
            <v/>
          </cell>
        </row>
        <row r="29">
          <cell r="F29" t="str">
            <v/>
          </cell>
          <cell r="G29" t="str">
            <v/>
          </cell>
          <cell r="H29" t="str">
            <v>Result</v>
          </cell>
          <cell r="I29" t="str">
            <v/>
          </cell>
          <cell r="J29" t="str">
            <v/>
          </cell>
        </row>
        <row r="30">
          <cell r="F30" t="str">
            <v>533000</v>
          </cell>
          <cell r="G30" t="str">
            <v>IT Prof Services</v>
          </cell>
          <cell r="H30" t="str">
            <v>BG/10/MT/ITC/205/01</v>
          </cell>
          <cell r="I30" t="str">
            <v>#</v>
          </cell>
          <cell r="J30" t="str">
            <v>Not assigned</v>
          </cell>
        </row>
        <row r="31">
          <cell r="F31" t="str">
            <v/>
          </cell>
          <cell r="G31" t="str">
            <v/>
          </cell>
          <cell r="H31" t="str">
            <v/>
          </cell>
          <cell r="I31" t="str">
            <v>Result</v>
          </cell>
          <cell r="J31" t="str">
            <v/>
          </cell>
        </row>
        <row r="32">
          <cell r="F32" t="str">
            <v/>
          </cell>
          <cell r="G32" t="str">
            <v/>
          </cell>
          <cell r="H32" t="str">
            <v>BG/10/MT/ITP/205/01</v>
          </cell>
          <cell r="I32" t="str">
            <v>#</v>
          </cell>
          <cell r="J32" t="str">
            <v>Not assigned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>Result</v>
          </cell>
          <cell r="J33" t="str">
            <v/>
          </cell>
        </row>
        <row r="34">
          <cell r="F34" t="str">
            <v/>
          </cell>
          <cell r="G34" t="str">
            <v/>
          </cell>
          <cell r="H34" t="str">
            <v>Result</v>
          </cell>
          <cell r="I34" t="str">
            <v/>
          </cell>
          <cell r="J34" t="str">
            <v/>
          </cell>
        </row>
        <row r="35">
          <cell r="F35" t="str">
            <v>611988</v>
          </cell>
          <cell r="G35" t="str">
            <v>AMI Cpx Prj Mgmt Fee</v>
          </cell>
          <cell r="H35" t="str">
            <v>BG/10/MT/AMC/205/20</v>
          </cell>
          <cell r="I35" t="str">
            <v>#</v>
          </cell>
          <cell r="J35" t="str">
            <v>Not assigned</v>
          </cell>
        </row>
        <row r="36">
          <cell r="F36" t="str">
            <v/>
          </cell>
          <cell r="G36" t="str">
            <v/>
          </cell>
          <cell r="H36" t="str">
            <v/>
          </cell>
          <cell r="I36" t="str">
            <v>Result</v>
          </cell>
          <cell r="J36" t="str">
            <v/>
          </cell>
        </row>
        <row r="37">
          <cell r="F37" t="str">
            <v/>
          </cell>
          <cell r="G37" t="str">
            <v/>
          </cell>
          <cell r="H37" t="str">
            <v>BG/10/MT/AMP/205/20</v>
          </cell>
          <cell r="I37" t="str">
            <v>#</v>
          </cell>
          <cell r="J37" t="str">
            <v>Not assigned</v>
          </cell>
        </row>
        <row r="38">
          <cell r="F38" t="str">
            <v/>
          </cell>
          <cell r="G38" t="str">
            <v/>
          </cell>
          <cell r="H38" t="str">
            <v/>
          </cell>
          <cell r="I38" t="str">
            <v>Result</v>
          </cell>
          <cell r="J38" t="str">
            <v/>
          </cell>
        </row>
        <row r="39">
          <cell r="F39" t="str">
            <v/>
          </cell>
          <cell r="G39" t="str">
            <v/>
          </cell>
          <cell r="H39" t="str">
            <v>BG/10/MT/BTC/205/20</v>
          </cell>
          <cell r="I39" t="str">
            <v>#</v>
          </cell>
          <cell r="J39" t="str">
            <v>Not assigned</v>
          </cell>
        </row>
        <row r="40">
          <cell r="F40" t="str">
            <v/>
          </cell>
          <cell r="G40" t="str">
            <v/>
          </cell>
          <cell r="H40" t="str">
            <v/>
          </cell>
          <cell r="I40" t="str">
            <v>Result</v>
          </cell>
          <cell r="J40" t="str">
            <v/>
          </cell>
        </row>
        <row r="41">
          <cell r="F41" t="str">
            <v/>
          </cell>
          <cell r="G41" t="str">
            <v/>
          </cell>
          <cell r="H41" t="str">
            <v>BG/10/MT/BTP/205/20</v>
          </cell>
          <cell r="I41" t="str">
            <v>#</v>
          </cell>
          <cell r="J41" t="str">
            <v>Not assigned</v>
          </cell>
        </row>
        <row r="42">
          <cell r="F42" t="str">
            <v/>
          </cell>
          <cell r="G42" t="str">
            <v/>
          </cell>
          <cell r="H42" t="str">
            <v/>
          </cell>
          <cell r="I42" t="str">
            <v>Result</v>
          </cell>
          <cell r="J42" t="str">
            <v/>
          </cell>
        </row>
        <row r="43">
          <cell r="F43" t="str">
            <v/>
          </cell>
          <cell r="G43" t="str">
            <v/>
          </cell>
          <cell r="H43" t="str">
            <v>BG/10/MT/FIC/205/20</v>
          </cell>
          <cell r="I43" t="str">
            <v>#</v>
          </cell>
          <cell r="J43" t="str">
            <v>Not assigned</v>
          </cell>
        </row>
        <row r="44">
          <cell r="F44" t="str">
            <v/>
          </cell>
          <cell r="G44" t="str">
            <v/>
          </cell>
          <cell r="H44" t="str">
            <v/>
          </cell>
          <cell r="I44" t="str">
            <v>Result</v>
          </cell>
          <cell r="J44" t="str">
            <v/>
          </cell>
        </row>
        <row r="45">
          <cell r="F45" t="str">
            <v/>
          </cell>
          <cell r="G45" t="str">
            <v/>
          </cell>
          <cell r="H45" t="str">
            <v>BG/10/MT/FIP/205/20</v>
          </cell>
          <cell r="I45" t="str">
            <v>#</v>
          </cell>
          <cell r="J45" t="str">
            <v>Not assigned</v>
          </cell>
        </row>
        <row r="46">
          <cell r="F46" t="str">
            <v/>
          </cell>
          <cell r="G46" t="str">
            <v/>
          </cell>
          <cell r="H46" t="str">
            <v/>
          </cell>
          <cell r="I46" t="str">
            <v>Result</v>
          </cell>
          <cell r="J46" t="str">
            <v/>
          </cell>
        </row>
        <row r="47">
          <cell r="F47" t="str">
            <v/>
          </cell>
          <cell r="G47" t="str">
            <v/>
          </cell>
          <cell r="H47" t="str">
            <v>BG/10/MT/ITC/205/20</v>
          </cell>
          <cell r="I47" t="str">
            <v>#</v>
          </cell>
          <cell r="J47" t="str">
            <v>Not assigned</v>
          </cell>
        </row>
        <row r="48">
          <cell r="F48" t="str">
            <v/>
          </cell>
          <cell r="G48" t="str">
            <v/>
          </cell>
          <cell r="H48" t="str">
            <v/>
          </cell>
          <cell r="I48" t="str">
            <v>Result</v>
          </cell>
          <cell r="J48" t="str">
            <v/>
          </cell>
        </row>
        <row r="49">
          <cell r="F49" t="str">
            <v/>
          </cell>
          <cell r="G49" t="str">
            <v/>
          </cell>
          <cell r="H49" t="str">
            <v>BG/10/MT/ITP/205/20</v>
          </cell>
          <cell r="I49" t="str">
            <v>#</v>
          </cell>
          <cell r="J49" t="str">
            <v>Not assigned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I50" t="str">
            <v>Result</v>
          </cell>
          <cell r="J50" t="str">
            <v/>
          </cell>
        </row>
        <row r="51">
          <cell r="F51" t="str">
            <v/>
          </cell>
          <cell r="G51" t="str">
            <v/>
          </cell>
          <cell r="H51" t="str">
            <v>BG/10/MT/MDC/205/20</v>
          </cell>
          <cell r="I51" t="str">
            <v>#</v>
          </cell>
          <cell r="J51" t="str">
            <v>Not assigned</v>
          </cell>
        </row>
        <row r="52">
          <cell r="F52" t="str">
            <v/>
          </cell>
          <cell r="G52" t="str">
            <v/>
          </cell>
          <cell r="H52" t="str">
            <v/>
          </cell>
          <cell r="I52" t="str">
            <v>Result</v>
          </cell>
          <cell r="J52" t="str">
            <v/>
          </cell>
        </row>
        <row r="53">
          <cell r="F53" t="str">
            <v/>
          </cell>
          <cell r="G53" t="str">
            <v/>
          </cell>
          <cell r="H53" t="str">
            <v>BG/10/MT/MDP/205/20</v>
          </cell>
          <cell r="I53" t="str">
            <v>#</v>
          </cell>
          <cell r="J53" t="str">
            <v>Not assigned</v>
          </cell>
        </row>
        <row r="54">
          <cell r="F54" t="str">
            <v/>
          </cell>
          <cell r="G54" t="str">
            <v/>
          </cell>
          <cell r="H54" t="str">
            <v/>
          </cell>
          <cell r="I54" t="str">
            <v>Result</v>
          </cell>
          <cell r="J54" t="str">
            <v/>
          </cell>
        </row>
        <row r="55">
          <cell r="F55" t="str">
            <v/>
          </cell>
          <cell r="G55" t="str">
            <v/>
          </cell>
          <cell r="H55" t="str">
            <v>Result</v>
          </cell>
          <cell r="I55" t="str">
            <v/>
          </cell>
          <cell r="J55" t="str">
            <v/>
          </cell>
        </row>
        <row r="56">
          <cell r="F56" t="str">
            <v>635005</v>
          </cell>
          <cell r="G56" t="str">
            <v>AMI Proj Margin</v>
          </cell>
          <cell r="H56" t="str">
            <v>BG/10/MT/AMC/205/20</v>
          </cell>
          <cell r="I56" t="str">
            <v>#</v>
          </cell>
          <cell r="J56" t="str">
            <v>Not assigned</v>
          </cell>
        </row>
        <row r="57">
          <cell r="F57" t="str">
            <v/>
          </cell>
          <cell r="G57" t="str">
            <v/>
          </cell>
          <cell r="H57" t="str">
            <v/>
          </cell>
          <cell r="I57" t="str">
            <v>Result</v>
          </cell>
          <cell r="J57" t="str">
            <v/>
          </cell>
        </row>
        <row r="58">
          <cell r="F58" t="str">
            <v/>
          </cell>
          <cell r="G58" t="str">
            <v/>
          </cell>
          <cell r="H58" t="str">
            <v>BG/10/MT/AMP/205/20</v>
          </cell>
          <cell r="I58" t="str">
            <v>#</v>
          </cell>
          <cell r="J58" t="str">
            <v>Not assigned</v>
          </cell>
        </row>
        <row r="59">
          <cell r="F59" t="str">
            <v/>
          </cell>
          <cell r="G59" t="str">
            <v/>
          </cell>
          <cell r="H59" t="str">
            <v/>
          </cell>
          <cell r="I59" t="str">
            <v>Result</v>
          </cell>
          <cell r="J59" t="str">
            <v/>
          </cell>
        </row>
        <row r="60">
          <cell r="F60" t="str">
            <v/>
          </cell>
          <cell r="G60" t="str">
            <v/>
          </cell>
          <cell r="H60" t="str">
            <v>BG/10/MT/BTC/205/20</v>
          </cell>
          <cell r="I60" t="str">
            <v>#</v>
          </cell>
          <cell r="J60" t="str">
            <v>Not assigned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>Result</v>
          </cell>
          <cell r="J61" t="str">
            <v/>
          </cell>
        </row>
        <row r="62">
          <cell r="F62" t="str">
            <v/>
          </cell>
          <cell r="G62" t="str">
            <v/>
          </cell>
          <cell r="H62" t="str">
            <v>BG/10/MT/BTP/205/20</v>
          </cell>
          <cell r="I62" t="str">
            <v>#</v>
          </cell>
          <cell r="J62" t="str">
            <v>Not assigned</v>
          </cell>
        </row>
        <row r="63">
          <cell r="F63" t="str">
            <v/>
          </cell>
          <cell r="G63" t="str">
            <v/>
          </cell>
          <cell r="H63" t="str">
            <v/>
          </cell>
          <cell r="I63" t="str">
            <v>Result</v>
          </cell>
          <cell r="J63" t="str">
            <v/>
          </cell>
        </row>
        <row r="64">
          <cell r="F64" t="str">
            <v/>
          </cell>
          <cell r="G64" t="str">
            <v/>
          </cell>
          <cell r="H64" t="str">
            <v>BG/10/MT/FIC/205/20</v>
          </cell>
          <cell r="I64" t="str">
            <v>#</v>
          </cell>
          <cell r="J64" t="str">
            <v>Not assigned</v>
          </cell>
        </row>
        <row r="65">
          <cell r="F65" t="str">
            <v/>
          </cell>
          <cell r="G65" t="str">
            <v/>
          </cell>
          <cell r="H65" t="str">
            <v/>
          </cell>
          <cell r="I65" t="str">
            <v>Result</v>
          </cell>
          <cell r="J65" t="str">
            <v/>
          </cell>
        </row>
        <row r="66">
          <cell r="F66" t="str">
            <v/>
          </cell>
          <cell r="G66" t="str">
            <v/>
          </cell>
          <cell r="H66" t="str">
            <v>BG/10/MT/FIP/205/20</v>
          </cell>
          <cell r="I66" t="str">
            <v>#</v>
          </cell>
          <cell r="J66" t="str">
            <v>Not assigned</v>
          </cell>
        </row>
        <row r="67">
          <cell r="F67" t="str">
            <v/>
          </cell>
          <cell r="G67" t="str">
            <v/>
          </cell>
          <cell r="H67" t="str">
            <v/>
          </cell>
          <cell r="I67" t="str">
            <v>Result</v>
          </cell>
          <cell r="J67" t="str">
            <v/>
          </cell>
        </row>
        <row r="68">
          <cell r="F68" t="str">
            <v/>
          </cell>
          <cell r="G68" t="str">
            <v/>
          </cell>
          <cell r="H68" t="str">
            <v>BG/10/MT/ITC/205/20</v>
          </cell>
          <cell r="I68" t="str">
            <v>#</v>
          </cell>
          <cell r="J68" t="str">
            <v>Not assigned</v>
          </cell>
        </row>
        <row r="69">
          <cell r="F69" t="str">
            <v/>
          </cell>
          <cell r="G69" t="str">
            <v/>
          </cell>
          <cell r="H69" t="str">
            <v/>
          </cell>
          <cell r="I69" t="str">
            <v>Result</v>
          </cell>
          <cell r="J69" t="str">
            <v/>
          </cell>
        </row>
        <row r="70">
          <cell r="F70" t="str">
            <v/>
          </cell>
          <cell r="G70" t="str">
            <v/>
          </cell>
          <cell r="H70" t="str">
            <v>BG/10/MT/ITP/205/20</v>
          </cell>
          <cell r="I70" t="str">
            <v>#</v>
          </cell>
          <cell r="J70" t="str">
            <v>Not assigned</v>
          </cell>
        </row>
        <row r="71">
          <cell r="F71" t="str">
            <v/>
          </cell>
          <cell r="G71" t="str">
            <v/>
          </cell>
          <cell r="H71" t="str">
            <v/>
          </cell>
          <cell r="I71" t="str">
            <v>Result</v>
          </cell>
          <cell r="J71" t="str">
            <v/>
          </cell>
        </row>
        <row r="72">
          <cell r="F72" t="str">
            <v/>
          </cell>
          <cell r="G72" t="str">
            <v/>
          </cell>
          <cell r="H72" t="str">
            <v>BG/10/MT/MDC/205/20</v>
          </cell>
          <cell r="I72" t="str">
            <v>#</v>
          </cell>
          <cell r="J72" t="str">
            <v>Not assigned</v>
          </cell>
        </row>
        <row r="73">
          <cell r="F73" t="str">
            <v/>
          </cell>
          <cell r="G73" t="str">
            <v/>
          </cell>
          <cell r="H73" t="str">
            <v/>
          </cell>
          <cell r="I73" t="str">
            <v>Result</v>
          </cell>
          <cell r="J73" t="str">
            <v/>
          </cell>
        </row>
        <row r="74">
          <cell r="F74" t="str">
            <v/>
          </cell>
          <cell r="G74" t="str">
            <v/>
          </cell>
          <cell r="H74" t="str">
            <v>BG/10/MT/MDP/205/20</v>
          </cell>
          <cell r="I74" t="str">
            <v>#</v>
          </cell>
          <cell r="J74" t="str">
            <v>Not assigned</v>
          </cell>
        </row>
        <row r="75">
          <cell r="F75" t="str">
            <v/>
          </cell>
          <cell r="G75" t="str">
            <v/>
          </cell>
          <cell r="H75" t="str">
            <v/>
          </cell>
          <cell r="I75" t="str">
            <v>Result</v>
          </cell>
          <cell r="J75" t="str">
            <v/>
          </cell>
        </row>
        <row r="76">
          <cell r="F76" t="str">
            <v/>
          </cell>
          <cell r="G76" t="str">
            <v/>
          </cell>
          <cell r="H76" t="str">
            <v>Result</v>
          </cell>
          <cell r="I76" t="str">
            <v/>
          </cell>
          <cell r="J76" t="str">
            <v/>
          </cell>
        </row>
        <row r="77">
          <cell r="F77" t="str">
            <v>Overall Result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</row>
      </sheetData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-METR Comb"/>
      <sheetName val="Detailed P&amp;L-JMT"/>
      <sheetName val="GM"/>
      <sheetName val="Tech"/>
      <sheetName val="AMI P &amp; L"/>
      <sheetName val="Unit Pricing - PAL"/>
      <sheetName val="Unit Pricing - CP"/>
      <sheetName val="Regulation"/>
      <sheetName val="Deployment"/>
      <sheetName val="BExRepositorySheet"/>
      <sheetName val="P&amp;L-METR BW Proj"/>
      <sheetName val="P&amp;L-METR BW B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s"/>
      <sheetName val="Summary-Bus Report"/>
      <sheetName val="Summary-Bus Report Rollout"/>
      <sheetName val="Act Rates"/>
      <sheetName val="Graph Rollout"/>
      <sheetName val="Graph"/>
      <sheetName val="PNS Details (2)"/>
      <sheetName val="Month Report PAL BAU"/>
      <sheetName val="Month Report PAL Rollout"/>
      <sheetName val="Powercor Meters Act"/>
      <sheetName val="Powercor Meters Budget"/>
      <sheetName val="Act Mth"/>
      <sheetName val="Bud Mth"/>
      <sheetName val="Month Report CP"/>
      <sheetName val="Month Report CP Rollout"/>
      <sheetName val="CitiPower Meters Budget"/>
      <sheetName val="CitiPower Meters Act"/>
      <sheetName val="SAP PAL Jan"/>
      <sheetName val="SAP PAL Feb"/>
      <sheetName val="SAP PAL Mar"/>
      <sheetName val="SAP PAL Apr"/>
      <sheetName val="SAP PAL May"/>
      <sheetName val="SAP CP Jan"/>
      <sheetName val="SAP CP Feb"/>
      <sheetName val="SAP CP Mar"/>
      <sheetName val="SAP CP Apr"/>
      <sheetName val="SAP CP May"/>
      <sheetName val="Bud Rates"/>
      <sheetName val="BExRepositor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E1" t="str">
            <v>F200 CCA Global Opexp By F_Code 12 Month Budget 2010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4/03/2010 01:45:52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4/03/2010 17:17:35</v>
          </cell>
          <cell r="L6" t="str">
            <v>Plan Version (Single Value Entry, Required)</v>
          </cell>
          <cell r="M6" t="str">
            <v>1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4/03/2010</v>
          </cell>
          <cell r="L7" t="str">
            <v>Business Area Intervals Optional</v>
          </cell>
          <cell r="M7" t="str">
            <v>METR</v>
          </cell>
        </row>
        <row r="8">
          <cell r="F8" t="str">
            <v>Last Changed By</v>
          </cell>
          <cell r="G8" t="str">
            <v>VPARTHASARAT</v>
          </cell>
          <cell r="I8" t="str">
            <v>Changed At</v>
          </cell>
          <cell r="J8" t="str">
            <v>8/10/2009 12:48:21</v>
          </cell>
          <cell r="L8" t="str">
            <v>Function Codes Optional Intvl2</v>
          </cell>
          <cell r="M8" t="str">
            <v>Empty Demarcation</v>
          </cell>
        </row>
        <row r="9">
          <cell r="F9" t="str">
            <v>InfoProvider</v>
          </cell>
          <cell r="G9" t="str">
            <v>ZOPEX_M01</v>
          </cell>
          <cell r="I9" t="str">
            <v>Status of Data</v>
          </cell>
          <cell r="J9" t="str">
            <v>4/03/2010 01:45:52</v>
          </cell>
          <cell r="L9" t="str">
            <v>Company Code (Selection Options, Optional)</v>
          </cell>
          <cell r="M9" t="str">
            <v>4550, 4650</v>
          </cell>
        </row>
        <row r="10">
          <cell r="F10" t="str">
            <v>Query Technical Name</v>
          </cell>
          <cell r="G10" t="str">
            <v>ZOPEX_M01_Q0015</v>
          </cell>
          <cell r="I10" t="str">
            <v>Relevance of Data (Date)</v>
          </cell>
          <cell r="J10" t="str">
            <v>4/03/2010</v>
          </cell>
          <cell r="L10" t="str">
            <v>Fiscal Year (Single Value Entry, Required)</v>
          </cell>
          <cell r="M10" t="str">
            <v>2010</v>
          </cell>
        </row>
        <row r="11">
          <cell r="F11" t="str">
            <v>Query Description</v>
          </cell>
          <cell r="G11" t="str">
            <v>F200 CCA Global Opexp By F_Code 12 Month Budget 2010</v>
          </cell>
          <cell r="I11" t="str">
            <v>Relevance of Data (Time)</v>
          </cell>
          <cell r="J11" t="str">
            <v>1:45:52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>Jan
2011</v>
          </cell>
          <cell r="L15" t="str">
            <v>Feb
2011</v>
          </cell>
          <cell r="M15" t="str">
            <v>Mar
2011</v>
          </cell>
          <cell r="N15" t="str">
            <v>Apr
2011</v>
          </cell>
          <cell r="O15" t="str">
            <v>May
2011</v>
          </cell>
          <cell r="P15" t="str">
            <v>Jun
2011</v>
          </cell>
          <cell r="Q15" t="str">
            <v>Jul
2011</v>
          </cell>
          <cell r="R15" t="str">
            <v>Aug
2011</v>
          </cell>
          <cell r="S15" t="str">
            <v>Sep
2011</v>
          </cell>
        </row>
        <row r="16">
          <cell r="C16" t="str">
            <v>BWFIN Function Code</v>
          </cell>
          <cell r="D16" t="str">
            <v>430, 991</v>
          </cell>
          <cell r="F16" t="str">
            <v>Company code</v>
          </cell>
          <cell r="G16" t="str">
            <v/>
          </cell>
          <cell r="H16" t="str">
            <v>BWFIN Function Code</v>
          </cell>
          <cell r="I16" t="str">
            <v>Cost element</v>
          </cell>
          <cell r="J16" t="str">
            <v/>
          </cell>
          <cell r="K16" t="str">
            <v>AUD</v>
          </cell>
          <cell r="L16" t="str">
            <v>AUD</v>
          </cell>
          <cell r="M16" t="str">
            <v>AUD</v>
          </cell>
          <cell r="N16" t="str">
            <v>AUD</v>
          </cell>
          <cell r="O16" t="str">
            <v>AUD</v>
          </cell>
          <cell r="P16" t="str">
            <v>AUD</v>
          </cell>
          <cell r="Q16" t="str">
            <v>AUD</v>
          </cell>
          <cell r="R16" t="str">
            <v>AUD</v>
          </cell>
          <cell r="S16" t="str">
            <v>AUD</v>
          </cell>
        </row>
        <row r="17">
          <cell r="C17" t="str">
            <v>Chart of accounts</v>
          </cell>
          <cell r="D17" t="str">
            <v/>
          </cell>
          <cell r="F17" t="str">
            <v>4550</v>
          </cell>
          <cell r="G17" t="str">
            <v>Powercor Australia Ltd</v>
          </cell>
          <cell r="H17" t="str">
            <v>430</v>
          </cell>
          <cell r="I17" t="str">
            <v>4500ALLCSTELEM</v>
          </cell>
          <cell r="J17" t="str">
            <v>All Cost Elements</v>
          </cell>
          <cell r="K17">
            <v>44926.84</v>
          </cell>
          <cell r="L17">
            <v>60447.17</v>
          </cell>
          <cell r="M17">
            <v>86817.24</v>
          </cell>
          <cell r="N17">
            <v>83214.039999999994</v>
          </cell>
          <cell r="O17">
            <v>98784.21</v>
          </cell>
          <cell r="P17">
            <v>122071.26</v>
          </cell>
          <cell r="Q17">
            <v>130242.7</v>
          </cell>
          <cell r="R17">
            <v>141807.46</v>
          </cell>
          <cell r="S17">
            <v>153757.67000000001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>
            <v>624055</v>
          </cell>
          <cell r="J18" t="str">
            <v>Cde Tst D/C Metr S P</v>
          </cell>
          <cell r="K18">
            <v>4592.07</v>
          </cell>
          <cell r="L18">
            <v>10496.16</v>
          </cell>
          <cell r="M18">
            <v>8309.4599999999991</v>
          </cell>
          <cell r="N18">
            <v>7653.45</v>
          </cell>
          <cell r="O18">
            <v>7653.45</v>
          </cell>
          <cell r="P18">
            <v>9840.15</v>
          </cell>
          <cell r="Q18">
            <v>7653.45</v>
          </cell>
          <cell r="R18">
            <v>7653.45</v>
          </cell>
          <cell r="S18">
            <v>9840.15</v>
          </cell>
        </row>
        <row r="19">
          <cell r="C19" t="str">
            <v>Cost center</v>
          </cell>
          <cell r="D19" t="str">
            <v/>
          </cell>
          <cell r="F19" t="str">
            <v/>
          </cell>
          <cell r="G19" t="str">
            <v/>
          </cell>
          <cell r="H19" t="str">
            <v/>
          </cell>
          <cell r="I19">
            <v>624057</v>
          </cell>
          <cell r="J19" t="str">
            <v>Comp Tst Single Ph M</v>
          </cell>
          <cell r="K19">
            <v>7856.2</v>
          </cell>
          <cell r="L19">
            <v>7463.39</v>
          </cell>
          <cell r="M19">
            <v>9034.6299999999992</v>
          </cell>
          <cell r="N19">
            <v>8249.01</v>
          </cell>
          <cell r="O19">
            <v>8249.01</v>
          </cell>
          <cell r="P19">
            <v>8249.01</v>
          </cell>
          <cell r="Q19">
            <v>8249.01</v>
          </cell>
          <cell r="R19">
            <v>8249.01</v>
          </cell>
          <cell r="S19">
            <v>8249.01</v>
          </cell>
        </row>
        <row r="20">
          <cell r="C20" t="str">
            <v>Cost element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>
            <v>624058</v>
          </cell>
          <cell r="J20" t="str">
            <v>Compl Tst Multi Ph M</v>
          </cell>
          <cell r="K20">
            <v>3666.18</v>
          </cell>
          <cell r="L20">
            <v>7856.1</v>
          </cell>
          <cell r="M20">
            <v>4713.66</v>
          </cell>
          <cell r="N20">
            <v>3666.18</v>
          </cell>
          <cell r="O20">
            <v>3666.18</v>
          </cell>
          <cell r="P20">
            <v>3666.18</v>
          </cell>
          <cell r="Q20">
            <v>4189.92</v>
          </cell>
          <cell r="R20">
            <v>4189.92</v>
          </cell>
          <cell r="S20">
            <v>3666.18</v>
          </cell>
        </row>
        <row r="21">
          <cell r="C21" t="str">
            <v>G/L Account</v>
          </cell>
          <cell r="D21" t="str">
            <v/>
          </cell>
          <cell r="F21" t="str">
            <v/>
          </cell>
          <cell r="G21" t="str">
            <v/>
          </cell>
          <cell r="H21" t="str">
            <v/>
          </cell>
          <cell r="I21">
            <v>624067</v>
          </cell>
          <cell r="J21" t="str">
            <v>Mtr Pd Inv AMI-PAL</v>
          </cell>
          <cell r="K21">
            <v>8730.7000000000007</v>
          </cell>
          <cell r="L21">
            <v>9079.4</v>
          </cell>
          <cell r="M21">
            <v>9079.4</v>
          </cell>
          <cell r="N21">
            <v>9079.4</v>
          </cell>
          <cell r="O21">
            <v>9079.4</v>
          </cell>
          <cell r="P21">
            <v>9777.9</v>
          </cell>
          <cell r="Q21">
            <v>9777.9</v>
          </cell>
          <cell r="R21">
            <v>9428.1</v>
          </cell>
          <cell r="S21">
            <v>9079.4</v>
          </cell>
        </row>
        <row r="22">
          <cell r="C22" t="str">
            <v>Partner Activity</v>
          </cell>
          <cell r="D22" t="str">
            <v/>
          </cell>
        </row>
        <row r="23">
          <cell r="C23" t="str">
            <v>Partner Business Pro</v>
          </cell>
          <cell r="D23" t="str">
            <v/>
          </cell>
        </row>
        <row r="24">
          <cell r="C24" t="str">
            <v>Partner Cost Center</v>
          </cell>
          <cell r="D24" t="str">
            <v/>
          </cell>
        </row>
        <row r="25">
          <cell r="C25" t="str">
            <v>Partner Object Type</v>
          </cell>
          <cell r="D25" t="str">
            <v/>
          </cell>
        </row>
        <row r="26">
          <cell r="C26" t="str">
            <v>Partner object</v>
          </cell>
          <cell r="D26" t="str">
            <v/>
          </cell>
        </row>
        <row r="27">
          <cell r="C27" t="str">
            <v>Partner Order</v>
          </cell>
          <cell r="D27" t="str">
            <v/>
          </cell>
        </row>
        <row r="28">
          <cell r="C28" t="str">
            <v>Partner WBS Element</v>
          </cell>
          <cell r="D28" t="str">
            <v/>
          </cell>
        </row>
        <row r="29">
          <cell r="C29" t="str">
            <v>Time Analysis. Period 001, 002, ..., 012 and total 001-012</v>
          </cell>
          <cell r="D29" t="str">
            <v/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54"/>
  <sheetViews>
    <sheetView topLeftCell="D1" workbookViewId="0">
      <selection activeCell="D18" sqref="D18"/>
    </sheetView>
  </sheetViews>
  <sheetFormatPr defaultRowHeight="15" x14ac:dyDescent="0.25"/>
  <cols>
    <col min="3" max="3" width="30.28515625" customWidth="1"/>
    <col min="4" max="14" width="13.28515625" bestFit="1" customWidth="1"/>
    <col min="15" max="15" width="11.28515625" bestFit="1" customWidth="1"/>
    <col min="16" max="16" width="12" bestFit="1" customWidth="1"/>
  </cols>
  <sheetData>
    <row r="2" spans="2:15" x14ac:dyDescent="0.25">
      <c r="B2" s="6"/>
      <c r="C2" s="76" t="s">
        <v>104</v>
      </c>
      <c r="D2" s="76"/>
      <c r="E2" s="76"/>
      <c r="F2" s="76"/>
      <c r="G2" s="76"/>
      <c r="H2" s="76"/>
      <c r="I2" s="76"/>
    </row>
    <row r="3" spans="2:15" ht="15.75" thickBot="1" x14ac:dyDescent="0.3">
      <c r="C3" s="76"/>
      <c r="D3" s="76"/>
      <c r="E3" s="76">
        <v>2022</v>
      </c>
      <c r="F3" s="76">
        <v>2023</v>
      </c>
      <c r="G3" s="76">
        <v>2024</v>
      </c>
      <c r="H3" s="76">
        <v>2025</v>
      </c>
      <c r="I3" s="76">
        <v>2026</v>
      </c>
    </row>
    <row r="4" spans="2:15" x14ac:dyDescent="0.25">
      <c r="C4" s="77" t="s">
        <v>55</v>
      </c>
      <c r="D4" s="78"/>
      <c r="E4" s="61">
        <f>E11+F11</f>
        <v>-2383076.1450631339</v>
      </c>
      <c r="F4" s="61">
        <f>G11+H11</f>
        <v>-2383076.1450631339</v>
      </c>
      <c r="G4" s="61">
        <f>I11+J11</f>
        <v>-2383076.1450631339</v>
      </c>
      <c r="H4" s="61">
        <f>K11+L11</f>
        <v>-2383076.1450631339</v>
      </c>
      <c r="I4" s="62">
        <f>M11+N11</f>
        <v>-2383076.1450631339</v>
      </c>
    </row>
    <row r="5" spans="2:15" ht="15.75" thickBot="1" x14ac:dyDescent="0.3">
      <c r="C5" s="79" t="s">
        <v>56</v>
      </c>
      <c r="D5" s="80"/>
      <c r="E5" s="63">
        <f>E12+F12</f>
        <v>2383076.1450631358</v>
      </c>
      <c r="F5" s="63">
        <f>G12+H12</f>
        <v>2383076.1450631358</v>
      </c>
      <c r="G5" s="63">
        <f>I12+J12</f>
        <v>2383076.1450631358</v>
      </c>
      <c r="H5" s="63">
        <f>K12+L12</f>
        <v>2383076.1450631358</v>
      </c>
      <c r="I5" s="64">
        <f>M12+N12</f>
        <v>2383076.1450631358</v>
      </c>
    </row>
    <row r="6" spans="2:15" x14ac:dyDescent="0.25">
      <c r="M6" s="15"/>
    </row>
    <row r="7" spans="2:15" x14ac:dyDescent="0.25">
      <c r="C7" s="14"/>
      <c r="D7" s="14"/>
      <c r="E7" s="16"/>
      <c r="F7" s="16"/>
      <c r="G7" s="16"/>
      <c r="H7" s="16"/>
      <c r="I7" s="16"/>
    </row>
    <row r="8" spans="2:15" ht="15.75" thickBot="1" x14ac:dyDescent="0.3">
      <c r="C8" s="14"/>
      <c r="D8" s="14"/>
      <c r="E8" s="16"/>
      <c r="F8" s="16"/>
      <c r="G8" s="16"/>
      <c r="H8" s="16"/>
      <c r="I8" s="16"/>
    </row>
    <row r="9" spans="2:15" x14ac:dyDescent="0.25">
      <c r="C9" s="59" t="s">
        <v>105</v>
      </c>
      <c r="D9" s="65">
        <v>2021</v>
      </c>
      <c r="E9" s="65">
        <v>2021</v>
      </c>
      <c r="F9" s="65">
        <v>2022</v>
      </c>
      <c r="G9" s="65">
        <v>2022</v>
      </c>
      <c r="H9" s="65">
        <v>2023</v>
      </c>
      <c r="I9" s="65">
        <v>2023</v>
      </c>
      <c r="J9" s="65">
        <v>2024</v>
      </c>
      <c r="K9" s="65">
        <v>2024</v>
      </c>
      <c r="L9" s="65">
        <v>2025</v>
      </c>
      <c r="M9" s="65">
        <v>2025</v>
      </c>
      <c r="N9" s="66">
        <v>2026</v>
      </c>
    </row>
    <row r="10" spans="2:15" x14ac:dyDescent="0.25">
      <c r="C10" s="67"/>
      <c r="D10" s="60" t="s">
        <v>106</v>
      </c>
      <c r="E10" s="60" t="s">
        <v>107</v>
      </c>
      <c r="F10" s="60" t="s">
        <v>106</v>
      </c>
      <c r="G10" s="60" t="s">
        <v>107</v>
      </c>
      <c r="H10" s="60" t="s">
        <v>106</v>
      </c>
      <c r="I10" s="60" t="s">
        <v>107</v>
      </c>
      <c r="J10" s="60" t="s">
        <v>106</v>
      </c>
      <c r="K10" s="60" t="s">
        <v>107</v>
      </c>
      <c r="L10" s="60" t="s">
        <v>106</v>
      </c>
      <c r="M10" s="60" t="s">
        <v>107</v>
      </c>
      <c r="N10" s="68" t="s">
        <v>106</v>
      </c>
    </row>
    <row r="11" spans="2:15" x14ac:dyDescent="0.25">
      <c r="C11" s="69" t="s">
        <v>55</v>
      </c>
      <c r="D11" s="70">
        <f>'AusNet revised allocations'!AX40</f>
        <v>-1191538.072531567</v>
      </c>
      <c r="E11" s="70">
        <f>'AusNet revised allocations'!AY40</f>
        <v>-1191538.072531567</v>
      </c>
      <c r="F11" s="70">
        <f>'AusNet revised allocations'!AZ40</f>
        <v>-1191538.072531567</v>
      </c>
      <c r="G11" s="70">
        <f>'AusNet revised allocations'!BA40</f>
        <v>-1191538.072531567</v>
      </c>
      <c r="H11" s="70">
        <f>'AusNet revised allocations'!BB40</f>
        <v>-1191538.072531567</v>
      </c>
      <c r="I11" s="70">
        <f>'AusNet revised allocations'!BC40</f>
        <v>-1191538.072531567</v>
      </c>
      <c r="J11" s="70">
        <f>'AusNet revised allocations'!BD40</f>
        <v>-1191538.072531567</v>
      </c>
      <c r="K11" s="70">
        <f>'AusNet revised allocations'!BE40</f>
        <v>-1191538.072531567</v>
      </c>
      <c r="L11" s="70">
        <f>'AusNet revised allocations'!BF40</f>
        <v>-1191538.072531567</v>
      </c>
      <c r="M11" s="70">
        <f>'AusNet revised allocations'!BG40</f>
        <v>-1191538.072531567</v>
      </c>
      <c r="N11" s="71">
        <f>'AusNet revised allocations'!BH40</f>
        <v>-1191538.072531567</v>
      </c>
      <c r="O11" s="119">
        <f>SUM(E11:N11)</f>
        <v>-11915380.725315668</v>
      </c>
    </row>
    <row r="12" spans="2:15" ht="15.75" thickBot="1" x14ac:dyDescent="0.3">
      <c r="C12" s="72" t="s">
        <v>56</v>
      </c>
      <c r="D12" s="73">
        <f>'AusNet revised allocations'!BV40</f>
        <v>1191538.0725315679</v>
      </c>
      <c r="E12" s="73">
        <f>'AusNet revised allocations'!BW40</f>
        <v>1191538.0725315679</v>
      </c>
      <c r="F12" s="73">
        <f>'AusNet revised allocations'!BX40</f>
        <v>1191538.0725315679</v>
      </c>
      <c r="G12" s="73">
        <f>'AusNet revised allocations'!BY40</f>
        <v>1191538.0725315679</v>
      </c>
      <c r="H12" s="73">
        <f>'AusNet revised allocations'!BZ40</f>
        <v>1191538.0725315679</v>
      </c>
      <c r="I12" s="73">
        <f>'AusNet revised allocations'!CA40</f>
        <v>1191538.0725315679</v>
      </c>
      <c r="J12" s="73">
        <f>'AusNet revised allocations'!CB40</f>
        <v>1191538.0725315679</v>
      </c>
      <c r="K12" s="73">
        <f>'AusNet revised allocations'!CC40</f>
        <v>1191538.0725315679</v>
      </c>
      <c r="L12" s="73">
        <f>'AusNet revised allocations'!CD40</f>
        <v>1191538.0725315679</v>
      </c>
      <c r="M12" s="73">
        <f>'AusNet revised allocations'!CE40</f>
        <v>1191538.0725315679</v>
      </c>
      <c r="N12" s="74">
        <f>'AusNet revised allocations'!CF40</f>
        <v>1191538.0725315679</v>
      </c>
      <c r="O12" s="119">
        <f t="shared" ref="O12" si="0">SUM(E12:N12)</f>
        <v>11915380.725315679</v>
      </c>
    </row>
    <row r="13" spans="2:15" x14ac:dyDescent="0.25"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19"/>
    </row>
    <row r="14" spans="2:15" x14ac:dyDescent="0.25"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19"/>
    </row>
    <row r="15" spans="2:15" ht="15.75" thickBot="1" x14ac:dyDescent="0.3"/>
    <row r="16" spans="2:15" x14ac:dyDescent="0.25">
      <c r="C16" s="59" t="s">
        <v>105</v>
      </c>
      <c r="D16" s="65">
        <v>2021</v>
      </c>
      <c r="E16" s="65">
        <v>2021</v>
      </c>
      <c r="F16" s="65">
        <v>2022</v>
      </c>
      <c r="G16" s="65">
        <v>2022</v>
      </c>
      <c r="H16" s="65">
        <v>2023</v>
      </c>
      <c r="I16" s="65">
        <v>2023</v>
      </c>
      <c r="J16" s="65">
        <v>2024</v>
      </c>
      <c r="K16" s="65">
        <v>2024</v>
      </c>
      <c r="L16" s="65">
        <v>2025</v>
      </c>
      <c r="M16" s="65">
        <v>2025</v>
      </c>
      <c r="N16" s="66">
        <v>2026</v>
      </c>
    </row>
    <row r="17" spans="3:15" ht="15.75" thickBot="1" x14ac:dyDescent="0.3">
      <c r="C17" s="67"/>
      <c r="D17" s="60" t="s">
        <v>106</v>
      </c>
      <c r="E17" s="60" t="s">
        <v>107</v>
      </c>
      <c r="F17" s="60" t="s">
        <v>106</v>
      </c>
      <c r="G17" s="60" t="s">
        <v>107</v>
      </c>
      <c r="H17" s="60" t="s">
        <v>106</v>
      </c>
      <c r="I17" s="60" t="s">
        <v>107</v>
      </c>
      <c r="J17" s="60" t="s">
        <v>106</v>
      </c>
      <c r="K17" s="60" t="s">
        <v>107</v>
      </c>
      <c r="L17" s="60" t="s">
        <v>106</v>
      </c>
      <c r="M17" s="60" t="s">
        <v>107</v>
      </c>
      <c r="N17" s="68" t="s">
        <v>106</v>
      </c>
    </row>
    <row r="18" spans="3:15" x14ac:dyDescent="0.25">
      <c r="C18" s="116" t="s">
        <v>133</v>
      </c>
      <c r="D18" s="117">
        <f>D11*Escalators!$Q$14</f>
        <v>-1290891.2425037136</v>
      </c>
      <c r="E18" s="117">
        <f>E11*Escalators!$Q$14</f>
        <v>-1290891.2425037136</v>
      </c>
      <c r="F18" s="117">
        <f>F11*Escalators!$Q$14</f>
        <v>-1290891.2425037136</v>
      </c>
      <c r="G18" s="117">
        <f>G11*Escalators!$Q$14</f>
        <v>-1290891.2425037136</v>
      </c>
      <c r="H18" s="117">
        <f>H11*Escalators!$Q$14</f>
        <v>-1290891.2425037136</v>
      </c>
      <c r="I18" s="117">
        <f>I11*Escalators!$Q$14</f>
        <v>-1290891.2425037136</v>
      </c>
      <c r="J18" s="117">
        <f>J11*Escalators!$Q$14</f>
        <v>-1290891.2425037136</v>
      </c>
      <c r="K18" s="117">
        <f>K11*Escalators!$Q$14</f>
        <v>-1290891.2425037136</v>
      </c>
      <c r="L18" s="117">
        <f>L11*Escalators!$Q$14</f>
        <v>-1290891.2425037136</v>
      </c>
      <c r="M18" s="117">
        <f>M11*Escalators!$Q$14</f>
        <v>-1290891.2425037136</v>
      </c>
      <c r="N18" s="118">
        <f>N11*Escalators!$Q$14</f>
        <v>-1290891.2425037136</v>
      </c>
      <c r="O18" s="119">
        <f>SUM(E18:N18)</f>
        <v>-12908912.425037136</v>
      </c>
    </row>
    <row r="19" spans="3:15" ht="15.75" thickBot="1" x14ac:dyDescent="0.3">
      <c r="C19" s="72" t="s">
        <v>134</v>
      </c>
      <c r="D19" s="73">
        <f>D12*Escalators!$Q$14</f>
        <v>1290891.2425037145</v>
      </c>
      <c r="E19" s="73">
        <f>E12*Escalators!$Q$14</f>
        <v>1290891.2425037145</v>
      </c>
      <c r="F19" s="73">
        <f>F12*Escalators!$Q$14</f>
        <v>1290891.2425037145</v>
      </c>
      <c r="G19" s="73">
        <f>G12*Escalators!$Q$14</f>
        <v>1290891.2425037145</v>
      </c>
      <c r="H19" s="73">
        <f>H12*Escalators!$Q$14</f>
        <v>1290891.2425037145</v>
      </c>
      <c r="I19" s="73">
        <f>I12*Escalators!$Q$14</f>
        <v>1290891.2425037145</v>
      </c>
      <c r="J19" s="73">
        <f>J12*Escalators!$Q$14</f>
        <v>1290891.2425037145</v>
      </c>
      <c r="K19" s="73">
        <f>K12*Escalators!$Q$14</f>
        <v>1290891.2425037145</v>
      </c>
      <c r="L19" s="73">
        <f>L12*Escalators!$Q$14</f>
        <v>1290891.2425037145</v>
      </c>
      <c r="M19" s="73">
        <f>M12*Escalators!$Q$14</f>
        <v>1290891.2425037145</v>
      </c>
      <c r="N19" s="74">
        <f>N12*Escalators!$Q$14</f>
        <v>1290891.2425037145</v>
      </c>
    </row>
    <row r="20" spans="3:15" s="121" customFormat="1" x14ac:dyDescent="0.25">
      <c r="C20" s="121" t="s">
        <v>135</v>
      </c>
      <c r="F20" s="122">
        <f>SUM(E18:F18)</f>
        <v>-2581782.4850074272</v>
      </c>
      <c r="G20" s="122"/>
      <c r="H20" s="122">
        <f t="shared" ref="H20:N20" si="1">SUM(G18:H18)</f>
        <v>-2581782.4850074272</v>
      </c>
      <c r="I20" s="122"/>
      <c r="J20" s="122">
        <f t="shared" si="1"/>
        <v>-2581782.4850074272</v>
      </c>
      <c r="K20" s="122"/>
      <c r="L20" s="122">
        <f t="shared" si="1"/>
        <v>-2581782.4850074272</v>
      </c>
      <c r="M20" s="122"/>
      <c r="N20" s="122">
        <f t="shared" si="1"/>
        <v>-2581782.4850074272</v>
      </c>
      <c r="O20" s="122">
        <f t="shared" ref="O20" si="2">SUM(E20:N20)</f>
        <v>-12908912.425037136</v>
      </c>
    </row>
    <row r="22" spans="3:15" x14ac:dyDescent="0.25"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</row>
    <row r="25" spans="3:15" x14ac:dyDescent="0.25">
      <c r="C25" s="76" t="s">
        <v>104</v>
      </c>
      <c r="D25" s="76"/>
      <c r="E25" s="76"/>
      <c r="F25" s="76"/>
      <c r="G25" s="76"/>
      <c r="H25" s="76"/>
      <c r="I25" s="76"/>
    </row>
    <row r="26" spans="3:15" ht="15.75" thickBot="1" x14ac:dyDescent="0.3">
      <c r="C26" s="123">
        <v>2018</v>
      </c>
      <c r="D26" s="76"/>
      <c r="E26" s="76">
        <v>2022</v>
      </c>
      <c r="F26" s="76">
        <v>2023</v>
      </c>
      <c r="G26" s="76">
        <v>2024</v>
      </c>
      <c r="H26" s="76">
        <v>2025</v>
      </c>
      <c r="I26" s="76">
        <v>2026</v>
      </c>
    </row>
    <row r="27" spans="3:15" x14ac:dyDescent="0.25">
      <c r="C27" s="77" t="s">
        <v>55</v>
      </c>
      <c r="D27" s="78"/>
      <c r="E27" s="61">
        <f>SUM(F11:G11)</f>
        <v>-2383076.1450631339</v>
      </c>
      <c r="F27" s="61">
        <f>SUM(G11:H11)</f>
        <v>-2383076.1450631339</v>
      </c>
      <c r="G27" s="61">
        <f>SUM(I11:J11)</f>
        <v>-2383076.1450631339</v>
      </c>
      <c r="H27" s="61">
        <f>SUM(K11:L11)</f>
        <v>-2383076.1450631339</v>
      </c>
      <c r="I27" s="62">
        <f>SUM(M11:N11)</f>
        <v>-2383076.1450631339</v>
      </c>
    </row>
    <row r="28" spans="3:15" ht="15.75" thickBot="1" x14ac:dyDescent="0.3">
      <c r="C28" s="79" t="s">
        <v>56</v>
      </c>
      <c r="D28" s="80"/>
      <c r="E28" s="63">
        <f>SUM(E12:F12)</f>
        <v>2383076.1450631358</v>
      </c>
      <c r="F28" s="63">
        <f>SUM(F12:G12)</f>
        <v>2383076.1450631358</v>
      </c>
      <c r="G28" s="63">
        <f>SUM(G12:H12)</f>
        <v>2383076.1450631358</v>
      </c>
      <c r="H28" s="63">
        <f>SUM(H12:I12)</f>
        <v>2383076.1450631358</v>
      </c>
      <c r="I28" s="64">
        <f>SUM(I12:J12)</f>
        <v>2383076.1450631358</v>
      </c>
    </row>
    <row r="30" spans="3:15" x14ac:dyDescent="0.25">
      <c r="C30" t="s">
        <v>137</v>
      </c>
      <c r="E30" s="75">
        <v>-803516.35694636032</v>
      </c>
      <c r="F30" s="75">
        <v>-803516.35694636032</v>
      </c>
      <c r="G30" s="75">
        <v>-803516.35694636032</v>
      </c>
      <c r="H30" s="75">
        <v>-803516.35694636032</v>
      </c>
      <c r="I30" s="75">
        <v>-803516.35694636032</v>
      </c>
    </row>
    <row r="31" spans="3:15" x14ac:dyDescent="0.25">
      <c r="E31" s="75"/>
      <c r="F31" s="75"/>
      <c r="G31" s="75"/>
      <c r="H31" s="75"/>
      <c r="I31" s="75"/>
    </row>
    <row r="34" spans="2:17" x14ac:dyDescent="0.25"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</row>
    <row r="35" spans="2:17" x14ac:dyDescent="0.25">
      <c r="B35" s="84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4"/>
      <c r="P35" s="84"/>
      <c r="Q35" s="84"/>
    </row>
    <row r="36" spans="2:17" x14ac:dyDescent="0.25">
      <c r="B36" s="84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4"/>
      <c r="P36" s="84"/>
      <c r="Q36" s="84"/>
    </row>
    <row r="37" spans="2:17" x14ac:dyDescent="0.25">
      <c r="B37" s="84"/>
      <c r="C37" s="85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4"/>
      <c r="P37" s="84"/>
      <c r="Q37" s="84"/>
    </row>
    <row r="38" spans="2:17" x14ac:dyDescent="0.25">
      <c r="B38" s="84"/>
      <c r="C38" s="85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4"/>
      <c r="P38" s="84"/>
      <c r="Q38" s="84"/>
    </row>
    <row r="39" spans="2:17" x14ac:dyDescent="0.25">
      <c r="B39" s="84"/>
      <c r="C39" s="84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4"/>
      <c r="P39" s="84"/>
      <c r="Q39" s="84"/>
    </row>
    <row r="40" spans="2:17" x14ac:dyDescent="0.25">
      <c r="B40" s="84"/>
      <c r="C40" s="84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4"/>
      <c r="P40" s="84"/>
      <c r="Q40" s="84"/>
    </row>
    <row r="41" spans="2:17" x14ac:dyDescent="0.25">
      <c r="B41" s="84"/>
      <c r="C41" s="84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4"/>
      <c r="P41" s="84"/>
      <c r="Q41" s="84"/>
    </row>
    <row r="42" spans="2:17" x14ac:dyDescent="0.25">
      <c r="B42" s="84"/>
      <c r="C42" s="84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4"/>
      <c r="P42" s="84"/>
      <c r="Q42" s="84"/>
    </row>
    <row r="43" spans="2:17" x14ac:dyDescent="0.25"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</row>
    <row r="44" spans="2:17" x14ac:dyDescent="0.25"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</row>
    <row r="45" spans="2:17" x14ac:dyDescent="0.25">
      <c r="B45" s="84"/>
      <c r="C45" s="81"/>
      <c r="D45" s="81"/>
      <c r="E45" s="81"/>
      <c r="F45" s="81"/>
      <c r="G45" s="81"/>
      <c r="H45" s="81"/>
      <c r="I45" s="84"/>
      <c r="J45" s="84"/>
      <c r="K45" s="84"/>
      <c r="L45" s="84"/>
      <c r="M45" s="84"/>
      <c r="N45" s="84"/>
      <c r="O45" s="84"/>
      <c r="P45" s="84"/>
      <c r="Q45" s="84"/>
    </row>
    <row r="46" spans="2:17" x14ac:dyDescent="0.25">
      <c r="B46" s="84"/>
      <c r="C46" s="81"/>
      <c r="D46" s="81"/>
      <c r="E46" s="81"/>
      <c r="F46" s="81"/>
      <c r="G46" s="81"/>
      <c r="H46" s="81"/>
      <c r="I46" s="84"/>
      <c r="J46" s="84"/>
      <c r="K46" s="84"/>
      <c r="L46" s="84"/>
      <c r="M46" s="84"/>
      <c r="N46" s="84"/>
      <c r="O46" s="84"/>
      <c r="P46" s="84"/>
      <c r="Q46" s="84"/>
    </row>
    <row r="47" spans="2:17" x14ac:dyDescent="0.25">
      <c r="B47" s="84"/>
      <c r="C47" s="85"/>
      <c r="D47" s="82"/>
      <c r="E47" s="83"/>
      <c r="F47" s="83"/>
      <c r="G47" s="83"/>
      <c r="H47" s="83"/>
      <c r="I47" s="84"/>
      <c r="J47" s="84"/>
      <c r="K47" s="84"/>
      <c r="L47" s="84"/>
      <c r="M47" s="84"/>
      <c r="N47" s="84"/>
      <c r="O47" s="84"/>
      <c r="P47" s="84"/>
      <c r="Q47" s="84"/>
    </row>
    <row r="48" spans="2:17" x14ac:dyDescent="0.25">
      <c r="B48" s="84"/>
      <c r="C48" s="85"/>
      <c r="D48" s="82"/>
      <c r="E48" s="83"/>
      <c r="F48" s="83"/>
      <c r="G48" s="83"/>
      <c r="H48" s="83"/>
      <c r="I48" s="84"/>
      <c r="J48" s="84"/>
      <c r="K48" s="84"/>
      <c r="L48" s="84"/>
      <c r="M48" s="84"/>
      <c r="N48" s="84"/>
      <c r="O48" s="84"/>
      <c r="P48" s="84"/>
      <c r="Q48" s="84"/>
    </row>
    <row r="49" spans="2:17" x14ac:dyDescent="0.25">
      <c r="B49" s="84"/>
      <c r="C49" s="84"/>
      <c r="D49" s="82"/>
      <c r="E49" s="83"/>
      <c r="F49" s="83"/>
      <c r="G49" s="83"/>
      <c r="H49" s="83"/>
      <c r="I49" s="84"/>
      <c r="J49" s="84"/>
      <c r="K49" s="84"/>
      <c r="L49" s="84"/>
      <c r="M49" s="84"/>
      <c r="N49" s="84"/>
      <c r="O49" s="84"/>
      <c r="P49" s="84"/>
      <c r="Q49" s="84"/>
    </row>
    <row r="50" spans="2:17" x14ac:dyDescent="0.25">
      <c r="B50" s="84"/>
      <c r="C50" s="84"/>
      <c r="D50" s="82"/>
      <c r="E50" s="83"/>
      <c r="F50" s="83"/>
      <c r="G50" s="83"/>
      <c r="H50" s="83"/>
      <c r="I50" s="84"/>
      <c r="J50" s="84"/>
      <c r="K50" s="84"/>
      <c r="L50" s="84"/>
      <c r="M50" s="84"/>
      <c r="N50" s="84"/>
      <c r="O50" s="84"/>
      <c r="P50" s="84"/>
      <c r="Q50" s="84"/>
    </row>
    <row r="51" spans="2:17" x14ac:dyDescent="0.25">
      <c r="B51" s="84"/>
      <c r="C51" s="84"/>
      <c r="D51" s="82"/>
      <c r="E51" s="83"/>
      <c r="F51" s="83"/>
      <c r="G51" s="83"/>
      <c r="H51" s="83"/>
      <c r="I51" s="84"/>
      <c r="J51" s="84"/>
      <c r="K51" s="84"/>
      <c r="L51" s="84"/>
      <c r="M51" s="84"/>
      <c r="N51" s="84"/>
      <c r="O51" s="84"/>
      <c r="P51" s="84"/>
      <c r="Q51" s="84"/>
    </row>
    <row r="52" spans="2:17" x14ac:dyDescent="0.25">
      <c r="B52" s="84"/>
      <c r="C52" s="84"/>
      <c r="D52" s="82"/>
      <c r="E52" s="83"/>
      <c r="F52" s="83"/>
      <c r="G52" s="83"/>
      <c r="H52" s="83"/>
      <c r="I52" s="84"/>
      <c r="J52" s="84"/>
      <c r="K52" s="84"/>
      <c r="L52" s="84"/>
      <c r="M52" s="84"/>
      <c r="N52" s="84"/>
      <c r="O52" s="84"/>
      <c r="P52" s="84"/>
      <c r="Q52" s="84"/>
    </row>
    <row r="53" spans="2:17" x14ac:dyDescent="0.25"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</row>
    <row r="54" spans="2:17" x14ac:dyDescent="0.25"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</row>
  </sheetData>
  <pageMargins left="0.7" right="0.7" top="0.75" bottom="0.75" header="0.3" footer="0.3"/>
  <pageSetup paperSize="9" orientation="portrait" verticalDpi="0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DN58"/>
  <sheetViews>
    <sheetView zoomScale="80" zoomScaleNormal="80" workbookViewId="0">
      <pane xSplit="4" ySplit="2" topLeftCell="CC6" activePane="bottomRight" state="frozen"/>
      <selection pane="topRight" activeCell="H1" sqref="H1"/>
      <selection pane="bottomLeft" activeCell="A3" sqref="A3"/>
      <selection pane="bottomRight" activeCell="C11" sqref="C11:CR11"/>
    </sheetView>
  </sheetViews>
  <sheetFormatPr defaultColWidth="9.140625" defaultRowHeight="12" outlineLevelRow="1" outlineLevelCol="1" x14ac:dyDescent="0.2"/>
  <cols>
    <col min="1" max="1" width="23.42578125" style="5" bestFit="1" customWidth="1"/>
    <col min="2" max="2" width="52.85546875" style="5" bestFit="1" customWidth="1"/>
    <col min="3" max="3" width="10.85546875" style="18" customWidth="1" outlineLevel="1"/>
    <col min="4" max="4" width="14.42578125" style="18" bestFit="1" customWidth="1" outlineLevel="1"/>
    <col min="5" max="6" width="9.5703125" style="18" customWidth="1" outlineLevel="1"/>
    <col min="7" max="8" width="13.7109375" style="19" customWidth="1"/>
    <col min="9" max="9" width="14.28515625" style="8" bestFit="1" customWidth="1"/>
    <col min="10" max="10" width="15.85546875" style="8" bestFit="1" customWidth="1"/>
    <col min="11" max="11" width="13.85546875" style="8" bestFit="1" customWidth="1"/>
    <col min="12" max="12" width="16.42578125" style="8" bestFit="1" customWidth="1"/>
    <col min="13" max="16" width="12.28515625" style="20" customWidth="1"/>
    <col min="17" max="17" width="13" style="20" customWidth="1"/>
    <col min="18" max="18" width="13" style="7" customWidth="1"/>
    <col min="19" max="19" width="14.42578125" style="20" customWidth="1"/>
    <col min="20" max="20" width="14.85546875" style="20" customWidth="1"/>
    <col min="21" max="21" width="13" style="20" customWidth="1"/>
    <col min="22" max="22" width="12.5703125" style="20" customWidth="1"/>
    <col min="23" max="23" width="13" style="20" customWidth="1"/>
    <col min="24" max="24" width="20" style="18" customWidth="1"/>
    <col min="25" max="25" width="13.42578125" style="20" customWidth="1"/>
    <col min="26" max="26" width="13.85546875" style="20" customWidth="1"/>
    <col min="27" max="27" width="12.28515625" style="20" customWidth="1"/>
    <col min="28" max="28" width="13" style="20" customWidth="1"/>
    <col min="29" max="29" width="12.28515625" style="20" customWidth="1"/>
    <col min="30" max="30" width="11" style="8" customWidth="1"/>
    <col min="31" max="32" width="13.85546875" style="20" customWidth="1"/>
    <col min="33" max="33" width="12.5703125" style="20" customWidth="1"/>
    <col min="34" max="34" width="13" style="20" customWidth="1"/>
    <col min="35" max="35" width="13.85546875" style="20" customWidth="1"/>
    <col min="36" max="36" width="20" style="8" customWidth="1"/>
    <col min="37" max="37" width="13.28515625" style="8" customWidth="1"/>
    <col min="38" max="85" width="20" style="8" customWidth="1"/>
    <col min="86" max="86" width="12.140625" style="5" customWidth="1"/>
    <col min="87" max="87" width="11.7109375" style="5" bestFit="1" customWidth="1"/>
    <col min="88" max="88" width="11.5703125" style="5" bestFit="1" customWidth="1"/>
    <col min="89" max="90" width="11.7109375" style="5" bestFit="1" customWidth="1"/>
    <col min="91" max="91" width="9.140625" style="5"/>
    <col min="92" max="92" width="11.5703125" style="5" bestFit="1" customWidth="1"/>
    <col min="93" max="16384" width="9.140625" style="5"/>
  </cols>
  <sheetData>
    <row r="1" spans="1:118" s="19" customFormat="1" ht="34.5" customHeight="1" x14ac:dyDescent="0.2">
      <c r="A1" s="144"/>
      <c r="B1" s="144"/>
      <c r="C1" s="144"/>
      <c r="D1" s="144"/>
      <c r="E1" s="144"/>
      <c r="F1" s="8"/>
      <c r="I1" s="8"/>
      <c r="J1" s="8"/>
      <c r="K1" s="8"/>
      <c r="L1" s="8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8"/>
      <c r="Y1" s="7"/>
      <c r="Z1" s="7"/>
      <c r="AA1" s="7"/>
      <c r="AB1" s="7"/>
      <c r="AC1" s="7"/>
      <c r="AD1" s="8"/>
      <c r="AE1" s="7"/>
      <c r="AF1" s="7"/>
      <c r="AG1" s="7"/>
      <c r="AH1" s="7"/>
      <c r="AI1" s="7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129" t="s">
        <v>101</v>
      </c>
      <c r="CN1" s="129" t="s">
        <v>101</v>
      </c>
    </row>
    <row r="2" spans="1:118" s="36" customFormat="1" ht="39.75" customHeight="1" x14ac:dyDescent="0.2">
      <c r="A2" s="21" t="s">
        <v>0</v>
      </c>
      <c r="B2" s="21" t="s">
        <v>1</v>
      </c>
      <c r="C2" s="3" t="s">
        <v>4</v>
      </c>
      <c r="D2" s="3" t="s">
        <v>5</v>
      </c>
      <c r="E2" s="3"/>
      <c r="F2" s="3"/>
      <c r="G2" s="22" t="s">
        <v>14</v>
      </c>
      <c r="H2" s="22" t="s">
        <v>15</v>
      </c>
      <c r="I2" s="23" t="s">
        <v>42</v>
      </c>
      <c r="J2" s="23" t="s">
        <v>43</v>
      </c>
      <c r="K2" s="24" t="s">
        <v>44</v>
      </c>
      <c r="L2" s="24" t="s">
        <v>45</v>
      </c>
      <c r="M2" s="25" t="s">
        <v>16</v>
      </c>
      <c r="N2" s="25" t="s">
        <v>17</v>
      </c>
      <c r="O2" s="25" t="s">
        <v>18</v>
      </c>
      <c r="P2" s="25" t="s">
        <v>19</v>
      </c>
      <c r="Q2" s="25" t="s">
        <v>20</v>
      </c>
      <c r="R2" s="1"/>
      <c r="S2" s="26" t="s">
        <v>21</v>
      </c>
      <c r="T2" s="26" t="s">
        <v>22</v>
      </c>
      <c r="U2" s="26" t="s">
        <v>23</v>
      </c>
      <c r="V2" s="26" t="s">
        <v>24</v>
      </c>
      <c r="W2" s="26" t="s">
        <v>25</v>
      </c>
      <c r="X2" s="1"/>
      <c r="Y2" s="27" t="s">
        <v>26</v>
      </c>
      <c r="Z2" s="27" t="s">
        <v>27</v>
      </c>
      <c r="AA2" s="27" t="s">
        <v>28</v>
      </c>
      <c r="AB2" s="27" t="s">
        <v>29</v>
      </c>
      <c r="AC2" s="27" t="s">
        <v>30</v>
      </c>
      <c r="AD2" s="1"/>
      <c r="AE2" s="9" t="s">
        <v>31</v>
      </c>
      <c r="AF2" s="9" t="s">
        <v>32</v>
      </c>
      <c r="AG2" s="9" t="s">
        <v>33</v>
      </c>
      <c r="AH2" s="9" t="s">
        <v>34</v>
      </c>
      <c r="AI2" s="9" t="s">
        <v>35</v>
      </c>
      <c r="AJ2" s="1"/>
      <c r="AK2" s="8"/>
      <c r="AL2" s="25" t="s">
        <v>57</v>
      </c>
      <c r="AM2" s="25" t="s">
        <v>58</v>
      </c>
      <c r="AN2" s="25" t="s">
        <v>59</v>
      </c>
      <c r="AO2" s="25" t="s">
        <v>60</v>
      </c>
      <c r="AP2" s="25" t="s">
        <v>61</v>
      </c>
      <c r="AQ2" s="25" t="s">
        <v>62</v>
      </c>
      <c r="AR2" s="25" t="s">
        <v>63</v>
      </c>
      <c r="AS2" s="25" t="s">
        <v>64</v>
      </c>
      <c r="AT2" s="25" t="s">
        <v>65</v>
      </c>
      <c r="AU2" s="25" t="s">
        <v>66</v>
      </c>
      <c r="AV2" s="25" t="s">
        <v>100</v>
      </c>
      <c r="AW2" s="8"/>
      <c r="AX2" s="26" t="s">
        <v>67</v>
      </c>
      <c r="AY2" s="26" t="s">
        <v>68</v>
      </c>
      <c r="AZ2" s="26" t="s">
        <v>69</v>
      </c>
      <c r="BA2" s="26" t="s">
        <v>70</v>
      </c>
      <c r="BB2" s="26" t="s">
        <v>71</v>
      </c>
      <c r="BC2" s="26" t="s">
        <v>72</v>
      </c>
      <c r="BD2" s="26" t="s">
        <v>73</v>
      </c>
      <c r="BE2" s="26" t="s">
        <v>74</v>
      </c>
      <c r="BF2" s="26" t="s">
        <v>75</v>
      </c>
      <c r="BG2" s="26" t="s">
        <v>76</v>
      </c>
      <c r="BH2" s="26" t="s">
        <v>99</v>
      </c>
      <c r="BI2" s="1"/>
      <c r="BJ2" s="27" t="s">
        <v>77</v>
      </c>
      <c r="BK2" s="27" t="s">
        <v>78</v>
      </c>
      <c r="BL2" s="27" t="s">
        <v>79</v>
      </c>
      <c r="BM2" s="27" t="s">
        <v>80</v>
      </c>
      <c r="BN2" s="27" t="s">
        <v>81</v>
      </c>
      <c r="BO2" s="27" t="s">
        <v>82</v>
      </c>
      <c r="BP2" s="27" t="s">
        <v>83</v>
      </c>
      <c r="BQ2" s="27" t="s">
        <v>84</v>
      </c>
      <c r="BR2" s="27" t="s">
        <v>85</v>
      </c>
      <c r="BS2" s="27" t="s">
        <v>86</v>
      </c>
      <c r="BT2" s="27" t="s">
        <v>98</v>
      </c>
      <c r="BV2" s="9" t="s">
        <v>87</v>
      </c>
      <c r="BW2" s="9" t="s">
        <v>88</v>
      </c>
      <c r="BX2" s="9" t="s">
        <v>89</v>
      </c>
      <c r="BY2" s="9" t="s">
        <v>90</v>
      </c>
      <c r="BZ2" s="9" t="s">
        <v>91</v>
      </c>
      <c r="CA2" s="9" t="s">
        <v>92</v>
      </c>
      <c r="CB2" s="9" t="s">
        <v>93</v>
      </c>
      <c r="CC2" s="9" t="s">
        <v>94</v>
      </c>
      <c r="CD2" s="9" t="s">
        <v>95</v>
      </c>
      <c r="CE2" s="9" t="s">
        <v>96</v>
      </c>
      <c r="CF2" s="9" t="s">
        <v>97</v>
      </c>
      <c r="CH2" s="26" t="s">
        <v>21</v>
      </c>
      <c r="CI2" s="26" t="s">
        <v>22</v>
      </c>
      <c r="CJ2" s="26" t="s">
        <v>23</v>
      </c>
      <c r="CK2" s="26" t="s">
        <v>24</v>
      </c>
      <c r="CL2" s="26" t="s">
        <v>25</v>
      </c>
      <c r="CN2" s="9" t="s">
        <v>31</v>
      </c>
      <c r="CO2" s="9" t="s">
        <v>32</v>
      </c>
      <c r="CP2" s="9" t="s">
        <v>33</v>
      </c>
      <c r="CQ2" s="9" t="s">
        <v>34</v>
      </c>
      <c r="CR2" s="9" t="s">
        <v>35</v>
      </c>
    </row>
    <row r="3" spans="1:118" s="19" customFormat="1" x14ac:dyDescent="0.2">
      <c r="A3" s="12"/>
      <c r="B3" s="12"/>
      <c r="C3" s="1"/>
      <c r="D3" s="1"/>
      <c r="E3" s="1"/>
      <c r="F3" s="1"/>
      <c r="G3" s="142"/>
      <c r="H3" s="142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1"/>
      <c r="Y3" s="34"/>
      <c r="Z3" s="34"/>
      <c r="AA3" s="34"/>
      <c r="AB3" s="34"/>
      <c r="AC3" s="34"/>
      <c r="AD3" s="1"/>
      <c r="AE3" s="34"/>
      <c r="AF3" s="34"/>
      <c r="AG3" s="34"/>
      <c r="AH3" s="34"/>
      <c r="AI3" s="34"/>
      <c r="AJ3" s="1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N3" s="143"/>
      <c r="CO3" s="143"/>
      <c r="CP3" s="143"/>
      <c r="CQ3" s="143"/>
      <c r="CR3" s="143"/>
    </row>
    <row r="4" spans="1:118" ht="36" outlineLevel="1" x14ac:dyDescent="0.2">
      <c r="A4" s="2" t="s">
        <v>36</v>
      </c>
      <c r="B4" s="2" t="s">
        <v>37</v>
      </c>
      <c r="C4" s="130"/>
      <c r="D4" s="130"/>
      <c r="E4" s="130"/>
      <c r="F4" s="130"/>
      <c r="G4" s="128">
        <v>0.06</v>
      </c>
      <c r="H4" s="128">
        <v>0.94</v>
      </c>
      <c r="I4" s="132"/>
      <c r="J4" s="132"/>
      <c r="K4" s="132"/>
      <c r="L4" s="132"/>
      <c r="M4" s="132"/>
      <c r="N4" s="132"/>
      <c r="O4" s="132"/>
      <c r="P4" s="132"/>
      <c r="Q4" s="132"/>
      <c r="R4" s="34"/>
      <c r="S4" s="132"/>
      <c r="T4" s="132"/>
      <c r="U4" s="132"/>
      <c r="V4" s="132"/>
      <c r="W4" s="132"/>
      <c r="X4" s="1"/>
      <c r="Y4" s="132"/>
      <c r="Z4" s="132"/>
      <c r="AA4" s="132"/>
      <c r="AB4" s="132"/>
      <c r="AC4" s="132"/>
      <c r="AD4" s="1"/>
      <c r="AE4" s="132"/>
      <c r="AF4" s="132"/>
      <c r="AG4" s="132"/>
      <c r="AH4" s="132"/>
      <c r="AI4" s="132"/>
      <c r="AJ4" s="1"/>
      <c r="AL4" s="135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H4" s="137"/>
      <c r="CI4" s="137"/>
      <c r="CJ4" s="137"/>
      <c r="CK4" s="137"/>
      <c r="CL4" s="137"/>
      <c r="CN4" s="138"/>
      <c r="CO4" s="138"/>
      <c r="CP4" s="138"/>
      <c r="CQ4" s="138"/>
      <c r="CR4" s="138"/>
    </row>
    <row r="5" spans="1:118" ht="114.75" customHeight="1" outlineLevel="1" x14ac:dyDescent="0.2">
      <c r="A5" s="12" t="s">
        <v>111</v>
      </c>
      <c r="B5" s="2" t="s">
        <v>115</v>
      </c>
      <c r="C5" s="130"/>
      <c r="D5" s="130"/>
      <c r="E5" s="130"/>
      <c r="F5" s="130"/>
      <c r="G5" s="56">
        <v>1</v>
      </c>
      <c r="H5" s="56">
        <v>0</v>
      </c>
      <c r="I5" s="132"/>
      <c r="J5" s="132"/>
      <c r="K5" s="132"/>
      <c r="L5" s="132"/>
      <c r="M5" s="132"/>
      <c r="N5" s="132"/>
      <c r="O5" s="132"/>
      <c r="P5" s="132"/>
      <c r="Q5" s="132"/>
      <c r="R5" s="34"/>
      <c r="S5" s="132"/>
      <c r="T5" s="132"/>
      <c r="U5" s="132"/>
      <c r="V5" s="132"/>
      <c r="W5" s="132"/>
      <c r="X5" s="1"/>
      <c r="Y5" s="132"/>
      <c r="Z5" s="132"/>
      <c r="AA5" s="132"/>
      <c r="AB5" s="132"/>
      <c r="AC5" s="132"/>
      <c r="AD5" s="1"/>
      <c r="AE5" s="132"/>
      <c r="AF5" s="132"/>
      <c r="AG5" s="132"/>
      <c r="AH5" s="132"/>
      <c r="AI5" s="132"/>
      <c r="AJ5" s="1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H5" s="137"/>
      <c r="CI5" s="137"/>
      <c r="CJ5" s="137"/>
      <c r="CK5" s="137"/>
      <c r="CL5" s="137"/>
      <c r="CN5" s="138"/>
      <c r="CO5" s="138"/>
      <c r="CP5" s="138"/>
      <c r="CQ5" s="138"/>
      <c r="CR5" s="138"/>
    </row>
    <row r="6" spans="1:118" ht="104.25" customHeight="1" outlineLevel="1" x14ac:dyDescent="0.2">
      <c r="A6" s="2" t="s">
        <v>112</v>
      </c>
      <c r="B6" s="2" t="s">
        <v>113</v>
      </c>
      <c r="C6" s="131"/>
      <c r="D6" s="130"/>
      <c r="E6" s="130"/>
      <c r="F6" s="130"/>
      <c r="G6" s="56">
        <v>1</v>
      </c>
      <c r="H6" s="56">
        <v>0</v>
      </c>
      <c r="I6" s="132"/>
      <c r="J6" s="132"/>
      <c r="K6" s="132"/>
      <c r="L6" s="132"/>
      <c r="M6" s="132"/>
      <c r="N6" s="132"/>
      <c r="O6" s="132"/>
      <c r="P6" s="132"/>
      <c r="Q6" s="132"/>
      <c r="R6" s="34"/>
      <c r="S6" s="132"/>
      <c r="T6" s="132"/>
      <c r="U6" s="132"/>
      <c r="V6" s="132"/>
      <c r="W6" s="132"/>
      <c r="X6" s="1"/>
      <c r="Y6" s="132"/>
      <c r="Z6" s="132"/>
      <c r="AA6" s="132"/>
      <c r="AB6" s="132"/>
      <c r="AC6" s="132"/>
      <c r="AD6" s="1"/>
      <c r="AE6" s="132"/>
      <c r="AF6" s="132"/>
      <c r="AG6" s="132"/>
      <c r="AH6" s="132"/>
      <c r="AI6" s="132"/>
      <c r="AJ6" s="1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H6" s="137"/>
      <c r="CI6" s="137"/>
      <c r="CJ6" s="137"/>
      <c r="CK6" s="137"/>
      <c r="CL6" s="137"/>
      <c r="CN6" s="138"/>
      <c r="CO6" s="138"/>
      <c r="CP6" s="138"/>
      <c r="CQ6" s="138"/>
      <c r="CR6" s="138"/>
    </row>
    <row r="7" spans="1:118" s="19" customFormat="1" outlineLevel="1" x14ac:dyDescent="0.2">
      <c r="A7" s="12"/>
      <c r="B7" s="12"/>
      <c r="C7" s="1"/>
      <c r="D7" s="1"/>
      <c r="E7" s="1"/>
      <c r="F7" s="1"/>
      <c r="G7" s="142"/>
      <c r="H7" s="142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1"/>
      <c r="Y7" s="34"/>
      <c r="Z7" s="34"/>
      <c r="AA7" s="34"/>
      <c r="AB7" s="34"/>
      <c r="AC7" s="34"/>
      <c r="AD7" s="1"/>
      <c r="AE7" s="34"/>
      <c r="AF7" s="34"/>
      <c r="AG7" s="34"/>
      <c r="AH7" s="34"/>
      <c r="AI7" s="34"/>
      <c r="AJ7" s="1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N7" s="143"/>
      <c r="CO7" s="143"/>
      <c r="CP7" s="143"/>
      <c r="CQ7" s="143"/>
      <c r="CR7" s="143"/>
    </row>
    <row r="8" spans="1:118" ht="36" outlineLevel="1" x14ac:dyDescent="0.2">
      <c r="A8" s="2" t="s">
        <v>114</v>
      </c>
      <c r="B8" s="2"/>
      <c r="C8" s="130"/>
      <c r="D8" s="130"/>
      <c r="E8" s="130"/>
      <c r="F8" s="130"/>
      <c r="G8" s="56">
        <v>1</v>
      </c>
      <c r="H8" s="56">
        <v>0</v>
      </c>
      <c r="I8" s="132"/>
      <c r="J8" s="132"/>
      <c r="K8" s="132"/>
      <c r="L8" s="132"/>
      <c r="M8" s="132"/>
      <c r="N8" s="132"/>
      <c r="O8" s="132"/>
      <c r="P8" s="132"/>
      <c r="Q8" s="132"/>
      <c r="R8" s="34"/>
      <c r="S8" s="132"/>
      <c r="T8" s="132"/>
      <c r="U8" s="132"/>
      <c r="V8" s="132"/>
      <c r="W8" s="132"/>
      <c r="X8" s="1"/>
      <c r="Y8" s="132"/>
      <c r="Z8" s="132"/>
      <c r="AA8" s="132"/>
      <c r="AB8" s="132"/>
      <c r="AC8" s="132"/>
      <c r="AD8" s="1"/>
      <c r="AE8" s="132"/>
      <c r="AF8" s="132"/>
      <c r="AG8" s="132"/>
      <c r="AH8" s="132"/>
      <c r="AI8" s="132"/>
      <c r="AJ8" s="1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H8" s="137"/>
      <c r="CI8" s="137"/>
      <c r="CJ8" s="137"/>
      <c r="CK8" s="137"/>
      <c r="CL8" s="137"/>
      <c r="CN8" s="138"/>
      <c r="CO8" s="138"/>
      <c r="CP8" s="138"/>
      <c r="CQ8" s="138"/>
      <c r="CR8" s="138"/>
    </row>
    <row r="9" spans="1:118" ht="60" outlineLevel="1" x14ac:dyDescent="0.2">
      <c r="A9" s="2" t="s">
        <v>38</v>
      </c>
      <c r="B9" s="2" t="s">
        <v>102</v>
      </c>
      <c r="C9" s="130"/>
      <c r="D9" s="130"/>
      <c r="E9" s="130"/>
      <c r="F9" s="130"/>
      <c r="G9" s="56"/>
      <c r="H9" s="56"/>
      <c r="I9" s="132"/>
      <c r="J9" s="132"/>
      <c r="K9" s="132"/>
      <c r="L9" s="132"/>
      <c r="M9" s="132"/>
      <c r="N9" s="132"/>
      <c r="O9" s="132"/>
      <c r="P9" s="132"/>
      <c r="Q9" s="132"/>
      <c r="R9" s="34"/>
      <c r="S9" s="132"/>
      <c r="T9" s="132"/>
      <c r="U9" s="132"/>
      <c r="V9" s="132"/>
      <c r="W9" s="132"/>
      <c r="X9" s="1"/>
      <c r="Y9" s="132"/>
      <c r="Z9" s="132"/>
      <c r="AA9" s="132"/>
      <c r="AB9" s="132"/>
      <c r="AC9" s="132"/>
      <c r="AD9" s="1"/>
      <c r="AE9" s="132"/>
      <c r="AF9" s="132"/>
      <c r="AG9" s="132"/>
      <c r="AH9" s="132"/>
      <c r="AI9" s="132"/>
      <c r="AJ9" s="1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J9" s="135"/>
      <c r="BK9" s="135"/>
      <c r="BL9" s="135"/>
      <c r="BM9" s="135"/>
      <c r="BN9" s="135"/>
      <c r="BO9" s="135"/>
      <c r="BP9" s="135"/>
      <c r="BQ9" s="135"/>
      <c r="BR9" s="135"/>
      <c r="BS9" s="135"/>
      <c r="BT9" s="135"/>
      <c r="BV9" s="135"/>
      <c r="BW9" s="135"/>
      <c r="BX9" s="135"/>
      <c r="BY9" s="135"/>
      <c r="BZ9" s="135"/>
      <c r="CA9" s="135"/>
      <c r="CB9" s="135"/>
      <c r="CC9" s="135"/>
      <c r="CD9" s="135"/>
      <c r="CE9" s="135"/>
      <c r="CF9" s="135"/>
      <c r="CH9" s="137"/>
      <c r="CI9" s="137"/>
      <c r="CJ9" s="137"/>
      <c r="CK9" s="137"/>
      <c r="CL9" s="137"/>
      <c r="CN9" s="138"/>
      <c r="CO9" s="138"/>
      <c r="CP9" s="138"/>
      <c r="CQ9" s="138"/>
      <c r="CR9" s="138"/>
    </row>
    <row r="10" spans="1:118" ht="48" outlineLevel="1" x14ac:dyDescent="0.2">
      <c r="A10" s="2" t="s">
        <v>40</v>
      </c>
      <c r="B10" s="2" t="s">
        <v>108</v>
      </c>
      <c r="C10" s="130"/>
      <c r="D10" s="130"/>
      <c r="E10" s="130"/>
      <c r="F10" s="130"/>
      <c r="G10" s="56"/>
      <c r="H10" s="56"/>
      <c r="I10" s="132"/>
      <c r="J10" s="132"/>
      <c r="K10" s="132"/>
      <c r="L10" s="132"/>
      <c r="M10" s="132"/>
      <c r="N10" s="132"/>
      <c r="O10" s="132"/>
      <c r="P10" s="132"/>
      <c r="Q10" s="132"/>
      <c r="R10" s="34"/>
      <c r="S10" s="132"/>
      <c r="T10" s="132"/>
      <c r="U10" s="132"/>
      <c r="V10" s="132"/>
      <c r="W10" s="132"/>
      <c r="X10" s="1"/>
      <c r="Y10" s="132"/>
      <c r="Z10" s="132"/>
      <c r="AA10" s="132"/>
      <c r="AB10" s="132"/>
      <c r="AC10" s="132"/>
      <c r="AD10" s="1"/>
      <c r="AE10" s="132"/>
      <c r="AF10" s="132"/>
      <c r="AG10" s="132"/>
      <c r="AH10" s="132"/>
      <c r="AI10" s="132"/>
      <c r="AJ10" s="1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V10" s="135"/>
      <c r="BW10" s="135"/>
      <c r="BX10" s="135"/>
      <c r="BY10" s="135"/>
      <c r="BZ10" s="135"/>
      <c r="CA10" s="135"/>
      <c r="CB10" s="135"/>
      <c r="CC10" s="135"/>
      <c r="CD10" s="135"/>
      <c r="CE10" s="135"/>
      <c r="CF10" s="135"/>
      <c r="CH10" s="137"/>
      <c r="CI10" s="137"/>
      <c r="CJ10" s="137"/>
      <c r="CK10" s="137"/>
      <c r="CL10" s="137"/>
      <c r="CN10" s="138"/>
      <c r="CO10" s="138"/>
      <c r="CP10" s="138"/>
      <c r="CQ10" s="138"/>
      <c r="CR10" s="138"/>
    </row>
    <row r="11" spans="1:118" ht="36" x14ac:dyDescent="0.2">
      <c r="A11" s="2" t="s">
        <v>41</v>
      </c>
      <c r="B11" s="2" t="s">
        <v>103</v>
      </c>
      <c r="C11" s="130"/>
      <c r="D11" s="130"/>
      <c r="E11" s="130"/>
      <c r="F11" s="130"/>
      <c r="G11" s="56"/>
      <c r="H11" s="56"/>
      <c r="I11" s="132"/>
      <c r="J11" s="132"/>
      <c r="K11" s="132"/>
      <c r="L11" s="132"/>
      <c r="M11" s="132"/>
      <c r="N11" s="132"/>
      <c r="O11" s="132"/>
      <c r="P11" s="132"/>
      <c r="Q11" s="132"/>
      <c r="R11" s="34"/>
      <c r="S11" s="132"/>
      <c r="T11" s="132"/>
      <c r="U11" s="132"/>
      <c r="V11" s="132"/>
      <c r="W11" s="132"/>
      <c r="X11" s="1"/>
      <c r="Y11" s="132"/>
      <c r="Z11" s="132"/>
      <c r="AA11" s="132"/>
      <c r="AB11" s="132"/>
      <c r="AC11" s="132"/>
      <c r="AD11" s="1"/>
      <c r="AE11" s="132"/>
      <c r="AF11" s="132"/>
      <c r="AG11" s="132"/>
      <c r="AH11" s="132"/>
      <c r="AI11" s="132"/>
      <c r="AJ11" s="1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H11" s="137"/>
      <c r="CI11" s="137"/>
      <c r="CJ11" s="137"/>
      <c r="CK11" s="137"/>
      <c r="CL11" s="137"/>
      <c r="CN11" s="138"/>
      <c r="CO11" s="138"/>
      <c r="CP11" s="138"/>
      <c r="CQ11" s="138"/>
      <c r="CR11" s="138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</row>
    <row r="12" spans="1:118" s="39" customFormat="1" ht="12.75" customHeight="1" x14ac:dyDescent="0.2">
      <c r="A12" s="28"/>
      <c r="B12" s="29" t="s">
        <v>50</v>
      </c>
      <c r="C12" s="30">
        <v>73364187.463790849</v>
      </c>
      <c r="D12" s="30">
        <v>2162628.3597632172</v>
      </c>
      <c r="E12" s="30"/>
      <c r="F12" s="30"/>
      <c r="G12" s="57"/>
      <c r="H12" s="57"/>
      <c r="I12" s="30">
        <v>34479526.892758168</v>
      </c>
      <c r="J12" s="30">
        <v>432525.67195264343</v>
      </c>
      <c r="K12" s="30">
        <v>38884660.571032681</v>
      </c>
      <c r="L12" s="30">
        <v>1730102.6878105737</v>
      </c>
      <c r="M12" s="30">
        <v>5197612.7473856211</v>
      </c>
      <c r="N12" s="30">
        <v>5977413.9998039212</v>
      </c>
      <c r="O12" s="30">
        <v>3833321.7211111104</v>
      </c>
      <c r="P12" s="30">
        <v>3945588.3721568631</v>
      </c>
      <c r="Q12" s="30">
        <v>4268235.6871241815</v>
      </c>
      <c r="R12" s="33"/>
      <c r="S12" s="30">
        <v>346020.53756211477</v>
      </c>
      <c r="T12" s="30">
        <v>346020.53756211477</v>
      </c>
      <c r="U12" s="30">
        <v>346020.53756211477</v>
      </c>
      <c r="V12" s="30">
        <v>346020.53756211477</v>
      </c>
      <c r="W12" s="30">
        <v>346020.53756211477</v>
      </c>
      <c r="X12" s="30"/>
      <c r="Y12" s="30">
        <v>10876112.747385621</v>
      </c>
      <c r="Z12" s="30">
        <v>8182913.9998039212</v>
      </c>
      <c r="AA12" s="30">
        <v>4498821.7211111104</v>
      </c>
      <c r="AB12" s="30">
        <v>3951088.3721568631</v>
      </c>
      <c r="AC12" s="30">
        <v>4953235.6871241815</v>
      </c>
      <c r="AD12" s="30"/>
      <c r="AE12" s="30">
        <v>86505.134390528692</v>
      </c>
      <c r="AF12" s="30">
        <v>86505.134390528692</v>
      </c>
      <c r="AG12" s="30">
        <v>86505.134390528692</v>
      </c>
      <c r="AH12" s="30">
        <v>86505.134390528692</v>
      </c>
      <c r="AI12" s="30">
        <v>86505.134390528692</v>
      </c>
      <c r="AJ12" s="30"/>
      <c r="AK12" s="38"/>
      <c r="AL12" s="30">
        <v>8429617.9222483672</v>
      </c>
      <c r="AM12" s="30">
        <v>4500497.72267514</v>
      </c>
      <c r="AN12" s="30">
        <v>3441818.8928712178</v>
      </c>
      <c r="AO12" s="30">
        <v>3179576.0031042546</v>
      </c>
      <c r="AP12" s="30">
        <v>2729815.8804375879</v>
      </c>
      <c r="AQ12" s="30">
        <v>2323099.2152657439</v>
      </c>
      <c r="AR12" s="30">
        <v>2396648.8093049596</v>
      </c>
      <c r="AS12" s="30">
        <v>2258370.0110495146</v>
      </c>
      <c r="AT12" s="30">
        <v>2549418.4745789254</v>
      </c>
      <c r="AU12" s="30">
        <v>2572138.7462582877</v>
      </c>
      <c r="AV12" s="30">
        <v>2303658.89323868</v>
      </c>
      <c r="AW12" s="38"/>
      <c r="AX12" s="33">
        <v>173010.26878105738</v>
      </c>
      <c r="AY12" s="33">
        <v>173010.26878105738</v>
      </c>
      <c r="AZ12" s="33">
        <v>173010.26878105738</v>
      </c>
      <c r="BA12" s="33">
        <v>173010.26878105738</v>
      </c>
      <c r="BB12" s="33">
        <v>173010.26878105738</v>
      </c>
      <c r="BC12" s="33">
        <v>173010.26878105738</v>
      </c>
      <c r="BD12" s="33">
        <v>173010.26878105738</v>
      </c>
      <c r="BE12" s="33">
        <v>173010.26878105738</v>
      </c>
      <c r="BF12" s="33">
        <v>173010.26878105738</v>
      </c>
      <c r="BG12" s="33">
        <v>173010.26878105738</v>
      </c>
      <c r="BH12" s="33">
        <v>173010.26878105738</v>
      </c>
      <c r="BI12" s="38"/>
      <c r="BJ12" s="30">
        <v>6823029.4805620918</v>
      </c>
      <c r="BK12" s="30">
        <v>2910740.3942437675</v>
      </c>
      <c r="BL12" s="30">
        <v>1783570.6867927867</v>
      </c>
      <c r="BM12" s="30">
        <v>1559383.4540454312</v>
      </c>
      <c r="BN12" s="30">
        <v>1039781.1733787644</v>
      </c>
      <c r="BO12" s="30">
        <v>668023.82655986166</v>
      </c>
      <c r="BP12" s="30">
        <v>686411.22506966558</v>
      </c>
      <c r="BQ12" s="30">
        <v>593206.1310495144</v>
      </c>
      <c r="BR12" s="30">
        <v>665968.24693186709</v>
      </c>
      <c r="BS12" s="30">
        <v>732016.1186896608</v>
      </c>
      <c r="BT12" s="30">
        <v>664896.15543475887</v>
      </c>
      <c r="BU12" s="38"/>
      <c r="BV12" s="30">
        <v>43252.567195264346</v>
      </c>
      <c r="BW12" s="30">
        <v>43252.567195264346</v>
      </c>
      <c r="BX12" s="30">
        <v>43252.567195264346</v>
      </c>
      <c r="BY12" s="30">
        <v>43252.567195264346</v>
      </c>
      <c r="BZ12" s="30">
        <v>43252.567195264346</v>
      </c>
      <c r="CA12" s="30">
        <v>43252.567195264346</v>
      </c>
      <c r="CB12" s="30">
        <v>43252.567195264346</v>
      </c>
      <c r="CC12" s="30">
        <v>43252.567195264346</v>
      </c>
      <c r="CD12" s="30">
        <v>43252.567195264346</v>
      </c>
      <c r="CE12" s="30">
        <v>43252.567195264346</v>
      </c>
      <c r="CF12" s="30">
        <v>43252.567195264346</v>
      </c>
      <c r="CG12" s="38"/>
      <c r="CH12" s="5"/>
      <c r="CI12" s="5"/>
      <c r="CJ12" s="5"/>
      <c r="CK12" s="5"/>
      <c r="CL12" s="5"/>
      <c r="CN12" s="37"/>
      <c r="CO12" s="37"/>
      <c r="CP12" s="37"/>
      <c r="CQ12" s="37"/>
      <c r="CR12" s="37"/>
    </row>
    <row r="13" spans="1:118" s="40" customFormat="1" ht="16.5" customHeight="1" x14ac:dyDescent="0.2">
      <c r="A13" s="32"/>
      <c r="B13" s="32"/>
      <c r="C13" s="11"/>
      <c r="D13" s="11"/>
      <c r="E13" s="11"/>
      <c r="F13" s="11"/>
      <c r="G13" s="58"/>
      <c r="H13" s="58"/>
      <c r="I13" s="11"/>
      <c r="J13" s="11"/>
      <c r="K13" s="11"/>
      <c r="L13" s="11"/>
      <c r="M13" s="10"/>
      <c r="N13" s="10"/>
      <c r="O13" s="10"/>
      <c r="P13" s="10"/>
      <c r="Q13" s="10"/>
      <c r="R13" s="35"/>
      <c r="S13" s="10"/>
      <c r="T13" s="10"/>
      <c r="U13" s="10"/>
      <c r="V13" s="10"/>
      <c r="W13" s="10"/>
      <c r="X13" s="11"/>
      <c r="Y13" s="10"/>
      <c r="Z13" s="10"/>
      <c r="AA13" s="10"/>
      <c r="AB13" s="10"/>
      <c r="AC13" s="10"/>
      <c r="AD13" s="11"/>
      <c r="AE13" s="10"/>
      <c r="AF13" s="10"/>
      <c r="AG13" s="10"/>
      <c r="AH13" s="10"/>
      <c r="AI13" s="10"/>
      <c r="AJ13" s="11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5"/>
      <c r="CI13" s="5"/>
      <c r="CJ13" s="5"/>
      <c r="CK13" s="5"/>
      <c r="CL13" s="5"/>
      <c r="CN13" s="37"/>
      <c r="CO13" s="37"/>
      <c r="CP13" s="37"/>
      <c r="CQ13" s="37"/>
      <c r="CR13" s="37"/>
    </row>
    <row r="14" spans="1:118" x14ac:dyDescent="0.2">
      <c r="A14" s="2" t="s">
        <v>46</v>
      </c>
      <c r="B14" s="2" t="s">
        <v>109</v>
      </c>
      <c r="C14" s="130"/>
      <c r="D14" s="130"/>
      <c r="E14" s="130"/>
      <c r="F14" s="130"/>
      <c r="G14" s="128">
        <v>0.06</v>
      </c>
      <c r="H14" s="128">
        <v>0.94</v>
      </c>
      <c r="I14" s="132"/>
      <c r="J14" s="132"/>
      <c r="K14" s="132"/>
      <c r="L14" s="132"/>
      <c r="M14" s="132"/>
      <c r="N14" s="132"/>
      <c r="O14" s="132"/>
      <c r="P14" s="132"/>
      <c r="Q14" s="132"/>
      <c r="R14" s="34"/>
      <c r="S14" s="132"/>
      <c r="T14" s="132"/>
      <c r="U14" s="132"/>
      <c r="V14" s="132"/>
      <c r="W14" s="132"/>
      <c r="X14" s="1"/>
      <c r="Y14" s="132"/>
      <c r="Z14" s="132"/>
      <c r="AA14" s="132"/>
      <c r="AB14" s="132"/>
      <c r="AC14" s="132"/>
      <c r="AD14" s="1"/>
      <c r="AE14" s="132"/>
      <c r="AF14" s="132"/>
      <c r="AG14" s="132"/>
      <c r="AH14" s="132"/>
      <c r="AI14" s="132"/>
      <c r="AJ14" s="1"/>
      <c r="AX14" s="136"/>
      <c r="AY14" s="136"/>
      <c r="AZ14" s="136"/>
      <c r="BA14" s="136"/>
      <c r="BB14" s="136"/>
      <c r="BC14" s="135"/>
      <c r="BD14" s="136"/>
      <c r="BE14" s="135"/>
      <c r="BF14" s="136"/>
      <c r="BG14" s="135"/>
      <c r="BH14" s="135"/>
      <c r="BV14" s="136"/>
      <c r="BW14" s="135"/>
      <c r="BX14" s="136"/>
      <c r="BY14" s="135"/>
      <c r="BZ14" s="136"/>
      <c r="CA14" s="135"/>
      <c r="CB14" s="136"/>
      <c r="CC14" s="135"/>
      <c r="CD14" s="136"/>
      <c r="CE14" s="135"/>
      <c r="CF14" s="135"/>
      <c r="CH14" s="137"/>
      <c r="CI14" s="137"/>
      <c r="CJ14" s="137"/>
      <c r="CK14" s="137"/>
      <c r="CL14" s="137"/>
      <c r="CN14" s="138"/>
      <c r="CO14" s="138"/>
      <c r="CP14" s="138"/>
      <c r="CQ14" s="138"/>
      <c r="CR14" s="138"/>
    </row>
    <row r="15" spans="1:118" x14ac:dyDescent="0.2">
      <c r="A15" s="2" t="s">
        <v>47</v>
      </c>
      <c r="B15" s="2" t="s">
        <v>110</v>
      </c>
      <c r="C15" s="130"/>
      <c r="D15" s="130"/>
      <c r="E15" s="130"/>
      <c r="F15" s="130"/>
      <c r="G15" s="128">
        <v>0.06</v>
      </c>
      <c r="H15" s="128">
        <v>0.94</v>
      </c>
      <c r="I15" s="132"/>
      <c r="J15" s="132"/>
      <c r="K15" s="132"/>
      <c r="L15" s="132"/>
      <c r="M15" s="132"/>
      <c r="N15" s="132"/>
      <c r="O15" s="132"/>
      <c r="P15" s="132"/>
      <c r="Q15" s="132"/>
      <c r="R15" s="34"/>
      <c r="S15" s="132"/>
      <c r="T15" s="132"/>
      <c r="U15" s="132"/>
      <c r="V15" s="132"/>
      <c r="W15" s="132"/>
      <c r="X15" s="1"/>
      <c r="Y15" s="132"/>
      <c r="Z15" s="132"/>
      <c r="AA15" s="132"/>
      <c r="AB15" s="132"/>
      <c r="AC15" s="132"/>
      <c r="AD15" s="1"/>
      <c r="AE15" s="132"/>
      <c r="AF15" s="132"/>
      <c r="AG15" s="132"/>
      <c r="AH15" s="132"/>
      <c r="AI15" s="132"/>
      <c r="AJ15" s="1"/>
      <c r="AX15" s="136"/>
      <c r="AY15" s="136"/>
      <c r="AZ15" s="136"/>
      <c r="BA15" s="136"/>
      <c r="BB15" s="136"/>
      <c r="BC15" s="135"/>
      <c r="BD15" s="136"/>
      <c r="BE15" s="135"/>
      <c r="BF15" s="136"/>
      <c r="BG15" s="135"/>
      <c r="BH15" s="135"/>
      <c r="BV15" s="136"/>
      <c r="BW15" s="135"/>
      <c r="BX15" s="136"/>
      <c r="BY15" s="135"/>
      <c r="BZ15" s="136"/>
      <c r="CA15" s="135"/>
      <c r="CB15" s="136"/>
      <c r="CC15" s="135"/>
      <c r="CD15" s="136"/>
      <c r="CE15" s="135"/>
      <c r="CF15" s="135"/>
      <c r="CH15" s="137"/>
      <c r="CI15" s="137"/>
      <c r="CJ15" s="137"/>
      <c r="CK15" s="137"/>
      <c r="CL15" s="137"/>
      <c r="CN15" s="138"/>
      <c r="CO15" s="138"/>
      <c r="CP15" s="138"/>
      <c r="CQ15" s="138"/>
      <c r="CR15" s="138"/>
    </row>
    <row r="16" spans="1:118" x14ac:dyDescent="0.2">
      <c r="A16" s="2" t="s">
        <v>48</v>
      </c>
      <c r="B16" s="2" t="s">
        <v>13</v>
      </c>
      <c r="C16" s="130"/>
      <c r="D16" s="130"/>
      <c r="E16" s="130"/>
      <c r="F16" s="130"/>
      <c r="G16" s="128">
        <v>0.2</v>
      </c>
      <c r="H16" s="128">
        <v>0.8</v>
      </c>
      <c r="I16" s="132"/>
      <c r="J16" s="132"/>
      <c r="K16" s="132"/>
      <c r="L16" s="132"/>
      <c r="M16" s="132"/>
      <c r="N16" s="132"/>
      <c r="O16" s="132"/>
      <c r="P16" s="132"/>
      <c r="Q16" s="132"/>
      <c r="R16" s="34"/>
      <c r="S16" s="132"/>
      <c r="T16" s="132"/>
      <c r="U16" s="132"/>
      <c r="V16" s="132"/>
      <c r="W16" s="132"/>
      <c r="X16" s="1"/>
      <c r="Y16" s="132"/>
      <c r="Z16" s="132"/>
      <c r="AA16" s="132"/>
      <c r="AB16" s="132"/>
      <c r="AC16" s="132"/>
      <c r="AD16" s="1"/>
      <c r="AE16" s="132"/>
      <c r="AF16" s="132"/>
      <c r="AG16" s="132"/>
      <c r="AH16" s="132"/>
      <c r="AI16" s="132"/>
      <c r="AJ16" s="1"/>
      <c r="AX16" s="136"/>
      <c r="AY16" s="136"/>
      <c r="AZ16" s="136"/>
      <c r="BA16" s="136"/>
      <c r="BB16" s="136"/>
      <c r="BC16" s="135"/>
      <c r="BD16" s="136"/>
      <c r="BE16" s="135"/>
      <c r="BF16" s="136"/>
      <c r="BG16" s="135"/>
      <c r="BH16" s="135"/>
      <c r="BV16" s="136"/>
      <c r="BW16" s="135"/>
      <c r="BX16" s="136"/>
      <c r="BY16" s="135"/>
      <c r="BZ16" s="136"/>
      <c r="CA16" s="135"/>
      <c r="CB16" s="136"/>
      <c r="CC16" s="135"/>
      <c r="CD16" s="136"/>
      <c r="CE16" s="135"/>
      <c r="CF16" s="135"/>
      <c r="CH16" s="137"/>
      <c r="CI16" s="137"/>
      <c r="CJ16" s="137"/>
      <c r="CK16" s="137"/>
      <c r="CL16" s="137"/>
      <c r="CN16" s="138"/>
      <c r="CO16" s="138"/>
      <c r="CP16" s="138"/>
      <c r="CQ16" s="138"/>
      <c r="CR16" s="138"/>
    </row>
    <row r="17" spans="1:96" x14ac:dyDescent="0.2">
      <c r="A17" s="2" t="s">
        <v>48</v>
      </c>
      <c r="B17" s="2" t="s">
        <v>52</v>
      </c>
      <c r="C17" s="130"/>
      <c r="D17" s="130"/>
      <c r="E17" s="130"/>
      <c r="F17" s="130"/>
      <c r="G17" s="128">
        <v>0.06</v>
      </c>
      <c r="H17" s="128">
        <v>0.94</v>
      </c>
      <c r="I17" s="132"/>
      <c r="J17" s="132"/>
      <c r="K17" s="132"/>
      <c r="L17" s="132"/>
      <c r="M17" s="132"/>
      <c r="N17" s="132"/>
      <c r="O17" s="132"/>
      <c r="P17" s="132"/>
      <c r="Q17" s="132"/>
      <c r="R17" s="34"/>
      <c r="S17" s="132"/>
      <c r="T17" s="132"/>
      <c r="U17" s="132"/>
      <c r="V17" s="132"/>
      <c r="W17" s="132"/>
      <c r="X17" s="1"/>
      <c r="Y17" s="132"/>
      <c r="Z17" s="132"/>
      <c r="AA17" s="132"/>
      <c r="AB17" s="132"/>
      <c r="AC17" s="132"/>
      <c r="AD17" s="1"/>
      <c r="AE17" s="132"/>
      <c r="AF17" s="132"/>
      <c r="AG17" s="132"/>
      <c r="AH17" s="132"/>
      <c r="AI17" s="132"/>
      <c r="AJ17" s="1"/>
      <c r="AX17" s="136"/>
      <c r="AY17" s="136"/>
      <c r="AZ17" s="136"/>
      <c r="BA17" s="136"/>
      <c r="BB17" s="136"/>
      <c r="BC17" s="135"/>
      <c r="BD17" s="136"/>
      <c r="BE17" s="135"/>
      <c r="BF17" s="136"/>
      <c r="BG17" s="135"/>
      <c r="BH17" s="135"/>
      <c r="BV17" s="136"/>
      <c r="BW17" s="135"/>
      <c r="BX17" s="136"/>
      <c r="BY17" s="135"/>
      <c r="BZ17" s="136"/>
      <c r="CA17" s="135"/>
      <c r="CB17" s="136"/>
      <c r="CC17" s="135"/>
      <c r="CD17" s="136"/>
      <c r="CE17" s="135"/>
      <c r="CF17" s="135"/>
      <c r="CH17" s="137"/>
      <c r="CI17" s="137"/>
      <c r="CJ17" s="137"/>
      <c r="CK17" s="137"/>
      <c r="CL17" s="137"/>
      <c r="CN17" s="138"/>
      <c r="CO17" s="138"/>
      <c r="CP17" s="138"/>
      <c r="CQ17" s="138"/>
      <c r="CR17" s="138"/>
    </row>
    <row r="18" spans="1:96" x14ac:dyDescent="0.2">
      <c r="A18" s="2" t="s">
        <v>48</v>
      </c>
      <c r="B18" s="2" t="s">
        <v>8</v>
      </c>
      <c r="C18" s="130"/>
      <c r="D18" s="130"/>
      <c r="E18" s="130"/>
      <c r="F18" s="130"/>
      <c r="G18" s="56">
        <v>0.5</v>
      </c>
      <c r="H18" s="56">
        <v>0.5</v>
      </c>
      <c r="I18" s="132"/>
      <c r="J18" s="132"/>
      <c r="K18" s="132"/>
      <c r="L18" s="132"/>
      <c r="M18" s="132"/>
      <c r="N18" s="132"/>
      <c r="O18" s="132"/>
      <c r="P18" s="132"/>
      <c r="Q18" s="132"/>
      <c r="R18" s="34"/>
      <c r="S18" s="132"/>
      <c r="T18" s="132"/>
      <c r="U18" s="132"/>
      <c r="V18" s="132"/>
      <c r="W18" s="132"/>
      <c r="X18" s="1"/>
      <c r="Y18" s="132"/>
      <c r="Z18" s="132"/>
      <c r="AA18" s="132"/>
      <c r="AB18" s="132"/>
      <c r="AC18" s="132"/>
      <c r="AD18" s="1"/>
      <c r="AE18" s="132"/>
      <c r="AF18" s="132"/>
      <c r="AG18" s="132"/>
      <c r="AH18" s="132"/>
      <c r="AI18" s="132"/>
      <c r="AJ18" s="1"/>
      <c r="AX18" s="136"/>
      <c r="AY18" s="136"/>
      <c r="AZ18" s="136"/>
      <c r="BA18" s="136"/>
      <c r="BB18" s="136"/>
      <c r="BC18" s="135"/>
      <c r="BD18" s="136"/>
      <c r="BE18" s="135"/>
      <c r="BF18" s="136"/>
      <c r="BG18" s="135"/>
      <c r="BH18" s="135"/>
      <c r="BV18" s="136"/>
      <c r="BW18" s="135"/>
      <c r="BX18" s="136"/>
      <c r="BY18" s="135"/>
      <c r="BZ18" s="136"/>
      <c r="CA18" s="135"/>
      <c r="CB18" s="136"/>
      <c r="CC18" s="135"/>
      <c r="CD18" s="136"/>
      <c r="CE18" s="135"/>
      <c r="CF18" s="135"/>
      <c r="CH18" s="137"/>
      <c r="CI18" s="137"/>
      <c r="CJ18" s="137"/>
      <c r="CK18" s="137"/>
      <c r="CL18" s="137"/>
      <c r="CN18" s="138"/>
      <c r="CO18" s="138"/>
      <c r="CP18" s="138"/>
      <c r="CQ18" s="138"/>
      <c r="CR18" s="138"/>
    </row>
    <row r="19" spans="1:96" x14ac:dyDescent="0.2">
      <c r="A19" s="2" t="s">
        <v>48</v>
      </c>
      <c r="B19" s="2" t="s">
        <v>2</v>
      </c>
      <c r="C19" s="130"/>
      <c r="D19" s="130"/>
      <c r="E19" s="130"/>
      <c r="F19" s="130"/>
      <c r="G19" s="56">
        <v>1</v>
      </c>
      <c r="H19" s="56">
        <v>0</v>
      </c>
      <c r="I19" s="132"/>
      <c r="J19" s="132"/>
      <c r="K19" s="132"/>
      <c r="L19" s="132"/>
      <c r="M19" s="132"/>
      <c r="N19" s="132"/>
      <c r="O19" s="132"/>
      <c r="P19" s="132"/>
      <c r="Q19" s="132"/>
      <c r="R19" s="34"/>
      <c r="S19" s="132"/>
      <c r="T19" s="132"/>
      <c r="U19" s="132"/>
      <c r="V19" s="132"/>
      <c r="W19" s="132"/>
      <c r="X19" s="1"/>
      <c r="Y19" s="132"/>
      <c r="Z19" s="132"/>
      <c r="AA19" s="132"/>
      <c r="AB19" s="132"/>
      <c r="AC19" s="132"/>
      <c r="AD19" s="1"/>
      <c r="AE19" s="132"/>
      <c r="AF19" s="132"/>
      <c r="AG19" s="132"/>
      <c r="AH19" s="132"/>
      <c r="AI19" s="132"/>
      <c r="AJ19" s="1"/>
      <c r="AX19" s="136"/>
      <c r="AY19" s="136"/>
      <c r="AZ19" s="136"/>
      <c r="BA19" s="136"/>
      <c r="BB19" s="136"/>
      <c r="BC19" s="135"/>
      <c r="BD19" s="136"/>
      <c r="BE19" s="135"/>
      <c r="BF19" s="136"/>
      <c r="BG19" s="135"/>
      <c r="BH19" s="135"/>
      <c r="BV19" s="136"/>
      <c r="BW19" s="135"/>
      <c r="BX19" s="136"/>
      <c r="BY19" s="135"/>
      <c r="BZ19" s="136"/>
      <c r="CA19" s="135"/>
      <c r="CB19" s="136"/>
      <c r="CC19" s="135"/>
      <c r="CD19" s="136"/>
      <c r="CE19" s="135"/>
      <c r="CF19" s="135"/>
      <c r="CH19" s="137"/>
      <c r="CI19" s="137"/>
      <c r="CJ19" s="137"/>
      <c r="CK19" s="137"/>
      <c r="CL19" s="137"/>
      <c r="CN19" s="138"/>
      <c r="CO19" s="138"/>
      <c r="CP19" s="138"/>
      <c r="CQ19" s="138"/>
      <c r="CR19" s="138"/>
    </row>
    <row r="20" spans="1:96" x14ac:dyDescent="0.2">
      <c r="A20" s="2" t="s">
        <v>48</v>
      </c>
      <c r="B20" s="2" t="s">
        <v>12</v>
      </c>
      <c r="C20" s="130"/>
      <c r="D20" s="130"/>
      <c r="E20" s="130"/>
      <c r="F20" s="130"/>
      <c r="G20" s="128">
        <v>0.36</v>
      </c>
      <c r="H20" s="128">
        <v>0.64</v>
      </c>
      <c r="I20" s="132"/>
      <c r="J20" s="132"/>
      <c r="K20" s="132"/>
      <c r="L20" s="132"/>
      <c r="M20" s="132"/>
      <c r="N20" s="132"/>
      <c r="O20" s="132"/>
      <c r="P20" s="132"/>
      <c r="Q20" s="132"/>
      <c r="R20" s="34"/>
      <c r="S20" s="132"/>
      <c r="T20" s="132"/>
      <c r="U20" s="132"/>
      <c r="V20" s="132"/>
      <c r="W20" s="132"/>
      <c r="X20" s="1"/>
      <c r="Y20" s="132"/>
      <c r="Z20" s="132"/>
      <c r="AA20" s="132"/>
      <c r="AB20" s="132"/>
      <c r="AC20" s="132"/>
      <c r="AD20" s="1"/>
      <c r="AE20" s="132"/>
      <c r="AF20" s="132"/>
      <c r="AG20" s="132"/>
      <c r="AH20" s="132"/>
      <c r="AI20" s="132"/>
      <c r="AJ20" s="1"/>
      <c r="AX20" s="136"/>
      <c r="AY20" s="136"/>
      <c r="AZ20" s="136"/>
      <c r="BA20" s="136"/>
      <c r="BB20" s="136"/>
      <c r="BC20" s="135"/>
      <c r="BD20" s="136"/>
      <c r="BE20" s="135"/>
      <c r="BF20" s="136"/>
      <c r="BG20" s="135"/>
      <c r="BH20" s="135"/>
      <c r="BV20" s="136"/>
      <c r="BW20" s="135"/>
      <c r="BX20" s="136"/>
      <c r="BY20" s="135"/>
      <c r="BZ20" s="136"/>
      <c r="CA20" s="135"/>
      <c r="CB20" s="136"/>
      <c r="CC20" s="135"/>
      <c r="CD20" s="136"/>
      <c r="CE20" s="135"/>
      <c r="CF20" s="135"/>
      <c r="CH20" s="137"/>
      <c r="CI20" s="137"/>
      <c r="CJ20" s="137"/>
      <c r="CK20" s="137"/>
      <c r="CL20" s="137"/>
      <c r="CN20" s="138"/>
      <c r="CO20" s="138"/>
      <c r="CP20" s="138"/>
      <c r="CQ20" s="138"/>
      <c r="CR20" s="138"/>
    </row>
    <row r="21" spans="1:96" x14ac:dyDescent="0.2">
      <c r="A21" s="2" t="s">
        <v>48</v>
      </c>
      <c r="B21" s="2" t="s">
        <v>10</v>
      </c>
      <c r="C21" s="130"/>
      <c r="D21" s="130"/>
      <c r="E21" s="130"/>
      <c r="F21" s="130"/>
      <c r="G21" s="56">
        <v>0.5</v>
      </c>
      <c r="H21" s="56">
        <v>0.5</v>
      </c>
      <c r="I21" s="132"/>
      <c r="J21" s="132"/>
      <c r="K21" s="132"/>
      <c r="L21" s="132"/>
      <c r="M21" s="132"/>
      <c r="N21" s="132"/>
      <c r="O21" s="132"/>
      <c r="P21" s="132"/>
      <c r="Q21" s="132"/>
      <c r="R21" s="34"/>
      <c r="S21" s="132"/>
      <c r="T21" s="132"/>
      <c r="U21" s="132"/>
      <c r="V21" s="132"/>
      <c r="W21" s="132"/>
      <c r="X21" s="1"/>
      <c r="Y21" s="132"/>
      <c r="Z21" s="132"/>
      <c r="AA21" s="132"/>
      <c r="AB21" s="132"/>
      <c r="AC21" s="132"/>
      <c r="AD21" s="1"/>
      <c r="AE21" s="132"/>
      <c r="AF21" s="132"/>
      <c r="AG21" s="132"/>
      <c r="AH21" s="132"/>
      <c r="AI21" s="132"/>
      <c r="AJ21" s="1"/>
      <c r="AX21" s="136"/>
      <c r="AY21" s="136"/>
      <c r="AZ21" s="136"/>
      <c r="BA21" s="136"/>
      <c r="BB21" s="136"/>
      <c r="BC21" s="135"/>
      <c r="BD21" s="136"/>
      <c r="BE21" s="135"/>
      <c r="BF21" s="136"/>
      <c r="BG21" s="135"/>
      <c r="BH21" s="135"/>
      <c r="BV21" s="136"/>
      <c r="BW21" s="135"/>
      <c r="BX21" s="136"/>
      <c r="BY21" s="135"/>
      <c r="BZ21" s="136"/>
      <c r="CA21" s="135"/>
      <c r="CB21" s="136"/>
      <c r="CC21" s="135"/>
      <c r="CD21" s="136"/>
      <c r="CE21" s="135"/>
      <c r="CF21" s="135"/>
      <c r="CH21" s="137"/>
      <c r="CI21" s="137"/>
      <c r="CJ21" s="137"/>
      <c r="CK21" s="137"/>
      <c r="CL21" s="137"/>
      <c r="CN21" s="138"/>
      <c r="CO21" s="138"/>
      <c r="CP21" s="138"/>
      <c r="CQ21" s="138"/>
      <c r="CR21" s="138"/>
    </row>
    <row r="22" spans="1:96" x14ac:dyDescent="0.2">
      <c r="A22" s="2" t="s">
        <v>48</v>
      </c>
      <c r="B22" s="2" t="s">
        <v>11</v>
      </c>
      <c r="C22" s="130"/>
      <c r="D22" s="130"/>
      <c r="E22" s="130"/>
      <c r="F22" s="130"/>
      <c r="G22" s="56">
        <v>0.95</v>
      </c>
      <c r="H22" s="56">
        <v>0.05</v>
      </c>
      <c r="I22" s="132"/>
      <c r="J22" s="132"/>
      <c r="K22" s="132"/>
      <c r="L22" s="132"/>
      <c r="M22" s="132"/>
      <c r="N22" s="132"/>
      <c r="O22" s="132"/>
      <c r="P22" s="132"/>
      <c r="Q22" s="132"/>
      <c r="R22" s="34"/>
      <c r="S22" s="132"/>
      <c r="T22" s="132"/>
      <c r="U22" s="132"/>
      <c r="V22" s="132"/>
      <c r="W22" s="132"/>
      <c r="X22" s="1"/>
      <c r="Y22" s="132"/>
      <c r="Z22" s="132"/>
      <c r="AA22" s="132"/>
      <c r="AB22" s="132"/>
      <c r="AC22" s="132"/>
      <c r="AD22" s="1"/>
      <c r="AE22" s="132"/>
      <c r="AF22" s="132"/>
      <c r="AG22" s="132"/>
      <c r="AH22" s="132"/>
      <c r="AI22" s="132"/>
      <c r="AJ22" s="1"/>
      <c r="AX22" s="136"/>
      <c r="AY22" s="136"/>
      <c r="AZ22" s="136"/>
      <c r="BA22" s="136"/>
      <c r="BB22" s="136"/>
      <c r="BC22" s="135"/>
      <c r="BD22" s="136"/>
      <c r="BE22" s="135"/>
      <c r="BF22" s="136"/>
      <c r="BG22" s="135"/>
      <c r="BH22" s="135"/>
      <c r="BV22" s="136"/>
      <c r="BW22" s="135"/>
      <c r="BX22" s="136"/>
      <c r="BY22" s="135"/>
      <c r="BZ22" s="136"/>
      <c r="CA22" s="135"/>
      <c r="CB22" s="136"/>
      <c r="CC22" s="135"/>
      <c r="CD22" s="136"/>
      <c r="CE22" s="135"/>
      <c r="CF22" s="135"/>
      <c r="CH22" s="137"/>
      <c r="CI22" s="137"/>
      <c r="CJ22" s="137"/>
      <c r="CK22" s="137"/>
      <c r="CL22" s="137"/>
      <c r="CN22" s="138"/>
      <c r="CO22" s="138"/>
      <c r="CP22" s="138"/>
      <c r="CQ22" s="138"/>
      <c r="CR22" s="138"/>
    </row>
    <row r="23" spans="1:96" x14ac:dyDescent="0.2">
      <c r="A23" s="2" t="s">
        <v>49</v>
      </c>
      <c r="B23" s="2" t="s">
        <v>6</v>
      </c>
      <c r="C23" s="130"/>
      <c r="D23" s="130"/>
      <c r="E23" s="130"/>
      <c r="F23" s="130"/>
      <c r="G23" s="56">
        <v>0.8</v>
      </c>
      <c r="H23" s="56">
        <v>0.2</v>
      </c>
      <c r="I23" s="132"/>
      <c r="J23" s="132"/>
      <c r="K23" s="132"/>
      <c r="L23" s="132"/>
      <c r="M23" s="132"/>
      <c r="N23" s="132"/>
      <c r="O23" s="132"/>
      <c r="P23" s="132"/>
      <c r="Q23" s="132"/>
      <c r="R23" s="34"/>
      <c r="S23" s="132"/>
      <c r="T23" s="132"/>
      <c r="U23" s="132"/>
      <c r="V23" s="132"/>
      <c r="W23" s="132"/>
      <c r="X23" s="1"/>
      <c r="Y23" s="132"/>
      <c r="Z23" s="132"/>
      <c r="AA23" s="132"/>
      <c r="AB23" s="132"/>
      <c r="AC23" s="132"/>
      <c r="AD23" s="1"/>
      <c r="AE23" s="132"/>
      <c r="AF23" s="132"/>
      <c r="AG23" s="132"/>
      <c r="AH23" s="132"/>
      <c r="AI23" s="132"/>
      <c r="AJ23" s="1"/>
      <c r="AX23" s="136"/>
      <c r="AY23" s="136"/>
      <c r="AZ23" s="136"/>
      <c r="BA23" s="136"/>
      <c r="BB23" s="136"/>
      <c r="BC23" s="135"/>
      <c r="BD23" s="136"/>
      <c r="BE23" s="135"/>
      <c r="BF23" s="136"/>
      <c r="BG23" s="135"/>
      <c r="BH23" s="135"/>
      <c r="BV23" s="136"/>
      <c r="BW23" s="135"/>
      <c r="BX23" s="136"/>
      <c r="BY23" s="135"/>
      <c r="BZ23" s="136"/>
      <c r="CA23" s="135"/>
      <c r="CB23" s="136"/>
      <c r="CC23" s="135"/>
      <c r="CD23" s="136"/>
      <c r="CE23" s="135"/>
      <c r="CF23" s="135"/>
      <c r="CH23" s="137"/>
      <c r="CI23" s="137"/>
      <c r="CJ23" s="137"/>
      <c r="CK23" s="137"/>
      <c r="CL23" s="137"/>
      <c r="CN23" s="138"/>
      <c r="CO23" s="138"/>
      <c r="CP23" s="138"/>
      <c r="CQ23" s="138"/>
      <c r="CR23" s="138"/>
    </row>
    <row r="24" spans="1:96" x14ac:dyDescent="0.2">
      <c r="A24" s="2" t="s">
        <v>49</v>
      </c>
      <c r="B24" s="2" t="s">
        <v>7</v>
      </c>
      <c r="C24" s="130"/>
      <c r="D24" s="130"/>
      <c r="E24" s="130"/>
      <c r="F24" s="130"/>
      <c r="G24" s="56">
        <v>0.5</v>
      </c>
      <c r="H24" s="56">
        <v>0.5</v>
      </c>
      <c r="I24" s="132"/>
      <c r="J24" s="132"/>
      <c r="K24" s="132"/>
      <c r="L24" s="132"/>
      <c r="M24" s="132"/>
      <c r="N24" s="132"/>
      <c r="O24" s="132"/>
      <c r="P24" s="132"/>
      <c r="Q24" s="132"/>
      <c r="R24" s="34"/>
      <c r="S24" s="132"/>
      <c r="T24" s="132"/>
      <c r="U24" s="132"/>
      <c r="V24" s="132"/>
      <c r="W24" s="132"/>
      <c r="X24" s="1"/>
      <c r="Y24" s="132"/>
      <c r="Z24" s="132"/>
      <c r="AA24" s="132"/>
      <c r="AB24" s="132"/>
      <c r="AC24" s="132"/>
      <c r="AD24" s="1"/>
      <c r="AE24" s="132"/>
      <c r="AF24" s="132"/>
      <c r="AG24" s="132"/>
      <c r="AH24" s="132"/>
      <c r="AI24" s="132"/>
      <c r="AJ24" s="1"/>
      <c r="AX24" s="136"/>
      <c r="AY24" s="136"/>
      <c r="AZ24" s="136"/>
      <c r="BA24" s="136"/>
      <c r="BB24" s="136"/>
      <c r="BC24" s="135"/>
      <c r="BD24" s="136"/>
      <c r="BE24" s="135"/>
      <c r="BF24" s="136"/>
      <c r="BG24" s="135"/>
      <c r="BH24" s="135"/>
      <c r="BV24" s="136"/>
      <c r="BW24" s="135"/>
      <c r="BX24" s="136"/>
      <c r="BY24" s="135"/>
      <c r="BZ24" s="136"/>
      <c r="CA24" s="135"/>
      <c r="CB24" s="136"/>
      <c r="CC24" s="135"/>
      <c r="CD24" s="136"/>
      <c r="CE24" s="135"/>
      <c r="CF24" s="135"/>
      <c r="CH24" s="137"/>
      <c r="CI24" s="137"/>
      <c r="CJ24" s="137"/>
      <c r="CK24" s="137"/>
      <c r="CL24" s="137"/>
      <c r="CN24" s="138"/>
      <c r="CO24" s="138"/>
      <c r="CP24" s="138"/>
      <c r="CQ24" s="138"/>
      <c r="CR24" s="138"/>
    </row>
    <row r="25" spans="1:96" x14ac:dyDescent="0.2">
      <c r="A25" s="2" t="s">
        <v>49</v>
      </c>
      <c r="B25" s="2" t="s">
        <v>2</v>
      </c>
      <c r="C25" s="130"/>
      <c r="D25" s="130"/>
      <c r="E25" s="130"/>
      <c r="F25" s="130"/>
      <c r="G25" s="56">
        <v>1</v>
      </c>
      <c r="H25" s="56">
        <v>0</v>
      </c>
      <c r="I25" s="132"/>
      <c r="J25" s="132"/>
      <c r="K25" s="132"/>
      <c r="L25" s="132"/>
      <c r="M25" s="132"/>
      <c r="N25" s="132"/>
      <c r="O25" s="132"/>
      <c r="P25" s="132"/>
      <c r="Q25" s="132"/>
      <c r="R25" s="34"/>
      <c r="S25" s="132"/>
      <c r="T25" s="132"/>
      <c r="U25" s="132"/>
      <c r="V25" s="132"/>
      <c r="W25" s="132"/>
      <c r="X25" s="1"/>
      <c r="Y25" s="132"/>
      <c r="Z25" s="132"/>
      <c r="AA25" s="132"/>
      <c r="AB25" s="132"/>
      <c r="AC25" s="132"/>
      <c r="AD25" s="1"/>
      <c r="AE25" s="132"/>
      <c r="AF25" s="132"/>
      <c r="AG25" s="132"/>
      <c r="AH25" s="132"/>
      <c r="AI25" s="132"/>
      <c r="AJ25" s="1"/>
      <c r="AX25" s="136"/>
      <c r="AY25" s="136"/>
      <c r="AZ25" s="136"/>
      <c r="BA25" s="136"/>
      <c r="BB25" s="136"/>
      <c r="BC25" s="135"/>
      <c r="BD25" s="136"/>
      <c r="BE25" s="135"/>
      <c r="BF25" s="136"/>
      <c r="BG25" s="135"/>
      <c r="BH25" s="135"/>
      <c r="BV25" s="136"/>
      <c r="BW25" s="135"/>
      <c r="BX25" s="136"/>
      <c r="BY25" s="135"/>
      <c r="BZ25" s="136"/>
      <c r="CA25" s="135"/>
      <c r="CB25" s="136"/>
      <c r="CC25" s="135"/>
      <c r="CD25" s="136"/>
      <c r="CE25" s="135"/>
      <c r="CF25" s="135"/>
      <c r="CH25" s="137"/>
      <c r="CI25" s="137"/>
      <c r="CJ25" s="137"/>
      <c r="CK25" s="137"/>
      <c r="CL25" s="137"/>
      <c r="CN25" s="138"/>
      <c r="CO25" s="138"/>
      <c r="CP25" s="138"/>
      <c r="CQ25" s="138"/>
      <c r="CR25" s="138"/>
    </row>
    <row r="26" spans="1:96" x14ac:dyDescent="0.2">
      <c r="A26" s="2" t="s">
        <v>49</v>
      </c>
      <c r="B26" s="5" t="s">
        <v>8</v>
      </c>
      <c r="C26" s="130"/>
      <c r="D26" s="130"/>
      <c r="E26" s="130"/>
      <c r="F26" s="130"/>
      <c r="G26" s="56">
        <v>0.5</v>
      </c>
      <c r="H26" s="56">
        <v>0.5</v>
      </c>
      <c r="I26" s="132"/>
      <c r="J26" s="132"/>
      <c r="K26" s="132"/>
      <c r="L26" s="132"/>
      <c r="M26" s="132"/>
      <c r="N26" s="132"/>
      <c r="O26" s="132"/>
      <c r="P26" s="132"/>
      <c r="Q26" s="132"/>
      <c r="R26" s="34"/>
      <c r="S26" s="132"/>
      <c r="T26" s="132"/>
      <c r="U26" s="132"/>
      <c r="V26" s="132"/>
      <c r="W26" s="132"/>
      <c r="X26" s="1"/>
      <c r="Y26" s="132"/>
      <c r="Z26" s="132"/>
      <c r="AA26" s="132"/>
      <c r="AB26" s="132"/>
      <c r="AC26" s="132"/>
      <c r="AD26" s="1"/>
      <c r="AE26" s="132"/>
      <c r="AF26" s="132"/>
      <c r="AG26" s="132"/>
      <c r="AH26" s="132"/>
      <c r="AI26" s="132"/>
      <c r="AJ26" s="1"/>
      <c r="AX26" s="136"/>
      <c r="AY26" s="136"/>
      <c r="AZ26" s="136"/>
      <c r="BA26" s="136"/>
      <c r="BB26" s="136"/>
      <c r="BC26" s="135"/>
      <c r="BD26" s="136"/>
      <c r="BE26" s="135"/>
      <c r="BF26" s="136"/>
      <c r="BG26" s="135"/>
      <c r="BH26" s="135"/>
      <c r="BV26" s="136"/>
      <c r="BW26" s="135"/>
      <c r="BX26" s="136"/>
      <c r="BY26" s="135"/>
      <c r="BZ26" s="136"/>
      <c r="CA26" s="135"/>
      <c r="CB26" s="136"/>
      <c r="CC26" s="135"/>
      <c r="CD26" s="136"/>
      <c r="CE26" s="135"/>
      <c r="CF26" s="135"/>
      <c r="CH26" s="137"/>
      <c r="CI26" s="137"/>
      <c r="CJ26" s="137"/>
      <c r="CK26" s="137"/>
      <c r="CL26" s="137"/>
      <c r="CN26" s="138"/>
      <c r="CO26" s="138"/>
      <c r="CP26" s="138"/>
      <c r="CQ26" s="138"/>
      <c r="CR26" s="138"/>
    </row>
    <row r="27" spans="1:96" x14ac:dyDescent="0.2">
      <c r="A27" s="2" t="s">
        <v>49</v>
      </c>
      <c r="B27" s="2" t="s">
        <v>9</v>
      </c>
      <c r="C27" s="130"/>
      <c r="D27" s="130"/>
      <c r="E27" s="130"/>
      <c r="F27" s="130"/>
      <c r="G27" s="56">
        <v>0.5</v>
      </c>
      <c r="H27" s="56">
        <v>0.5</v>
      </c>
      <c r="I27" s="132"/>
      <c r="J27" s="132"/>
      <c r="K27" s="132"/>
      <c r="L27" s="132"/>
      <c r="M27" s="132"/>
      <c r="N27" s="132"/>
      <c r="O27" s="132"/>
      <c r="P27" s="132"/>
      <c r="Q27" s="132"/>
      <c r="R27" s="34"/>
      <c r="S27" s="132"/>
      <c r="T27" s="132"/>
      <c r="U27" s="132"/>
      <c r="V27" s="132"/>
      <c r="W27" s="132"/>
      <c r="X27" s="1"/>
      <c r="Y27" s="132"/>
      <c r="Z27" s="132"/>
      <c r="AA27" s="132"/>
      <c r="AB27" s="132"/>
      <c r="AC27" s="132"/>
      <c r="AD27" s="1"/>
      <c r="AE27" s="132"/>
      <c r="AF27" s="132"/>
      <c r="AG27" s="132"/>
      <c r="AH27" s="132"/>
      <c r="AI27" s="132"/>
      <c r="AJ27" s="1"/>
      <c r="AX27" s="136"/>
      <c r="AY27" s="136"/>
      <c r="AZ27" s="136"/>
      <c r="BA27" s="136"/>
      <c r="BB27" s="136"/>
      <c r="BC27" s="135"/>
      <c r="BD27" s="136"/>
      <c r="BE27" s="135"/>
      <c r="BF27" s="136"/>
      <c r="BG27" s="135"/>
      <c r="BH27" s="135"/>
      <c r="BV27" s="136"/>
      <c r="BW27" s="135"/>
      <c r="BX27" s="136"/>
      <c r="BY27" s="135"/>
      <c r="BZ27" s="136"/>
      <c r="CA27" s="135"/>
      <c r="CB27" s="136"/>
      <c r="CC27" s="135"/>
      <c r="CD27" s="136"/>
      <c r="CE27" s="135"/>
      <c r="CF27" s="135"/>
      <c r="CH27" s="137"/>
      <c r="CI27" s="137"/>
      <c r="CJ27" s="137"/>
      <c r="CK27" s="137"/>
      <c r="CL27" s="137"/>
      <c r="CN27" s="138"/>
      <c r="CO27" s="138"/>
      <c r="CP27" s="138"/>
      <c r="CQ27" s="138"/>
      <c r="CR27" s="138"/>
    </row>
    <row r="28" spans="1:96" s="39" customFormat="1" ht="12.75" x14ac:dyDescent="0.2">
      <c r="A28" s="28"/>
      <c r="B28" s="29" t="s">
        <v>51</v>
      </c>
      <c r="C28" s="30">
        <v>0</v>
      </c>
      <c r="D28" s="30">
        <v>81718236.140236989</v>
      </c>
      <c r="E28" s="30"/>
      <c r="F28" s="30"/>
      <c r="G28" s="31"/>
      <c r="H28" s="31"/>
      <c r="I28" s="30">
        <v>0</v>
      </c>
      <c r="J28" s="30">
        <v>33233880.037799247</v>
      </c>
      <c r="K28" s="30">
        <v>0</v>
      </c>
      <c r="L28" s="30">
        <v>48484356.10243772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3"/>
      <c r="S28" s="30">
        <v>9696871.2204875462</v>
      </c>
      <c r="T28" s="30">
        <v>9696871.2204875462</v>
      </c>
      <c r="U28" s="30">
        <v>9696871.2204875462</v>
      </c>
      <c r="V28" s="30">
        <v>9696871.2204875462</v>
      </c>
      <c r="W28" s="30">
        <v>9696871.2204875462</v>
      </c>
      <c r="X28" s="30"/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/>
      <c r="AE28" s="30">
        <v>6646776.0075598489</v>
      </c>
      <c r="AF28" s="30">
        <v>6646776.0075598489</v>
      </c>
      <c r="AG28" s="30">
        <v>6646776.0075598489</v>
      </c>
      <c r="AH28" s="30">
        <v>6646776.0075598489</v>
      </c>
      <c r="AI28" s="30">
        <v>6646776.0075598489</v>
      </c>
      <c r="AJ28" s="30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3">
        <v>4848435.6102437731</v>
      </c>
      <c r="AY28" s="33">
        <v>4848435.6102437731</v>
      </c>
      <c r="AZ28" s="33">
        <v>4848435.6102437731</v>
      </c>
      <c r="BA28" s="33">
        <v>4848435.6102437731</v>
      </c>
      <c r="BB28" s="33">
        <v>4848435.6102437731</v>
      </c>
      <c r="BC28" s="33">
        <v>4848435.6102437731</v>
      </c>
      <c r="BD28" s="33">
        <v>4848435.6102437731</v>
      </c>
      <c r="BE28" s="33">
        <v>4848435.6102437731</v>
      </c>
      <c r="BF28" s="33">
        <v>4848435.6102437731</v>
      </c>
      <c r="BG28" s="33">
        <v>4848435.6102437731</v>
      </c>
      <c r="BH28" s="33">
        <v>4848435.6102437731</v>
      </c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0">
        <v>3323388.0037799245</v>
      </c>
      <c r="BW28" s="30">
        <v>3323388.0037799245</v>
      </c>
      <c r="BX28" s="30">
        <v>3323388.0037799245</v>
      </c>
      <c r="BY28" s="30">
        <v>3323388.0037799245</v>
      </c>
      <c r="BZ28" s="30">
        <v>3323388.0037799245</v>
      </c>
      <c r="CA28" s="30">
        <v>3323388.0037799245</v>
      </c>
      <c r="CB28" s="30">
        <v>3323388.0037799245</v>
      </c>
      <c r="CC28" s="30">
        <v>3323388.0037799245</v>
      </c>
      <c r="CD28" s="30">
        <v>3323388.0037799245</v>
      </c>
      <c r="CE28" s="30">
        <v>3323388.0037799245</v>
      </c>
      <c r="CF28" s="30">
        <v>3323388.0037799245</v>
      </c>
      <c r="CG28" s="38"/>
      <c r="CH28" s="5"/>
      <c r="CI28" s="5"/>
      <c r="CJ28" s="5"/>
      <c r="CK28" s="5"/>
      <c r="CL28" s="5"/>
      <c r="CN28" s="37"/>
      <c r="CO28" s="37"/>
      <c r="CP28" s="37"/>
      <c r="CQ28" s="37"/>
      <c r="CR28" s="37"/>
    </row>
    <row r="29" spans="1:96" x14ac:dyDescent="0.2">
      <c r="G29" s="41"/>
      <c r="H29" s="41"/>
      <c r="M29" s="7"/>
      <c r="N29" s="7"/>
      <c r="O29" s="7"/>
      <c r="P29" s="7"/>
      <c r="Q29" s="7"/>
      <c r="S29" s="7"/>
      <c r="T29" s="7"/>
      <c r="U29" s="7"/>
      <c r="V29" s="7"/>
      <c r="W29" s="7"/>
      <c r="X29" s="8"/>
      <c r="Y29" s="7"/>
      <c r="Z29" s="7"/>
      <c r="AA29" s="7"/>
      <c r="AB29" s="7"/>
      <c r="AC29" s="7"/>
      <c r="AE29" s="7"/>
      <c r="AF29" s="7"/>
      <c r="AG29" s="7"/>
      <c r="AH29" s="7"/>
      <c r="AI29" s="7"/>
      <c r="CH29" s="19"/>
    </row>
    <row r="30" spans="1:96" x14ac:dyDescent="0.2">
      <c r="B30" s="5" t="s">
        <v>136</v>
      </c>
      <c r="D30" s="18">
        <v>83880864.500000209</v>
      </c>
      <c r="G30" s="42"/>
      <c r="H30" s="42"/>
      <c r="M30" s="7"/>
      <c r="N30" s="7"/>
      <c r="O30" s="7"/>
      <c r="P30" s="7"/>
      <c r="Q30" s="7"/>
      <c r="S30" s="7"/>
      <c r="T30" s="7"/>
      <c r="U30" s="7"/>
      <c r="V30" s="7"/>
      <c r="W30" s="7"/>
      <c r="X30" s="8"/>
      <c r="Y30" s="7"/>
      <c r="Z30" s="7"/>
      <c r="AA30" s="7"/>
      <c r="AB30" s="7"/>
      <c r="AC30" s="7"/>
      <c r="AE30" s="7"/>
      <c r="AF30" s="7"/>
      <c r="AG30" s="7"/>
      <c r="AH30" s="7"/>
      <c r="AI30" s="7"/>
      <c r="CH30" s="19"/>
    </row>
    <row r="31" spans="1:96" x14ac:dyDescent="0.2">
      <c r="G31" s="43"/>
      <c r="H31" s="41"/>
      <c r="M31" s="7"/>
      <c r="N31" s="7"/>
      <c r="O31" s="7"/>
      <c r="P31" s="7"/>
      <c r="Q31" s="7"/>
      <c r="S31" s="7"/>
      <c r="T31" s="7"/>
      <c r="U31" s="7"/>
      <c r="V31" s="7"/>
      <c r="W31" s="7"/>
      <c r="X31" s="8"/>
      <c r="Y31" s="7"/>
      <c r="Z31" s="7"/>
      <c r="AA31" s="7"/>
      <c r="AB31" s="7"/>
      <c r="AC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</row>
    <row r="32" spans="1:96" x14ac:dyDescent="0.2">
      <c r="G32" s="43"/>
      <c r="H32" s="41"/>
      <c r="M32" s="7"/>
      <c r="N32" s="7"/>
      <c r="O32" s="7"/>
      <c r="P32" s="7"/>
      <c r="Q32" s="8" t="s">
        <v>3</v>
      </c>
      <c r="R32" s="8"/>
      <c r="S32" s="7">
        <f>S28+S12</f>
        <v>10042891.758049661</v>
      </c>
      <c r="T32" s="7">
        <f t="shared" ref="T32:W32" si="0">T28+T12</f>
        <v>10042891.758049661</v>
      </c>
      <c r="U32" s="7">
        <f t="shared" si="0"/>
        <v>10042891.758049661</v>
      </c>
      <c r="V32" s="7">
        <f t="shared" si="0"/>
        <v>10042891.758049661</v>
      </c>
      <c r="W32" s="7">
        <f t="shared" si="0"/>
        <v>10042891.758049661</v>
      </c>
      <c r="X32" s="8"/>
      <c r="Y32" s="7"/>
      <c r="Z32" s="7"/>
      <c r="AA32" s="7"/>
      <c r="AB32" s="7"/>
      <c r="AC32" s="7"/>
      <c r="AE32" s="7">
        <f>AE28+AE12</f>
        <v>6733281.1419503773</v>
      </c>
      <c r="AF32" s="7">
        <f t="shared" ref="AF32:AI32" si="1">AF28+AF12</f>
        <v>6733281.1419503773</v>
      </c>
      <c r="AG32" s="7">
        <f t="shared" si="1"/>
        <v>6733281.1419503773</v>
      </c>
      <c r="AH32" s="7">
        <f t="shared" si="1"/>
        <v>6733281.1419503773</v>
      </c>
      <c r="AI32" s="7">
        <f t="shared" si="1"/>
        <v>6733281.1419503773</v>
      </c>
      <c r="AX32" s="7">
        <f>AX28+AX12</f>
        <v>5021445.8790248306</v>
      </c>
      <c r="AY32" s="7">
        <f t="shared" ref="AY32:BB32" si="2">AY28+AY12</f>
        <v>5021445.8790248306</v>
      </c>
      <c r="AZ32" s="7">
        <f t="shared" si="2"/>
        <v>5021445.8790248306</v>
      </c>
      <c r="BA32" s="7">
        <f t="shared" si="2"/>
        <v>5021445.8790248306</v>
      </c>
      <c r="BB32" s="7">
        <f t="shared" si="2"/>
        <v>5021445.8790248306</v>
      </c>
      <c r="BC32" s="7">
        <f>BC28+BC12</f>
        <v>5021445.8790248306</v>
      </c>
      <c r="BD32" s="7">
        <f t="shared" ref="BD32:BG32" si="3">BD28+BD12</f>
        <v>5021445.8790248306</v>
      </c>
      <c r="BE32" s="7">
        <f t="shared" si="3"/>
        <v>5021445.8790248306</v>
      </c>
      <c r="BF32" s="7">
        <f t="shared" si="3"/>
        <v>5021445.8790248306</v>
      </c>
      <c r="BG32" s="7">
        <f t="shared" si="3"/>
        <v>5021445.8790248306</v>
      </c>
      <c r="BH32" s="7">
        <f t="shared" ref="BH32" si="4">BH28+BH12</f>
        <v>5021445.8790248306</v>
      </c>
      <c r="BV32" s="7">
        <f t="shared" ref="BV32:CF32" si="5">BV28+BV12</f>
        <v>3366640.5709751886</v>
      </c>
      <c r="BW32" s="7">
        <f t="shared" si="5"/>
        <v>3366640.5709751886</v>
      </c>
      <c r="BX32" s="7">
        <f t="shared" si="5"/>
        <v>3366640.5709751886</v>
      </c>
      <c r="BY32" s="7">
        <f t="shared" si="5"/>
        <v>3366640.5709751886</v>
      </c>
      <c r="BZ32" s="7">
        <f t="shared" si="5"/>
        <v>3366640.5709751886</v>
      </c>
      <c r="CA32" s="7">
        <f t="shared" si="5"/>
        <v>3366640.5709751886</v>
      </c>
      <c r="CB32" s="7">
        <f t="shared" si="5"/>
        <v>3366640.5709751886</v>
      </c>
      <c r="CC32" s="7">
        <f t="shared" si="5"/>
        <v>3366640.5709751886</v>
      </c>
      <c r="CD32" s="7">
        <f t="shared" si="5"/>
        <v>3366640.5709751886</v>
      </c>
      <c r="CE32" s="7">
        <f t="shared" si="5"/>
        <v>3366640.5709751886</v>
      </c>
      <c r="CF32" s="7">
        <f t="shared" si="5"/>
        <v>3366640.5709751886</v>
      </c>
      <c r="CH32" s="19"/>
    </row>
    <row r="33" spans="1:92" x14ac:dyDescent="0.2">
      <c r="G33" s="41"/>
      <c r="H33" s="41"/>
      <c r="M33" s="7"/>
      <c r="N33" s="7"/>
      <c r="O33" s="7"/>
      <c r="P33" s="7"/>
      <c r="Q33" s="8"/>
      <c r="R33" s="8"/>
      <c r="S33" s="7"/>
      <c r="T33" s="7"/>
      <c r="U33" s="7"/>
      <c r="V33" s="7"/>
      <c r="W33" s="7"/>
      <c r="X33" s="8"/>
      <c r="Y33" s="7"/>
      <c r="Z33" s="7"/>
      <c r="AA33" s="7"/>
      <c r="AB33" s="7"/>
      <c r="AC33" s="7"/>
      <c r="AE33" s="7"/>
      <c r="AF33" s="7"/>
      <c r="AG33" s="7"/>
      <c r="AH33" s="7"/>
      <c r="AI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H33" s="19"/>
    </row>
    <row r="34" spans="1:92" x14ac:dyDescent="0.2">
      <c r="G34" s="42"/>
      <c r="H34" s="41"/>
      <c r="M34" s="7"/>
      <c r="N34" s="7"/>
      <c r="O34" s="7"/>
      <c r="P34" s="7"/>
      <c r="Q34" s="8"/>
      <c r="R34" s="8"/>
      <c r="S34" s="7"/>
      <c r="T34" s="7"/>
      <c r="U34" s="7"/>
      <c r="V34" s="7"/>
      <c r="W34" s="7"/>
      <c r="X34" s="8"/>
      <c r="Y34" s="7"/>
      <c r="Z34" s="7"/>
      <c r="AA34" s="7"/>
      <c r="AB34" s="7"/>
      <c r="AC34" s="7"/>
      <c r="AE34" s="7"/>
      <c r="AF34" s="7"/>
      <c r="AG34" s="7"/>
      <c r="AH34" s="7"/>
      <c r="AI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H34" s="19"/>
    </row>
    <row r="35" spans="1:92" x14ac:dyDescent="0.2">
      <c r="G35" s="41"/>
      <c r="H35" s="41"/>
      <c r="M35" s="7"/>
      <c r="N35" s="7"/>
      <c r="O35" s="7"/>
      <c r="P35" s="7"/>
      <c r="Q35" s="8"/>
      <c r="R35" s="8"/>
      <c r="S35" s="7"/>
      <c r="T35" s="7"/>
      <c r="U35" s="7"/>
      <c r="V35" s="7"/>
      <c r="W35" s="7"/>
      <c r="X35" s="8"/>
      <c r="Y35" s="7"/>
      <c r="Z35" s="7"/>
      <c r="AA35" s="7"/>
      <c r="AB35" s="7"/>
      <c r="AC35" s="7"/>
      <c r="AE35" s="7"/>
      <c r="AF35" s="7"/>
      <c r="AG35" s="7"/>
      <c r="AH35" s="7"/>
      <c r="AI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H35" s="19"/>
    </row>
    <row r="36" spans="1:92" ht="24" x14ac:dyDescent="0.2">
      <c r="A36" s="41"/>
      <c r="G36" s="43"/>
      <c r="M36" s="7"/>
      <c r="N36" s="7"/>
      <c r="O36" s="7"/>
      <c r="P36" s="7"/>
      <c r="Q36" s="8" t="s">
        <v>53</v>
      </c>
      <c r="R36" s="8"/>
      <c r="S36" s="7">
        <f>S32-S7</f>
        <v>10042891.758049661</v>
      </c>
      <c r="T36" s="7">
        <f t="shared" ref="T36:W36" si="6">T32-T7</f>
        <v>10042891.758049661</v>
      </c>
      <c r="U36" s="7">
        <f t="shared" si="6"/>
        <v>10042891.758049661</v>
      </c>
      <c r="V36" s="7">
        <f t="shared" si="6"/>
        <v>10042891.758049661</v>
      </c>
      <c r="W36" s="7">
        <f t="shared" si="6"/>
        <v>10042891.758049661</v>
      </c>
      <c r="X36" s="8"/>
      <c r="Y36" s="7"/>
      <c r="Z36" s="7"/>
      <c r="AA36" s="7"/>
      <c r="AB36" s="7"/>
      <c r="AC36" s="7"/>
      <c r="AE36" s="7">
        <f>AE32-AE7</f>
        <v>6733281.1419503773</v>
      </c>
      <c r="AF36" s="7">
        <f t="shared" ref="AF36:AI36" si="7">AF32-AF7</f>
        <v>6733281.1419503773</v>
      </c>
      <c r="AG36" s="7">
        <f t="shared" si="7"/>
        <v>6733281.1419503773</v>
      </c>
      <c r="AH36" s="7">
        <f t="shared" si="7"/>
        <v>6733281.1419503773</v>
      </c>
      <c r="AI36" s="7">
        <f t="shared" si="7"/>
        <v>6733281.1419503773</v>
      </c>
      <c r="AX36" s="7">
        <f>AX32-AX7</f>
        <v>5021445.8790248306</v>
      </c>
      <c r="AY36" s="7">
        <f t="shared" ref="AY36:BB36" si="8">AY32-AY7</f>
        <v>5021445.8790248306</v>
      </c>
      <c r="AZ36" s="7">
        <f t="shared" si="8"/>
        <v>5021445.8790248306</v>
      </c>
      <c r="BA36" s="7">
        <f t="shared" si="8"/>
        <v>5021445.8790248306</v>
      </c>
      <c r="BB36" s="7">
        <f t="shared" si="8"/>
        <v>5021445.8790248306</v>
      </c>
      <c r="BC36" s="7">
        <f>BC32-BC7</f>
        <v>5021445.8790248306</v>
      </c>
      <c r="BD36" s="7">
        <f t="shared" ref="BD36:BG36" si="9">BD32-BD7</f>
        <v>5021445.8790248306</v>
      </c>
      <c r="BE36" s="7">
        <f t="shared" si="9"/>
        <v>5021445.8790248306</v>
      </c>
      <c r="BF36" s="7">
        <f t="shared" si="9"/>
        <v>5021445.8790248306</v>
      </c>
      <c r="BG36" s="7">
        <f t="shared" si="9"/>
        <v>5021445.8790248306</v>
      </c>
      <c r="BH36" s="7">
        <f t="shared" ref="BH36" si="10">BH32-BH7</f>
        <v>5021445.8790248306</v>
      </c>
      <c r="BV36" s="7">
        <f t="shared" ref="BV36:CF36" si="11">BV32-BV7</f>
        <v>3366640.5709751886</v>
      </c>
      <c r="BW36" s="7">
        <f t="shared" si="11"/>
        <v>3366640.5709751886</v>
      </c>
      <c r="BX36" s="7">
        <f t="shared" si="11"/>
        <v>3366640.5709751886</v>
      </c>
      <c r="BY36" s="7">
        <f t="shared" si="11"/>
        <v>3366640.5709751886</v>
      </c>
      <c r="BZ36" s="7">
        <f t="shared" si="11"/>
        <v>3366640.5709751886</v>
      </c>
      <c r="CA36" s="7">
        <f t="shared" si="11"/>
        <v>3366640.5709751886</v>
      </c>
      <c r="CB36" s="7">
        <f t="shared" si="11"/>
        <v>3366640.5709751886</v>
      </c>
      <c r="CC36" s="7">
        <f t="shared" si="11"/>
        <v>3366640.5709751886</v>
      </c>
      <c r="CD36" s="7">
        <f t="shared" si="11"/>
        <v>3366640.5709751886</v>
      </c>
      <c r="CE36" s="7">
        <f t="shared" si="11"/>
        <v>3366640.5709751886</v>
      </c>
      <c r="CF36" s="7">
        <f t="shared" si="11"/>
        <v>3366640.5709751886</v>
      </c>
      <c r="CH36" s="43"/>
    </row>
    <row r="37" spans="1:92" x14ac:dyDescent="0.2">
      <c r="G37" s="44"/>
      <c r="H37" s="41"/>
      <c r="M37" s="7"/>
      <c r="N37" s="7"/>
      <c r="O37" s="7"/>
      <c r="P37" s="7"/>
      <c r="Q37" s="8"/>
      <c r="R37" s="8"/>
      <c r="S37" s="7"/>
      <c r="T37" s="7"/>
      <c r="U37" s="7"/>
      <c r="V37" s="7"/>
      <c r="W37" s="7"/>
      <c r="X37" s="8"/>
      <c r="Y37" s="7"/>
      <c r="Z37" s="7"/>
      <c r="AA37" s="7"/>
      <c r="AB37" s="7"/>
      <c r="AC37" s="7"/>
      <c r="AE37" s="7"/>
      <c r="AF37" s="7"/>
      <c r="AG37" s="7"/>
      <c r="AH37" s="7"/>
      <c r="AI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H37" s="19"/>
    </row>
    <row r="38" spans="1:92" x14ac:dyDescent="0.2">
      <c r="G38" s="41"/>
      <c r="H38" s="41"/>
      <c r="M38" s="7"/>
      <c r="N38" s="7"/>
      <c r="O38" s="7"/>
      <c r="P38" s="7"/>
      <c r="Q38" s="8"/>
      <c r="R38" s="8"/>
      <c r="S38" s="7"/>
      <c r="T38" s="7"/>
      <c r="U38" s="7"/>
      <c r="V38" s="7"/>
      <c r="W38" s="7"/>
      <c r="X38" s="8"/>
      <c r="Y38" s="7"/>
      <c r="Z38" s="7"/>
      <c r="AA38" s="7"/>
      <c r="AB38" s="7"/>
      <c r="AC38" s="7"/>
      <c r="AE38" s="7"/>
      <c r="AF38" s="7"/>
      <c r="AG38" s="7"/>
      <c r="AH38" s="7"/>
      <c r="AI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H38" s="19"/>
    </row>
    <row r="39" spans="1:92" x14ac:dyDescent="0.2">
      <c r="G39" s="41"/>
      <c r="H39" s="41"/>
      <c r="M39" s="7"/>
      <c r="N39" s="7"/>
      <c r="O39" s="7"/>
      <c r="P39" s="7"/>
      <c r="Q39" s="8"/>
      <c r="R39" s="8"/>
      <c r="S39" s="7"/>
      <c r="T39" s="7"/>
      <c r="U39" s="7"/>
      <c r="V39" s="7"/>
      <c r="W39" s="7"/>
      <c r="X39" s="8"/>
      <c r="Y39" s="7"/>
      <c r="Z39" s="7"/>
      <c r="AA39" s="7"/>
      <c r="AB39" s="7"/>
      <c r="AC39" s="7"/>
      <c r="AE39" s="7"/>
      <c r="AF39" s="7"/>
      <c r="AG39" s="7"/>
      <c r="AH39" s="7"/>
      <c r="AI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H39" s="19"/>
    </row>
    <row r="40" spans="1:92" x14ac:dyDescent="0.2">
      <c r="G40" s="41"/>
      <c r="H40" s="41"/>
      <c r="M40" s="7"/>
      <c r="N40" s="7"/>
      <c r="O40" s="7"/>
      <c r="P40" s="7"/>
      <c r="Q40" s="8" t="s">
        <v>54</v>
      </c>
      <c r="R40" s="8"/>
      <c r="S40" s="7">
        <f>S36-'Allocation as per current perio'!Q36</f>
        <v>-2383076.1450631339</v>
      </c>
      <c r="T40" s="7">
        <f>T36-'Allocation as per current perio'!R36</f>
        <v>-2383076.1450631339</v>
      </c>
      <c r="U40" s="7">
        <f>U36-'Allocation as per current perio'!S36</f>
        <v>-2383076.1450631339</v>
      </c>
      <c r="V40" s="7">
        <f>V36-'Allocation as per current perio'!T36</f>
        <v>-2383076.1450631339</v>
      </c>
      <c r="W40" s="7">
        <f>W36-'Allocation as per current perio'!U36</f>
        <v>-2383076.1450631339</v>
      </c>
      <c r="X40" s="8"/>
      <c r="Y40" s="7"/>
      <c r="Z40" s="7"/>
      <c r="AA40" s="7"/>
      <c r="AB40" s="7"/>
      <c r="AC40" s="7"/>
      <c r="AE40" s="7">
        <f>AE36-'Allocation as per current perio'!AC36</f>
        <v>2383076.1450631358</v>
      </c>
      <c r="AF40" s="7">
        <f>AF36-'Allocation as per current perio'!AD36</f>
        <v>2383076.1450631358</v>
      </c>
      <c r="AG40" s="7">
        <f>AG36-'Allocation as per current perio'!AE36</f>
        <v>2383076.1450631358</v>
      </c>
      <c r="AH40" s="7">
        <f>AH36-'Allocation as per current perio'!AF36</f>
        <v>2383076.1450631358</v>
      </c>
      <c r="AI40" s="7">
        <f>AI36-'Allocation as per current perio'!AG36</f>
        <v>2383076.1450631358</v>
      </c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>
        <f>AX36-'Allocation as per current perio'!BB36</f>
        <v>-1191538.072531567</v>
      </c>
      <c r="AY40" s="7">
        <f>AY36-'Allocation as per current perio'!BC36</f>
        <v>-1191538.072531567</v>
      </c>
      <c r="AZ40" s="7">
        <f>AZ36-'Allocation as per current perio'!BD36</f>
        <v>-1191538.072531567</v>
      </c>
      <c r="BA40" s="7">
        <f>BA36-'Allocation as per current perio'!BE36</f>
        <v>-1191538.072531567</v>
      </c>
      <c r="BB40" s="7">
        <f>BB36-'Allocation as per current perio'!BF36</f>
        <v>-1191538.072531567</v>
      </c>
      <c r="BC40" s="7">
        <f>BC36-'Allocation as per current perio'!BG36</f>
        <v>-1191538.072531567</v>
      </c>
      <c r="BD40" s="7">
        <f>BD36-'Allocation as per current perio'!BH36</f>
        <v>-1191538.072531567</v>
      </c>
      <c r="BE40" s="7">
        <f>BE36-'Allocation as per current perio'!BI36</f>
        <v>-1191538.072531567</v>
      </c>
      <c r="BF40" s="7">
        <f>BF36-'Allocation as per current perio'!BJ36</f>
        <v>-1191538.072531567</v>
      </c>
      <c r="BG40" s="7">
        <f>BG36-'Allocation as per current perio'!BK36</f>
        <v>-1191538.072531567</v>
      </c>
      <c r="BH40" s="7">
        <f>BH36-'Allocation as per current perio'!BL36</f>
        <v>-1191538.072531567</v>
      </c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>
        <f>BV36-'Allocation as per current perio'!BZ36</f>
        <v>1191538.0725315679</v>
      </c>
      <c r="BW40" s="7">
        <f>BW36-'Allocation as per current perio'!CA36</f>
        <v>1191538.0725315679</v>
      </c>
      <c r="BX40" s="7">
        <f>BX36-'Allocation as per current perio'!CB36</f>
        <v>1191538.0725315679</v>
      </c>
      <c r="BY40" s="7">
        <f>BY36-'Allocation as per current perio'!CC36</f>
        <v>1191538.0725315679</v>
      </c>
      <c r="BZ40" s="7">
        <f>BZ36-'Allocation as per current perio'!CD36</f>
        <v>1191538.0725315679</v>
      </c>
      <c r="CA40" s="7">
        <f>CA36-'Allocation as per current perio'!CE36</f>
        <v>1191538.0725315679</v>
      </c>
      <c r="CB40" s="7">
        <f>CB36-'Allocation as per current perio'!CF36</f>
        <v>1191538.0725315679</v>
      </c>
      <c r="CC40" s="7">
        <f>CC36-'Allocation as per current perio'!CG36</f>
        <v>1191538.0725315679</v>
      </c>
      <c r="CD40" s="7">
        <f>CD36-'Allocation as per current perio'!CH36</f>
        <v>1191538.0725315679</v>
      </c>
      <c r="CE40" s="7">
        <f>CE36-'Allocation as per current perio'!CI36</f>
        <v>1191538.0725315679</v>
      </c>
      <c r="CF40" s="7">
        <f>CF36-'Allocation as per current perio'!CJ36</f>
        <v>1191538.0725315679</v>
      </c>
      <c r="CG40" s="7"/>
      <c r="CH40" s="7"/>
      <c r="CI40" s="7"/>
      <c r="CJ40" s="7"/>
      <c r="CK40" s="7"/>
      <c r="CL40" s="7"/>
      <c r="CM40" s="7"/>
      <c r="CN40" s="7"/>
    </row>
    <row r="41" spans="1:92" x14ac:dyDescent="0.2">
      <c r="G41" s="41"/>
      <c r="H41" s="41"/>
      <c r="M41" s="7"/>
      <c r="N41" s="7"/>
      <c r="O41" s="7"/>
      <c r="P41" s="7"/>
      <c r="Q41" s="7"/>
      <c r="S41" s="7"/>
      <c r="T41" s="7"/>
      <c r="U41" s="7"/>
      <c r="V41" s="7"/>
      <c r="W41" s="7"/>
      <c r="X41" s="8"/>
      <c r="Y41" s="7"/>
      <c r="Z41" s="7"/>
      <c r="AA41" s="7"/>
      <c r="AB41" s="7"/>
      <c r="AC41" s="7"/>
      <c r="AE41" s="7"/>
      <c r="AF41" s="7"/>
      <c r="AG41" s="7"/>
      <c r="AH41" s="7"/>
      <c r="AI41" s="7"/>
      <c r="CH41" s="19"/>
    </row>
    <row r="42" spans="1:92" x14ac:dyDescent="0.2">
      <c r="G42" s="41"/>
      <c r="H42" s="41"/>
      <c r="M42" s="7"/>
      <c r="N42" s="7"/>
      <c r="O42" s="7"/>
      <c r="P42" s="7"/>
      <c r="Q42" s="7"/>
      <c r="S42" s="7"/>
      <c r="T42" s="7"/>
      <c r="U42" s="7"/>
      <c r="V42" s="7"/>
      <c r="W42" s="7"/>
      <c r="X42" s="8"/>
      <c r="Y42" s="7"/>
      <c r="Z42" s="7"/>
      <c r="AA42" s="7"/>
      <c r="AB42" s="7"/>
      <c r="AC42" s="7"/>
      <c r="AE42" s="7"/>
      <c r="AF42" s="7"/>
      <c r="AG42" s="7"/>
      <c r="AH42" s="7"/>
      <c r="AI42" s="7"/>
      <c r="CH42" s="19"/>
    </row>
    <row r="43" spans="1:92" x14ac:dyDescent="0.2">
      <c r="G43" s="41"/>
      <c r="H43" s="41"/>
      <c r="M43" s="7"/>
      <c r="N43" s="7"/>
      <c r="O43" s="7"/>
      <c r="P43" s="7"/>
      <c r="Q43" s="7"/>
      <c r="S43" s="7"/>
      <c r="T43" s="7"/>
      <c r="U43" s="7"/>
      <c r="V43" s="7"/>
      <c r="W43" s="7"/>
      <c r="X43" s="8"/>
      <c r="Y43" s="7"/>
      <c r="Z43" s="7"/>
      <c r="AA43" s="7"/>
      <c r="AB43" s="7"/>
      <c r="AC43" s="7"/>
      <c r="AE43" s="7"/>
      <c r="AF43" s="7"/>
      <c r="AG43" s="7"/>
      <c r="AH43" s="7"/>
      <c r="AI43" s="7"/>
      <c r="CH43" s="19"/>
    </row>
    <row r="44" spans="1:92" x14ac:dyDescent="0.2">
      <c r="G44" s="41"/>
      <c r="H44" s="41"/>
      <c r="M44" s="7"/>
      <c r="N44" s="7"/>
      <c r="O44" s="7"/>
      <c r="P44" s="7"/>
      <c r="Q44" s="7"/>
      <c r="S44" s="7"/>
      <c r="T44" s="7"/>
      <c r="U44" s="7"/>
      <c r="V44" s="7"/>
      <c r="W44" s="7"/>
      <c r="X44" s="8"/>
      <c r="Y44" s="7"/>
      <c r="Z44" s="7"/>
      <c r="AA44" s="7"/>
      <c r="AB44" s="7"/>
      <c r="AC44" s="7"/>
      <c r="AE44" s="7"/>
      <c r="AF44" s="7"/>
      <c r="AG44" s="7"/>
      <c r="AH44" s="7"/>
      <c r="AI44" s="7"/>
      <c r="CH44" s="19"/>
    </row>
    <row r="45" spans="1:92" x14ac:dyDescent="0.2">
      <c r="G45" s="41"/>
      <c r="H45" s="41"/>
      <c r="M45" s="7"/>
      <c r="N45" s="7"/>
      <c r="O45" s="7"/>
      <c r="P45" s="7"/>
      <c r="Q45" s="7"/>
      <c r="S45" s="7"/>
      <c r="T45" s="7"/>
      <c r="U45" s="7"/>
      <c r="V45" s="7"/>
      <c r="W45" s="7"/>
      <c r="X45" s="8"/>
      <c r="Y45" s="7"/>
      <c r="Z45" s="7"/>
      <c r="AA45" s="7"/>
      <c r="AB45" s="7"/>
      <c r="AC45" s="7"/>
      <c r="AE45" s="7"/>
      <c r="AF45" s="7"/>
      <c r="AG45" s="7"/>
      <c r="AH45" s="7"/>
      <c r="AI45" s="7"/>
      <c r="CH45" s="19"/>
    </row>
    <row r="46" spans="1:92" x14ac:dyDescent="0.2">
      <c r="G46" s="43"/>
      <c r="H46" s="43"/>
      <c r="M46" s="7"/>
      <c r="N46" s="7"/>
      <c r="O46" s="7"/>
      <c r="P46" s="7"/>
      <c r="Q46" s="7"/>
      <c r="S46" s="7"/>
      <c r="T46" s="7"/>
      <c r="U46" s="7"/>
      <c r="V46" s="7"/>
      <c r="W46" s="7"/>
      <c r="X46" s="8"/>
      <c r="Y46" s="7"/>
      <c r="Z46" s="7"/>
      <c r="AA46" s="7"/>
      <c r="AB46" s="7"/>
      <c r="AC46" s="7"/>
      <c r="AE46" s="7"/>
      <c r="AF46" s="7"/>
      <c r="AG46" s="7"/>
      <c r="AH46" s="7"/>
      <c r="AI46" s="7"/>
      <c r="CH46" s="19"/>
    </row>
    <row r="47" spans="1:92" x14ac:dyDescent="0.2">
      <c r="G47" s="41"/>
      <c r="H47" s="41"/>
      <c r="M47" s="7"/>
      <c r="N47" s="7"/>
      <c r="O47" s="7"/>
      <c r="P47" s="7"/>
      <c r="Q47" s="7"/>
      <c r="S47" s="7"/>
      <c r="T47" s="7"/>
      <c r="U47" s="7"/>
      <c r="V47" s="7"/>
      <c r="W47" s="7"/>
      <c r="X47" s="8"/>
      <c r="Y47" s="7"/>
      <c r="Z47" s="7"/>
      <c r="AA47" s="7"/>
      <c r="AB47" s="7"/>
      <c r="AC47" s="7"/>
      <c r="AE47" s="7"/>
      <c r="AF47" s="7"/>
      <c r="AG47" s="7"/>
      <c r="AH47" s="7"/>
      <c r="AI47" s="7"/>
      <c r="CH47" s="19"/>
    </row>
    <row r="48" spans="1:92" x14ac:dyDescent="0.2">
      <c r="G48" s="41"/>
      <c r="H48" s="41"/>
      <c r="M48" s="7"/>
      <c r="N48" s="7"/>
      <c r="O48" s="7"/>
      <c r="P48" s="7"/>
      <c r="Q48" s="7"/>
      <c r="S48" s="7"/>
      <c r="T48" s="7"/>
      <c r="U48" s="7"/>
      <c r="V48" s="7"/>
      <c r="W48" s="7"/>
      <c r="X48" s="8"/>
      <c r="Y48" s="7"/>
      <c r="Z48" s="7"/>
      <c r="AA48" s="7"/>
      <c r="AB48" s="7"/>
      <c r="AC48" s="7"/>
      <c r="AE48" s="7"/>
      <c r="AF48" s="7"/>
      <c r="AG48" s="7"/>
      <c r="AH48" s="7"/>
      <c r="AI48" s="7"/>
      <c r="CH48" s="19"/>
    </row>
    <row r="49" spans="3:86" x14ac:dyDescent="0.2">
      <c r="G49" s="41"/>
      <c r="H49" s="41"/>
      <c r="M49" s="7"/>
      <c r="N49" s="7"/>
      <c r="O49" s="7"/>
      <c r="P49" s="7"/>
      <c r="Q49" s="7"/>
      <c r="S49" s="7"/>
      <c r="T49" s="7"/>
      <c r="U49" s="7"/>
      <c r="V49" s="7"/>
      <c r="W49" s="7"/>
      <c r="X49" s="8"/>
      <c r="Y49" s="7"/>
      <c r="Z49" s="7"/>
      <c r="AA49" s="7"/>
      <c r="AB49" s="7"/>
      <c r="AC49" s="7"/>
      <c r="AE49" s="7"/>
      <c r="AF49" s="7"/>
      <c r="AG49" s="7"/>
      <c r="AH49" s="7"/>
      <c r="AI49" s="7"/>
      <c r="CH49" s="19"/>
    </row>
    <row r="50" spans="3:86" x14ac:dyDescent="0.2">
      <c r="M50" s="7"/>
      <c r="N50" s="7"/>
      <c r="O50" s="7"/>
      <c r="P50" s="7"/>
      <c r="Q50" s="7"/>
      <c r="S50" s="7"/>
      <c r="T50" s="7"/>
      <c r="U50" s="7"/>
      <c r="V50" s="7"/>
      <c r="W50" s="7"/>
      <c r="X50" s="8"/>
      <c r="Y50" s="7"/>
      <c r="Z50" s="7"/>
      <c r="AA50" s="7"/>
      <c r="AB50" s="7"/>
      <c r="AC50" s="7"/>
      <c r="AE50" s="7"/>
      <c r="AF50" s="7"/>
      <c r="AG50" s="7"/>
      <c r="AH50" s="7"/>
      <c r="AI50" s="7"/>
      <c r="CH50" s="19"/>
    </row>
    <row r="51" spans="3:86" x14ac:dyDescent="0.2">
      <c r="M51" s="7"/>
      <c r="N51" s="7"/>
      <c r="O51" s="7"/>
      <c r="P51" s="7"/>
      <c r="Q51" s="7"/>
      <c r="S51" s="7"/>
      <c r="T51" s="7"/>
      <c r="U51" s="7"/>
      <c r="V51" s="7"/>
      <c r="W51" s="7"/>
      <c r="X51" s="8"/>
      <c r="Y51" s="7"/>
      <c r="Z51" s="7"/>
      <c r="AA51" s="7"/>
      <c r="AB51" s="7"/>
      <c r="AC51" s="7"/>
      <c r="AE51" s="7"/>
      <c r="AF51" s="7"/>
      <c r="AG51" s="7"/>
      <c r="AH51" s="7"/>
      <c r="AI51" s="7"/>
      <c r="CH51" s="19"/>
    </row>
    <row r="52" spans="3:86" x14ac:dyDescent="0.2">
      <c r="M52" s="7"/>
      <c r="N52" s="7"/>
      <c r="O52" s="7"/>
      <c r="P52" s="7"/>
      <c r="Q52" s="7"/>
      <c r="S52" s="7"/>
      <c r="T52" s="7"/>
      <c r="U52" s="7"/>
      <c r="V52" s="7"/>
      <c r="W52" s="7"/>
      <c r="X52" s="8"/>
      <c r="Y52" s="7"/>
      <c r="Z52" s="7"/>
      <c r="AA52" s="7"/>
      <c r="AB52" s="7"/>
      <c r="AC52" s="7"/>
      <c r="AE52" s="7"/>
      <c r="AF52" s="7"/>
      <c r="AG52" s="7"/>
      <c r="AH52" s="7"/>
      <c r="AI52" s="7"/>
      <c r="CH52" s="19"/>
    </row>
    <row r="53" spans="3:86" x14ac:dyDescent="0.2">
      <c r="C53" s="5"/>
      <c r="D53" s="5"/>
      <c r="E53" s="5"/>
      <c r="F53" s="5"/>
      <c r="M53" s="7"/>
      <c r="N53" s="7"/>
      <c r="O53" s="7"/>
      <c r="P53" s="7"/>
      <c r="Q53" s="7"/>
      <c r="S53" s="7"/>
      <c r="T53" s="7"/>
      <c r="U53" s="7"/>
      <c r="V53" s="7"/>
      <c r="W53" s="7"/>
      <c r="X53" s="8"/>
      <c r="Y53" s="7"/>
      <c r="Z53" s="7"/>
      <c r="AA53" s="7"/>
      <c r="AB53" s="7"/>
      <c r="AC53" s="7"/>
      <c r="AE53" s="7"/>
      <c r="AF53" s="7"/>
      <c r="AG53" s="7"/>
      <c r="AH53" s="7"/>
      <c r="AI53" s="7"/>
      <c r="CH53" s="19"/>
    </row>
    <row r="54" spans="3:86" x14ac:dyDescent="0.2">
      <c r="C54" s="5"/>
      <c r="D54" s="5"/>
      <c r="E54" s="5"/>
      <c r="F54" s="5"/>
      <c r="M54" s="7"/>
      <c r="N54" s="7"/>
      <c r="O54" s="7"/>
      <c r="P54" s="7"/>
      <c r="Q54" s="7"/>
      <c r="S54" s="7"/>
      <c r="T54" s="7"/>
      <c r="U54" s="7"/>
      <c r="V54" s="7"/>
      <c r="W54" s="7"/>
      <c r="X54" s="8"/>
      <c r="Y54" s="7"/>
      <c r="Z54" s="7"/>
      <c r="AA54" s="7"/>
      <c r="AB54" s="7"/>
      <c r="AC54" s="7"/>
      <c r="AE54" s="7"/>
      <c r="AF54" s="7"/>
      <c r="AG54" s="7"/>
      <c r="AH54" s="7"/>
      <c r="AI54" s="7"/>
      <c r="CH54" s="19"/>
    </row>
    <row r="55" spans="3:86" x14ac:dyDescent="0.2">
      <c r="C55" s="5"/>
      <c r="D55" s="5"/>
      <c r="E55" s="5"/>
      <c r="F55" s="5"/>
      <c r="M55" s="7"/>
      <c r="N55" s="7"/>
      <c r="O55" s="7"/>
      <c r="P55" s="7"/>
      <c r="Q55" s="7"/>
      <c r="S55" s="7"/>
      <c r="T55" s="7"/>
      <c r="U55" s="7"/>
      <c r="V55" s="7"/>
      <c r="W55" s="7"/>
      <c r="X55" s="8"/>
      <c r="Y55" s="7"/>
      <c r="Z55" s="7"/>
      <c r="AA55" s="7"/>
      <c r="AB55" s="7"/>
      <c r="AC55" s="7"/>
      <c r="AE55" s="7"/>
      <c r="AF55" s="7"/>
      <c r="AG55" s="7"/>
      <c r="AH55" s="7"/>
      <c r="AI55" s="7"/>
      <c r="CH55" s="19"/>
    </row>
    <row r="56" spans="3:86" x14ac:dyDescent="0.2">
      <c r="C56" s="5"/>
      <c r="D56" s="5"/>
      <c r="E56" s="5"/>
      <c r="F56" s="5"/>
      <c r="M56" s="7"/>
      <c r="N56" s="7"/>
      <c r="O56" s="7"/>
      <c r="P56" s="7"/>
      <c r="Q56" s="7"/>
      <c r="S56" s="7"/>
      <c r="T56" s="7"/>
      <c r="U56" s="7"/>
      <c r="V56" s="7"/>
      <c r="W56" s="7"/>
      <c r="X56" s="8"/>
      <c r="Y56" s="7"/>
      <c r="Z56" s="7"/>
      <c r="AA56" s="7"/>
      <c r="AB56" s="7"/>
      <c r="AC56" s="7"/>
      <c r="AE56" s="7"/>
      <c r="AF56" s="7"/>
      <c r="AG56" s="7"/>
      <c r="AH56" s="7"/>
      <c r="AI56" s="7"/>
      <c r="CH56" s="19"/>
    </row>
    <row r="57" spans="3:86" x14ac:dyDescent="0.2">
      <c r="C57" s="5"/>
      <c r="D57" s="5"/>
      <c r="E57" s="5"/>
      <c r="F57" s="5"/>
      <c r="M57" s="7"/>
      <c r="N57" s="7"/>
      <c r="O57" s="7"/>
      <c r="P57" s="7"/>
      <c r="Q57" s="7"/>
      <c r="S57" s="7"/>
      <c r="T57" s="7"/>
      <c r="U57" s="7"/>
      <c r="V57" s="7"/>
      <c r="W57" s="7"/>
      <c r="X57" s="8"/>
      <c r="Y57" s="7"/>
      <c r="Z57" s="7"/>
      <c r="AA57" s="7"/>
      <c r="AB57" s="7"/>
      <c r="AC57" s="7"/>
      <c r="AE57" s="7"/>
      <c r="AF57" s="7"/>
      <c r="AG57" s="7"/>
      <c r="AH57" s="7"/>
      <c r="AI57" s="7"/>
      <c r="CH57" s="19"/>
    </row>
    <row r="58" spans="3:86" x14ac:dyDescent="0.2">
      <c r="C58" s="5"/>
      <c r="D58" s="5"/>
      <c r="E58" s="5"/>
      <c r="F58" s="5"/>
      <c r="M58" s="7"/>
      <c r="N58" s="7"/>
      <c r="O58" s="7"/>
      <c r="P58" s="7"/>
      <c r="Q58" s="7"/>
      <c r="S58" s="7"/>
      <c r="T58" s="7"/>
      <c r="U58" s="7"/>
      <c r="V58" s="7"/>
      <c r="W58" s="7"/>
      <c r="X58" s="8"/>
      <c r="Y58" s="7"/>
      <c r="Z58" s="7"/>
      <c r="AA58" s="7"/>
      <c r="AB58" s="7"/>
      <c r="AC58" s="7"/>
      <c r="AE58" s="7"/>
      <c r="AF58" s="7"/>
      <c r="AG58" s="7"/>
      <c r="AH58" s="7"/>
      <c r="AI58" s="7"/>
      <c r="CH58" s="19"/>
    </row>
  </sheetData>
  <mergeCells count="1">
    <mergeCell ref="A1:E1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2:XFA58"/>
  <sheetViews>
    <sheetView tabSelected="1" zoomScale="80" zoomScaleNormal="80" workbookViewId="0">
      <pane xSplit="4" ySplit="2" topLeftCell="CB3" activePane="bottomRight" state="frozen"/>
      <selection pane="topRight" activeCell="H1" sqref="H1"/>
      <selection pane="bottomLeft" activeCell="A3" sqref="A3"/>
      <selection pane="bottomRight" activeCell="C11" sqref="C11:CJ11"/>
    </sheetView>
  </sheetViews>
  <sheetFormatPr defaultColWidth="9.140625" defaultRowHeight="12" outlineLevelRow="1" x14ac:dyDescent="0.2"/>
  <cols>
    <col min="1" max="1" width="23.42578125" style="5" bestFit="1" customWidth="1"/>
    <col min="2" max="2" width="53.28515625" style="5" bestFit="1" customWidth="1"/>
    <col min="3" max="3" width="15.42578125" style="18" bestFit="1" customWidth="1"/>
    <col min="4" max="4" width="16" style="18" bestFit="1" customWidth="1"/>
    <col min="5" max="6" width="13.7109375" style="19" customWidth="1"/>
    <col min="7" max="7" width="15.42578125" style="8" bestFit="1" customWidth="1"/>
    <col min="8" max="8" width="16" style="8" bestFit="1" customWidth="1"/>
    <col min="9" max="9" width="14.85546875" style="8" bestFit="1" customWidth="1"/>
    <col min="10" max="10" width="16.5703125" style="8" bestFit="1" customWidth="1"/>
    <col min="11" max="14" width="12.28515625" style="20" customWidth="1"/>
    <col min="15" max="15" width="13" style="20" customWidth="1"/>
    <col min="16" max="16" width="17.85546875" style="8" customWidth="1"/>
    <col min="17" max="21" width="14.85546875" style="20" customWidth="1"/>
    <col min="22" max="22" width="20" style="18" customWidth="1"/>
    <col min="23" max="23" width="13.42578125" style="20" customWidth="1"/>
    <col min="24" max="24" width="13.85546875" style="20" customWidth="1"/>
    <col min="25" max="25" width="12.28515625" style="20" customWidth="1"/>
    <col min="26" max="26" width="13" style="20" customWidth="1"/>
    <col min="27" max="27" width="12.28515625" style="20" customWidth="1"/>
    <col min="28" max="28" width="11" style="8" customWidth="1"/>
    <col min="29" max="30" width="14" style="20" customWidth="1"/>
    <col min="31" max="31" width="12.7109375" style="20" customWidth="1"/>
    <col min="32" max="32" width="18.7109375" style="20" customWidth="1"/>
    <col min="33" max="33" width="14" style="20" customWidth="1"/>
    <col min="34" max="34" width="20" style="8" customWidth="1"/>
    <col min="35" max="35" width="12.5703125" style="5" customWidth="1"/>
    <col min="36" max="36" width="13" style="5" customWidth="1"/>
    <col min="37" max="37" width="14.140625" style="5" customWidth="1"/>
    <col min="38" max="40" width="9.28515625" style="5" bestFit="1" customWidth="1"/>
    <col min="41" max="41" width="9.140625" style="5"/>
    <col min="42" max="42" width="15.140625" style="5" bestFit="1" customWidth="1"/>
    <col min="43" max="43" width="14" style="5" bestFit="1" customWidth="1"/>
    <col min="44" max="44" width="14.140625" style="5" bestFit="1" customWidth="1"/>
    <col min="45" max="45" width="14.7109375" style="5" bestFit="1" customWidth="1"/>
    <col min="46" max="46" width="14.140625" style="5" bestFit="1" customWidth="1"/>
    <col min="47" max="47" width="13.7109375" style="5" bestFit="1" customWidth="1"/>
    <col min="48" max="48" width="14.42578125" style="5" bestFit="1" customWidth="1"/>
    <col min="49" max="49" width="14" style="5" bestFit="1" customWidth="1"/>
    <col min="50" max="50" width="14.140625" style="5" bestFit="1" customWidth="1"/>
    <col min="51" max="51" width="13.42578125" style="5" bestFit="1" customWidth="1"/>
    <col min="52" max="52" width="14" style="5" bestFit="1" customWidth="1"/>
    <col min="53" max="53" width="9.140625" style="5"/>
    <col min="54" max="55" width="13.7109375" style="5" bestFit="1" customWidth="1"/>
    <col min="56" max="57" width="14.42578125" style="5" bestFit="1" customWidth="1"/>
    <col min="58" max="59" width="14.140625" style="5" bestFit="1" customWidth="1"/>
    <col min="60" max="61" width="14.42578125" style="5" bestFit="1" customWidth="1"/>
    <col min="62" max="64" width="14.140625" style="5" bestFit="1" customWidth="1"/>
    <col min="65" max="65" width="9.140625" style="5"/>
    <col min="66" max="66" width="11.5703125" style="5" bestFit="1" customWidth="1"/>
    <col min="67" max="67" width="10.85546875" style="5" bestFit="1" customWidth="1"/>
    <col min="68" max="69" width="10.28515625" style="5" bestFit="1" customWidth="1"/>
    <col min="70" max="76" width="9.42578125" style="5" bestFit="1" customWidth="1"/>
    <col min="77" max="77" width="9.140625" style="5"/>
    <col min="78" max="78" width="11.140625" style="5" customWidth="1"/>
    <col min="79" max="79" width="14" style="5" bestFit="1" customWidth="1"/>
    <col min="80" max="81" width="14.140625" style="5" bestFit="1" customWidth="1"/>
    <col min="82" max="83" width="14" style="5" bestFit="1" customWidth="1"/>
    <col min="84" max="85" width="14.7109375" style="5" bestFit="1" customWidth="1"/>
    <col min="86" max="88" width="14" style="5" bestFit="1" customWidth="1"/>
    <col min="89" max="16380" width="9.140625" style="5"/>
    <col min="16381" max="16381" width="9.28515625" style="5" bestFit="1" customWidth="1"/>
    <col min="16382" max="16384" width="9.28515625" style="5" customWidth="1"/>
  </cols>
  <sheetData>
    <row r="2" spans="1:114 16381:16381" s="36" customFormat="1" ht="39.75" customHeight="1" x14ac:dyDescent="0.2">
      <c r="A2" s="21" t="s">
        <v>0</v>
      </c>
      <c r="B2" s="21" t="s">
        <v>1</v>
      </c>
      <c r="C2" s="3" t="s">
        <v>4</v>
      </c>
      <c r="D2" s="3" t="s">
        <v>5</v>
      </c>
      <c r="E2" s="22" t="s">
        <v>14</v>
      </c>
      <c r="F2" s="22" t="s">
        <v>15</v>
      </c>
      <c r="G2" s="23" t="s">
        <v>42</v>
      </c>
      <c r="H2" s="23" t="s">
        <v>43</v>
      </c>
      <c r="I2" s="24" t="s">
        <v>44</v>
      </c>
      <c r="J2" s="24" t="s">
        <v>45</v>
      </c>
      <c r="K2" s="25" t="s">
        <v>16</v>
      </c>
      <c r="L2" s="25" t="s">
        <v>17</v>
      </c>
      <c r="M2" s="25" t="s">
        <v>18</v>
      </c>
      <c r="N2" s="25" t="s">
        <v>19</v>
      </c>
      <c r="O2" s="25" t="s">
        <v>20</v>
      </c>
      <c r="P2" s="1"/>
      <c r="Q2" s="26" t="s">
        <v>21</v>
      </c>
      <c r="R2" s="26" t="s">
        <v>22</v>
      </c>
      <c r="S2" s="26" t="s">
        <v>23</v>
      </c>
      <c r="T2" s="26" t="s">
        <v>24</v>
      </c>
      <c r="U2" s="26" t="s">
        <v>25</v>
      </c>
      <c r="V2" s="1"/>
      <c r="W2" s="27" t="s">
        <v>26</v>
      </c>
      <c r="X2" s="27" t="s">
        <v>27</v>
      </c>
      <c r="Y2" s="27" t="s">
        <v>28</v>
      </c>
      <c r="Z2" s="27" t="s">
        <v>29</v>
      </c>
      <c r="AA2" s="27" t="s">
        <v>30</v>
      </c>
      <c r="AB2" s="1"/>
      <c r="AC2" s="9" t="s">
        <v>31</v>
      </c>
      <c r="AD2" s="9" t="s">
        <v>32</v>
      </c>
      <c r="AE2" s="9" t="s">
        <v>33</v>
      </c>
      <c r="AF2" s="9" t="s">
        <v>34</v>
      </c>
      <c r="AG2" s="9" t="s">
        <v>35</v>
      </c>
      <c r="AH2" s="1"/>
      <c r="AP2" s="25" t="s">
        <v>57</v>
      </c>
      <c r="AQ2" s="25" t="s">
        <v>58</v>
      </c>
      <c r="AR2" s="25" t="s">
        <v>59</v>
      </c>
      <c r="AS2" s="25" t="s">
        <v>60</v>
      </c>
      <c r="AT2" s="25" t="s">
        <v>61</v>
      </c>
      <c r="AU2" s="25" t="s">
        <v>62</v>
      </c>
      <c r="AV2" s="25" t="s">
        <v>63</v>
      </c>
      <c r="AW2" s="25" t="s">
        <v>64</v>
      </c>
      <c r="AX2" s="25" t="s">
        <v>65</v>
      </c>
      <c r="AY2" s="25" t="s">
        <v>66</v>
      </c>
      <c r="AZ2" s="25" t="s">
        <v>100</v>
      </c>
      <c r="BA2" s="8"/>
      <c r="BB2" s="26" t="s">
        <v>67</v>
      </c>
      <c r="BC2" s="26" t="s">
        <v>68</v>
      </c>
      <c r="BD2" s="26" t="s">
        <v>69</v>
      </c>
      <c r="BE2" s="26" t="s">
        <v>70</v>
      </c>
      <c r="BF2" s="26" t="s">
        <v>71</v>
      </c>
      <c r="BG2" s="26" t="s">
        <v>72</v>
      </c>
      <c r="BH2" s="26" t="s">
        <v>73</v>
      </c>
      <c r="BI2" s="26" t="s">
        <v>74</v>
      </c>
      <c r="BJ2" s="26" t="s">
        <v>75</v>
      </c>
      <c r="BK2" s="26" t="s">
        <v>76</v>
      </c>
      <c r="BL2" s="26" t="s">
        <v>99</v>
      </c>
      <c r="BM2" s="1"/>
      <c r="BN2" s="27" t="s">
        <v>77</v>
      </c>
      <c r="BO2" s="27" t="s">
        <v>78</v>
      </c>
      <c r="BP2" s="27" t="s">
        <v>79</v>
      </c>
      <c r="BQ2" s="27" t="s">
        <v>80</v>
      </c>
      <c r="BR2" s="27" t="s">
        <v>81</v>
      </c>
      <c r="BS2" s="27" t="s">
        <v>82</v>
      </c>
      <c r="BT2" s="27" t="s">
        <v>83</v>
      </c>
      <c r="BU2" s="27" t="s">
        <v>84</v>
      </c>
      <c r="BV2" s="27" t="s">
        <v>85</v>
      </c>
      <c r="BW2" s="27" t="s">
        <v>86</v>
      </c>
      <c r="BX2" s="27" t="s">
        <v>98</v>
      </c>
      <c r="BZ2" s="9" t="s">
        <v>87</v>
      </c>
      <c r="CA2" s="9" t="s">
        <v>88</v>
      </c>
      <c r="CB2" s="9" t="s">
        <v>89</v>
      </c>
      <c r="CC2" s="9" t="s">
        <v>90</v>
      </c>
      <c r="CD2" s="9" t="s">
        <v>91</v>
      </c>
      <c r="CE2" s="9" t="s">
        <v>92</v>
      </c>
      <c r="CF2" s="9" t="s">
        <v>93</v>
      </c>
      <c r="CG2" s="9" t="s">
        <v>94</v>
      </c>
      <c r="CH2" s="9" t="s">
        <v>95</v>
      </c>
      <c r="CI2" s="9" t="s">
        <v>96</v>
      </c>
      <c r="CJ2" s="9" t="s">
        <v>97</v>
      </c>
    </row>
    <row r="3" spans="1:114 16381:16381" s="19" customFormat="1" x14ac:dyDescent="0.2">
      <c r="A3" s="12"/>
      <c r="B3" s="12"/>
      <c r="C3" s="1"/>
      <c r="D3" s="1"/>
      <c r="E3" s="4"/>
      <c r="F3" s="4"/>
      <c r="G3" s="34"/>
      <c r="H3" s="34"/>
      <c r="I3" s="34"/>
      <c r="J3" s="34"/>
      <c r="K3" s="34"/>
      <c r="L3" s="34"/>
      <c r="M3" s="34"/>
      <c r="N3" s="34"/>
      <c r="O3" s="34"/>
      <c r="P3" s="1"/>
      <c r="Q3" s="34"/>
      <c r="R3" s="34"/>
      <c r="S3" s="34"/>
      <c r="T3" s="34"/>
      <c r="U3" s="34"/>
      <c r="V3" s="1"/>
      <c r="W3" s="34"/>
      <c r="X3" s="34"/>
      <c r="Y3" s="34"/>
      <c r="Z3" s="34"/>
      <c r="AA3" s="34"/>
      <c r="AB3" s="1"/>
      <c r="AC3" s="34"/>
      <c r="AD3" s="34"/>
      <c r="AE3" s="34"/>
      <c r="AF3" s="34"/>
      <c r="AG3" s="34"/>
      <c r="AH3" s="1"/>
    </row>
    <row r="4" spans="1:114 16381:16381" ht="36" outlineLevel="1" x14ac:dyDescent="0.2">
      <c r="A4" s="2" t="s">
        <v>36</v>
      </c>
      <c r="B4" s="2" t="s">
        <v>37</v>
      </c>
      <c r="C4" s="130"/>
      <c r="D4" s="130"/>
      <c r="E4" s="4">
        <v>0</v>
      </c>
      <c r="F4" s="4">
        <v>1</v>
      </c>
      <c r="G4" s="132"/>
      <c r="H4" s="132"/>
      <c r="I4" s="132"/>
      <c r="J4" s="132"/>
      <c r="K4" s="132"/>
      <c r="L4" s="132"/>
      <c r="M4" s="132"/>
      <c r="N4" s="132"/>
      <c r="O4" s="132"/>
      <c r="P4" s="1"/>
      <c r="Q4" s="132"/>
      <c r="R4" s="132"/>
      <c r="S4" s="132"/>
      <c r="T4" s="132"/>
      <c r="U4" s="132"/>
      <c r="V4" s="1"/>
      <c r="W4" s="132"/>
      <c r="X4" s="132"/>
      <c r="Y4" s="132"/>
      <c r="Z4" s="132"/>
      <c r="AA4" s="132"/>
      <c r="AB4" s="1"/>
      <c r="AC4" s="132"/>
      <c r="AD4" s="132"/>
      <c r="AE4" s="132"/>
      <c r="AF4" s="132"/>
      <c r="AG4" s="132"/>
      <c r="AH4" s="1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</row>
    <row r="5" spans="1:114 16381:16381" ht="96" outlineLevel="1" x14ac:dyDescent="0.2">
      <c r="A5" s="12" t="s">
        <v>111</v>
      </c>
      <c r="B5" s="2" t="s">
        <v>115</v>
      </c>
      <c r="C5" s="130"/>
      <c r="D5" s="130"/>
      <c r="E5" s="4">
        <v>1</v>
      </c>
      <c r="F5" s="4">
        <v>0</v>
      </c>
      <c r="G5" s="132"/>
      <c r="H5" s="132"/>
      <c r="I5" s="132"/>
      <c r="J5" s="132"/>
      <c r="K5" s="132"/>
      <c r="L5" s="132"/>
      <c r="M5" s="132"/>
      <c r="N5" s="132"/>
      <c r="O5" s="132"/>
      <c r="P5" s="1"/>
      <c r="Q5" s="132"/>
      <c r="R5" s="132"/>
      <c r="S5" s="132"/>
      <c r="T5" s="132"/>
      <c r="U5" s="132"/>
      <c r="V5" s="1"/>
      <c r="W5" s="132"/>
      <c r="X5" s="132"/>
      <c r="Y5" s="132"/>
      <c r="Z5" s="132"/>
      <c r="AA5" s="132"/>
      <c r="AB5" s="1"/>
      <c r="AC5" s="132"/>
      <c r="AD5" s="132"/>
      <c r="AE5" s="132"/>
      <c r="AF5" s="132"/>
      <c r="AG5" s="132"/>
      <c r="AH5" s="1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</row>
    <row r="6" spans="1:114 16381:16381" ht="60" outlineLevel="1" x14ac:dyDescent="0.2">
      <c r="A6" s="2" t="s">
        <v>112</v>
      </c>
      <c r="B6" s="2" t="s">
        <v>113</v>
      </c>
      <c r="C6" s="131"/>
      <c r="D6" s="130"/>
      <c r="E6" s="4">
        <v>1</v>
      </c>
      <c r="F6" s="4">
        <v>0</v>
      </c>
      <c r="G6" s="132"/>
      <c r="H6" s="132"/>
      <c r="I6" s="132"/>
      <c r="J6" s="132"/>
      <c r="K6" s="132"/>
      <c r="L6" s="132"/>
      <c r="M6" s="132"/>
      <c r="N6" s="132"/>
      <c r="O6" s="132"/>
      <c r="P6" s="1"/>
      <c r="Q6" s="132"/>
      <c r="R6" s="132"/>
      <c r="S6" s="132"/>
      <c r="T6" s="132"/>
      <c r="U6" s="132"/>
      <c r="V6" s="1"/>
      <c r="W6" s="132"/>
      <c r="X6" s="132"/>
      <c r="Y6" s="132"/>
      <c r="Z6" s="132"/>
      <c r="AA6" s="132"/>
      <c r="AB6" s="1"/>
      <c r="AC6" s="132"/>
      <c r="AD6" s="132"/>
      <c r="AE6" s="132"/>
      <c r="AF6" s="132"/>
      <c r="AG6" s="132"/>
      <c r="AH6" s="1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</row>
    <row r="7" spans="1:114 16381:16381" s="19" customFormat="1" outlineLevel="1" x14ac:dyDescent="0.2">
      <c r="A7" s="12"/>
      <c r="B7" s="12"/>
      <c r="C7" s="1"/>
      <c r="D7" s="1"/>
      <c r="E7" s="12"/>
      <c r="F7" s="12"/>
      <c r="G7" s="34"/>
      <c r="H7" s="34"/>
      <c r="I7" s="34"/>
      <c r="J7" s="34"/>
      <c r="K7" s="34"/>
      <c r="L7" s="34"/>
      <c r="M7" s="34"/>
      <c r="N7" s="34"/>
      <c r="O7" s="34"/>
      <c r="P7" s="1"/>
      <c r="Q7" s="34"/>
      <c r="R7" s="34"/>
      <c r="S7" s="34"/>
      <c r="T7" s="34"/>
      <c r="U7" s="34"/>
      <c r="V7" s="1"/>
      <c r="W7" s="34"/>
      <c r="X7" s="34"/>
      <c r="Y7" s="34"/>
      <c r="Z7" s="34"/>
      <c r="AA7" s="34"/>
      <c r="AB7" s="1"/>
      <c r="AC7" s="34"/>
      <c r="AD7" s="34"/>
      <c r="AE7" s="34"/>
      <c r="AF7" s="34"/>
      <c r="AG7" s="34"/>
      <c r="AH7" s="1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</row>
    <row r="8" spans="1:114 16381:16381" ht="36" outlineLevel="1" x14ac:dyDescent="0.2">
      <c r="A8" s="2" t="s">
        <v>114</v>
      </c>
      <c r="B8" s="2"/>
      <c r="C8" s="130"/>
      <c r="D8" s="130"/>
      <c r="E8" s="4">
        <v>1</v>
      </c>
      <c r="F8" s="4">
        <v>0</v>
      </c>
      <c r="G8" s="132"/>
      <c r="H8" s="132"/>
      <c r="I8" s="132"/>
      <c r="J8" s="132"/>
      <c r="K8" s="132"/>
      <c r="L8" s="132"/>
      <c r="M8" s="132"/>
      <c r="N8" s="132"/>
      <c r="O8" s="132"/>
      <c r="P8" s="1"/>
      <c r="Q8" s="132"/>
      <c r="R8" s="132"/>
      <c r="S8" s="132"/>
      <c r="T8" s="132"/>
      <c r="U8" s="132"/>
      <c r="V8" s="1"/>
      <c r="W8" s="132"/>
      <c r="X8" s="132"/>
      <c r="Y8" s="132"/>
      <c r="Z8" s="132"/>
      <c r="AA8" s="132"/>
      <c r="AB8" s="1"/>
      <c r="AC8" s="132"/>
      <c r="AD8" s="132"/>
      <c r="AE8" s="132"/>
      <c r="AF8" s="132"/>
      <c r="AG8" s="132"/>
      <c r="AH8" s="1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</row>
    <row r="9" spans="1:114 16381:16381" ht="48" outlineLevel="1" x14ac:dyDescent="0.2">
      <c r="A9" s="2" t="s">
        <v>38</v>
      </c>
      <c r="B9" s="2" t="s">
        <v>39</v>
      </c>
      <c r="C9" s="130"/>
      <c r="D9" s="130"/>
      <c r="E9" s="4"/>
      <c r="F9" s="4"/>
      <c r="G9" s="132"/>
      <c r="H9" s="132"/>
      <c r="I9" s="132"/>
      <c r="J9" s="132"/>
      <c r="K9" s="132"/>
      <c r="L9" s="132"/>
      <c r="M9" s="132"/>
      <c r="N9" s="132"/>
      <c r="O9" s="132"/>
      <c r="P9" s="1"/>
      <c r="Q9" s="132"/>
      <c r="R9" s="132"/>
      <c r="S9" s="132"/>
      <c r="T9" s="132"/>
      <c r="U9" s="132"/>
      <c r="V9" s="1"/>
      <c r="W9" s="132"/>
      <c r="X9" s="132"/>
      <c r="Y9" s="132"/>
      <c r="Z9" s="132"/>
      <c r="AA9" s="132"/>
      <c r="AB9" s="1"/>
      <c r="AC9" s="132"/>
      <c r="AD9" s="132"/>
      <c r="AE9" s="132"/>
      <c r="AF9" s="132"/>
      <c r="AG9" s="132"/>
      <c r="AH9" s="1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</row>
    <row r="10" spans="1:114 16381:16381" ht="48" outlineLevel="1" x14ac:dyDescent="0.2">
      <c r="A10" s="2" t="s">
        <v>40</v>
      </c>
      <c r="B10" s="2" t="s">
        <v>108</v>
      </c>
      <c r="C10" s="130"/>
      <c r="D10" s="130"/>
      <c r="E10" s="4"/>
      <c r="F10" s="4"/>
      <c r="G10" s="132"/>
      <c r="H10" s="132"/>
      <c r="I10" s="132"/>
      <c r="J10" s="132"/>
      <c r="K10" s="132"/>
      <c r="L10" s="132"/>
      <c r="M10" s="132"/>
      <c r="N10" s="132"/>
      <c r="O10" s="132"/>
      <c r="P10" s="1"/>
      <c r="Q10" s="132"/>
      <c r="R10" s="132"/>
      <c r="S10" s="132"/>
      <c r="T10" s="132"/>
      <c r="U10" s="132"/>
      <c r="V10" s="1"/>
      <c r="W10" s="132"/>
      <c r="X10" s="132"/>
      <c r="Y10" s="132"/>
      <c r="Z10" s="132"/>
      <c r="AA10" s="132"/>
      <c r="AB10" s="1"/>
      <c r="AC10" s="132"/>
      <c r="AD10" s="132"/>
      <c r="AE10" s="132"/>
      <c r="AF10" s="132"/>
      <c r="AG10" s="132"/>
      <c r="AH10" s="1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</row>
    <row r="11" spans="1:114 16381:16381" ht="36" x14ac:dyDescent="0.2">
      <c r="A11" s="2" t="s">
        <v>41</v>
      </c>
      <c r="B11" s="2" t="s">
        <v>103</v>
      </c>
      <c r="C11" s="130"/>
      <c r="D11" s="130"/>
      <c r="E11" s="4"/>
      <c r="F11" s="4"/>
      <c r="G11" s="132"/>
      <c r="H11" s="132"/>
      <c r="I11" s="132"/>
      <c r="J11" s="132"/>
      <c r="K11" s="132"/>
      <c r="L11" s="132"/>
      <c r="M11" s="132"/>
      <c r="N11" s="132"/>
      <c r="O11" s="132"/>
      <c r="P11" s="1"/>
      <c r="Q11" s="132"/>
      <c r="R11" s="132"/>
      <c r="S11" s="132"/>
      <c r="T11" s="132"/>
      <c r="U11" s="132"/>
      <c r="V11" s="1"/>
      <c r="W11" s="132"/>
      <c r="X11" s="132"/>
      <c r="Y11" s="132"/>
      <c r="Z11" s="132"/>
      <c r="AA11" s="132"/>
      <c r="AB11" s="1"/>
      <c r="AC11" s="132"/>
      <c r="AD11" s="132"/>
      <c r="AE11" s="132"/>
      <c r="AF11" s="132"/>
      <c r="AG11" s="132"/>
      <c r="AH11" s="1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</row>
    <row r="12" spans="1:114 16381:16381" s="39" customFormat="1" ht="15" customHeight="1" x14ac:dyDescent="0.2">
      <c r="A12" s="28"/>
      <c r="B12" s="29" t="s">
        <v>50</v>
      </c>
      <c r="C12" s="30">
        <v>73382983.881176472</v>
      </c>
      <c r="D12" s="30">
        <v>2162628.3597632172</v>
      </c>
      <c r="E12" s="31"/>
      <c r="F12" s="31"/>
      <c r="G12" s="30">
        <v>27993649</v>
      </c>
      <c r="H12" s="30">
        <v>0</v>
      </c>
      <c r="I12" s="30">
        <v>45389334.881176464</v>
      </c>
      <c r="J12" s="30">
        <v>2162628.3597632172</v>
      </c>
      <c r="K12" s="30">
        <v>10112125.423071895</v>
      </c>
      <c r="L12" s="30">
        <v>8493122.8320915028</v>
      </c>
      <c r="M12" s="30">
        <v>3180515.7381045748</v>
      </c>
      <c r="N12" s="30">
        <v>3251809.0954248365</v>
      </c>
      <c r="O12" s="30">
        <v>3584329.4825490187</v>
      </c>
      <c r="P12" s="33"/>
      <c r="Q12" s="30">
        <v>432525.67195264343</v>
      </c>
      <c r="R12" s="30">
        <v>432525.67195264343</v>
      </c>
      <c r="S12" s="30">
        <v>432525.67195264343</v>
      </c>
      <c r="T12" s="30">
        <v>432525.67195264343</v>
      </c>
      <c r="U12" s="30">
        <v>432525.67195264343</v>
      </c>
      <c r="V12" s="30"/>
      <c r="W12" s="30">
        <v>7530324.5</v>
      </c>
      <c r="X12" s="30">
        <v>4594824.5</v>
      </c>
      <c r="Y12" s="30">
        <v>740500</v>
      </c>
      <c r="Z12" s="30">
        <v>80500</v>
      </c>
      <c r="AA12" s="30">
        <v>760000</v>
      </c>
      <c r="AB12" s="30"/>
      <c r="AC12" s="30">
        <v>0</v>
      </c>
      <c r="AD12" s="30">
        <v>0</v>
      </c>
      <c r="AE12" s="30">
        <v>0</v>
      </c>
      <c r="AF12" s="30">
        <v>0</v>
      </c>
      <c r="AG12" s="30">
        <v>0</v>
      </c>
      <c r="AH12" s="30"/>
      <c r="AP12" s="30">
        <v>10285451.860317599</v>
      </c>
      <c r="AQ12" s="30">
        <v>5680855.1169189066</v>
      </c>
      <c r="AR12" s="30">
        <v>4221876.258064718</v>
      </c>
      <c r="AS12" s="30">
        <v>4158576.4571496854</v>
      </c>
      <c r="AT12" s="30">
        <v>3011762.2782961936</v>
      </c>
      <c r="AU12" s="30">
        <v>2953623.0418256056</v>
      </c>
      <c r="AV12" s="30">
        <v>2889072.6883735377</v>
      </c>
      <c r="AW12" s="30">
        <v>2814076.1420990285</v>
      </c>
      <c r="AX12" s="30">
        <v>3338741.2376276869</v>
      </c>
      <c r="AY12" s="30">
        <v>3266654.8649479486</v>
      </c>
      <c r="AZ12" s="30">
        <v>2768644.9355555545</v>
      </c>
      <c r="BB12" s="30">
        <v>216262.83597632172</v>
      </c>
      <c r="BC12" s="30">
        <v>216262.83597632172</v>
      </c>
      <c r="BD12" s="30">
        <v>216262.83597632172</v>
      </c>
      <c r="BE12" s="30">
        <v>216262.83597632172</v>
      </c>
      <c r="BF12" s="30">
        <v>216262.83597632172</v>
      </c>
      <c r="BG12" s="30">
        <v>216262.83597632172</v>
      </c>
      <c r="BH12" s="30">
        <v>216262.83597632172</v>
      </c>
      <c r="BI12" s="30">
        <v>216262.83597632172</v>
      </c>
      <c r="BJ12" s="30">
        <v>216262.83597632172</v>
      </c>
      <c r="BK12" s="30">
        <v>216262.83597632172</v>
      </c>
      <c r="BL12" s="30">
        <v>216262.83597632172</v>
      </c>
      <c r="BN12" s="30">
        <v>6287500</v>
      </c>
      <c r="BO12" s="30">
        <v>1730383</v>
      </c>
      <c r="BP12" s="30">
        <v>580383</v>
      </c>
      <c r="BQ12" s="30">
        <v>580383</v>
      </c>
      <c r="BR12" s="30">
        <v>37500</v>
      </c>
      <c r="BS12" s="30">
        <v>37500</v>
      </c>
      <c r="BT12" s="30">
        <v>37500</v>
      </c>
      <c r="BU12" s="30">
        <v>37500</v>
      </c>
      <c r="BV12" s="30">
        <v>37500</v>
      </c>
      <c r="BW12" s="30">
        <v>37500</v>
      </c>
      <c r="BX12" s="30">
        <v>37500</v>
      </c>
      <c r="BZ12" s="30">
        <v>0</v>
      </c>
      <c r="CA12" s="30">
        <v>0</v>
      </c>
      <c r="CB12" s="30">
        <v>0</v>
      </c>
      <c r="CC12" s="30">
        <v>0</v>
      </c>
      <c r="CD12" s="30">
        <v>0</v>
      </c>
      <c r="CE12" s="30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</row>
    <row r="13" spans="1:114 16381:16381" s="40" customFormat="1" ht="16.5" customHeight="1" x14ac:dyDescent="0.2">
      <c r="A13" s="32"/>
      <c r="B13" s="32"/>
      <c r="C13" s="11"/>
      <c r="D13" s="11"/>
      <c r="E13" s="32"/>
      <c r="F13" s="32"/>
      <c r="G13" s="11"/>
      <c r="H13" s="11"/>
      <c r="I13" s="11"/>
      <c r="J13" s="11"/>
      <c r="K13" s="10"/>
      <c r="L13" s="10"/>
      <c r="M13" s="10"/>
      <c r="N13" s="10"/>
      <c r="O13" s="10"/>
      <c r="P13" s="86"/>
      <c r="Q13" s="10"/>
      <c r="R13" s="10"/>
      <c r="S13" s="10"/>
      <c r="T13" s="10"/>
      <c r="U13" s="10"/>
      <c r="V13" s="11"/>
      <c r="W13" s="10"/>
      <c r="X13" s="10"/>
      <c r="Y13" s="10"/>
      <c r="Z13" s="10"/>
      <c r="AA13" s="10"/>
      <c r="AB13" s="11"/>
      <c r="AC13" s="10"/>
      <c r="AD13" s="10"/>
      <c r="AE13" s="10"/>
      <c r="AF13" s="10"/>
      <c r="AG13" s="10"/>
      <c r="AH13" s="11"/>
    </row>
    <row r="14" spans="1:114 16381:16381" x14ac:dyDescent="0.2">
      <c r="A14" s="2" t="s">
        <v>46</v>
      </c>
      <c r="B14" s="2" t="s">
        <v>109</v>
      </c>
      <c r="C14" s="130"/>
      <c r="D14" s="130"/>
      <c r="E14" s="4">
        <v>0</v>
      </c>
      <c r="F14" s="4">
        <v>1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"/>
      <c r="Q14" s="132"/>
      <c r="R14" s="132"/>
      <c r="S14" s="132"/>
      <c r="T14" s="132"/>
      <c r="U14" s="132"/>
      <c r="V14" s="1"/>
      <c r="W14" s="132"/>
      <c r="X14" s="132"/>
      <c r="Y14" s="132"/>
      <c r="Z14" s="132"/>
      <c r="AA14" s="132"/>
      <c r="AB14" s="1"/>
      <c r="AC14" s="132"/>
      <c r="AD14" s="132"/>
      <c r="AE14" s="132"/>
      <c r="AF14" s="132"/>
      <c r="AG14" s="132"/>
      <c r="AH14" s="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Z14" s="140"/>
      <c r="CA14" s="137"/>
      <c r="CB14" s="140"/>
      <c r="CC14" s="137"/>
      <c r="CD14" s="140"/>
      <c r="CE14" s="137"/>
      <c r="CF14" s="140"/>
      <c r="CG14" s="137"/>
      <c r="CH14" s="140"/>
      <c r="CI14" s="137"/>
      <c r="CJ14" s="137"/>
      <c r="XFA14" s="5">
        <f>XDC14/2</f>
        <v>0</v>
      </c>
    </row>
    <row r="15" spans="1:114 16381:16381" x14ac:dyDescent="0.2">
      <c r="A15" s="2" t="s">
        <v>47</v>
      </c>
      <c r="B15" s="2" t="s">
        <v>110</v>
      </c>
      <c r="C15" s="130"/>
      <c r="D15" s="130"/>
      <c r="E15" s="4">
        <v>0</v>
      </c>
      <c r="F15" s="4">
        <v>1</v>
      </c>
      <c r="G15" s="132"/>
      <c r="H15" s="132"/>
      <c r="I15" s="132"/>
      <c r="J15" s="132"/>
      <c r="K15" s="132"/>
      <c r="L15" s="132"/>
      <c r="M15" s="132"/>
      <c r="N15" s="132"/>
      <c r="O15" s="132"/>
      <c r="P15" s="1"/>
      <c r="Q15" s="132"/>
      <c r="R15" s="132"/>
      <c r="S15" s="132"/>
      <c r="T15" s="132"/>
      <c r="U15" s="132"/>
      <c r="V15" s="1"/>
      <c r="W15" s="132"/>
      <c r="X15" s="132"/>
      <c r="Y15" s="132"/>
      <c r="Z15" s="132"/>
      <c r="AA15" s="132"/>
      <c r="AB15" s="1"/>
      <c r="AC15" s="132"/>
      <c r="AD15" s="132"/>
      <c r="AE15" s="132"/>
      <c r="AF15" s="132"/>
      <c r="AG15" s="132"/>
      <c r="AH15" s="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Z15" s="140"/>
      <c r="CA15" s="137"/>
      <c r="CB15" s="140"/>
      <c r="CC15" s="137"/>
      <c r="CD15" s="140"/>
      <c r="CE15" s="137"/>
      <c r="CF15" s="140"/>
      <c r="CG15" s="137"/>
      <c r="CH15" s="140"/>
      <c r="CI15" s="137"/>
      <c r="CJ15" s="137"/>
    </row>
    <row r="16" spans="1:114 16381:16381" x14ac:dyDescent="0.2">
      <c r="A16" s="2" t="s">
        <v>48</v>
      </c>
      <c r="B16" s="2" t="s">
        <v>13</v>
      </c>
      <c r="C16" s="130"/>
      <c r="D16" s="130"/>
      <c r="E16" s="4">
        <v>0</v>
      </c>
      <c r="F16" s="4">
        <v>1</v>
      </c>
      <c r="G16" s="132"/>
      <c r="H16" s="132"/>
      <c r="I16" s="132"/>
      <c r="J16" s="132"/>
      <c r="K16" s="132"/>
      <c r="L16" s="132"/>
      <c r="M16" s="132"/>
      <c r="N16" s="132"/>
      <c r="O16" s="132"/>
      <c r="P16" s="1"/>
      <c r="Q16" s="132"/>
      <c r="R16" s="132"/>
      <c r="S16" s="132"/>
      <c r="T16" s="132"/>
      <c r="U16" s="132"/>
      <c r="V16" s="1"/>
      <c r="W16" s="132"/>
      <c r="X16" s="132"/>
      <c r="Y16" s="132"/>
      <c r="Z16" s="132"/>
      <c r="AA16" s="132"/>
      <c r="AB16" s="1"/>
      <c r="AC16" s="132"/>
      <c r="AD16" s="132"/>
      <c r="AE16" s="132"/>
      <c r="AF16" s="132"/>
      <c r="AG16" s="132"/>
      <c r="AH16" s="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  <c r="BZ16" s="140"/>
      <c r="CA16" s="137"/>
      <c r="CB16" s="140"/>
      <c r="CC16" s="137"/>
      <c r="CD16" s="140"/>
      <c r="CE16" s="137"/>
      <c r="CF16" s="140"/>
      <c r="CG16" s="137"/>
      <c r="CH16" s="140"/>
      <c r="CI16" s="137"/>
      <c r="CJ16" s="137"/>
    </row>
    <row r="17" spans="1:92" x14ac:dyDescent="0.2">
      <c r="A17" s="2" t="s">
        <v>48</v>
      </c>
      <c r="B17" s="2" t="s">
        <v>52</v>
      </c>
      <c r="C17" s="130"/>
      <c r="D17" s="130"/>
      <c r="E17" s="4">
        <v>0</v>
      </c>
      <c r="F17" s="4">
        <v>1</v>
      </c>
      <c r="G17" s="132"/>
      <c r="H17" s="132"/>
      <c r="I17" s="132"/>
      <c r="J17" s="132"/>
      <c r="K17" s="132"/>
      <c r="L17" s="132"/>
      <c r="M17" s="132"/>
      <c r="N17" s="132"/>
      <c r="O17" s="132"/>
      <c r="P17" s="1"/>
      <c r="Q17" s="132"/>
      <c r="R17" s="132"/>
      <c r="S17" s="132"/>
      <c r="T17" s="132"/>
      <c r="U17" s="132"/>
      <c r="V17" s="1"/>
      <c r="W17" s="132"/>
      <c r="X17" s="132"/>
      <c r="Y17" s="132"/>
      <c r="Z17" s="132"/>
      <c r="AA17" s="132"/>
      <c r="AB17" s="1"/>
      <c r="AC17" s="132"/>
      <c r="AD17" s="132"/>
      <c r="AE17" s="132"/>
      <c r="AF17" s="132"/>
      <c r="AG17" s="132"/>
      <c r="AH17" s="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Z17" s="140"/>
      <c r="CA17" s="137"/>
      <c r="CB17" s="140"/>
      <c r="CC17" s="137"/>
      <c r="CD17" s="140"/>
      <c r="CE17" s="137"/>
      <c r="CF17" s="140"/>
      <c r="CG17" s="137"/>
      <c r="CH17" s="140"/>
      <c r="CI17" s="137"/>
      <c r="CJ17" s="137"/>
    </row>
    <row r="18" spans="1:92" x14ac:dyDescent="0.2">
      <c r="A18" s="2" t="s">
        <v>48</v>
      </c>
      <c r="B18" s="2" t="s">
        <v>8</v>
      </c>
      <c r="C18" s="130"/>
      <c r="D18" s="130"/>
      <c r="E18" s="4">
        <v>0</v>
      </c>
      <c r="F18" s="4">
        <v>1</v>
      </c>
      <c r="G18" s="132"/>
      <c r="H18" s="132"/>
      <c r="I18" s="132"/>
      <c r="J18" s="132"/>
      <c r="K18" s="132"/>
      <c r="L18" s="132"/>
      <c r="M18" s="132"/>
      <c r="N18" s="132"/>
      <c r="O18" s="132"/>
      <c r="P18" s="1"/>
      <c r="Q18" s="132"/>
      <c r="R18" s="132"/>
      <c r="S18" s="132"/>
      <c r="T18" s="132"/>
      <c r="U18" s="132"/>
      <c r="V18" s="1"/>
      <c r="W18" s="132"/>
      <c r="X18" s="132"/>
      <c r="Y18" s="132"/>
      <c r="Z18" s="132"/>
      <c r="AA18" s="132"/>
      <c r="AB18" s="1"/>
      <c r="AC18" s="132"/>
      <c r="AD18" s="132"/>
      <c r="AE18" s="132"/>
      <c r="AF18" s="132"/>
      <c r="AG18" s="132"/>
      <c r="AH18" s="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Z18" s="140"/>
      <c r="CA18" s="137"/>
      <c r="CB18" s="140"/>
      <c r="CC18" s="137"/>
      <c r="CD18" s="140"/>
      <c r="CE18" s="137"/>
      <c r="CF18" s="140"/>
      <c r="CG18" s="137"/>
      <c r="CH18" s="140"/>
      <c r="CI18" s="137"/>
      <c r="CJ18" s="137"/>
    </row>
    <row r="19" spans="1:92" x14ac:dyDescent="0.2">
      <c r="A19" s="2" t="s">
        <v>48</v>
      </c>
      <c r="B19" s="2" t="s">
        <v>2</v>
      </c>
      <c r="C19" s="130"/>
      <c r="D19" s="130"/>
      <c r="E19" s="4">
        <v>1</v>
      </c>
      <c r="F19" s="4">
        <v>0</v>
      </c>
      <c r="G19" s="132"/>
      <c r="H19" s="132"/>
      <c r="I19" s="132"/>
      <c r="J19" s="132"/>
      <c r="K19" s="132"/>
      <c r="L19" s="132"/>
      <c r="M19" s="132"/>
      <c r="N19" s="132"/>
      <c r="O19" s="132"/>
      <c r="P19" s="1"/>
      <c r="Q19" s="132"/>
      <c r="R19" s="132"/>
      <c r="S19" s="132"/>
      <c r="T19" s="132"/>
      <c r="U19" s="132"/>
      <c r="V19" s="1"/>
      <c r="W19" s="132"/>
      <c r="X19" s="132"/>
      <c r="Y19" s="132"/>
      <c r="Z19" s="132"/>
      <c r="AA19" s="132"/>
      <c r="AB19" s="1"/>
      <c r="AC19" s="132"/>
      <c r="AD19" s="132"/>
      <c r="AE19" s="132"/>
      <c r="AF19" s="132"/>
      <c r="AG19" s="132"/>
      <c r="AH19" s="1"/>
      <c r="BB19" s="141"/>
      <c r="BC19" s="141"/>
      <c r="BD19" s="141"/>
      <c r="BE19" s="141"/>
      <c r="BF19" s="141"/>
      <c r="BG19" s="141"/>
      <c r="BH19" s="141"/>
      <c r="BI19" s="141"/>
      <c r="BJ19" s="141"/>
      <c r="BK19" s="141"/>
      <c r="BL19" s="141"/>
      <c r="BZ19" s="140"/>
      <c r="CA19" s="137"/>
      <c r="CB19" s="140"/>
      <c r="CC19" s="137"/>
      <c r="CD19" s="140"/>
      <c r="CE19" s="137"/>
      <c r="CF19" s="140"/>
      <c r="CG19" s="137"/>
      <c r="CH19" s="140"/>
      <c r="CI19" s="137"/>
      <c r="CJ19" s="137"/>
    </row>
    <row r="20" spans="1:92" x14ac:dyDescent="0.2">
      <c r="A20" s="2" t="s">
        <v>48</v>
      </c>
      <c r="B20" s="2" t="s">
        <v>12</v>
      </c>
      <c r="C20" s="130"/>
      <c r="D20" s="130"/>
      <c r="E20" s="4">
        <v>0</v>
      </c>
      <c r="F20" s="4">
        <v>1</v>
      </c>
      <c r="G20" s="132"/>
      <c r="H20" s="132"/>
      <c r="I20" s="132"/>
      <c r="J20" s="132"/>
      <c r="K20" s="132"/>
      <c r="L20" s="132"/>
      <c r="M20" s="132"/>
      <c r="N20" s="132"/>
      <c r="O20" s="132"/>
      <c r="P20" s="1"/>
      <c r="Q20" s="132"/>
      <c r="R20" s="132"/>
      <c r="S20" s="132"/>
      <c r="T20" s="132"/>
      <c r="U20" s="132"/>
      <c r="V20" s="1"/>
      <c r="W20" s="132"/>
      <c r="X20" s="132"/>
      <c r="Y20" s="132"/>
      <c r="Z20" s="132"/>
      <c r="AA20" s="132"/>
      <c r="AB20" s="1"/>
      <c r="AC20" s="132"/>
      <c r="AD20" s="132"/>
      <c r="AE20" s="132"/>
      <c r="AF20" s="132"/>
      <c r="AG20" s="132"/>
      <c r="AH20" s="1"/>
      <c r="BB20" s="141"/>
      <c r="BC20" s="141"/>
      <c r="BD20" s="141"/>
      <c r="BE20" s="141"/>
      <c r="BF20" s="141"/>
      <c r="BG20" s="141"/>
      <c r="BH20" s="141"/>
      <c r="BI20" s="141"/>
      <c r="BJ20" s="141"/>
      <c r="BK20" s="141"/>
      <c r="BL20" s="141"/>
      <c r="BZ20" s="140"/>
      <c r="CA20" s="137"/>
      <c r="CB20" s="140"/>
      <c r="CC20" s="137"/>
      <c r="CD20" s="140"/>
      <c r="CE20" s="137"/>
      <c r="CF20" s="140"/>
      <c r="CG20" s="137"/>
      <c r="CH20" s="140"/>
      <c r="CI20" s="137"/>
      <c r="CJ20" s="137"/>
    </row>
    <row r="21" spans="1:92" ht="12.75" thickBot="1" x14ac:dyDescent="0.25">
      <c r="A21" s="2" t="s">
        <v>48</v>
      </c>
      <c r="B21" s="2" t="s">
        <v>10</v>
      </c>
      <c r="C21" s="130"/>
      <c r="D21" s="130"/>
      <c r="E21" s="4">
        <v>0</v>
      </c>
      <c r="F21" s="4">
        <v>1</v>
      </c>
      <c r="G21" s="132"/>
      <c r="H21" s="132"/>
      <c r="I21" s="132"/>
      <c r="J21" s="132"/>
      <c r="K21" s="132"/>
      <c r="L21" s="132"/>
      <c r="M21" s="132"/>
      <c r="N21" s="132"/>
      <c r="O21" s="132"/>
      <c r="P21" s="1"/>
      <c r="Q21" s="132"/>
      <c r="R21" s="132"/>
      <c r="S21" s="132"/>
      <c r="T21" s="132"/>
      <c r="U21" s="132"/>
      <c r="V21" s="1"/>
      <c r="W21" s="132"/>
      <c r="X21" s="132"/>
      <c r="Y21" s="132"/>
      <c r="Z21" s="132"/>
      <c r="AA21" s="132"/>
      <c r="AB21" s="1"/>
      <c r="AC21" s="132"/>
      <c r="AD21" s="132"/>
      <c r="AE21" s="132"/>
      <c r="AF21" s="132"/>
      <c r="AG21" s="132"/>
      <c r="AH21" s="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  <c r="BZ21" s="140"/>
      <c r="CA21" s="137"/>
      <c r="CB21" s="140"/>
      <c r="CC21" s="137"/>
      <c r="CD21" s="140"/>
      <c r="CE21" s="137"/>
      <c r="CF21" s="140"/>
      <c r="CG21" s="137"/>
      <c r="CH21" s="140"/>
      <c r="CI21" s="137"/>
      <c r="CJ21" s="137"/>
    </row>
    <row r="22" spans="1:92" x14ac:dyDescent="0.2">
      <c r="A22" s="2" t="s">
        <v>48</v>
      </c>
      <c r="B22" s="2" t="s">
        <v>11</v>
      </c>
      <c r="C22" s="130"/>
      <c r="D22" s="134"/>
      <c r="E22" s="52">
        <v>0.95</v>
      </c>
      <c r="F22" s="53">
        <v>0.05</v>
      </c>
      <c r="G22" s="133"/>
      <c r="H22" s="132"/>
      <c r="I22" s="132"/>
      <c r="J22" s="132"/>
      <c r="K22" s="132"/>
      <c r="L22" s="132"/>
      <c r="M22" s="132"/>
      <c r="N22" s="132"/>
      <c r="O22" s="132"/>
      <c r="P22" s="45"/>
      <c r="Q22" s="132"/>
      <c r="R22" s="132"/>
      <c r="S22" s="132"/>
      <c r="T22" s="132"/>
      <c r="U22" s="132"/>
      <c r="V22" s="13"/>
      <c r="W22" s="132"/>
      <c r="X22" s="132"/>
      <c r="Y22" s="132"/>
      <c r="Z22" s="132"/>
      <c r="AA22" s="132"/>
      <c r="AB22" s="45"/>
      <c r="AC22" s="132"/>
      <c r="AD22" s="132"/>
      <c r="AE22" s="132"/>
      <c r="AF22" s="132"/>
      <c r="AG22" s="132"/>
      <c r="AH22" s="13"/>
      <c r="AJ22" s="46"/>
      <c r="AK22" s="46"/>
      <c r="AL22" s="46"/>
      <c r="AM22" s="46"/>
      <c r="AN22" s="46"/>
      <c r="AP22" s="46"/>
      <c r="AQ22" s="46"/>
      <c r="AR22" s="46"/>
      <c r="AS22" s="46"/>
      <c r="AT22" s="46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Z22" s="140"/>
      <c r="CA22" s="137"/>
      <c r="CB22" s="140"/>
      <c r="CC22" s="137"/>
      <c r="CD22" s="140"/>
      <c r="CE22" s="137"/>
      <c r="CF22" s="140"/>
      <c r="CG22" s="137"/>
      <c r="CH22" s="140"/>
      <c r="CI22" s="137"/>
      <c r="CJ22" s="137"/>
    </row>
    <row r="23" spans="1:92" x14ac:dyDescent="0.2">
      <c r="A23" s="2" t="s">
        <v>49</v>
      </c>
      <c r="B23" s="2" t="s">
        <v>6</v>
      </c>
      <c r="C23" s="130"/>
      <c r="D23" s="134"/>
      <c r="E23" s="54">
        <v>0.8</v>
      </c>
      <c r="F23" s="55">
        <v>0.2</v>
      </c>
      <c r="G23" s="133"/>
      <c r="H23" s="132"/>
      <c r="I23" s="132"/>
      <c r="J23" s="132"/>
      <c r="K23" s="132"/>
      <c r="L23" s="132"/>
      <c r="M23" s="132"/>
      <c r="N23" s="132"/>
      <c r="O23" s="132"/>
      <c r="P23" s="45"/>
      <c r="Q23" s="132"/>
      <c r="R23" s="132"/>
      <c r="S23" s="132"/>
      <c r="T23" s="132"/>
      <c r="U23" s="132"/>
      <c r="V23" s="13"/>
      <c r="W23" s="132"/>
      <c r="X23" s="132"/>
      <c r="Y23" s="132"/>
      <c r="Z23" s="132"/>
      <c r="AA23" s="132"/>
      <c r="AB23" s="45"/>
      <c r="AC23" s="132"/>
      <c r="AD23" s="132"/>
      <c r="AE23" s="132"/>
      <c r="AF23" s="132"/>
      <c r="AG23" s="132"/>
      <c r="AH23" s="13"/>
      <c r="AJ23" s="46"/>
      <c r="AK23" s="46"/>
      <c r="AL23" s="46"/>
      <c r="AM23" s="46"/>
      <c r="AN23" s="46"/>
      <c r="AP23" s="46"/>
      <c r="AQ23" s="46"/>
      <c r="AR23" s="46"/>
      <c r="AS23" s="46"/>
      <c r="AT23" s="46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Z23" s="140"/>
      <c r="CA23" s="137"/>
      <c r="CB23" s="140"/>
      <c r="CC23" s="137"/>
      <c r="CD23" s="140"/>
      <c r="CE23" s="137"/>
      <c r="CF23" s="140"/>
      <c r="CG23" s="137"/>
      <c r="CH23" s="140"/>
      <c r="CI23" s="137"/>
      <c r="CJ23" s="137"/>
    </row>
    <row r="24" spans="1:92" ht="12.75" thickBot="1" x14ac:dyDescent="0.25">
      <c r="A24" s="2" t="s">
        <v>49</v>
      </c>
      <c r="B24" s="2" t="s">
        <v>7</v>
      </c>
      <c r="C24" s="130"/>
      <c r="D24" s="134"/>
      <c r="E24" s="47">
        <v>0.5</v>
      </c>
      <c r="F24" s="48">
        <v>0.5</v>
      </c>
      <c r="G24" s="133"/>
      <c r="H24" s="132"/>
      <c r="I24" s="132"/>
      <c r="J24" s="132"/>
      <c r="K24" s="132"/>
      <c r="L24" s="132"/>
      <c r="M24" s="132"/>
      <c r="N24" s="132"/>
      <c r="O24" s="132"/>
      <c r="P24" s="45"/>
      <c r="Q24" s="132"/>
      <c r="R24" s="132"/>
      <c r="S24" s="132"/>
      <c r="T24" s="132"/>
      <c r="U24" s="132"/>
      <c r="V24" s="13"/>
      <c r="W24" s="132"/>
      <c r="X24" s="132"/>
      <c r="Y24" s="132"/>
      <c r="Z24" s="132"/>
      <c r="AA24" s="132"/>
      <c r="AB24" s="45"/>
      <c r="AC24" s="132"/>
      <c r="AD24" s="132"/>
      <c r="AE24" s="132"/>
      <c r="AF24" s="132"/>
      <c r="AG24" s="132"/>
      <c r="AH24" s="13"/>
      <c r="AJ24" s="46"/>
      <c r="AK24" s="46"/>
      <c r="AL24" s="46"/>
      <c r="AM24" s="46"/>
      <c r="AN24" s="46"/>
      <c r="AP24" s="46"/>
      <c r="AQ24" s="46"/>
      <c r="AR24" s="46"/>
      <c r="AS24" s="46"/>
      <c r="AT24" s="46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Z24" s="140"/>
      <c r="CA24" s="137"/>
      <c r="CB24" s="140"/>
      <c r="CC24" s="137"/>
      <c r="CD24" s="140"/>
      <c r="CE24" s="137"/>
      <c r="CF24" s="140"/>
      <c r="CG24" s="137"/>
      <c r="CH24" s="140"/>
      <c r="CI24" s="137"/>
      <c r="CJ24" s="137"/>
    </row>
    <row r="25" spans="1:92" x14ac:dyDescent="0.2">
      <c r="A25" s="2" t="s">
        <v>49</v>
      </c>
      <c r="B25" s="2" t="s">
        <v>2</v>
      </c>
      <c r="C25" s="130"/>
      <c r="D25" s="130"/>
      <c r="E25" s="49">
        <v>1</v>
      </c>
      <c r="F25" s="49">
        <v>0</v>
      </c>
      <c r="G25" s="132"/>
      <c r="H25" s="132"/>
      <c r="I25" s="132"/>
      <c r="J25" s="132"/>
      <c r="K25" s="132"/>
      <c r="L25" s="132"/>
      <c r="M25" s="132"/>
      <c r="N25" s="132"/>
      <c r="O25" s="132"/>
      <c r="P25" s="1"/>
      <c r="Q25" s="132"/>
      <c r="R25" s="132"/>
      <c r="S25" s="132"/>
      <c r="T25" s="132"/>
      <c r="U25" s="132"/>
      <c r="V25" s="1"/>
      <c r="W25" s="132"/>
      <c r="X25" s="132"/>
      <c r="Y25" s="132"/>
      <c r="Z25" s="132"/>
      <c r="AA25" s="132"/>
      <c r="AB25" s="1"/>
      <c r="AC25" s="132"/>
      <c r="AD25" s="132"/>
      <c r="AE25" s="132"/>
      <c r="AF25" s="132"/>
      <c r="AG25" s="132"/>
      <c r="AH25" s="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Z25" s="140"/>
      <c r="CA25" s="137"/>
      <c r="CB25" s="140"/>
      <c r="CC25" s="137"/>
      <c r="CD25" s="140"/>
      <c r="CE25" s="137"/>
      <c r="CF25" s="140"/>
      <c r="CG25" s="137"/>
      <c r="CH25" s="140"/>
      <c r="CI25" s="137"/>
      <c r="CJ25" s="137"/>
    </row>
    <row r="26" spans="1:92" x14ac:dyDescent="0.2">
      <c r="A26" s="2" t="s">
        <v>49</v>
      </c>
      <c r="B26" s="5" t="s">
        <v>8</v>
      </c>
      <c r="C26" s="130"/>
      <c r="D26" s="130"/>
      <c r="E26" s="49">
        <v>0</v>
      </c>
      <c r="F26" s="49">
        <v>1</v>
      </c>
      <c r="G26" s="132"/>
      <c r="H26" s="132"/>
      <c r="I26" s="132"/>
      <c r="J26" s="132"/>
      <c r="K26" s="132"/>
      <c r="L26" s="132"/>
      <c r="M26" s="132"/>
      <c r="N26" s="132"/>
      <c r="O26" s="132"/>
      <c r="P26" s="1"/>
      <c r="Q26" s="132"/>
      <c r="R26" s="132"/>
      <c r="S26" s="132"/>
      <c r="T26" s="132"/>
      <c r="U26" s="132"/>
      <c r="V26" s="1"/>
      <c r="W26" s="132"/>
      <c r="X26" s="132"/>
      <c r="Y26" s="132"/>
      <c r="Z26" s="132"/>
      <c r="AA26" s="132"/>
      <c r="AB26" s="1"/>
      <c r="AC26" s="132"/>
      <c r="AD26" s="132"/>
      <c r="AE26" s="132"/>
      <c r="AF26" s="132"/>
      <c r="AG26" s="132"/>
      <c r="AH26" s="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Z26" s="140"/>
      <c r="CA26" s="137"/>
      <c r="CB26" s="140"/>
      <c r="CC26" s="137"/>
      <c r="CD26" s="140"/>
      <c r="CE26" s="137"/>
      <c r="CF26" s="140"/>
      <c r="CG26" s="137"/>
      <c r="CH26" s="140"/>
      <c r="CI26" s="137"/>
      <c r="CJ26" s="137"/>
    </row>
    <row r="27" spans="1:92" x14ac:dyDescent="0.2">
      <c r="A27" s="2" t="s">
        <v>49</v>
      </c>
      <c r="B27" s="2" t="s">
        <v>9</v>
      </c>
      <c r="C27" s="130"/>
      <c r="D27" s="130"/>
      <c r="E27" s="4">
        <v>0.5</v>
      </c>
      <c r="F27" s="4">
        <v>0.5</v>
      </c>
      <c r="G27" s="132"/>
      <c r="H27" s="132"/>
      <c r="I27" s="132"/>
      <c r="J27" s="132"/>
      <c r="K27" s="132"/>
      <c r="L27" s="132"/>
      <c r="M27" s="132"/>
      <c r="N27" s="132"/>
      <c r="O27" s="132"/>
      <c r="P27" s="1"/>
      <c r="Q27" s="132"/>
      <c r="R27" s="132"/>
      <c r="S27" s="132"/>
      <c r="T27" s="132"/>
      <c r="U27" s="132"/>
      <c r="V27" s="1"/>
      <c r="W27" s="132"/>
      <c r="X27" s="132"/>
      <c r="Y27" s="132"/>
      <c r="Z27" s="132"/>
      <c r="AA27" s="132"/>
      <c r="AB27" s="1"/>
      <c r="AC27" s="132"/>
      <c r="AD27" s="132"/>
      <c r="AE27" s="132"/>
      <c r="AF27" s="132"/>
      <c r="AG27" s="132"/>
      <c r="AH27" s="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Z27" s="140"/>
      <c r="CA27" s="137"/>
      <c r="CB27" s="140"/>
      <c r="CC27" s="137"/>
      <c r="CD27" s="140"/>
      <c r="CE27" s="137"/>
      <c r="CF27" s="140"/>
      <c r="CG27" s="137"/>
      <c r="CH27" s="140"/>
      <c r="CI27" s="137"/>
      <c r="CJ27" s="137"/>
    </row>
    <row r="28" spans="1:92" s="39" customFormat="1" ht="12.75" x14ac:dyDescent="0.2">
      <c r="A28" s="28"/>
      <c r="B28" s="29" t="s">
        <v>51</v>
      </c>
      <c r="C28" s="30">
        <v>0</v>
      </c>
      <c r="D28" s="30">
        <v>81718236.140236989</v>
      </c>
      <c r="E28" s="31"/>
      <c r="F28" s="31"/>
      <c r="G28" s="30">
        <v>0</v>
      </c>
      <c r="H28" s="30">
        <v>21751024.98443621</v>
      </c>
      <c r="I28" s="30">
        <v>0</v>
      </c>
      <c r="J28" s="30">
        <v>59967211.155800767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3"/>
      <c r="Q28" s="30">
        <v>11993442.231160151</v>
      </c>
      <c r="R28" s="30">
        <v>11993442.231160151</v>
      </c>
      <c r="S28" s="30">
        <v>11993442.231160151</v>
      </c>
      <c r="T28" s="30">
        <v>11993442.231160151</v>
      </c>
      <c r="U28" s="30">
        <v>11993442.231160151</v>
      </c>
      <c r="V28" s="30"/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/>
      <c r="AC28" s="30">
        <v>4350204.9968872415</v>
      </c>
      <c r="AD28" s="30">
        <v>4350204.9968872415</v>
      </c>
      <c r="AE28" s="30">
        <v>4350204.9968872415</v>
      </c>
      <c r="AF28" s="30">
        <v>4350204.9968872415</v>
      </c>
      <c r="AG28" s="30">
        <v>4350204.9968872415</v>
      </c>
      <c r="AH28" s="30"/>
      <c r="BB28" s="30">
        <v>5996721.1155800754</v>
      </c>
      <c r="BC28" s="30">
        <v>5996721.1155800754</v>
      </c>
      <c r="BD28" s="30">
        <v>5996721.1155800754</v>
      </c>
      <c r="BE28" s="30">
        <v>5996721.1155800754</v>
      </c>
      <c r="BF28" s="30">
        <v>5996721.1155800754</v>
      </c>
      <c r="BG28" s="30">
        <v>5996721.1155800754</v>
      </c>
      <c r="BH28" s="30">
        <v>5996721.1155800754</v>
      </c>
      <c r="BI28" s="30">
        <v>5996721.1155800754</v>
      </c>
      <c r="BJ28" s="30">
        <v>5996721.1155800754</v>
      </c>
      <c r="BK28" s="30">
        <v>5996721.1155800754</v>
      </c>
      <c r="BL28" s="30">
        <v>5996721.1155800754</v>
      </c>
      <c r="BZ28" s="30">
        <v>2175102.4984436207</v>
      </c>
      <c r="CA28" s="30">
        <v>2175102.4984436207</v>
      </c>
      <c r="CB28" s="30">
        <v>2175102.4984436207</v>
      </c>
      <c r="CC28" s="30">
        <v>2175102.4984436207</v>
      </c>
      <c r="CD28" s="30">
        <v>2175102.4984436207</v>
      </c>
      <c r="CE28" s="30">
        <v>2175102.4984436207</v>
      </c>
      <c r="CF28" s="30">
        <v>2175102.4984436207</v>
      </c>
      <c r="CG28" s="30">
        <v>2175102.4984436207</v>
      </c>
      <c r="CH28" s="30">
        <v>2175102.4984436207</v>
      </c>
      <c r="CI28" s="30">
        <v>2175102.4984436207</v>
      </c>
      <c r="CJ28" s="30">
        <v>2175102.4984436207</v>
      </c>
    </row>
    <row r="29" spans="1:92" x14ac:dyDescent="0.2">
      <c r="E29" s="41"/>
      <c r="F29" s="41"/>
      <c r="K29" s="7"/>
      <c r="L29" s="7"/>
      <c r="M29" s="7"/>
      <c r="N29" s="7"/>
      <c r="O29" s="7"/>
      <c r="Q29" s="7"/>
      <c r="R29" s="7"/>
      <c r="S29" s="7"/>
      <c r="T29" s="7"/>
      <c r="U29" s="7"/>
      <c r="V29" s="8"/>
      <c r="W29" s="7"/>
      <c r="X29" s="7"/>
      <c r="Y29" s="7"/>
      <c r="Z29" s="7"/>
      <c r="AA29" s="7"/>
      <c r="AC29" s="7"/>
      <c r="AD29" s="7"/>
      <c r="AE29" s="7"/>
      <c r="AF29" s="7"/>
      <c r="AG29" s="7"/>
      <c r="AI29" s="19"/>
      <c r="AJ29" s="19"/>
    </row>
    <row r="30" spans="1:92" x14ac:dyDescent="0.2">
      <c r="E30" s="42"/>
      <c r="F30" s="42"/>
      <c r="K30" s="7"/>
      <c r="L30" s="7"/>
      <c r="M30" s="7"/>
      <c r="N30" s="7"/>
      <c r="O30" s="7"/>
      <c r="Q30" s="7"/>
      <c r="R30" s="7"/>
      <c r="S30" s="7"/>
      <c r="T30" s="7"/>
      <c r="U30" s="7"/>
      <c r="V30" s="8"/>
      <c r="W30" s="7"/>
      <c r="X30" s="7"/>
      <c r="Y30" s="7"/>
      <c r="Z30" s="7"/>
      <c r="AA30" s="7"/>
      <c r="AC30" s="7"/>
      <c r="AD30" s="7"/>
      <c r="AE30" s="7"/>
      <c r="AF30" s="7"/>
      <c r="AG30" s="7"/>
      <c r="AI30" s="19"/>
      <c r="AJ30" s="19"/>
    </row>
    <row r="31" spans="1:92" x14ac:dyDescent="0.2">
      <c r="E31" s="43"/>
      <c r="F31" s="41"/>
      <c r="K31" s="7"/>
      <c r="L31" s="7"/>
      <c r="M31" s="7"/>
      <c r="N31" s="7"/>
      <c r="O31" s="7"/>
      <c r="Q31" s="7"/>
      <c r="R31" s="7"/>
      <c r="S31" s="7"/>
      <c r="T31" s="7"/>
      <c r="U31" s="7"/>
      <c r="V31" s="8"/>
      <c r="W31" s="7"/>
      <c r="X31" s="7"/>
      <c r="Y31" s="7"/>
      <c r="Z31" s="7"/>
      <c r="AA31" s="7"/>
      <c r="AC31" s="7"/>
      <c r="AD31" s="7"/>
      <c r="AE31" s="7"/>
      <c r="AF31" s="7"/>
      <c r="AG31" s="7"/>
      <c r="AH31" s="7"/>
      <c r="AI31" s="7"/>
      <c r="AJ31" s="7"/>
    </row>
    <row r="32" spans="1:92" x14ac:dyDescent="0.2">
      <c r="E32" s="43"/>
      <c r="F32" s="41"/>
      <c r="K32" s="7"/>
      <c r="L32" s="7"/>
      <c r="M32" s="7"/>
      <c r="N32" s="7"/>
      <c r="O32" s="8" t="s">
        <v>3</v>
      </c>
      <c r="Q32" s="7">
        <f>Q28+Q12</f>
        <v>12425967.903112795</v>
      </c>
      <c r="R32" s="7">
        <f t="shared" ref="R32:U32" si="0">R28+R12</f>
        <v>12425967.903112795</v>
      </c>
      <c r="S32" s="7">
        <f t="shared" si="0"/>
        <v>12425967.903112795</v>
      </c>
      <c r="T32" s="7">
        <f t="shared" si="0"/>
        <v>12425967.903112795</v>
      </c>
      <c r="U32" s="7">
        <f t="shared" si="0"/>
        <v>12425967.903112795</v>
      </c>
      <c r="V32" s="8"/>
      <c r="W32" s="7"/>
      <c r="X32" s="7"/>
      <c r="Y32" s="7"/>
      <c r="Z32" s="7"/>
      <c r="AA32" s="7"/>
      <c r="AC32" s="7">
        <f>AC28+AC12</f>
        <v>4350204.9968872415</v>
      </c>
      <c r="AD32" s="7">
        <f t="shared" ref="AD32:AG32" si="1">AD28+AD12</f>
        <v>4350204.9968872415</v>
      </c>
      <c r="AE32" s="7">
        <f t="shared" si="1"/>
        <v>4350204.9968872415</v>
      </c>
      <c r="AF32" s="7">
        <f t="shared" si="1"/>
        <v>4350204.9968872415</v>
      </c>
      <c r="AG32" s="7">
        <f t="shared" si="1"/>
        <v>4350204.9968872415</v>
      </c>
      <c r="AI32" s="7">
        <f>SUM(AC32:AG32)</f>
        <v>21751024.984436207</v>
      </c>
      <c r="AJ32" s="19"/>
      <c r="BB32" s="7">
        <f>BB28+BB12</f>
        <v>6212983.9515563976</v>
      </c>
      <c r="BC32" s="7">
        <f t="shared" ref="BC32:BF32" si="2">BC28+BC12</f>
        <v>6212983.9515563976</v>
      </c>
      <c r="BD32" s="7">
        <f t="shared" si="2"/>
        <v>6212983.9515563976</v>
      </c>
      <c r="BE32" s="7">
        <f t="shared" si="2"/>
        <v>6212983.9515563976</v>
      </c>
      <c r="BF32" s="7">
        <f t="shared" si="2"/>
        <v>6212983.9515563976</v>
      </c>
      <c r="BG32" s="7">
        <f>BG28+BG12</f>
        <v>6212983.9515563976</v>
      </c>
      <c r="BH32" s="7">
        <f t="shared" ref="BH32:BK32" si="3">BH28+BH12</f>
        <v>6212983.9515563976</v>
      </c>
      <c r="BI32" s="7">
        <f t="shared" si="3"/>
        <v>6212983.9515563976</v>
      </c>
      <c r="BJ32" s="7">
        <f t="shared" si="3"/>
        <v>6212983.9515563976</v>
      </c>
      <c r="BK32" s="7">
        <f t="shared" si="3"/>
        <v>6212983.9515563976</v>
      </c>
      <c r="BL32" s="7">
        <f t="shared" ref="BL32" si="4">BL28+BL12</f>
        <v>6212983.9515563976</v>
      </c>
      <c r="BZ32" s="7">
        <f>BZ28+BZ12</f>
        <v>2175102.4984436207</v>
      </c>
      <c r="CA32" s="7">
        <f t="shared" ref="CA32:CD32" si="5">CA28+CA12</f>
        <v>2175102.4984436207</v>
      </c>
      <c r="CB32" s="7">
        <f t="shared" si="5"/>
        <v>2175102.4984436207</v>
      </c>
      <c r="CC32" s="7">
        <f t="shared" si="5"/>
        <v>2175102.4984436207</v>
      </c>
      <c r="CD32" s="7">
        <f t="shared" si="5"/>
        <v>2175102.4984436207</v>
      </c>
      <c r="CE32" s="7">
        <f>CE28+CE12</f>
        <v>2175102.4984436207</v>
      </c>
      <c r="CF32" s="7">
        <f t="shared" ref="CF32:CI32" si="6">CF28+CF12</f>
        <v>2175102.4984436207</v>
      </c>
      <c r="CG32" s="7">
        <f t="shared" si="6"/>
        <v>2175102.4984436207</v>
      </c>
      <c r="CH32" s="7">
        <f t="shared" si="6"/>
        <v>2175102.4984436207</v>
      </c>
      <c r="CI32" s="7">
        <f t="shared" si="6"/>
        <v>2175102.4984436207</v>
      </c>
      <c r="CJ32" s="7">
        <f>CJ28+CJ12</f>
        <v>2175102.4984436207</v>
      </c>
      <c r="CK32" s="7"/>
      <c r="CL32" s="7"/>
      <c r="CM32" s="7"/>
      <c r="CN32" s="7"/>
    </row>
    <row r="33" spans="5:92" x14ac:dyDescent="0.2">
      <c r="E33" s="41"/>
      <c r="F33" s="41"/>
      <c r="K33" s="7"/>
      <c r="L33" s="7"/>
      <c r="M33" s="7"/>
      <c r="N33" s="7"/>
      <c r="O33" s="8"/>
      <c r="Q33" s="7"/>
      <c r="R33" s="7"/>
      <c r="S33" s="7"/>
      <c r="T33" s="7"/>
      <c r="U33" s="7"/>
      <c r="V33" s="8"/>
      <c r="W33" s="7"/>
      <c r="X33" s="7"/>
      <c r="Y33" s="7"/>
      <c r="Z33" s="7"/>
      <c r="AA33" s="7"/>
      <c r="AC33" s="7"/>
      <c r="AD33" s="7"/>
      <c r="AE33" s="7"/>
      <c r="AF33" s="7"/>
      <c r="AG33" s="7"/>
      <c r="AI33" s="19"/>
      <c r="AJ33" s="19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</row>
    <row r="34" spans="5:92" x14ac:dyDescent="0.2">
      <c r="E34" s="41"/>
      <c r="F34" s="41"/>
      <c r="K34" s="7"/>
      <c r="L34" s="7"/>
      <c r="M34" s="7"/>
      <c r="N34" s="7"/>
      <c r="O34" s="8"/>
      <c r="Q34" s="7"/>
      <c r="R34" s="7"/>
      <c r="S34" s="7"/>
      <c r="T34" s="7"/>
      <c r="U34" s="7"/>
      <c r="V34" s="8"/>
      <c r="W34" s="7"/>
      <c r="X34" s="7"/>
      <c r="Y34" s="7"/>
      <c r="Z34" s="7"/>
      <c r="AA34" s="7"/>
      <c r="AC34" s="7"/>
      <c r="AD34" s="7"/>
      <c r="AE34" s="7"/>
      <c r="AF34" s="7"/>
      <c r="AG34" s="7"/>
      <c r="AI34" s="19"/>
      <c r="AJ34" s="19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</row>
    <row r="35" spans="5:92" x14ac:dyDescent="0.2">
      <c r="E35" s="41"/>
      <c r="F35" s="41"/>
      <c r="K35" s="7"/>
      <c r="L35" s="7"/>
      <c r="M35" s="7"/>
      <c r="N35" s="7"/>
      <c r="O35" s="8"/>
      <c r="Q35" s="7"/>
      <c r="R35" s="7"/>
      <c r="S35" s="7"/>
      <c r="T35" s="7"/>
      <c r="U35" s="7"/>
      <c r="V35" s="8"/>
      <c r="W35" s="7"/>
      <c r="X35" s="7"/>
      <c r="Y35" s="7"/>
      <c r="Z35" s="7"/>
      <c r="AA35" s="7"/>
      <c r="AC35" s="7"/>
      <c r="AD35" s="7"/>
      <c r="AE35" s="7"/>
      <c r="AF35" s="7"/>
      <c r="AG35" s="7"/>
      <c r="AI35" s="19"/>
      <c r="AJ35" s="19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</row>
    <row r="36" spans="5:92" ht="24" x14ac:dyDescent="0.2">
      <c r="E36" s="43"/>
      <c r="F36" s="41"/>
      <c r="K36" s="7"/>
      <c r="L36" s="7"/>
      <c r="M36" s="7"/>
      <c r="N36" s="7"/>
      <c r="O36" s="8" t="s">
        <v>53</v>
      </c>
      <c r="Q36" s="7">
        <f>Q32-Q7</f>
        <v>12425967.903112795</v>
      </c>
      <c r="R36" s="7">
        <f t="shared" ref="R36:U36" si="7">R32-R7</f>
        <v>12425967.903112795</v>
      </c>
      <c r="S36" s="7">
        <f t="shared" si="7"/>
        <v>12425967.903112795</v>
      </c>
      <c r="T36" s="7">
        <f t="shared" si="7"/>
        <v>12425967.903112795</v>
      </c>
      <c r="U36" s="7">
        <f t="shared" si="7"/>
        <v>12425967.903112795</v>
      </c>
      <c r="V36" s="8"/>
      <c r="W36" s="7"/>
      <c r="X36" s="7"/>
      <c r="Y36" s="7"/>
      <c r="Z36" s="7"/>
      <c r="AA36" s="7"/>
      <c r="AC36" s="7">
        <f>AC32-AC7</f>
        <v>4350204.9968872415</v>
      </c>
      <c r="AD36" s="7">
        <f t="shared" ref="AD36:AG36" si="8">AD32-AD7</f>
        <v>4350204.9968872415</v>
      </c>
      <c r="AE36" s="7">
        <f t="shared" si="8"/>
        <v>4350204.9968872415</v>
      </c>
      <c r="AF36" s="7">
        <f t="shared" si="8"/>
        <v>4350204.9968872415</v>
      </c>
      <c r="AG36" s="7">
        <f t="shared" si="8"/>
        <v>4350204.9968872415</v>
      </c>
      <c r="AI36" s="7">
        <f>SUM(AC36:AG36)</f>
        <v>21751024.984436207</v>
      </c>
      <c r="AJ36" s="43">
        <f>AI36-E30</f>
        <v>21751024.984436207</v>
      </c>
      <c r="BB36" s="7">
        <f>BB32-BB7</f>
        <v>6212983.9515563976</v>
      </c>
      <c r="BC36" s="7">
        <f t="shared" ref="BC36:BF36" si="9">BC32-BC7</f>
        <v>6212983.9515563976</v>
      </c>
      <c r="BD36" s="7">
        <f t="shared" si="9"/>
        <v>6212983.9515563976</v>
      </c>
      <c r="BE36" s="7">
        <f t="shared" si="9"/>
        <v>6212983.9515563976</v>
      </c>
      <c r="BF36" s="7">
        <f t="shared" si="9"/>
        <v>6212983.9515563976</v>
      </c>
      <c r="BG36" s="7">
        <f>BG32-BG7</f>
        <v>6212983.9515563976</v>
      </c>
      <c r="BH36" s="7">
        <f t="shared" ref="BH36:BK36" si="10">BH32-BH7</f>
        <v>6212983.9515563976</v>
      </c>
      <c r="BI36" s="7">
        <f t="shared" si="10"/>
        <v>6212983.9515563976</v>
      </c>
      <c r="BJ36" s="7">
        <f t="shared" si="10"/>
        <v>6212983.9515563976</v>
      </c>
      <c r="BK36" s="7">
        <f t="shared" si="10"/>
        <v>6212983.9515563976</v>
      </c>
      <c r="BL36" s="7">
        <f t="shared" ref="BL36" si="11">BL32-BL7</f>
        <v>6212983.9515563976</v>
      </c>
      <c r="BZ36" s="7">
        <f>BZ32-BZ7</f>
        <v>2175102.4984436207</v>
      </c>
      <c r="CA36" s="7">
        <f t="shared" ref="CA36:CD36" si="12">CA32-CA7</f>
        <v>2175102.4984436207</v>
      </c>
      <c r="CB36" s="7">
        <f t="shared" si="12"/>
        <v>2175102.4984436207</v>
      </c>
      <c r="CC36" s="7">
        <f t="shared" si="12"/>
        <v>2175102.4984436207</v>
      </c>
      <c r="CD36" s="7">
        <f t="shared" si="12"/>
        <v>2175102.4984436207</v>
      </c>
      <c r="CE36" s="7">
        <f>CE32-CE7</f>
        <v>2175102.4984436207</v>
      </c>
      <c r="CF36" s="7">
        <f t="shared" ref="CF36:CI36" si="13">CF32-CF7</f>
        <v>2175102.4984436207</v>
      </c>
      <c r="CG36" s="7">
        <f t="shared" si="13"/>
        <v>2175102.4984436207</v>
      </c>
      <c r="CH36" s="7">
        <f t="shared" si="13"/>
        <v>2175102.4984436207</v>
      </c>
      <c r="CI36" s="7">
        <f t="shared" si="13"/>
        <v>2175102.4984436207</v>
      </c>
      <c r="CJ36" s="7">
        <f>CJ32-CJ7</f>
        <v>2175102.4984436207</v>
      </c>
      <c r="CK36" s="7"/>
      <c r="CL36" s="7"/>
      <c r="CM36" s="7"/>
      <c r="CN36" s="7"/>
    </row>
    <row r="37" spans="5:92" x14ac:dyDescent="0.2">
      <c r="E37" s="44"/>
      <c r="F37" s="41"/>
      <c r="K37" s="7"/>
      <c r="L37" s="7"/>
      <c r="M37" s="7"/>
      <c r="N37" s="7"/>
      <c r="O37" s="8"/>
      <c r="Q37" s="7"/>
      <c r="R37" s="7"/>
      <c r="S37" s="7"/>
      <c r="T37" s="7"/>
      <c r="U37" s="7"/>
      <c r="V37" s="8"/>
      <c r="W37" s="7"/>
      <c r="X37" s="7"/>
      <c r="Y37" s="7"/>
      <c r="Z37" s="7"/>
      <c r="AA37" s="7"/>
      <c r="AC37" s="7"/>
      <c r="AD37" s="7"/>
      <c r="AE37" s="7"/>
      <c r="AF37" s="7"/>
      <c r="AG37" s="7"/>
      <c r="AI37" s="19"/>
      <c r="AJ37" s="19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</row>
    <row r="38" spans="5:92" x14ac:dyDescent="0.2">
      <c r="E38" s="41"/>
      <c r="F38" s="41"/>
      <c r="K38" s="7"/>
      <c r="L38" s="7"/>
      <c r="M38" s="7"/>
      <c r="N38" s="7"/>
      <c r="O38" s="8"/>
      <c r="Q38" s="7"/>
      <c r="R38" s="7"/>
      <c r="S38" s="7"/>
      <c r="T38" s="7"/>
      <c r="U38" s="7"/>
      <c r="V38" s="8"/>
      <c r="W38" s="7"/>
      <c r="X38" s="7"/>
      <c r="Y38" s="7"/>
      <c r="Z38" s="7"/>
      <c r="AA38" s="7"/>
      <c r="AC38" s="7"/>
      <c r="AD38" s="7"/>
      <c r="AE38" s="7"/>
      <c r="AF38" s="7"/>
      <c r="AG38" s="7"/>
      <c r="AI38" s="19"/>
      <c r="AJ38" s="19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</row>
    <row r="39" spans="5:92" x14ac:dyDescent="0.2">
      <c r="E39" s="41"/>
      <c r="F39" s="41"/>
      <c r="K39" s="7"/>
      <c r="L39" s="7"/>
      <c r="M39" s="7"/>
      <c r="N39" s="7"/>
      <c r="O39" s="8"/>
      <c r="Q39" s="7"/>
      <c r="R39" s="7"/>
      <c r="S39" s="7"/>
      <c r="T39" s="7"/>
      <c r="U39" s="7"/>
      <c r="V39" s="8"/>
      <c r="W39" s="7"/>
      <c r="X39" s="7"/>
      <c r="Y39" s="7"/>
      <c r="Z39" s="7"/>
      <c r="AA39" s="7"/>
      <c r="AC39" s="7"/>
      <c r="AD39" s="7"/>
      <c r="AE39" s="7"/>
      <c r="AF39" s="7"/>
      <c r="AG39" s="7"/>
      <c r="AI39" s="19"/>
      <c r="AJ39" s="19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</row>
    <row r="40" spans="5:92" x14ac:dyDescent="0.2">
      <c r="E40" s="41"/>
      <c r="F40" s="41"/>
      <c r="K40" s="7"/>
      <c r="L40" s="7"/>
      <c r="M40" s="7"/>
      <c r="N40" s="7"/>
      <c r="O40" s="8" t="s">
        <v>54</v>
      </c>
      <c r="Q40" s="7">
        <f>Q36-'AusNet revised allocations'!S36</f>
        <v>2383076.1450631339</v>
      </c>
      <c r="R40" s="7">
        <f>R36-'AusNet revised allocations'!T36</f>
        <v>2383076.1450631339</v>
      </c>
      <c r="S40" s="7">
        <f>S36-'AusNet revised allocations'!U36</f>
        <v>2383076.1450631339</v>
      </c>
      <c r="T40" s="7">
        <f>T36-'AusNet revised allocations'!V36</f>
        <v>2383076.1450631339</v>
      </c>
      <c r="U40" s="7">
        <f>U36-'AusNet revised allocations'!W36</f>
        <v>2383076.1450631339</v>
      </c>
      <c r="V40" s="8"/>
      <c r="W40" s="7"/>
      <c r="X40" s="7"/>
      <c r="Y40" s="7"/>
      <c r="Z40" s="7"/>
      <c r="AA40" s="7"/>
      <c r="AC40" s="7">
        <f>AC36-'AusNet revised allocations'!AE36</f>
        <v>-2383076.1450631358</v>
      </c>
      <c r="AD40" s="7">
        <f>AD36-'AusNet revised allocations'!AF36</f>
        <v>-2383076.1450631358</v>
      </c>
      <c r="AE40" s="7">
        <f>AE36-'AusNet revised allocations'!AG36</f>
        <v>-2383076.1450631358</v>
      </c>
      <c r="AF40" s="7">
        <f>AF36-'AusNet revised allocations'!AH36</f>
        <v>-2383076.1450631358</v>
      </c>
      <c r="AG40" s="7">
        <f>AG36-'AusNet revised allocations'!AI36</f>
        <v>-2383076.1450631358</v>
      </c>
      <c r="AH40" s="7"/>
      <c r="AI40" s="7">
        <f>AI36-'AusNet revised allocations'!CH36</f>
        <v>21751024.984436207</v>
      </c>
      <c r="AJ40" s="50">
        <f>AI40-E36</f>
        <v>21751024.984436207</v>
      </c>
      <c r="BB40" s="7">
        <f>BB36-'AusNet revised allocations'!AX36</f>
        <v>1191538.072531567</v>
      </c>
      <c r="BC40" s="7">
        <f>BC36-'AusNet revised allocations'!AY36</f>
        <v>1191538.072531567</v>
      </c>
      <c r="BD40" s="7">
        <f>BD36-'AusNet revised allocations'!AZ36</f>
        <v>1191538.072531567</v>
      </c>
      <c r="BE40" s="7">
        <f>BE36-'AusNet revised allocations'!BA36</f>
        <v>1191538.072531567</v>
      </c>
      <c r="BF40" s="7">
        <f>BF36-'AusNet revised allocations'!BB36</f>
        <v>1191538.072531567</v>
      </c>
      <c r="BG40" s="7">
        <f>BG36-'AusNet revised allocations'!BC36</f>
        <v>1191538.072531567</v>
      </c>
      <c r="BH40" s="7">
        <f>BH36-'AusNet revised allocations'!BD36</f>
        <v>1191538.072531567</v>
      </c>
      <c r="BI40" s="7">
        <f>BI36-'AusNet revised allocations'!BE36</f>
        <v>1191538.072531567</v>
      </c>
      <c r="BJ40" s="7">
        <f>BJ36-'AusNet revised allocations'!BF36</f>
        <v>1191538.072531567</v>
      </c>
      <c r="BK40" s="7">
        <f>BK36-'AusNet revised allocations'!BG36</f>
        <v>1191538.072531567</v>
      </c>
      <c r="BL40" s="7">
        <f>BL36-'AusNet revised allocations'!BH36</f>
        <v>1191538.072531567</v>
      </c>
      <c r="BZ40" s="7">
        <f>BZ36-'AusNet revised allocations'!BV36</f>
        <v>-1191538.0725315679</v>
      </c>
      <c r="CA40" s="7">
        <f>CA36-'AusNet revised allocations'!BW36</f>
        <v>-1191538.0725315679</v>
      </c>
      <c r="CB40" s="7">
        <f>CB36-'AusNet revised allocations'!BX36</f>
        <v>-1191538.0725315679</v>
      </c>
      <c r="CC40" s="7">
        <f>CC36-'AusNet revised allocations'!BY36</f>
        <v>-1191538.0725315679</v>
      </c>
      <c r="CD40" s="7">
        <f>CD36-'AusNet revised allocations'!BZ36</f>
        <v>-1191538.0725315679</v>
      </c>
      <c r="CE40" s="7">
        <f>CE36-'AusNet revised allocations'!CA36</f>
        <v>-1191538.0725315679</v>
      </c>
      <c r="CF40" s="7">
        <f>CF36-'AusNet revised allocations'!CB36</f>
        <v>-1191538.0725315679</v>
      </c>
      <c r="CG40" s="7">
        <f>CG36-'AusNet revised allocations'!CC36</f>
        <v>-1191538.0725315679</v>
      </c>
      <c r="CH40" s="7">
        <f>CH36-'AusNet revised allocations'!CD36</f>
        <v>-1191538.0725315679</v>
      </c>
      <c r="CI40" s="7">
        <f>CI36-'AusNet revised allocations'!CE36</f>
        <v>-1191538.0725315679</v>
      </c>
      <c r="CJ40" s="7">
        <f>CJ36-'AusNet revised allocations'!CF36</f>
        <v>-1191538.0725315679</v>
      </c>
      <c r="CK40" s="7"/>
      <c r="CL40" s="7"/>
      <c r="CM40" s="7"/>
      <c r="CN40" s="7"/>
    </row>
    <row r="41" spans="5:92" x14ac:dyDescent="0.2">
      <c r="E41" s="41"/>
      <c r="F41" s="41"/>
      <c r="K41" s="7"/>
      <c r="L41" s="7"/>
      <c r="M41" s="7"/>
      <c r="N41" s="7"/>
      <c r="O41" s="7"/>
      <c r="Q41" s="7"/>
      <c r="R41" s="7"/>
      <c r="S41" s="7"/>
      <c r="T41" s="7"/>
      <c r="U41" s="7"/>
      <c r="V41" s="8"/>
      <c r="W41" s="7"/>
      <c r="X41" s="7"/>
      <c r="Y41" s="7"/>
      <c r="Z41" s="7"/>
      <c r="AA41" s="7"/>
      <c r="AC41" s="7"/>
      <c r="AD41" s="7"/>
      <c r="AE41" s="7"/>
      <c r="AF41" s="7"/>
      <c r="AG41" s="7"/>
      <c r="AI41" s="19"/>
      <c r="AJ41" s="19"/>
    </row>
    <row r="42" spans="5:92" x14ac:dyDescent="0.2">
      <c r="E42" s="41"/>
      <c r="F42" s="41"/>
      <c r="K42" s="7"/>
      <c r="L42" s="7"/>
      <c r="M42" s="7"/>
      <c r="N42" s="7"/>
      <c r="O42" s="7"/>
      <c r="Q42" s="7"/>
      <c r="R42" s="7"/>
      <c r="S42" s="7"/>
      <c r="T42" s="7"/>
      <c r="U42" s="7"/>
      <c r="V42" s="8"/>
      <c r="W42" s="7"/>
      <c r="X42" s="7"/>
      <c r="Y42" s="7"/>
      <c r="Z42" s="7"/>
      <c r="AA42" s="7"/>
      <c r="AC42" s="7"/>
      <c r="AD42" s="7"/>
      <c r="AE42" s="7"/>
      <c r="AF42" s="7"/>
      <c r="AG42" s="7"/>
      <c r="AI42" s="19"/>
      <c r="AJ42" s="19"/>
    </row>
    <row r="43" spans="5:92" x14ac:dyDescent="0.2">
      <c r="E43" s="41"/>
      <c r="F43" s="41"/>
      <c r="K43" s="7"/>
      <c r="L43" s="7"/>
      <c r="M43" s="7"/>
      <c r="N43" s="7"/>
      <c r="O43" s="7"/>
      <c r="Q43" s="7"/>
      <c r="R43" s="7"/>
      <c r="S43" s="7"/>
      <c r="T43" s="7"/>
      <c r="U43" s="7"/>
      <c r="V43" s="8"/>
      <c r="W43" s="7"/>
      <c r="X43" s="7"/>
      <c r="Y43" s="7"/>
      <c r="Z43" s="7"/>
      <c r="AA43" s="7"/>
      <c r="AC43" s="7"/>
      <c r="AD43" s="7"/>
      <c r="AE43" s="7"/>
      <c r="AF43" s="7"/>
      <c r="AG43" s="7"/>
      <c r="AI43" s="19"/>
      <c r="AJ43" s="19"/>
    </row>
    <row r="44" spans="5:92" x14ac:dyDescent="0.2">
      <c r="E44" s="41"/>
      <c r="F44" s="41"/>
      <c r="K44" s="7"/>
      <c r="L44" s="7"/>
      <c r="M44" s="7"/>
      <c r="N44" s="7"/>
      <c r="O44" s="7"/>
      <c r="Q44" s="7"/>
      <c r="R44" s="51"/>
      <c r="S44" s="7"/>
      <c r="T44" s="7"/>
      <c r="U44" s="7"/>
      <c r="V44" s="8"/>
      <c r="W44" s="7"/>
      <c r="X44" s="7"/>
      <c r="Y44" s="7"/>
      <c r="Z44" s="7"/>
      <c r="AA44" s="7"/>
      <c r="AC44" s="7"/>
      <c r="AD44" s="7"/>
      <c r="AE44" s="7"/>
      <c r="AF44" s="7"/>
      <c r="AG44" s="7"/>
      <c r="AI44" s="19"/>
      <c r="AJ44" s="19"/>
    </row>
    <row r="45" spans="5:92" x14ac:dyDescent="0.2">
      <c r="E45" s="43"/>
      <c r="F45" s="43"/>
      <c r="K45" s="7"/>
      <c r="L45" s="7"/>
      <c r="M45" s="7"/>
      <c r="N45" s="7"/>
      <c r="O45" s="7"/>
      <c r="Q45" s="7"/>
      <c r="R45" s="51"/>
      <c r="S45" s="7"/>
      <c r="T45" s="7"/>
      <c r="U45" s="7"/>
      <c r="V45" s="8"/>
      <c r="W45" s="7"/>
      <c r="X45" s="7"/>
      <c r="Y45" s="7"/>
      <c r="Z45" s="7"/>
      <c r="AA45" s="7"/>
      <c r="AC45" s="7"/>
      <c r="AD45" s="7"/>
      <c r="AE45" s="7"/>
      <c r="AF45" s="7"/>
      <c r="AG45" s="7"/>
      <c r="AI45" s="19"/>
      <c r="AJ45" s="19"/>
    </row>
    <row r="46" spans="5:92" x14ac:dyDescent="0.2">
      <c r="E46" s="41"/>
      <c r="F46" s="41"/>
      <c r="K46" s="7"/>
      <c r="L46" s="7"/>
      <c r="M46" s="7"/>
      <c r="N46" s="7"/>
      <c r="O46" s="7"/>
      <c r="Q46" s="7"/>
      <c r="R46" s="7"/>
      <c r="S46" s="7"/>
      <c r="T46" s="7"/>
      <c r="U46" s="7"/>
      <c r="V46" s="8"/>
      <c r="W46" s="7"/>
      <c r="X46" s="7"/>
      <c r="Y46" s="7"/>
      <c r="Z46" s="7"/>
      <c r="AA46" s="7"/>
      <c r="AC46" s="7"/>
      <c r="AD46" s="7"/>
      <c r="AE46" s="7"/>
      <c r="AF46" s="7"/>
      <c r="AG46" s="7"/>
      <c r="AI46" s="19"/>
      <c r="AJ46" s="19"/>
    </row>
    <row r="47" spans="5:92" x14ac:dyDescent="0.2">
      <c r="E47" s="41"/>
      <c r="F47" s="41"/>
      <c r="K47" s="7"/>
      <c r="L47" s="7"/>
      <c r="M47" s="7"/>
      <c r="N47" s="7"/>
      <c r="O47" s="7"/>
      <c r="Q47" s="7"/>
      <c r="R47" s="7"/>
      <c r="S47" s="7"/>
      <c r="T47" s="7"/>
      <c r="U47" s="7"/>
      <c r="V47" s="8"/>
      <c r="W47" s="7"/>
      <c r="X47" s="7"/>
      <c r="Y47" s="7"/>
      <c r="Z47" s="7"/>
      <c r="AA47" s="7"/>
      <c r="AC47" s="7"/>
      <c r="AD47" s="7"/>
      <c r="AE47" s="7"/>
      <c r="AF47" s="7"/>
      <c r="AG47" s="7"/>
      <c r="AI47" s="19"/>
      <c r="AJ47" s="19"/>
    </row>
    <row r="48" spans="5:92" x14ac:dyDescent="0.2">
      <c r="E48" s="41"/>
      <c r="F48" s="41"/>
      <c r="K48" s="7"/>
      <c r="L48" s="7"/>
      <c r="M48" s="7"/>
      <c r="N48" s="7"/>
      <c r="O48" s="7"/>
      <c r="Q48" s="7"/>
      <c r="R48" s="7"/>
      <c r="S48" s="7"/>
      <c r="T48" s="7"/>
      <c r="U48" s="7"/>
      <c r="V48" s="8"/>
      <c r="W48" s="7"/>
      <c r="X48" s="7"/>
      <c r="Y48" s="7"/>
      <c r="Z48" s="7"/>
      <c r="AA48" s="7"/>
      <c r="AC48" s="7"/>
      <c r="AD48" s="7"/>
      <c r="AE48" s="7"/>
      <c r="AF48" s="7"/>
      <c r="AG48" s="7"/>
      <c r="AI48" s="19"/>
      <c r="AJ48" s="19"/>
    </row>
    <row r="49" spans="3:36" x14ac:dyDescent="0.2">
      <c r="E49" s="41"/>
      <c r="F49" s="41"/>
      <c r="K49" s="7"/>
      <c r="L49" s="7"/>
      <c r="M49" s="7"/>
      <c r="N49" s="7"/>
      <c r="O49" s="7"/>
      <c r="Q49" s="7"/>
      <c r="R49" s="7"/>
      <c r="S49" s="7"/>
      <c r="T49" s="7"/>
      <c r="U49" s="7"/>
      <c r="V49" s="8"/>
      <c r="W49" s="7"/>
      <c r="X49" s="7"/>
      <c r="Y49" s="7"/>
      <c r="Z49" s="7"/>
      <c r="AA49" s="7"/>
      <c r="AC49" s="7"/>
      <c r="AD49" s="7"/>
      <c r="AE49" s="7"/>
      <c r="AF49" s="7"/>
      <c r="AG49" s="7"/>
      <c r="AI49" s="19"/>
      <c r="AJ49" s="19"/>
    </row>
    <row r="50" spans="3:36" x14ac:dyDescent="0.2">
      <c r="K50" s="7"/>
      <c r="L50" s="7"/>
      <c r="M50" s="7"/>
      <c r="N50" s="7"/>
      <c r="O50" s="7"/>
      <c r="Q50" s="7"/>
      <c r="R50" s="7"/>
      <c r="S50" s="7"/>
      <c r="T50" s="7"/>
      <c r="U50" s="7"/>
      <c r="V50" s="8"/>
      <c r="W50" s="7"/>
      <c r="X50" s="7"/>
      <c r="Y50" s="7"/>
      <c r="Z50" s="7"/>
      <c r="AA50" s="7"/>
      <c r="AC50" s="7"/>
      <c r="AD50" s="7"/>
      <c r="AE50" s="7"/>
      <c r="AF50" s="7"/>
      <c r="AG50" s="7"/>
      <c r="AI50" s="19"/>
      <c r="AJ50" s="19"/>
    </row>
    <row r="51" spans="3:36" x14ac:dyDescent="0.2">
      <c r="K51" s="7"/>
      <c r="L51" s="7"/>
      <c r="M51" s="7"/>
      <c r="N51" s="7"/>
      <c r="O51" s="7"/>
      <c r="Q51" s="7"/>
      <c r="R51" s="7"/>
      <c r="S51" s="7"/>
      <c r="T51" s="7"/>
      <c r="U51" s="7"/>
      <c r="V51" s="8"/>
      <c r="W51" s="7"/>
      <c r="X51" s="7"/>
      <c r="Y51" s="7"/>
      <c r="Z51" s="7"/>
      <c r="AA51" s="7"/>
      <c r="AC51" s="7"/>
      <c r="AD51" s="7"/>
      <c r="AE51" s="7"/>
      <c r="AF51" s="7"/>
      <c r="AG51" s="7"/>
      <c r="AI51" s="19"/>
      <c r="AJ51" s="19"/>
    </row>
    <row r="52" spans="3:36" x14ac:dyDescent="0.2">
      <c r="K52" s="7"/>
      <c r="L52" s="7"/>
      <c r="M52" s="7"/>
      <c r="N52" s="7"/>
      <c r="O52" s="7"/>
      <c r="Q52" s="7"/>
      <c r="R52" s="7"/>
      <c r="S52" s="7"/>
      <c r="T52" s="7"/>
      <c r="U52" s="7"/>
      <c r="V52" s="8"/>
      <c r="W52" s="7"/>
      <c r="X52" s="7"/>
      <c r="Y52" s="7"/>
      <c r="Z52" s="7"/>
      <c r="AA52" s="7"/>
      <c r="AC52" s="7"/>
      <c r="AD52" s="7"/>
      <c r="AE52" s="7"/>
      <c r="AF52" s="7"/>
      <c r="AG52" s="7"/>
      <c r="AI52" s="19"/>
      <c r="AJ52" s="19"/>
    </row>
    <row r="53" spans="3:36" x14ac:dyDescent="0.2">
      <c r="C53" s="5"/>
      <c r="D53" s="5"/>
      <c r="K53" s="7"/>
      <c r="L53" s="7"/>
      <c r="M53" s="7"/>
      <c r="N53" s="7"/>
      <c r="O53" s="7"/>
      <c r="Q53" s="7"/>
      <c r="R53" s="7"/>
      <c r="S53" s="7"/>
      <c r="T53" s="7"/>
      <c r="U53" s="7"/>
      <c r="V53" s="8"/>
      <c r="W53" s="7"/>
      <c r="X53" s="7"/>
      <c r="Y53" s="7"/>
      <c r="Z53" s="7"/>
      <c r="AA53" s="7"/>
      <c r="AC53" s="7"/>
      <c r="AD53" s="7"/>
      <c r="AE53" s="7"/>
      <c r="AF53" s="7"/>
      <c r="AG53" s="7"/>
      <c r="AI53" s="19"/>
      <c r="AJ53" s="19"/>
    </row>
    <row r="54" spans="3:36" x14ac:dyDescent="0.2">
      <c r="C54" s="5"/>
      <c r="D54" s="5"/>
      <c r="K54" s="7"/>
      <c r="L54" s="7"/>
      <c r="M54" s="7"/>
      <c r="N54" s="7"/>
      <c r="O54" s="7"/>
      <c r="Q54" s="7"/>
      <c r="R54" s="7"/>
      <c r="S54" s="7"/>
      <c r="T54" s="7"/>
      <c r="U54" s="7"/>
      <c r="V54" s="8"/>
      <c r="W54" s="7"/>
      <c r="X54" s="7"/>
      <c r="Y54" s="7"/>
      <c r="Z54" s="7"/>
      <c r="AA54" s="7"/>
      <c r="AC54" s="7"/>
      <c r="AD54" s="7"/>
      <c r="AE54" s="7"/>
      <c r="AF54" s="7"/>
      <c r="AG54" s="7"/>
      <c r="AI54" s="19"/>
      <c r="AJ54" s="19"/>
    </row>
    <row r="55" spans="3:36" x14ac:dyDescent="0.2">
      <c r="C55" s="5"/>
      <c r="D55" s="5"/>
      <c r="K55" s="7"/>
      <c r="L55" s="7"/>
      <c r="M55" s="7"/>
      <c r="N55" s="7"/>
      <c r="O55" s="7"/>
      <c r="Q55" s="7"/>
      <c r="R55" s="7"/>
      <c r="S55" s="7"/>
      <c r="T55" s="7"/>
      <c r="U55" s="7"/>
      <c r="V55" s="8"/>
      <c r="W55" s="7"/>
      <c r="X55" s="7"/>
      <c r="Y55" s="7"/>
      <c r="Z55" s="7"/>
      <c r="AA55" s="7"/>
      <c r="AC55" s="7"/>
      <c r="AD55" s="7"/>
      <c r="AE55" s="7"/>
      <c r="AF55" s="7"/>
      <c r="AG55" s="7"/>
      <c r="AI55" s="19"/>
      <c r="AJ55" s="19"/>
    </row>
    <row r="56" spans="3:36" x14ac:dyDescent="0.2">
      <c r="C56" s="5"/>
      <c r="D56" s="5"/>
      <c r="K56" s="7"/>
      <c r="L56" s="7"/>
      <c r="M56" s="7"/>
      <c r="N56" s="7"/>
      <c r="O56" s="7"/>
      <c r="Q56" s="7"/>
      <c r="R56" s="7"/>
      <c r="S56" s="7"/>
      <c r="T56" s="7"/>
      <c r="U56" s="7"/>
      <c r="V56" s="8"/>
      <c r="W56" s="7"/>
      <c r="X56" s="7"/>
      <c r="Y56" s="7"/>
      <c r="Z56" s="7"/>
      <c r="AA56" s="7"/>
      <c r="AC56" s="7"/>
      <c r="AD56" s="7"/>
      <c r="AE56" s="7"/>
      <c r="AF56" s="7"/>
      <c r="AG56" s="7"/>
      <c r="AI56" s="19"/>
      <c r="AJ56" s="19"/>
    </row>
    <row r="57" spans="3:36" x14ac:dyDescent="0.2">
      <c r="C57" s="5"/>
      <c r="D57" s="5"/>
      <c r="K57" s="7"/>
      <c r="L57" s="7"/>
      <c r="M57" s="7"/>
      <c r="N57" s="7"/>
      <c r="O57" s="7"/>
      <c r="Q57" s="7"/>
      <c r="R57" s="7"/>
      <c r="S57" s="7"/>
      <c r="T57" s="7"/>
      <c r="U57" s="7"/>
      <c r="V57" s="8"/>
      <c r="W57" s="7"/>
      <c r="X57" s="7"/>
      <c r="Y57" s="7"/>
      <c r="Z57" s="7"/>
      <c r="AA57" s="7"/>
      <c r="AC57" s="7"/>
      <c r="AD57" s="7"/>
      <c r="AE57" s="7"/>
      <c r="AF57" s="7"/>
      <c r="AG57" s="7"/>
      <c r="AI57" s="19"/>
      <c r="AJ57" s="19"/>
    </row>
    <row r="58" spans="3:36" x14ac:dyDescent="0.2">
      <c r="C58" s="5"/>
      <c r="D58" s="5"/>
      <c r="K58" s="7"/>
      <c r="L58" s="7"/>
      <c r="M58" s="7"/>
      <c r="N58" s="7"/>
      <c r="O58" s="7"/>
      <c r="Q58" s="7"/>
      <c r="R58" s="7"/>
      <c r="S58" s="7"/>
      <c r="T58" s="7"/>
      <c r="U58" s="7"/>
      <c r="V58" s="8"/>
      <c r="W58" s="7"/>
      <c r="X58" s="7"/>
      <c r="Y58" s="7"/>
      <c r="Z58" s="7"/>
      <c r="AA58" s="7"/>
      <c r="AC58" s="7"/>
      <c r="AD58" s="7"/>
      <c r="AE58" s="7"/>
      <c r="AF58" s="7"/>
      <c r="AG58" s="7"/>
      <c r="AI58" s="19"/>
      <c r="AJ58" s="19"/>
    </row>
  </sheetData>
  <pageMargins left="0.7" right="0.7" top="0.75" bottom="0.75" header="0.3" footer="0.3"/>
  <pageSetup paperSize="9" orientation="portrait" verticalDpi="0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30"/>
  <sheetViews>
    <sheetView zoomScaleNormal="100" zoomScalePageLayoutView="125" workbookViewId="0">
      <selection activeCell="Z7" sqref="Z7"/>
    </sheetView>
  </sheetViews>
  <sheetFormatPr defaultColWidth="8.85546875" defaultRowHeight="15" outlineLevelCol="1" x14ac:dyDescent="0.25"/>
  <cols>
    <col min="1" max="1" width="4.7109375" style="88" customWidth="1"/>
    <col min="2" max="2" width="5.28515625" style="88" customWidth="1"/>
    <col min="3" max="3" width="46.7109375" style="88" customWidth="1"/>
    <col min="4" max="8" width="8.5703125" style="88" customWidth="1" outlineLevel="1"/>
    <col min="9" max="22" width="8.5703125" style="88" customWidth="1"/>
    <col min="23" max="16384" width="8.85546875" style="88"/>
  </cols>
  <sheetData>
    <row r="1" spans="2:21" ht="21" x14ac:dyDescent="0.35">
      <c r="B1" s="87" t="s">
        <v>116</v>
      </c>
    </row>
    <row r="2" spans="2:21" x14ac:dyDescent="0.25">
      <c r="B2" s="89" t="s">
        <v>117</v>
      </c>
    </row>
    <row r="3" spans="2:21" x14ac:dyDescent="0.25">
      <c r="O3" s="88">
        <v>1.0370370370370372</v>
      </c>
    </row>
    <row r="4" spans="2:21" x14ac:dyDescent="0.25">
      <c r="B4" s="90" t="s">
        <v>118</v>
      </c>
    </row>
    <row r="5" spans="2:21" x14ac:dyDescent="0.25">
      <c r="B5" s="90"/>
      <c r="L5" s="91"/>
    </row>
    <row r="6" spans="2:21" x14ac:dyDescent="0.25">
      <c r="B6" s="90"/>
      <c r="C6" s="92" t="s">
        <v>119</v>
      </c>
      <c r="D6" s="93">
        <v>39721</v>
      </c>
      <c r="E6" s="93">
        <f>EDATE(D6,12)</f>
        <v>40086</v>
      </c>
      <c r="F6" s="93">
        <f t="shared" ref="F6:I6" si="0">EDATE(E6,12)</f>
        <v>40451</v>
      </c>
      <c r="G6" s="93">
        <f t="shared" si="0"/>
        <v>40816</v>
      </c>
      <c r="H6" s="93">
        <f t="shared" si="0"/>
        <v>41182</v>
      </c>
      <c r="I6" s="93">
        <f t="shared" si="0"/>
        <v>41547</v>
      </c>
      <c r="J6" s="93">
        <f>EDATE(I6,12)</f>
        <v>41912</v>
      </c>
      <c r="K6" s="93">
        <v>42156</v>
      </c>
      <c r="L6" s="93">
        <f>EDATE(K6,12)</f>
        <v>42522</v>
      </c>
      <c r="M6" s="93">
        <f t="shared" ref="M6:O6" si="1">EDATE(L6,12)</f>
        <v>42887</v>
      </c>
      <c r="N6" s="93">
        <f t="shared" si="1"/>
        <v>43252</v>
      </c>
      <c r="O6" s="93">
        <f t="shared" si="1"/>
        <v>43617</v>
      </c>
      <c r="P6" s="94">
        <v>43831</v>
      </c>
      <c r="Q6" s="93">
        <f>EDATE(O6,12)</f>
        <v>43983</v>
      </c>
      <c r="R6" s="93">
        <f t="shared" ref="R6:U6" si="2">EDATE(Q6,12)</f>
        <v>44348</v>
      </c>
      <c r="S6" s="93">
        <f t="shared" si="2"/>
        <v>44713</v>
      </c>
      <c r="T6" s="93">
        <f t="shared" si="2"/>
        <v>45078</v>
      </c>
      <c r="U6" s="93">
        <f t="shared" si="2"/>
        <v>45444</v>
      </c>
    </row>
    <row r="7" spans="2:21" x14ac:dyDescent="0.25">
      <c r="B7" s="90"/>
      <c r="C7" s="92"/>
      <c r="D7" s="93" t="s">
        <v>120</v>
      </c>
      <c r="E7" s="93" t="s">
        <v>120</v>
      </c>
      <c r="F7" s="93" t="s">
        <v>120</v>
      </c>
      <c r="G7" s="93" t="s">
        <v>120</v>
      </c>
      <c r="H7" s="93" t="s">
        <v>120</v>
      </c>
      <c r="I7" s="93" t="s">
        <v>120</v>
      </c>
      <c r="J7" s="93" t="s">
        <v>120</v>
      </c>
      <c r="K7" s="93" t="s">
        <v>120</v>
      </c>
      <c r="L7" s="93" t="s">
        <v>120</v>
      </c>
      <c r="M7" s="93" t="s">
        <v>120</v>
      </c>
      <c r="N7" s="93" t="s">
        <v>120</v>
      </c>
      <c r="O7" s="93" t="s">
        <v>121</v>
      </c>
      <c r="P7" s="93" t="s">
        <v>121</v>
      </c>
      <c r="Q7" s="93" t="s">
        <v>121</v>
      </c>
      <c r="R7" s="93" t="s">
        <v>121</v>
      </c>
      <c r="S7" s="93" t="s">
        <v>121</v>
      </c>
      <c r="T7" s="93" t="s">
        <v>121</v>
      </c>
      <c r="U7" s="93" t="s">
        <v>121</v>
      </c>
    </row>
    <row r="8" spans="2:21" x14ac:dyDescent="0.25">
      <c r="B8" s="90"/>
      <c r="C8" s="92" t="s">
        <v>122</v>
      </c>
      <c r="D8" s="95">
        <v>2009</v>
      </c>
      <c r="E8" s="95">
        <v>2010</v>
      </c>
      <c r="F8" s="95">
        <v>2011</v>
      </c>
      <c r="G8" s="95">
        <v>2012</v>
      </c>
      <c r="H8" s="95">
        <v>2013</v>
      </c>
      <c r="I8" s="95">
        <v>2014</v>
      </c>
      <c r="J8" s="95">
        <v>2015</v>
      </c>
      <c r="K8" s="95">
        <v>2016</v>
      </c>
      <c r="L8" s="95">
        <v>2017</v>
      </c>
      <c r="M8" s="95">
        <v>2018</v>
      </c>
      <c r="N8" s="95">
        <v>2019</v>
      </c>
      <c r="O8" s="95">
        <v>2020</v>
      </c>
      <c r="P8" s="96" t="s">
        <v>123</v>
      </c>
      <c r="Q8" s="95">
        <v>2021</v>
      </c>
      <c r="R8" s="95">
        <v>2022</v>
      </c>
      <c r="S8" s="95">
        <v>2023</v>
      </c>
      <c r="T8" s="95">
        <v>2024</v>
      </c>
      <c r="U8" s="95">
        <v>2025</v>
      </c>
    </row>
    <row r="9" spans="2:21" x14ac:dyDescent="0.25">
      <c r="B9" s="90"/>
      <c r="C9" s="92" t="s">
        <v>124</v>
      </c>
      <c r="D9" s="92">
        <v>166.5</v>
      </c>
      <c r="E9" s="92">
        <v>168.6</v>
      </c>
      <c r="F9" s="92">
        <v>173.3</v>
      </c>
      <c r="G9" s="92">
        <v>179.4</v>
      </c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2:21" x14ac:dyDescent="0.25">
      <c r="B10" s="90"/>
      <c r="C10" s="92" t="s">
        <v>125</v>
      </c>
      <c r="D10" s="98"/>
      <c r="E10" s="98"/>
      <c r="F10" s="98"/>
      <c r="G10" s="99">
        <v>99.8</v>
      </c>
      <c r="H10" s="99">
        <v>101.8</v>
      </c>
      <c r="I10" s="99">
        <v>104</v>
      </c>
      <c r="J10" s="99">
        <v>106.4</v>
      </c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</row>
    <row r="11" spans="2:21" x14ac:dyDescent="0.25">
      <c r="B11" s="90"/>
      <c r="C11" s="92" t="s">
        <v>126</v>
      </c>
      <c r="D11" s="98"/>
      <c r="E11" s="98"/>
      <c r="F11" s="98"/>
      <c r="G11" s="101"/>
      <c r="H11" s="101"/>
      <c r="I11" s="101"/>
      <c r="J11" s="101"/>
      <c r="K11" s="102">
        <v>107.5</v>
      </c>
      <c r="L11" s="99">
        <v>108.6</v>
      </c>
      <c r="M11" s="99">
        <v>110.7</v>
      </c>
      <c r="N11" s="99">
        <v>113</v>
      </c>
      <c r="O11" s="99">
        <f>N11*(1+O12)</f>
        <v>114.80000000000001</v>
      </c>
      <c r="P11" s="99">
        <f>(1+Q12)^0.5*O11</f>
        <v>115.94231669239667</v>
      </c>
      <c r="Q11" s="99">
        <v>117.096</v>
      </c>
      <c r="R11" s="99">
        <f>Q11*(1+R12)</f>
        <v>119.96485199999999</v>
      </c>
      <c r="S11" s="99">
        <f>R11*(1+S12)</f>
        <v>122.90399087399999</v>
      </c>
      <c r="T11" s="99">
        <f>S11*(1+T12)</f>
        <v>125.91513865041298</v>
      </c>
      <c r="U11" s="99">
        <f>T11*(1+U12)</f>
        <v>129.00005954734809</v>
      </c>
    </row>
    <row r="12" spans="2:21" x14ac:dyDescent="0.25">
      <c r="B12" s="90"/>
      <c r="C12" s="92" t="s">
        <v>127</v>
      </c>
      <c r="D12" s="103">
        <f>D9/158.6-1</f>
        <v>4.9810844892812067E-2</v>
      </c>
      <c r="E12" s="103">
        <f>E9/D9-1</f>
        <v>1.2612612612612484E-2</v>
      </c>
      <c r="F12" s="103">
        <f t="shared" ref="F12:G12" si="3">F9/E9-1</f>
        <v>2.7876631079478242E-2</v>
      </c>
      <c r="G12" s="103">
        <f t="shared" si="3"/>
        <v>3.5199076745527913E-2</v>
      </c>
      <c r="H12" s="103">
        <f>H10/G10-1</f>
        <v>2.0040080160320661E-2</v>
      </c>
      <c r="I12" s="103">
        <f t="shared" ref="I12:J12" si="4">I10/H10-1</f>
        <v>2.16110019646365E-2</v>
      </c>
      <c r="J12" s="103">
        <f t="shared" si="4"/>
        <v>2.3076923076923217E-2</v>
      </c>
      <c r="K12" s="104">
        <f>K11/105.9-1</f>
        <v>1.5108593012275628E-2</v>
      </c>
      <c r="L12" s="104">
        <f>L11/K11-1</f>
        <v>1.0232558139534831E-2</v>
      </c>
      <c r="M12" s="104">
        <f>M11/L11-1</f>
        <v>1.9337016574585641E-2</v>
      </c>
      <c r="N12" s="104">
        <f>N11/M11-1</f>
        <v>2.0776874435411097E-2</v>
      </c>
      <c r="O12" s="105">
        <v>1.5929203539823078E-2</v>
      </c>
      <c r="P12" s="104">
        <v>1.2195121951219523E-2</v>
      </c>
      <c r="Q12" s="106">
        <f>Q11/O11-1</f>
        <v>2.0000000000000018E-2</v>
      </c>
      <c r="R12" s="105">
        <v>2.4500000000000001E-2</v>
      </c>
      <c r="S12" s="105">
        <v>2.4500000000000001E-2</v>
      </c>
      <c r="T12" s="105">
        <v>2.4500000000000001E-2</v>
      </c>
      <c r="U12" s="105">
        <v>2.4500000000000001E-2</v>
      </c>
    </row>
    <row r="13" spans="2:21" x14ac:dyDescent="0.25">
      <c r="B13" s="90"/>
      <c r="C13" s="92" t="s">
        <v>128</v>
      </c>
      <c r="D13" s="103"/>
      <c r="E13" s="103"/>
      <c r="F13" s="103"/>
      <c r="G13" s="103"/>
      <c r="H13" s="103"/>
      <c r="I13" s="107"/>
      <c r="J13" s="107">
        <v>1</v>
      </c>
      <c r="K13" s="108">
        <f>J13*(1+K12)</f>
        <v>1.0151085930122756</v>
      </c>
      <c r="L13" s="108">
        <f t="shared" ref="L13:U13" si="5">K13*(1+L12)</f>
        <v>1.0254957507082152</v>
      </c>
      <c r="M13" s="108">
        <f t="shared" si="5"/>
        <v>1.0453257790368271</v>
      </c>
      <c r="N13" s="108">
        <f t="shared" si="5"/>
        <v>1.0670443814919734</v>
      </c>
      <c r="O13" s="108">
        <f t="shared" si="5"/>
        <v>1.0840415486307837</v>
      </c>
      <c r="P13" s="108">
        <f t="shared" si="5"/>
        <v>1.0972615675165249</v>
      </c>
      <c r="Q13" s="108">
        <f t="shared" si="5"/>
        <v>1.1192067988668555</v>
      </c>
      <c r="R13" s="108">
        <f t="shared" si="5"/>
        <v>1.1466273654390935</v>
      </c>
      <c r="S13" s="108">
        <f t="shared" si="5"/>
        <v>1.1747197358923513</v>
      </c>
      <c r="T13" s="108">
        <f t="shared" si="5"/>
        <v>1.2035003694217139</v>
      </c>
      <c r="U13" s="108">
        <f t="shared" si="5"/>
        <v>1.2329861284725459</v>
      </c>
    </row>
    <row r="14" spans="2:21" x14ac:dyDescent="0.25">
      <c r="B14" s="90"/>
      <c r="C14" s="124" t="s">
        <v>138</v>
      </c>
      <c r="D14" s="103"/>
      <c r="E14" s="103"/>
      <c r="F14" s="103"/>
      <c r="G14" s="108"/>
      <c r="H14" s="108"/>
      <c r="I14" s="108"/>
      <c r="J14" s="108"/>
      <c r="K14" s="108"/>
      <c r="L14" s="108"/>
      <c r="M14" s="108">
        <v>1</v>
      </c>
      <c r="N14" s="125">
        <f>M14*(1+N12)^0.5*(1+M12)^0.5</f>
        <v>1.0200566914516673</v>
      </c>
      <c r="O14" s="125">
        <f>N14*(1+O12)^0.5*(1+N12)^0.5</f>
        <v>1.0387748892718842</v>
      </c>
      <c r="P14" s="125">
        <f>O14*(1+P12)*(1+O12)^0.5</f>
        <v>1.0597841134352426</v>
      </c>
      <c r="Q14" s="126">
        <f>P14*(1+Q12)^0.5*(1+P12)</f>
        <v>1.0833822873666628</v>
      </c>
      <c r="R14" s="108">
        <f t="shared" ref="R14:U14" si="6">Q14*(1+R12)</f>
        <v>1.1099251534071459</v>
      </c>
      <c r="S14" s="108">
        <f t="shared" si="6"/>
        <v>1.1371183196656209</v>
      </c>
      <c r="T14" s="108">
        <f t="shared" si="6"/>
        <v>1.1649777184974286</v>
      </c>
      <c r="U14" s="108">
        <f t="shared" si="6"/>
        <v>1.1935196726006156</v>
      </c>
    </row>
    <row r="15" spans="2:21" x14ac:dyDescent="0.25">
      <c r="B15" s="90"/>
      <c r="C15" s="92" t="s">
        <v>129</v>
      </c>
      <c r="D15" s="103"/>
      <c r="E15" s="104"/>
      <c r="F15" s="104"/>
      <c r="G15" s="104"/>
      <c r="H15" s="104"/>
      <c r="I15" s="109"/>
      <c r="J15" s="107"/>
      <c r="K15" s="107"/>
      <c r="L15" s="107"/>
      <c r="M15" s="107"/>
      <c r="N15" s="107"/>
      <c r="O15" s="107">
        <v>1</v>
      </c>
      <c r="P15" s="107">
        <f>P11/$O$11</f>
        <v>1.0099504938362078</v>
      </c>
      <c r="Q15" s="107">
        <f t="shared" ref="Q15:U15" si="7">Q11/$O$11</f>
        <v>1.02</v>
      </c>
      <c r="R15" s="107">
        <f t="shared" si="7"/>
        <v>1.0449899999999999</v>
      </c>
      <c r="S15" s="107">
        <f t="shared" si="7"/>
        <v>1.0705922549999998</v>
      </c>
      <c r="T15" s="107">
        <f t="shared" si="7"/>
        <v>1.0968217652474999</v>
      </c>
      <c r="U15" s="107">
        <f t="shared" si="7"/>
        <v>1.1236938984960634</v>
      </c>
    </row>
    <row r="16" spans="2:21" x14ac:dyDescent="0.25">
      <c r="B16" s="90"/>
      <c r="C16" s="92" t="s">
        <v>130</v>
      </c>
      <c r="D16" s="108">
        <f t="shared" ref="D16:N16" si="8">(1+E$12)*E16</f>
        <v>1.2452748456018454</v>
      </c>
      <c r="E16" s="108">
        <f t="shared" si="8"/>
        <v>1.2297643048203279</v>
      </c>
      <c r="F16" s="108">
        <f t="shared" si="8"/>
        <v>1.1964123588730944</v>
      </c>
      <c r="G16" s="108">
        <f t="shared" si="8"/>
        <v>1.1557316710853247</v>
      </c>
      <c r="H16" s="108">
        <f t="shared" si="8"/>
        <v>1.133025744344945</v>
      </c>
      <c r="I16" s="108">
        <f t="shared" si="8"/>
        <v>1.109057892060725</v>
      </c>
      <c r="J16" s="108">
        <f t="shared" si="8"/>
        <v>1.0840415486307837</v>
      </c>
      <c r="K16" s="108">
        <f t="shared" si="8"/>
        <v>1.0679069767441862</v>
      </c>
      <c r="L16" s="108">
        <f t="shared" si="8"/>
        <v>1.0570902394106816</v>
      </c>
      <c r="M16" s="108">
        <f t="shared" si="8"/>
        <v>1.0370370370370372</v>
      </c>
      <c r="N16" s="108">
        <f t="shared" si="8"/>
        <v>1.0159292035398231</v>
      </c>
      <c r="O16" s="108">
        <v>1</v>
      </c>
      <c r="P16" s="92"/>
      <c r="Q16" s="92"/>
      <c r="R16" s="92"/>
      <c r="S16" s="92"/>
      <c r="T16" s="92"/>
      <c r="U16" s="92"/>
    </row>
    <row r="17" spans="2:21" x14ac:dyDescent="0.25">
      <c r="B17" s="90"/>
      <c r="C17" s="124" t="s">
        <v>139</v>
      </c>
      <c r="D17" s="126"/>
      <c r="E17" s="126"/>
      <c r="F17" s="126"/>
      <c r="G17" s="126"/>
      <c r="H17" s="126"/>
      <c r="I17" s="126"/>
      <c r="J17" s="126"/>
      <c r="K17" s="125">
        <f>L17*(1+L12)^0.5*(1+K12)^0.5</f>
        <v>1.089065287920217</v>
      </c>
      <c r="L17" s="125">
        <f>M17*(1+M12)^0.5*(1+L12)^0.5</f>
        <v>1.075441975284158</v>
      </c>
      <c r="M17" s="125">
        <f>N17*(1+N12)^0.5*(1+M12)^0.5</f>
        <v>1.0597841134352426</v>
      </c>
      <c r="N17" s="125">
        <f>O17*(1+O12)^0.5*(1+N12)^0.5</f>
        <v>1.0389462882960341</v>
      </c>
      <c r="O17" s="125">
        <f>P17*(1+P12)*(1+O12)^0.5</f>
        <v>1.0202250019521406</v>
      </c>
      <c r="P17" s="107">
        <v>1</v>
      </c>
      <c r="Q17" s="107">
        <f>$P$11/Q11</f>
        <v>0.9901475429766744</v>
      </c>
      <c r="R17" s="107">
        <f>$P$11/R11</f>
        <v>0.96646905122174187</v>
      </c>
      <c r="S17" s="107">
        <f>$P$11/S11</f>
        <v>0.94335680939164657</v>
      </c>
      <c r="T17" s="107">
        <f>$P$11/T11</f>
        <v>0.92079727612654616</v>
      </c>
      <c r="U17" s="107">
        <f>$P$11/U11</f>
        <v>0.8987772338960921</v>
      </c>
    </row>
    <row r="18" spans="2:21" x14ac:dyDescent="0.25">
      <c r="B18" s="90"/>
      <c r="C18" s="92" t="s">
        <v>131</v>
      </c>
      <c r="D18" s="107">
        <f t="shared" ref="D18:F18" si="9">(1+E$12)*E18</f>
        <v>1.1228222210186136</v>
      </c>
      <c r="E18" s="107">
        <f t="shared" si="9"/>
        <v>1.1088368908635777</v>
      </c>
      <c r="F18" s="107">
        <f t="shared" si="9"/>
        <v>1.0787645689532555</v>
      </c>
      <c r="G18" s="107">
        <f>(1+H$12)*H18</f>
        <v>1.0420841683366733</v>
      </c>
      <c r="H18" s="107">
        <f>1*(1+I$12)</f>
        <v>1.0216110019646365</v>
      </c>
      <c r="I18" s="107">
        <v>1</v>
      </c>
      <c r="J18" s="107">
        <f>I18/(1+J12)</f>
        <v>0.97744360902255623</v>
      </c>
      <c r="K18" s="107">
        <f t="shared" ref="K18:O18" si="10">J18/(1+K12)</f>
        <v>0.96289561112082522</v>
      </c>
      <c r="L18" s="107">
        <f t="shared" si="10"/>
        <v>0.95314252482033812</v>
      </c>
      <c r="M18" s="107">
        <f t="shared" si="10"/>
        <v>0.93506123031155119</v>
      </c>
      <c r="N18" s="107">
        <f t="shared" si="10"/>
        <v>0.91602901057954611</v>
      </c>
      <c r="O18" s="107">
        <f t="shared" si="10"/>
        <v>0.90166618637185281</v>
      </c>
      <c r="P18" s="107"/>
      <c r="Q18" s="107"/>
      <c r="R18" s="107"/>
      <c r="S18" s="107"/>
      <c r="T18" s="107"/>
      <c r="U18" s="107"/>
    </row>
    <row r="19" spans="2:21" ht="11.25" customHeight="1" x14ac:dyDescent="0.25">
      <c r="B19" s="90"/>
      <c r="C19" s="110"/>
      <c r="D19" s="111"/>
      <c r="E19" s="111"/>
      <c r="F19" s="111"/>
      <c r="G19" s="111"/>
      <c r="H19" s="111"/>
      <c r="I19" s="111"/>
      <c r="J19" s="111"/>
      <c r="K19" s="111"/>
    </row>
    <row r="20" spans="2:21" x14ac:dyDescent="0.25">
      <c r="B20" s="90"/>
      <c r="C20" s="110"/>
    </row>
    <row r="21" spans="2:21" x14ac:dyDescent="0.25">
      <c r="B21" s="90"/>
      <c r="C21" s="110"/>
      <c r="J21" s="112"/>
      <c r="M21" s="88">
        <f>M11/((1+K12)^0.5*J10)</f>
        <v>1.0326418953560863</v>
      </c>
      <c r="N21" s="88" t="s">
        <v>132</v>
      </c>
    </row>
    <row r="22" spans="2:21" x14ac:dyDescent="0.25">
      <c r="B22" s="90"/>
      <c r="C22" s="110"/>
    </row>
    <row r="24" spans="2:21" x14ac:dyDescent="0.25">
      <c r="B24" s="90"/>
    </row>
    <row r="25" spans="2:21" ht="11.25" customHeight="1" x14ac:dyDescent="0.25">
      <c r="B25" s="90"/>
    </row>
    <row r="26" spans="2:21" x14ac:dyDescent="0.25">
      <c r="C26" s="113">
        <v>2017</v>
      </c>
      <c r="D26" s="113">
        <v>2018</v>
      </c>
      <c r="E26" s="113">
        <v>2018</v>
      </c>
      <c r="F26" s="113">
        <v>2019</v>
      </c>
      <c r="G26" s="88">
        <v>2019</v>
      </c>
      <c r="H26" s="88">
        <v>2020</v>
      </c>
      <c r="I26" s="88">
        <v>2020</v>
      </c>
      <c r="J26" s="88">
        <v>2021</v>
      </c>
      <c r="K26" s="88">
        <v>2021</v>
      </c>
      <c r="L26" s="88">
        <v>2022</v>
      </c>
      <c r="M26" s="88">
        <v>2022</v>
      </c>
      <c r="N26" s="88">
        <v>2023</v>
      </c>
      <c r="O26" s="88">
        <v>2023</v>
      </c>
      <c r="P26" s="88">
        <v>2024</v>
      </c>
      <c r="Q26" s="88">
        <v>2024</v>
      </c>
      <c r="R26" s="88">
        <v>2025</v>
      </c>
      <c r="S26" s="88">
        <v>2025</v>
      </c>
      <c r="T26" s="88">
        <v>2026</v>
      </c>
    </row>
    <row r="27" spans="2:21" x14ac:dyDescent="0.25">
      <c r="C27" s="113" t="s">
        <v>107</v>
      </c>
      <c r="D27" s="114" t="s">
        <v>106</v>
      </c>
      <c r="E27" s="113" t="s">
        <v>107</v>
      </c>
      <c r="F27" s="113" t="s">
        <v>106</v>
      </c>
      <c r="G27" s="88" t="s">
        <v>107</v>
      </c>
      <c r="H27" s="88" t="s">
        <v>106</v>
      </c>
      <c r="I27" s="88" t="s">
        <v>107</v>
      </c>
      <c r="J27" s="88" t="s">
        <v>106</v>
      </c>
      <c r="K27" s="88" t="s">
        <v>107</v>
      </c>
      <c r="L27" s="88" t="s">
        <v>106</v>
      </c>
      <c r="M27" s="88" t="s">
        <v>107</v>
      </c>
      <c r="N27" s="88" t="s">
        <v>106</v>
      </c>
      <c r="O27" s="88" t="s">
        <v>107</v>
      </c>
      <c r="P27" s="88" t="s">
        <v>106</v>
      </c>
      <c r="Q27" s="88" t="s">
        <v>107</v>
      </c>
      <c r="R27" s="88" t="s">
        <v>106</v>
      </c>
      <c r="S27" s="88" t="s">
        <v>107</v>
      </c>
      <c r="T27" s="88" t="s">
        <v>106</v>
      </c>
    </row>
    <row r="28" spans="2:21" x14ac:dyDescent="0.25">
      <c r="C28" s="88">
        <v>4.2500000000000003E-3</v>
      </c>
      <c r="D28" s="88">
        <v>4.2500000000000003E-3</v>
      </c>
      <c r="E28" s="88">
        <v>3.9500000000000004E-3</v>
      </c>
      <c r="F28" s="88">
        <v>3.9500000000000004E-3</v>
      </c>
      <c r="G28" s="88">
        <v>5.0749999999999997E-3</v>
      </c>
      <c r="H28" s="88">
        <v>5.0749999999999997E-3</v>
      </c>
      <c r="I28" s="88">
        <v>4.4777565677154773E-3</v>
      </c>
      <c r="J28" s="127">
        <v>-2.274180412665916E-3</v>
      </c>
      <c r="K28" s="127">
        <f>0.78%/2</f>
        <v>3.9000000000000003E-3</v>
      </c>
      <c r="L28" s="127">
        <f>0.78%/2</f>
        <v>3.9000000000000003E-3</v>
      </c>
      <c r="M28" s="127">
        <f>0.5%/2</f>
        <v>2.5000000000000001E-3</v>
      </c>
      <c r="N28" s="127">
        <f>0.5%/2</f>
        <v>2.5000000000000001E-3</v>
      </c>
      <c r="O28" s="127">
        <f>0.65%/2</f>
        <v>3.2500000000000003E-3</v>
      </c>
      <c r="P28" s="127">
        <f>0.65%/2</f>
        <v>3.2500000000000003E-3</v>
      </c>
      <c r="Q28" s="127">
        <f>0.99%/2</f>
        <v>4.9499999999999995E-3</v>
      </c>
      <c r="R28" s="127">
        <f>0.99%/2</f>
        <v>4.9499999999999995E-3</v>
      </c>
      <c r="S28" s="127">
        <f>1.31%/2</f>
        <v>6.5500000000000003E-3</v>
      </c>
      <c r="T28" s="127">
        <f>1.31%/2</f>
        <v>6.5500000000000003E-3</v>
      </c>
    </row>
    <row r="29" spans="2:21" x14ac:dyDescent="0.25">
      <c r="F29" s="115">
        <f>(1+E29)*(1+F28)-1</f>
        <v>3.949999999999898E-3</v>
      </c>
      <c r="G29" s="115">
        <f t="shared" ref="G29:T29" si="11">(1+F29)*(1+G28)-1</f>
        <v>9.0450462499997997E-3</v>
      </c>
      <c r="H29" s="115">
        <f t="shared" si="11"/>
        <v>1.4165949859718419E-2</v>
      </c>
      <c r="I29" s="115">
        <f t="shared" si="11"/>
        <v>1.8707138102456167E-2</v>
      </c>
      <c r="J29" s="115">
        <v>1.5634501920649857E-2</v>
      </c>
      <c r="K29" s="115">
        <f t="shared" si="11"/>
        <v>1.9595476478140306E-2</v>
      </c>
      <c r="L29" s="115">
        <f t="shared" si="11"/>
        <v>2.3571898836405092E-2</v>
      </c>
      <c r="M29" s="115">
        <f t="shared" si="11"/>
        <v>2.6130828583496024E-2</v>
      </c>
      <c r="N29" s="115">
        <f t="shared" si="11"/>
        <v>2.8696155654954758E-2</v>
      </c>
      <c r="O29" s="115">
        <f t="shared" si="11"/>
        <v>3.2039418160833444E-2</v>
      </c>
      <c r="P29" s="115">
        <f t="shared" si="11"/>
        <v>3.5393546269856024E-2</v>
      </c>
      <c r="Q29" s="115">
        <f t="shared" si="11"/>
        <v>4.0518744323891909E-2</v>
      </c>
      <c r="R29" s="115">
        <f t="shared" si="11"/>
        <v>4.5669312108295168E-2</v>
      </c>
      <c r="S29" s="115">
        <f t="shared" si="11"/>
        <v>5.2518446102604477E-2</v>
      </c>
      <c r="T29" s="115">
        <f t="shared" si="11"/>
        <v>5.9412441924576509E-2</v>
      </c>
    </row>
    <row r="30" spans="2:21" x14ac:dyDescent="0.25">
      <c r="C30" s="113"/>
      <c r="D30" s="113"/>
      <c r="E30" s="113"/>
      <c r="F30" s="113"/>
    </row>
  </sheetData>
  <hyperlinks>
    <hyperlink ref="B2" location="Contents!A1" display="Table of Contents" xr:uid="{00000000-0004-0000-0300-000000000000}"/>
  </hyperlinks>
  <pageMargins left="0.7" right="0.7" top="0.75" bottom="0.75" header="0.3" footer="0.3"/>
  <pageSetup paperSize="9" scale="80" orientation="landscape" r:id="rId1"/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pplication xmlns="http://www.sap.com/cof/excel/application">
  <Version>2</Version>
  <Revision>2.7.201.85348</Revision>
</Application>
</file>

<file path=customXml/itemProps1.xml><?xml version="1.0" encoding="utf-8"?>
<ds:datastoreItem xmlns:ds="http://schemas.openxmlformats.org/officeDocument/2006/customXml" ds:itemID="{D22C4D4E-3795-4361-BD7D-9563E9C6FCDC}">
  <ds:schemaRefs>
    <ds:schemaRef ds:uri="http://www.sap.com/cof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Step Change</vt:lpstr>
      <vt:lpstr>AusNet revised allocations</vt:lpstr>
      <vt:lpstr>Allocation as per current perio</vt:lpstr>
      <vt:lpstr>Escalators</vt:lpstr>
    </vt:vector>
  </TitlesOfParts>
  <Company>SP-Ausnet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 Nellaiappan</dc:creator>
  <cp:lastModifiedBy>Kane Glenister</cp:lastModifiedBy>
  <dcterms:created xsi:type="dcterms:W3CDTF">2018-02-20T22:23:00Z</dcterms:created>
  <dcterms:modified xsi:type="dcterms:W3CDTF">2020-12-10T04:24:39Z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1</vt:lpwstr>
  </property>
</Properties>
</file>