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65" yWindow="210" windowWidth="18120" windowHeight="11115" tabRatio="884"/>
  </bookViews>
  <sheets>
    <sheet name="Cover" sheetId="4" r:id="rId1"/>
    <sheet name="Contents" sheetId="17" r:id="rId2"/>
    <sheet name="1a. STPIS Reliability" sheetId="5" r:id="rId3"/>
    <sheet name="1b. STPIS Customer Service" sheetId="6" r:id="rId4"/>
    <sheet name="1c. STPIS Daily Performance" sheetId="8" r:id="rId5"/>
    <sheet name="1f. STPIS GSL" sheetId="7" r:id="rId6"/>
    <sheet name="3. Outcomes customer service " sheetId="31" r:id="rId7"/>
    <sheet name="5b. Network data feeder" sheetId="34" r:id="rId8"/>
    <sheet name="5d. Outcomes planned outages" sheetId="36" r:id="rId9"/>
    <sheet name="Amendments" sheetId="39" r:id="rId10"/>
  </sheets>
  <externalReferences>
    <externalReference r:id="rId11"/>
    <externalReference r:id="rId12"/>
    <externalReference r:id="rId13"/>
    <externalReference r:id="rId14"/>
  </externalReferences>
  <definedNames>
    <definedName name="abc" localSheetId="2">#REF!</definedName>
    <definedName name="abc" localSheetId="3">#REF!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Reliability'!$B$1:$G$25</definedName>
    <definedName name="_xlnm.Print_Area" localSheetId="3">'1b. STPIS Customer Service'!$B$1:$D$40</definedName>
    <definedName name="_xlnm.Print_Area" localSheetId="4">'1c. STPIS Daily Performance'!$B$1:$Y$376</definedName>
    <definedName name="_xlnm.Print_Area" localSheetId="5">'1f. STPIS GSL'!$B$1:$H$48</definedName>
    <definedName name="_xlnm.Print_Area" localSheetId="6">'3. Outcomes customer service '!$B$1:$H$69</definedName>
    <definedName name="_xlnm.Print_Area" localSheetId="7">'5b. Network data feeder'!$B$1:$R$1683</definedName>
    <definedName name="_xlnm.Print_Area" localSheetId="8">'5d. Outcomes planned outages'!$B$1:$G$12</definedName>
    <definedName name="_xlnm.Print_Area" localSheetId="1">Contents!$A$1:$G$18</definedName>
    <definedName name="_xlnm.Print_Area" localSheetId="0">Cover!$A$1:$H$44</definedName>
    <definedName name="YEAR" localSheetId="2">[2]Outcomes!$B$3</definedName>
    <definedName name="YEAR" localSheetId="3">[2]Outcomes!$B$3</definedName>
    <definedName name="YEAR" localSheetId="8">[2]Outcomes!$B$3</definedName>
    <definedName name="YEAR">[2]Outcomes!$B$3</definedName>
  </definedNames>
  <calcPr calcId="145621" calcMode="manual" iterate="1" calcCompleted="0" calcOnSave="0"/>
</workbook>
</file>

<file path=xl/calcChain.xml><?xml version="1.0" encoding="utf-8"?>
<calcChain xmlns="http://schemas.openxmlformats.org/spreadsheetml/2006/main">
  <c r="H48" i="7" l="1"/>
  <c r="G25" i="5"/>
  <c r="F25" i="5"/>
  <c r="E25" i="5"/>
  <c r="D25" i="5"/>
  <c r="C25" i="5"/>
  <c r="B3" i="31"/>
  <c r="B3" i="36"/>
  <c r="B3" i="34"/>
  <c r="B1" i="36"/>
  <c r="B1" i="34"/>
  <c r="H48" i="31"/>
  <c r="B1" i="31"/>
  <c r="B3"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 i="7"/>
  <c r="B3" i="6"/>
  <c r="B1" i="6"/>
  <c r="C13" i="6"/>
  <c r="B1" i="7"/>
  <c r="B3" i="5"/>
  <c r="B1" i="8"/>
  <c r="B1" i="5"/>
  <c r="H8" i="31"/>
  <c r="H26" i="31"/>
</calcChain>
</file>

<file path=xl/sharedStrings.xml><?xml version="1.0" encoding="utf-8"?>
<sst xmlns="http://schemas.openxmlformats.org/spreadsheetml/2006/main" count="5322" uniqueCount="2104">
  <si>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</si>
  <si>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</si>
  <si>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</si>
  <si>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</si>
  <si>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</si>
  <si>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</si>
  <si>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</si>
  <si>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</si>
  <si>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</si>
  <si>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</si>
  <si>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</si>
  <si>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</si>
  <si>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</si>
  <si>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</si>
  <si>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</si>
  <si>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</si>
  <si>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</si>
  <si>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</si>
  <si>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STPIS Data Reporting</t>
  </si>
  <si>
    <t>Reliability</t>
  </si>
  <si>
    <t>CBD</t>
  </si>
  <si>
    <t>Urban</t>
  </si>
  <si>
    <t>Rural short</t>
  </si>
  <si>
    <t>Rural long</t>
  </si>
  <si>
    <t>Whole network</t>
  </si>
  <si>
    <t>Customer service</t>
  </si>
  <si>
    <t>Telephone answering</t>
  </si>
  <si>
    <t>Total number of calls</t>
  </si>
  <si>
    <t>Number of calls answered within 30 seconds</t>
  </si>
  <si>
    <t>Percentage of calls answered within 30 seconds</t>
  </si>
  <si>
    <r>
      <t xml:space="preserve">Note: </t>
    </r>
    <r>
      <rPr>
        <sz val="10"/>
        <rFont val="Arial"/>
        <family val="2"/>
      </rPr>
      <t>this is for newly energised properties only</t>
    </r>
  </si>
  <si>
    <t>New connections</t>
  </si>
  <si>
    <t>Number of new connections</t>
  </si>
  <si>
    <t>Number of new connections not provided on or before the agreed date</t>
  </si>
  <si>
    <t xml:space="preserve">Percentage of new connections not provided on or before the agreed date </t>
  </si>
  <si>
    <t>Streetlight repair</t>
  </si>
  <si>
    <t>Total number of streetlights</t>
  </si>
  <si>
    <t>Total number of streetlight faults</t>
  </si>
  <si>
    <t>Total number of streetlight faults reported by person who is the occupier of an immediately neighbouring residence or is the proprietor of an immediately neigbouring business</t>
  </si>
  <si>
    <t>Faulty streetlights not repaired within 5 days of fault report or agreed date</t>
  </si>
  <si>
    <t>Percentage of faulty streetlights not repaired within 5 days of fault report or agreed date</t>
  </si>
  <si>
    <t>Response to written enquiries</t>
  </si>
  <si>
    <t>Number of written enquiries</t>
  </si>
  <si>
    <t>STPIS Data Reporting - AER Definitions</t>
  </si>
  <si>
    <t>Yes</t>
  </si>
  <si>
    <t>No</t>
  </si>
  <si>
    <t>Guaranteed Service Level</t>
  </si>
  <si>
    <t>Did the AER's GSL Scheme apply at any time during the regulatory year?</t>
  </si>
  <si>
    <t>Reliability of supply</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</si>
  <si>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</si>
  <si>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</si>
  <si>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</si>
  <si>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</si>
  <si>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</si>
  <si>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</si>
  <si>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</si>
  <si>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</si>
  <si>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</si>
  <si>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</si>
  <si>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</si>
  <si>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Low reliability payments - 20 hours - ($)</t>
  </si>
  <si>
    <t>Total duration of interruptions Level 2 – 30 hours</t>
  </si>
  <si>
    <t>Low reliability payments - 30 hours - ($)</t>
  </si>
  <si>
    <t>Total duration of interruptions Level 3 – 60 hours</t>
  </si>
  <si>
    <t>Low reliability payments - 60 hours - ($)</t>
  </si>
  <si>
    <t>Street lights</t>
  </si>
  <si>
    <t>Streetlight repair 5 days - GSL payments - number</t>
  </si>
  <si>
    <t>Street lights - GSL payments - ($)</t>
  </si>
  <si>
    <t xml:space="preserve">New connections </t>
  </si>
  <si>
    <t>Connections made</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</si>
  <si>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</si>
  <si>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</si>
  <si>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</si>
  <si>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</si>
  <si>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</si>
  <si>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</si>
  <si>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Planned interruptions</t>
  </si>
  <si>
    <t>Notice of planned interruptions -  4 days not given - number</t>
  </si>
  <si>
    <t>Notice of planned interruptions -  4 days not given - ($)</t>
  </si>
  <si>
    <t>Total GSL payments payable under the AER's GSL scheme ($)</t>
  </si>
  <si>
    <t xml:space="preserve">STPIS Data Reporting </t>
  </si>
  <si>
    <t>Date</t>
  </si>
  <si>
    <t>Feeder ID / name</t>
  </si>
  <si>
    <t>Other</t>
  </si>
  <si>
    <t xml:space="preserve"> </t>
  </si>
  <si>
    <t>Table of contents</t>
  </si>
  <si>
    <t>1. Service Target Performance Incentive Scheme</t>
  </si>
  <si>
    <t>2. Demand</t>
  </si>
  <si>
    <t>Total</t>
  </si>
  <si>
    <t>5. Outages</t>
  </si>
  <si>
    <t>Ausgrid</t>
  </si>
  <si>
    <r>
      <t>Note:</t>
    </r>
    <r>
      <rPr>
        <sz val="10"/>
        <rFont val="Arial"/>
        <family val="2"/>
      </rPr>
      <t xml:space="preserve"> this does not include Saturdays, Sundays and Public holidays</t>
    </r>
  </si>
  <si>
    <t>Unplanned SAIDI</t>
  </si>
  <si>
    <t>Unplanned SAIFI</t>
  </si>
  <si>
    <t>Table 1: SAIDI</t>
  </si>
  <si>
    <t>Table 2: SAIFI</t>
  </si>
  <si>
    <t>Table 1:  Telephone answering</t>
  </si>
  <si>
    <t>Table 2:   New connections</t>
  </si>
  <si>
    <t>Table 3:  Streetlight repair</t>
  </si>
  <si>
    <t>Feeder classification</t>
  </si>
  <si>
    <t>Table 1: Guaranteed service levels - AER GSL scheme</t>
  </si>
  <si>
    <t>Daily Performance</t>
  </si>
  <si>
    <t>Number of written enquiries not responded to in 5 days</t>
  </si>
  <si>
    <t>Percentage of written enquiries not responded to in 5 days</t>
  </si>
  <si>
    <t>Table 4:  Response to written enquiries</t>
  </si>
  <si>
    <t>6. Weighted average cost of debt</t>
  </si>
  <si>
    <r>
      <t xml:space="preserve">If the AER's GSL scheme applied at any time during the regulatory year, table 1 must be completed. </t>
    </r>
    <r>
      <rPr>
        <b/>
        <sz val="10"/>
        <rFont val="Arial"/>
        <family val="2"/>
      </rPr>
      <t>Do not complete</t>
    </r>
    <r>
      <rPr>
        <sz val="10"/>
        <rFont val="Arial"/>
        <family val="2"/>
      </rPr>
      <t xml:space="preserve"> table 1 if the AER's GSL scheme did not apply during the regulatory year.</t>
    </r>
  </si>
  <si>
    <t>Table 1: Daily performance data (Unplanned SAIDI, Unplanned SAIFI)</t>
  </si>
  <si>
    <t>Total - after removing excluded events</t>
  </si>
  <si>
    <t>Total number of calls (after removing excluded events)</t>
  </si>
  <si>
    <t>Number of calls answered within 30 seconds  (after removing excluded events)</t>
  </si>
  <si>
    <t>Network data -  Feeder Reliability</t>
  </si>
  <si>
    <t>Table 1: Annual Feeder Reliability Data</t>
  </si>
  <si>
    <t>Geographical description of feeder</t>
  </si>
  <si>
    <t>Length of distribution lines - high voltage - overhead</t>
  </si>
  <si>
    <t>Length of distribution lines - high voltage - underground</t>
  </si>
  <si>
    <t>Maximum demand (MW)</t>
  </si>
  <si>
    <t>Energy not supplied (unplanned)
(MWh)</t>
  </si>
  <si>
    <t>Energy not supplied (planned)
(MWh)</t>
  </si>
  <si>
    <t>Number of unplanned outages</t>
  </si>
  <si>
    <t>Number of planned outages</t>
  </si>
  <si>
    <t>Planned interruptions
(SAIFI)</t>
  </si>
  <si>
    <t>Planned Outages</t>
  </si>
  <si>
    <t>Table 1: Planned outages</t>
  </si>
  <si>
    <t>Network categorisation</t>
  </si>
  <si>
    <t xml:space="preserve">Planned outages </t>
  </si>
  <si>
    <t xml:space="preserve">Customer Service </t>
  </si>
  <si>
    <t>Table 1: Quality of supply</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</si>
  <si>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</si>
  <si>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</si>
  <si>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</si>
  <si>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</si>
  <si>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</si>
  <si>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</si>
  <si>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</si>
  <si>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</si>
  <si>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</si>
  <si>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</si>
  <si>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</si>
  <si>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</si>
  <si>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</si>
  <si>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</si>
  <si>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Customers - quality of supply improvement</t>
  </si>
  <si>
    <t>Table 2: Complaints - technical quality of supply</t>
  </si>
  <si>
    <t>Complaints - technical quality of supply - number</t>
  </si>
  <si>
    <t>Complaints by category (%)</t>
  </si>
  <si>
    <t>Low voltage supply</t>
  </si>
  <si>
    <t>Voltage dips</t>
  </si>
  <si>
    <t>Voltage swell</t>
  </si>
  <si>
    <t>Voltage spike (impulsive transient)</t>
  </si>
  <si>
    <t>Waveform distortion</t>
  </si>
  <si>
    <t>TV or radio interference</t>
  </si>
  <si>
    <t>Noise from appliances</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</si>
  <si>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</si>
  <si>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</si>
  <si>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</si>
  <si>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</si>
  <si>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</si>
  <si>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</si>
  <si>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</si>
  <si>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</si>
  <si>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Table 3: Customer service</t>
  </si>
  <si>
    <t>Timely provision of services</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</si>
  <si>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</si>
  <si>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</si>
  <si>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</si>
  <si>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</si>
  <si>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</si>
  <si>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</si>
  <si>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Call Centre Performance (number, unless stated)</t>
  </si>
  <si>
    <t>Calls to call centre fault line</t>
  </si>
  <si>
    <t>Calls to fault line not answered within 30 seconds</t>
  </si>
  <si>
    <t>Calls to fault line - average waiting time before call answered</t>
  </si>
  <si>
    <t>Calls abandoned - percentage</t>
  </si>
  <si>
    <t>Call centre - number of overload events</t>
  </si>
  <si>
    <t>Customer complaints (number)</t>
  </si>
  <si>
    <t>Complaint - reliability of supply</t>
  </si>
  <si>
    <t>Complaint - technical quality of supply</t>
  </si>
  <si>
    <t>Complaint - administrative process or customer service</t>
  </si>
  <si>
    <t>Complaint - connection or augmentation</t>
  </si>
  <si>
    <t>Complaint - other</t>
  </si>
  <si>
    <t>Total complaints</t>
  </si>
  <si>
    <t>Number of distribution customers (average)</t>
  </si>
  <si>
    <t>Unplanned interruptions
(SAIFI) (including excluded events and MEDs)</t>
  </si>
  <si>
    <t>Unplanned interruptions (SAIFI)
(after removing excluded events and MEDs)</t>
  </si>
  <si>
    <t>Electricity DNSP Annual Reporting Template</t>
  </si>
  <si>
    <t>Cover sheet</t>
  </si>
  <si>
    <t>1a. STPIS - Reliability</t>
  </si>
  <si>
    <t>1b. STPIS - Customer service</t>
  </si>
  <si>
    <t>5b. Network data - feeder reliability</t>
  </si>
  <si>
    <t>1c. STPIS - Daily performance</t>
  </si>
  <si>
    <t>1d. STPIS - MED threshold</t>
  </si>
  <si>
    <t>5d. Network data - planned outages</t>
  </si>
  <si>
    <t>1e. STPIS - Exclusions</t>
  </si>
  <si>
    <t>1f. STPIS - GSL</t>
  </si>
  <si>
    <t>7. Asset installation</t>
  </si>
  <si>
    <t>3. Quality of service and customer service</t>
  </si>
  <si>
    <t>This information is collected to inform the application of the STPIS to the DNSP in future regulatory periods. The information is also collected to monitor network performance, and may be used in performance reports.</t>
  </si>
  <si>
    <t>This information is used to monitor the service performance of the DNSP, and assist the AER understand service outcomes for customers. The information will inform the AER’s assessment of future service improvement expenditure proposals by the DNSP. The information may be used in performance reports.</t>
  </si>
  <si>
    <t>Average distribution customer numbers</t>
  </si>
  <si>
    <t>Table 3: Average distribution customer numbers</t>
  </si>
  <si>
    <t>Customer numbers start of period</t>
  </si>
  <si>
    <t>Customer numbers end of period</t>
  </si>
  <si>
    <t>Note: the excluded events to be removed from the data refer only to events listed in clause 3.3(a) of the STPIS, with respect to reliability data, and in clause 5.4(a) of the STPIS with respect to customer service parameters.</t>
  </si>
  <si>
    <t>SAIDI  - after removing excluded events</t>
  </si>
  <si>
    <t>SAIFI  - after removing excluded events</t>
  </si>
  <si>
    <t>Unplanned customer minutes off-supply (including excluded events and MEDs)</t>
  </si>
  <si>
    <t>Unplanned customer minutes off-supply
(after removing excluded events and MED)</t>
  </si>
  <si>
    <t>Planned customer minutes off-supply</t>
  </si>
  <si>
    <t xml:space="preserve"> Dark blue - Headings</t>
  </si>
  <si>
    <t>Yellow - Input cells</t>
  </si>
  <si>
    <t>Grey - No inputs required</t>
  </si>
  <si>
    <t>2013-14</t>
  </si>
  <si>
    <t>Amendments - RIN rationalisation</t>
  </si>
  <si>
    <t>Information no longer required from Annual Reporting RIN</t>
  </si>
  <si>
    <t>Reasoning</t>
  </si>
  <si>
    <t>(workbook/worksheet/table/row-column-cell)</t>
  </si>
  <si>
    <t>Non-financial information templates</t>
  </si>
  <si>
    <t>1c. STPIS Daily performance (excl customer service data)</t>
  </si>
  <si>
    <t>All SAIDI, SAIFI and MED information – cols C-V, Y</t>
  </si>
  <si>
    <t>Information in Category analysis RIN  Worksheet 6.3</t>
  </si>
  <si>
    <t>1d. STPIS MED threshhold</t>
  </si>
  <si>
    <t>Entire worksheet</t>
  </si>
  <si>
    <t>Information derived from Category analysis RIN Worksheet 6.3</t>
  </si>
  <si>
    <t>1e. STPIS Exclusions</t>
  </si>
  <si>
    <t>Information in Category analysis RIN Table 6.3.1</t>
  </si>
  <si>
    <t>Information in Category analysis RIN  Worksheets 5.3 and 5.4</t>
  </si>
  <si>
    <t>4. General information</t>
  </si>
  <si>
    <t>•         Information in Benchmarking RIN Tables 5.1.1, 5.2.1, 5.2, 5.2.2
•         Information in Benchmarking RIN Tables 7.3
•         Information in Benchmarking RIN Tables 8.3
•         Information in Category analysis RIN  Worksheet 2.11, 5.2
•         Redundant Information</t>
  </si>
  <si>
    <t xml:space="preserve">5a Network data outages </t>
  </si>
  <si>
    <t>5c Causes of outages</t>
  </si>
  <si>
    <t xml:space="preserve">Redundant Information </t>
  </si>
  <si>
    <t>Information in Category analysis RIN  Worksheet 5.2</t>
  </si>
  <si>
    <t>Click here for details.</t>
  </si>
  <si>
    <t>2. Demand (deleted)</t>
  </si>
  <si>
    <t>4. General Information (deleted)</t>
  </si>
  <si>
    <t>5a. Network data - outages (deleted)</t>
  </si>
  <si>
    <t>5c. Network data - outages (deleted)</t>
  </si>
  <si>
    <t>6. Weighted average cost of debt (deleted)</t>
  </si>
  <si>
    <t>7. Asset installation (deleted)</t>
  </si>
  <si>
    <t>Amendments made on 6 August 2014.</t>
  </si>
  <si>
    <t>The information in templates 5b and 5d is used to monitor network performance and service outcomes for network customers. It will inform the AER's review of service improvement expenditure in future regulatory periods.</t>
  </si>
  <si>
    <t>202:34231 37 42</t>
  </si>
  <si>
    <t>NEWCASTLE CBD 33</t>
  </si>
  <si>
    <t>URBAN</t>
  </si>
  <si>
    <t>202:34232</t>
  </si>
  <si>
    <t>202:34234</t>
  </si>
  <si>
    <t>202:34238 43 48</t>
  </si>
  <si>
    <t>202:34245</t>
  </si>
  <si>
    <t>202:34249</t>
  </si>
  <si>
    <t>202:34250</t>
  </si>
  <si>
    <t>202:34254</t>
  </si>
  <si>
    <t>202:34256</t>
  </si>
  <si>
    <t>202:34259</t>
  </si>
  <si>
    <t>202:34260</t>
  </si>
  <si>
    <t>202:34261</t>
  </si>
  <si>
    <t>202:34262</t>
  </si>
  <si>
    <t>203:8082</t>
  </si>
  <si>
    <t>CARRINGTON 33</t>
  </si>
  <si>
    <t>203:8083</t>
  </si>
  <si>
    <t>203:8084</t>
  </si>
  <si>
    <t>203:8085</t>
  </si>
  <si>
    <t>203:8086</t>
  </si>
  <si>
    <t>203:8088</t>
  </si>
  <si>
    <t>203:8089</t>
  </si>
  <si>
    <t>203:8090</t>
  </si>
  <si>
    <t>205:12203</t>
  </si>
  <si>
    <t>KOTARA 33</t>
  </si>
  <si>
    <t>205:12204</t>
  </si>
  <si>
    <t>205:12205</t>
  </si>
  <si>
    <t>205:12206</t>
  </si>
  <si>
    <t>205:12208</t>
  </si>
  <si>
    <t>205:12210</t>
  </si>
  <si>
    <t>205:12213</t>
  </si>
  <si>
    <t>SHORT RURAL</t>
  </si>
  <si>
    <t>206:34432</t>
  </si>
  <si>
    <t>CROUDACE BAY 33 11</t>
  </si>
  <si>
    <t>206:34434</t>
  </si>
  <si>
    <t>206:34437</t>
  </si>
  <si>
    <t>206:34438</t>
  </si>
  <si>
    <t>206:34440</t>
  </si>
  <si>
    <t>206:34441</t>
  </si>
  <si>
    <t>208:53</t>
  </si>
  <si>
    <t>BROADMEADOW 33</t>
  </si>
  <si>
    <t>208:58</t>
  </si>
  <si>
    <t>208:62</t>
  </si>
  <si>
    <t>208:70</t>
  </si>
  <si>
    <t>210:8675</t>
  </si>
  <si>
    <t>NEW LAMBTON 33</t>
  </si>
  <si>
    <t>210:8676</t>
  </si>
  <si>
    <t>210:8679</t>
  </si>
  <si>
    <t>210:8681</t>
  </si>
  <si>
    <t>210:8682</t>
  </si>
  <si>
    <t>213:33770</t>
  </si>
  <si>
    <t>MARYLAND 132</t>
  </si>
  <si>
    <t>213:33771</t>
  </si>
  <si>
    <t>213:33773</t>
  </si>
  <si>
    <t>213:33774</t>
  </si>
  <si>
    <t>213:33775</t>
  </si>
  <si>
    <t>213:33777</t>
  </si>
  <si>
    <t>214:8665</t>
  </si>
  <si>
    <t>CARDIFF 33</t>
  </si>
  <si>
    <t>214:8666</t>
  </si>
  <si>
    <t>214:8667</t>
  </si>
  <si>
    <t>214:8669</t>
  </si>
  <si>
    <t>214:8670</t>
  </si>
  <si>
    <t>214:8671</t>
  </si>
  <si>
    <t>216:10723</t>
  </si>
  <si>
    <t>EDGEWORTH 33</t>
  </si>
  <si>
    <t>216:10724</t>
  </si>
  <si>
    <t>216:10726</t>
  </si>
  <si>
    <t>216:10727</t>
  </si>
  <si>
    <t>216:10728</t>
  </si>
  <si>
    <t>216:10729</t>
  </si>
  <si>
    <t>217:33607</t>
  </si>
  <si>
    <t>MOUNT HUTTON 33</t>
  </si>
  <si>
    <t>217:33608</t>
  </si>
  <si>
    <t>217:33610</t>
  </si>
  <si>
    <t>217:33611</t>
  </si>
  <si>
    <t>217:33612</t>
  </si>
  <si>
    <t>220:8687</t>
  </si>
  <si>
    <t>JEWELLS 33</t>
  </si>
  <si>
    <t>220:8688</t>
  </si>
  <si>
    <t>220:8689</t>
  </si>
  <si>
    <t>220:8691</t>
  </si>
  <si>
    <t>220:8692</t>
  </si>
  <si>
    <t>221:11893</t>
  </si>
  <si>
    <t>GATESHEAD 33</t>
  </si>
  <si>
    <t>221:11894</t>
  </si>
  <si>
    <t>221:11895</t>
  </si>
  <si>
    <t>221:11897</t>
  </si>
  <si>
    <t>221:11898</t>
  </si>
  <si>
    <t>221:11899</t>
  </si>
  <si>
    <t>221:11900</t>
  </si>
  <si>
    <t>222:33596</t>
  </si>
  <si>
    <t>PELICAN 33</t>
  </si>
  <si>
    <t>222:33597</t>
  </si>
  <si>
    <t>222:33600</t>
  </si>
  <si>
    <t>222:33601</t>
  </si>
  <si>
    <t>222:33602</t>
  </si>
  <si>
    <t>223:14393</t>
  </si>
  <si>
    <t>SWANSEA 33</t>
  </si>
  <si>
    <t>223:14394</t>
  </si>
  <si>
    <t>223:14395</t>
  </si>
  <si>
    <t>223:14397</t>
  </si>
  <si>
    <t>223:14398</t>
  </si>
  <si>
    <t>223:14399</t>
  </si>
  <si>
    <t>224:80329</t>
  </si>
  <si>
    <t>ARGENTON 132 11</t>
  </si>
  <si>
    <t>224:80331</t>
  </si>
  <si>
    <t>224:80332</t>
  </si>
  <si>
    <t>224:80335</t>
  </si>
  <si>
    <t>224:80337</t>
  </si>
  <si>
    <t>224:80340</t>
  </si>
  <si>
    <t>224:80341</t>
  </si>
  <si>
    <t>224:80346</t>
  </si>
  <si>
    <t>225:13446</t>
  </si>
  <si>
    <t>TORONTO 33</t>
  </si>
  <si>
    <t>225:33670</t>
  </si>
  <si>
    <t>225:33676</t>
  </si>
  <si>
    <t>225:33679</t>
  </si>
  <si>
    <t>227:13015</t>
  </si>
  <si>
    <t>AVONDALE 33</t>
  </si>
  <si>
    <t>227:13016</t>
  </si>
  <si>
    <t>227:13018</t>
  </si>
  <si>
    <t>227:13019</t>
  </si>
  <si>
    <t>227:13020</t>
  </si>
  <si>
    <t>228:7486</t>
  </si>
  <si>
    <t>STOCKTON 33</t>
  </si>
  <si>
    <t>228:7487</t>
  </si>
  <si>
    <t>228:7490</t>
  </si>
  <si>
    <t>228:7491</t>
  </si>
  <si>
    <t>229:34983</t>
  </si>
  <si>
    <t>WILLIAMTOWN 33</t>
  </si>
  <si>
    <t>229:34986</t>
  </si>
  <si>
    <t>229:34989</t>
  </si>
  <si>
    <t>229:34992</t>
  </si>
  <si>
    <t>229:34995</t>
  </si>
  <si>
    <t>230:81432</t>
  </si>
  <si>
    <t>TANILBA BAY 33</t>
  </si>
  <si>
    <t>230:81434</t>
  </si>
  <si>
    <t>230:81438</t>
  </si>
  <si>
    <t>230:81440</t>
  </si>
  <si>
    <t>232:11453</t>
  </si>
  <si>
    <t>NELSON BAY 33</t>
  </si>
  <si>
    <t>232:11454</t>
  </si>
  <si>
    <t>232:11455</t>
  </si>
  <si>
    <t>232:11457</t>
  </si>
  <si>
    <t>232:11460</t>
  </si>
  <si>
    <t>232:33409</t>
  </si>
  <si>
    <t>232:33413</t>
  </si>
  <si>
    <t>235:2120</t>
  </si>
  <si>
    <t>TARRO 33</t>
  </si>
  <si>
    <t>235:2121</t>
  </si>
  <si>
    <t>235:2123</t>
  </si>
  <si>
    <t>235:2124</t>
  </si>
  <si>
    <t>235:2728</t>
  </si>
  <si>
    <t>235:2857</t>
  </si>
  <si>
    <t>235:8684</t>
  </si>
  <si>
    <t>235:8685</t>
  </si>
  <si>
    <t>238:34136</t>
  </si>
  <si>
    <t>THORNTON 33</t>
  </si>
  <si>
    <t>238:34137</t>
  </si>
  <si>
    <t>238:34138</t>
  </si>
  <si>
    <t>238:34140</t>
  </si>
  <si>
    <t>238:34141</t>
  </si>
  <si>
    <t>238:34143</t>
  </si>
  <si>
    <t>238:34144</t>
  </si>
  <si>
    <t>238:34147</t>
  </si>
  <si>
    <t>238:34148</t>
  </si>
  <si>
    <t>238:34150</t>
  </si>
  <si>
    <t>238:34151</t>
  </si>
  <si>
    <t>239:82127</t>
  </si>
  <si>
    <t>RATHMINES 132</t>
  </si>
  <si>
    <t>239:82128</t>
  </si>
  <si>
    <t>239:82129</t>
  </si>
  <si>
    <t>239:82131</t>
  </si>
  <si>
    <t>239:82132</t>
  </si>
  <si>
    <t>239:82133</t>
  </si>
  <si>
    <t>240:34835</t>
  </si>
  <si>
    <t>MAYFIELD WEST 132</t>
  </si>
  <si>
    <t>240:34840</t>
  </si>
  <si>
    <t>240:34843</t>
  </si>
  <si>
    <t>240:34846</t>
  </si>
  <si>
    <t>240:34852</t>
  </si>
  <si>
    <t>242:81532</t>
  </si>
  <si>
    <t>TOMAREE 33</t>
  </si>
  <si>
    <t>242:81533</t>
  </si>
  <si>
    <t>242:81535</t>
  </si>
  <si>
    <t>242:81538</t>
  </si>
  <si>
    <t>242:81539</t>
  </si>
  <si>
    <t>242:81541</t>
  </si>
  <si>
    <t>243:80074</t>
  </si>
  <si>
    <t>MORISSET 132</t>
  </si>
  <si>
    <t>243:80075</t>
  </si>
  <si>
    <t>243:80077</t>
  </si>
  <si>
    <t>243:80078</t>
  </si>
  <si>
    <t>243:80080</t>
  </si>
  <si>
    <t>243:80081</t>
  </si>
  <si>
    <t>243:80083</t>
  </si>
  <si>
    <t>243:80084</t>
  </si>
  <si>
    <t>256:80632</t>
  </si>
  <si>
    <t>ADAMSTOWN 132</t>
  </si>
  <si>
    <t>256:80638</t>
  </si>
  <si>
    <t>256:80640</t>
  </si>
  <si>
    <t>256:80641</t>
  </si>
  <si>
    <t>256:80644</t>
  </si>
  <si>
    <t>256:80646</t>
  </si>
  <si>
    <t>256:80647</t>
  </si>
  <si>
    <t>256:80650</t>
  </si>
  <si>
    <t>256:80652</t>
  </si>
  <si>
    <t>256:80653</t>
  </si>
  <si>
    <t>257:81985</t>
  </si>
  <si>
    <t>BROADMEADOW 132</t>
  </si>
  <si>
    <t>257:81988</t>
  </si>
  <si>
    <t>257:81991</t>
  </si>
  <si>
    <t>257:81997</t>
  </si>
  <si>
    <t>257:81999</t>
  </si>
  <si>
    <t>257:82003</t>
  </si>
  <si>
    <t>257:82006</t>
  </si>
  <si>
    <t>258:80773</t>
  </si>
  <si>
    <t>JESMOND 132</t>
  </si>
  <si>
    <t>258:80775</t>
  </si>
  <si>
    <t>258:80776</t>
  </si>
  <si>
    <t>258:80778</t>
  </si>
  <si>
    <t>258:80779</t>
  </si>
  <si>
    <t>258:80781</t>
  </si>
  <si>
    <t>258:80784</t>
  </si>
  <si>
    <t>258:80785</t>
  </si>
  <si>
    <t>258:80787</t>
  </si>
  <si>
    <t>258:80790</t>
  </si>
  <si>
    <t>258:80791</t>
  </si>
  <si>
    <t>258:80793</t>
  </si>
  <si>
    <t>261:81864</t>
  </si>
  <si>
    <t>CHARLESTOWN 132</t>
  </si>
  <si>
    <t>261:81865</t>
  </si>
  <si>
    <t>261:81870</t>
  </si>
  <si>
    <t>261:81876</t>
  </si>
  <si>
    <t>261:81879</t>
  </si>
  <si>
    <t>261:81882</t>
  </si>
  <si>
    <t>261:81885</t>
  </si>
  <si>
    <t>261:81886</t>
  </si>
  <si>
    <t>264:81231</t>
  </si>
  <si>
    <t>RAYMOND TERRACE 33</t>
  </si>
  <si>
    <t>264:81232</t>
  </si>
  <si>
    <t>264:81236</t>
  </si>
  <si>
    <t>264:81238</t>
  </si>
  <si>
    <t>264:81240</t>
  </si>
  <si>
    <t>264:81241</t>
  </si>
  <si>
    <t>264:81244</t>
  </si>
  <si>
    <t>265:81641</t>
  </si>
  <si>
    <t>TOMAGO 33</t>
  </si>
  <si>
    <t>265:81645</t>
  </si>
  <si>
    <t>265:81648</t>
  </si>
  <si>
    <t>265:81649</t>
  </si>
  <si>
    <t>265:81651</t>
  </si>
  <si>
    <t>502:48001</t>
  </si>
  <si>
    <t>TELARAH 33</t>
  </si>
  <si>
    <t>502:48002</t>
  </si>
  <si>
    <t>502:48004</t>
  </si>
  <si>
    <t>502:48008</t>
  </si>
  <si>
    <t>502:48009</t>
  </si>
  <si>
    <t>502:48010</t>
  </si>
  <si>
    <t>503:48011</t>
  </si>
  <si>
    <t>EAST MAITLAND 33</t>
  </si>
  <si>
    <t>503:48012</t>
  </si>
  <si>
    <t>503:48016</t>
  </si>
  <si>
    <t>503:48017</t>
  </si>
  <si>
    <t>503:48076</t>
  </si>
  <si>
    <t>503:48077</t>
  </si>
  <si>
    <t>503:48078</t>
  </si>
  <si>
    <t>504:48026</t>
  </si>
  <si>
    <t>CESSNOCK 33</t>
  </si>
  <si>
    <t>504:48027</t>
  </si>
  <si>
    <t>504:48028</t>
  </si>
  <si>
    <t>504:48029</t>
  </si>
  <si>
    <t>504:48031</t>
  </si>
  <si>
    <t>504:48032</t>
  </si>
  <si>
    <t>504:48033</t>
  </si>
  <si>
    <t>504:48034</t>
  </si>
  <si>
    <t>507:80917</t>
  </si>
  <si>
    <t>KURRI KURRI 132 11kV</t>
  </si>
  <si>
    <t>507:80922</t>
  </si>
  <si>
    <t>507:80923</t>
  </si>
  <si>
    <t>507:80925</t>
  </si>
  <si>
    <t>507:80926</t>
  </si>
  <si>
    <t>507:80931</t>
  </si>
  <si>
    <t>507:80932</t>
  </si>
  <si>
    <t>508:82578</t>
  </si>
  <si>
    <t>BRANDY HILL 132</t>
  </si>
  <si>
    <t>509:48039</t>
  </si>
  <si>
    <t>PAXTON 33</t>
  </si>
  <si>
    <t>LONG RURAL</t>
  </si>
  <si>
    <t>509:48040</t>
  </si>
  <si>
    <t>510:48164</t>
  </si>
  <si>
    <t>WALLALONG 33</t>
  </si>
  <si>
    <t>511:29869</t>
  </si>
  <si>
    <t>RUTHERFORD 33</t>
  </si>
  <si>
    <t>511:29872</t>
  </si>
  <si>
    <t>511:29873</t>
  </si>
  <si>
    <t>511:29876</t>
  </si>
  <si>
    <t>511:29877</t>
  </si>
  <si>
    <t>511:29878</t>
  </si>
  <si>
    <t>511:29880</t>
  </si>
  <si>
    <t>512:48046</t>
  </si>
  <si>
    <t>BRANXTON 66</t>
  </si>
  <si>
    <t>512:48048</t>
  </si>
  <si>
    <t>512:48049</t>
  </si>
  <si>
    <t>513:48050</t>
  </si>
  <si>
    <t>SINGLETON 66</t>
  </si>
  <si>
    <t>513:48051</t>
  </si>
  <si>
    <t>513:48052</t>
  </si>
  <si>
    <t>513:48056</t>
  </si>
  <si>
    <t>513:48057</t>
  </si>
  <si>
    <t>513:48058</t>
  </si>
  <si>
    <t>513:48059</t>
  </si>
  <si>
    <t>-</t>
  </si>
  <si>
    <t>514:18137</t>
  </si>
  <si>
    <t>NEWDELL 66</t>
  </si>
  <si>
    <t>514:18141</t>
  </si>
  <si>
    <t>514:18146</t>
  </si>
  <si>
    <t>514:18160</t>
  </si>
  <si>
    <t>HV CUSTOMERS</t>
  </si>
  <si>
    <t>515:35192</t>
  </si>
  <si>
    <t>MT THORLEY 66</t>
  </si>
  <si>
    <t>515:35193</t>
  </si>
  <si>
    <t>515:35197</t>
  </si>
  <si>
    <t>515:35198</t>
  </si>
  <si>
    <t>515:35200</t>
  </si>
  <si>
    <t>516:48065</t>
  </si>
  <si>
    <t>LEMINGTON 66</t>
  </si>
  <si>
    <t>516:48066</t>
  </si>
  <si>
    <t>516:48067</t>
  </si>
  <si>
    <t>520:48172</t>
  </si>
  <si>
    <t>MITCHELLS FLAT 66</t>
  </si>
  <si>
    <t>523:33501</t>
  </si>
  <si>
    <t>SINGLETON NORTH 66</t>
  </si>
  <si>
    <t>523:33503</t>
  </si>
  <si>
    <t>523:33505</t>
  </si>
  <si>
    <t>523:33507</t>
  </si>
  <si>
    <t>523:33508</t>
  </si>
  <si>
    <t>523:33509</t>
  </si>
  <si>
    <t>523:33511</t>
  </si>
  <si>
    <t>524:33570</t>
  </si>
  <si>
    <t>NULKABA 33</t>
  </si>
  <si>
    <t>524:33572</t>
  </si>
  <si>
    <t>524:33576</t>
  </si>
  <si>
    <t>524:33578</t>
  </si>
  <si>
    <t>524:33580</t>
  </si>
  <si>
    <t>525:34586</t>
  </si>
  <si>
    <t>TOMALPIN 33</t>
  </si>
  <si>
    <t>526:34633</t>
  </si>
  <si>
    <t>ROTHBURY 132 11KV</t>
  </si>
  <si>
    <t>526:34635</t>
  </si>
  <si>
    <t>526:34636</t>
  </si>
  <si>
    <t>526:34637</t>
  </si>
  <si>
    <t>526:34639</t>
  </si>
  <si>
    <t>526:34640</t>
  </si>
  <si>
    <t>526:34641</t>
  </si>
  <si>
    <t>526:34643</t>
  </si>
  <si>
    <t>526:34644</t>
  </si>
  <si>
    <t>528:83011</t>
  </si>
  <si>
    <t>MAITLAND 33</t>
  </si>
  <si>
    <t>528:83013</t>
  </si>
  <si>
    <t>528:83014</t>
  </si>
  <si>
    <t>528:83017</t>
  </si>
  <si>
    <t>528:83019</t>
  </si>
  <si>
    <t>528:83020</t>
  </si>
  <si>
    <t>528:83024</t>
  </si>
  <si>
    <t>801:74117</t>
  </si>
  <si>
    <t>MUSWELLBROOK 33</t>
  </si>
  <si>
    <t>801:74118</t>
  </si>
  <si>
    <t>801:74119</t>
  </si>
  <si>
    <t>801:74120</t>
  </si>
  <si>
    <t>801:74121</t>
  </si>
  <si>
    <t>801:74122</t>
  </si>
  <si>
    <t>801:74123</t>
  </si>
  <si>
    <t>802:82215</t>
  </si>
  <si>
    <t>BAERAMI 33</t>
  </si>
  <si>
    <t>802:82220</t>
  </si>
  <si>
    <t>802:82225</t>
  </si>
  <si>
    <t>806:82662</t>
  </si>
  <si>
    <t>MOONAN 33</t>
  </si>
  <si>
    <t>806:82667</t>
  </si>
  <si>
    <t>807:74179</t>
  </si>
  <si>
    <t>DENMAN 66</t>
  </si>
  <si>
    <t>807:74180</t>
  </si>
  <si>
    <t>807:74181</t>
  </si>
  <si>
    <t>807:74183</t>
  </si>
  <si>
    <t>807:74184</t>
  </si>
  <si>
    <t>810:74050</t>
  </si>
  <si>
    <t>MERRIWA 33</t>
  </si>
  <si>
    <t>810:74054</t>
  </si>
  <si>
    <t>810:74058</t>
  </si>
  <si>
    <t>810:74062</t>
  </si>
  <si>
    <t>811:74234</t>
  </si>
  <si>
    <t>ROUCHEL 33</t>
  </si>
  <si>
    <t>812:19065</t>
  </si>
  <si>
    <t>MITCHELL LINE 66</t>
  </si>
  <si>
    <t>812:19066</t>
  </si>
  <si>
    <t>812:19071</t>
  </si>
  <si>
    <t>812:19072</t>
  </si>
  <si>
    <t>813:89055</t>
  </si>
  <si>
    <t>SCONE 66</t>
  </si>
  <si>
    <t>813:89058</t>
  </si>
  <si>
    <t>813:89059</t>
  </si>
  <si>
    <t>813:89061</t>
  </si>
  <si>
    <t>813:89062</t>
  </si>
  <si>
    <t>813:89063</t>
  </si>
  <si>
    <t>813:89065</t>
  </si>
  <si>
    <t>814:82283</t>
  </si>
  <si>
    <t>ABERDEEN 66</t>
  </si>
  <si>
    <t>814:82285</t>
  </si>
  <si>
    <t>ZN1068:PA16</t>
  </si>
  <si>
    <t>LIDCOMBE</t>
  </si>
  <si>
    <t>ZN1068:PA17</t>
  </si>
  <si>
    <t>ZN1068:PA18</t>
  </si>
  <si>
    <t>ZN1068:PA20</t>
  </si>
  <si>
    <t>ZN1068:PA21</t>
  </si>
  <si>
    <t>ZN1068:PA22</t>
  </si>
  <si>
    <t>ZN1068:PA26</t>
  </si>
  <si>
    <t>ZN1068:PA27</t>
  </si>
  <si>
    <t>ZN1068:PA29</t>
  </si>
  <si>
    <t>ZN10990:PA1</t>
  </si>
  <si>
    <t>ARNCLIFFE</t>
  </si>
  <si>
    <t>ZN10990:PA11</t>
  </si>
  <si>
    <t>ZN10990:PA12</t>
  </si>
  <si>
    <t>ZN10990:PA2</t>
  </si>
  <si>
    <t>ZN10990:PA5</t>
  </si>
  <si>
    <t>ZN10990:PA6</t>
  </si>
  <si>
    <t>ZN10990:PA7</t>
  </si>
  <si>
    <t>ZN10990:PA8</t>
  </si>
  <si>
    <t>ZN10991:PA1</t>
  </si>
  <si>
    <t>BLAKEHURST</t>
  </si>
  <si>
    <t>ZN10991:PA12</t>
  </si>
  <si>
    <t>ZN10991:PA13</t>
  </si>
  <si>
    <t>ZN10991:PA5</t>
  </si>
  <si>
    <t>ZN10991:PA6</t>
  </si>
  <si>
    <t>ZN10991:PA7</t>
  </si>
  <si>
    <t>ZN10991:PA8</t>
  </si>
  <si>
    <t>ZN10993:PA1</t>
  </si>
  <si>
    <t>HURSTVILLE NORTH</t>
  </si>
  <si>
    <t>ZN10993:PA12</t>
  </si>
  <si>
    <t>ZN10993:PA13</t>
  </si>
  <si>
    <t>ZN10993:PA2</t>
  </si>
  <si>
    <t>ZN10993:PA5</t>
  </si>
  <si>
    <t>ZN10993:PA6</t>
  </si>
  <si>
    <t>ZN10993:PA7</t>
  </si>
  <si>
    <t>ZN10993:PA8</t>
  </si>
  <si>
    <t>ZN10994:PA1</t>
  </si>
  <si>
    <t>MORTDALE</t>
  </si>
  <si>
    <t>ZN10994:PA10</t>
  </si>
  <si>
    <t>ZN10994:PA11</t>
  </si>
  <si>
    <t>ZN10994:PA12</t>
  </si>
  <si>
    <t>ZN10994:PA13</t>
  </si>
  <si>
    <t>ZN10994:PA14</t>
  </si>
  <si>
    <t>ZN10994:PA18</t>
  </si>
  <si>
    <t>ZN10994:PA19</t>
  </si>
  <si>
    <t>ZN10994:PA2</t>
  </si>
  <si>
    <t>ZN10994:PA20</t>
  </si>
  <si>
    <t>ZN10994:PA21</t>
  </si>
  <si>
    <t>ZN10994:PA3</t>
  </si>
  <si>
    <t>ZN10994:PA4</t>
  </si>
  <si>
    <t>ZN10994:PA7</t>
  </si>
  <si>
    <t>ZN10994:PA8</t>
  </si>
  <si>
    <t>ZN10994:PA9</t>
  </si>
  <si>
    <t>ZN10995:PA1</t>
  </si>
  <si>
    <t>RIVERWOOD</t>
  </si>
  <si>
    <t>ZN10995:PA12</t>
  </si>
  <si>
    <t>ZN10995:PA13</t>
  </si>
  <si>
    <t>ZN10995:PA2</t>
  </si>
  <si>
    <t>ZN10995:PA5</t>
  </si>
  <si>
    <t>ZN10995:PA6</t>
  </si>
  <si>
    <t>ZN10995:PA7</t>
  </si>
  <si>
    <t>ZN10995:PA8</t>
  </si>
  <si>
    <t>ZN10996:PA10</t>
  </si>
  <si>
    <t>ROCKDALE</t>
  </si>
  <si>
    <t>ZN10996:PA11</t>
  </si>
  <si>
    <t>ZN10996:PA12</t>
  </si>
  <si>
    <t>ZN10996:PA14</t>
  </si>
  <si>
    <t>ZN10996:PA19</t>
  </si>
  <si>
    <t>ZN10996:PA20</t>
  </si>
  <si>
    <t>ZN10996:PA4</t>
  </si>
  <si>
    <t>ZN10996:PA8</t>
  </si>
  <si>
    <t>ZN10996:PA9</t>
  </si>
  <si>
    <t>ZN10997:PA1</t>
  </si>
  <si>
    <t>SANS SOUCI</t>
  </si>
  <si>
    <t>ZN10997:PA11</t>
  </si>
  <si>
    <t>ZN10997:PA12</t>
  </si>
  <si>
    <t>ZN10997:PA2</t>
  </si>
  <si>
    <t>ZN10997:PA5</t>
  </si>
  <si>
    <t>ZN10997:PA7</t>
  </si>
  <si>
    <t>ZN10997:PA8</t>
  </si>
  <si>
    <t>ZN10999:PA1</t>
  </si>
  <si>
    <t>KOGARAH</t>
  </si>
  <si>
    <t>ZN10999:PA10</t>
  </si>
  <si>
    <t>ZN10999:PA11</t>
  </si>
  <si>
    <t>ZN10999:PA12</t>
  </si>
  <si>
    <t>ZN10999:PA14</t>
  </si>
  <si>
    <t>ZN10999:PA15</t>
  </si>
  <si>
    <t>ZN10999:PA17</t>
  </si>
  <si>
    <t>ZN10999:PA19</t>
  </si>
  <si>
    <t>ZN10999:PA2</t>
  </si>
  <si>
    <t>ZN10999:PA22</t>
  </si>
  <si>
    <t>ZN10999:PA23</t>
  </si>
  <si>
    <t>ZN10999:PA24</t>
  </si>
  <si>
    <t>ZN10999:PA25</t>
  </si>
  <si>
    <t>ZN10999:PA29</t>
  </si>
  <si>
    <t>ZN10999:PA30</t>
  </si>
  <si>
    <t>ZN10999:PA32</t>
  </si>
  <si>
    <t>ZN10999:PA35</t>
  </si>
  <si>
    <t>ZN10999:PA36</t>
  </si>
  <si>
    <t>ZN10999:PA37</t>
  </si>
  <si>
    <t>ZN10999:PA38</t>
  </si>
  <si>
    <t>ZN10999:PA39</t>
  </si>
  <si>
    <t>ZN10999:PA4</t>
  </si>
  <si>
    <t>ZN10999:PA7</t>
  </si>
  <si>
    <t>ZN116:PA30</t>
  </si>
  <si>
    <t>LEICHHARDT</t>
  </si>
  <si>
    <t>ZN116:PA32</t>
  </si>
  <si>
    <t>ZN116:PA33</t>
  </si>
  <si>
    <t>ZN116:PA34</t>
  </si>
  <si>
    <t>ZN116:PA35</t>
  </si>
  <si>
    <t>ZN116:PA36</t>
  </si>
  <si>
    <t>ZN116:PA42</t>
  </si>
  <si>
    <t>ZN116:PA43</t>
  </si>
  <si>
    <t>ZN116:PA44</t>
  </si>
  <si>
    <t>ZN116:PA45</t>
  </si>
  <si>
    <t>ZN116:PA47</t>
  </si>
  <si>
    <t>ZN116:PA48</t>
  </si>
  <si>
    <t>ZN116:PA49</t>
  </si>
  <si>
    <t>ZN116:PA50</t>
  </si>
  <si>
    <t>ZN1164:PA10</t>
  </si>
  <si>
    <t>ROSE BAY</t>
  </si>
  <si>
    <t>ZN1164:PA12</t>
  </si>
  <si>
    <t>ZN1164:PA13</t>
  </si>
  <si>
    <t>ZN1164:PA15</t>
  </si>
  <si>
    <t>ZN1164:PA20</t>
  </si>
  <si>
    <t>ZN1164:PA21</t>
  </si>
  <si>
    <t>ZN1164:PA22</t>
  </si>
  <si>
    <t>ZN1164:PA23</t>
  </si>
  <si>
    <t>ZN1164:PA26</t>
  </si>
  <si>
    <t>ZN1164:PA27</t>
  </si>
  <si>
    <t>ZN1164:PA28</t>
  </si>
  <si>
    <t>ZN1164:PA3</t>
  </si>
  <si>
    <t>ZN1164:PA4</t>
  </si>
  <si>
    <t>ZN1164:PA9</t>
  </si>
  <si>
    <t>ZN1193:PA10</t>
  </si>
  <si>
    <t>LINDFIELD</t>
  </si>
  <si>
    <t>ZN1193:PA11</t>
  </si>
  <si>
    <t>ZN1193:PA12</t>
  </si>
  <si>
    <t>ZN1193:PA15</t>
  </si>
  <si>
    <t>ZN1193:PA16</t>
  </si>
  <si>
    <t>ZN1193:PA17</t>
  </si>
  <si>
    <t>ZN1193:PA21</t>
  </si>
  <si>
    <t>ZN1193:PA25</t>
  </si>
  <si>
    <t>ZN1193:PA26</t>
  </si>
  <si>
    <t>ZN1193:PA27</t>
  </si>
  <si>
    <t>ZN1193:PA28</t>
  </si>
  <si>
    <t>ZN12570:PA21</t>
  </si>
  <si>
    <t>AVOCA</t>
  </si>
  <si>
    <t>ZN12570:PA22</t>
  </si>
  <si>
    <t>ZN12570:PA24</t>
  </si>
  <si>
    <t>ZN12570:PA25</t>
  </si>
  <si>
    <t>ZN12570:PA26</t>
  </si>
  <si>
    <t>ZN12570:PA29</t>
  </si>
  <si>
    <t>ZN12570:PA33</t>
  </si>
  <si>
    <t>ZN12570:PA34</t>
  </si>
  <si>
    <t>ZN12570:PA35</t>
  </si>
  <si>
    <t>ZN12570:PA37</t>
  </si>
  <si>
    <t>ZN12570:PA39</t>
  </si>
  <si>
    <t>ZN12570:PA40</t>
  </si>
  <si>
    <t>ZN12570:PA41</t>
  </si>
  <si>
    <t>ZN12580:PA1</t>
  </si>
  <si>
    <t>ERINA</t>
  </si>
  <si>
    <t>ZN12580:PA10</t>
  </si>
  <si>
    <t>ZN12580:PA12</t>
  </si>
  <si>
    <t>ZN12580:PA13</t>
  </si>
  <si>
    <t>ZN12580:PA14</t>
  </si>
  <si>
    <t>ZN12580:PA16</t>
  </si>
  <si>
    <t>ZN12580:PA2</t>
  </si>
  <si>
    <t>ZN12580:PA4</t>
  </si>
  <si>
    <t>ZN12580:PA7</t>
  </si>
  <si>
    <t>ZN12580:PA8</t>
  </si>
  <si>
    <t>ZN12600:PA1</t>
  </si>
  <si>
    <t>LISAROW</t>
  </si>
  <si>
    <t>ZN12600:PA11</t>
  </si>
  <si>
    <t>ZN12600:PA12</t>
  </si>
  <si>
    <t>ZN12600:PA13</t>
  </si>
  <si>
    <t>ZN12600:PA2</t>
  </si>
  <si>
    <t>ZN12600:PA3</t>
  </si>
  <si>
    <t>ZN12600:PA5</t>
  </si>
  <si>
    <t>ZN12600:PA9</t>
  </si>
  <si>
    <t>ZN12610:PA10</t>
  </si>
  <si>
    <t>LONG JETTY</t>
  </si>
  <si>
    <t>ZN12610:PA11</t>
  </si>
  <si>
    <t>ZN12610:PA13</t>
  </si>
  <si>
    <t>ZN12610:PA16</t>
  </si>
  <si>
    <t>ZN12610:PA17</t>
  </si>
  <si>
    <t>ZN12610:PA18</t>
  </si>
  <si>
    <t>ZN12610:PA2</t>
  </si>
  <si>
    <t>ZN12610:PA20</t>
  </si>
  <si>
    <t>ZN12610:PA22</t>
  </si>
  <si>
    <t>ZN12610:PA24</t>
  </si>
  <si>
    <t>ZN12610:PA25</t>
  </si>
  <si>
    <t>ZN12610:PA5</t>
  </si>
  <si>
    <t>ZN12610:PA6</t>
  </si>
  <si>
    <t>ZN12610:PA7</t>
  </si>
  <si>
    <t>ZN12610:PA9</t>
  </si>
  <si>
    <t>ZN12620:PA1</t>
  </si>
  <si>
    <t>NORAVILLE</t>
  </si>
  <si>
    <t>ZN12620:PA10</t>
  </si>
  <si>
    <t>ZN12620:PA11</t>
  </si>
  <si>
    <t>ZN12620:PA13</t>
  </si>
  <si>
    <t>ZN12620:PA2</t>
  </si>
  <si>
    <t>ZN12620:PA3</t>
  </si>
  <si>
    <t>ZN12620:PA7</t>
  </si>
  <si>
    <t>ZN12620:PA8</t>
  </si>
  <si>
    <t>ZN12630:PA1</t>
  </si>
  <si>
    <t>PEATS RIDGE</t>
  </si>
  <si>
    <t>ZN12630:PA2</t>
  </si>
  <si>
    <t>ZN12630:PA3</t>
  </si>
  <si>
    <t>ZN12630:PA4</t>
  </si>
  <si>
    <t>ZN12630:PA5</t>
  </si>
  <si>
    <t>ZN12640:PA1</t>
  </si>
  <si>
    <t>UMINA</t>
  </si>
  <si>
    <t>ZN12640:PA10</t>
  </si>
  <si>
    <t>ZN12640:PA13</t>
  </si>
  <si>
    <t>ZN12640:PA15</t>
  </si>
  <si>
    <t>ZN12640:PA16</t>
  </si>
  <si>
    <t>ZN12640:PA18</t>
  </si>
  <si>
    <t>ZN12640:PA19</t>
  </si>
  <si>
    <t>ZN12640:PA2</t>
  </si>
  <si>
    <t>ZN12640:PA6</t>
  </si>
  <si>
    <t>ZN12640:PA7</t>
  </si>
  <si>
    <t>ZN12640:PA8</t>
  </si>
  <si>
    <t>ZN12650:PA1</t>
  </si>
  <si>
    <t>WEST GOSFORD</t>
  </si>
  <si>
    <t>ZN12650:PA10</t>
  </si>
  <si>
    <t>ZN12650:PA12</t>
  </si>
  <si>
    <t>ZN12650:PA13</t>
  </si>
  <si>
    <t>ZN12650:PA14</t>
  </si>
  <si>
    <t>ZN12650:PA17</t>
  </si>
  <si>
    <t>ZN12650:PA2</t>
  </si>
  <si>
    <t>ZN12650:PA20</t>
  </si>
  <si>
    <t>ZN12650:PA3</t>
  </si>
  <si>
    <t>ZN12650:PA6</t>
  </si>
  <si>
    <t>ZN12650:PA9</t>
  </si>
  <si>
    <t>ZN12660:PA10</t>
  </si>
  <si>
    <t>WOY WOY</t>
  </si>
  <si>
    <t>ZN12660:PA11</t>
  </si>
  <si>
    <t>ZN12660:PA13</t>
  </si>
  <si>
    <t>ZN12660:PA14</t>
  </si>
  <si>
    <t>ZN12660:PA16</t>
  </si>
  <si>
    <t>ZN12660:PA17</t>
  </si>
  <si>
    <t>ZN12660:PA5</t>
  </si>
  <si>
    <t>ZN12660:PA6</t>
  </si>
  <si>
    <t>ZN12660:PA8</t>
  </si>
  <si>
    <t>ZN12690:PA1</t>
  </si>
  <si>
    <t>BERKELEY VALE</t>
  </si>
  <si>
    <t>ZN12690:PA10</t>
  </si>
  <si>
    <t>ZN12690:PA12</t>
  </si>
  <si>
    <t>ZN12690:PA16</t>
  </si>
  <si>
    <t>ZN12690:PA17</t>
  </si>
  <si>
    <t>ZN12690:PA19</t>
  </si>
  <si>
    <t>ZN12690:PA22</t>
  </si>
  <si>
    <t>ZN12690:PA24</t>
  </si>
  <si>
    <t>ZN12690:PA26</t>
  </si>
  <si>
    <t>ZN12690:PA3</t>
  </si>
  <si>
    <t>ZN12690:PA6</t>
  </si>
  <si>
    <t>ZN12690:PA7</t>
  </si>
  <si>
    <t>ZN12690:PA8</t>
  </si>
  <si>
    <t>ZN1285:PA10</t>
  </si>
  <si>
    <t>GREENACRE PARK</t>
  </si>
  <si>
    <t>ZN1285:PA20</t>
  </si>
  <si>
    <t>ZN1285:PA23</t>
  </si>
  <si>
    <t>ZN1285:PA24</t>
  </si>
  <si>
    <t>ZN1285:PA27</t>
  </si>
  <si>
    <t>ZN1285:PA29</t>
  </si>
  <si>
    <t>ZN1285:PA31</t>
  </si>
  <si>
    <t>ZN1285:PA33</t>
  </si>
  <si>
    <t>ZN1285:PA34</t>
  </si>
  <si>
    <t>ZN1285:PA35</t>
  </si>
  <si>
    <t>ZN1285:PA8</t>
  </si>
  <si>
    <t>ZN1287:PA11</t>
  </si>
  <si>
    <t>REVESBY</t>
  </si>
  <si>
    <t>ZN1287:PA12</t>
  </si>
  <si>
    <t>ZN1287:PA15</t>
  </si>
  <si>
    <t>ZN1287:PA16</t>
  </si>
  <si>
    <t>ZN1287:PA17</t>
  </si>
  <si>
    <t>ZN1287:PA18</t>
  </si>
  <si>
    <t>ZN1287:PA20</t>
  </si>
  <si>
    <t>ZN1287:PA21</t>
  </si>
  <si>
    <t>ZN1287:PA22</t>
  </si>
  <si>
    <t>ZN1287:PA23</t>
  </si>
  <si>
    <t>ZN1287:PA24</t>
  </si>
  <si>
    <t>ZN1287:PA3</t>
  </si>
  <si>
    <t>ZN1287:PA4</t>
  </si>
  <si>
    <t>ZN1287:PA5</t>
  </si>
  <si>
    <t>ZN1287:PA6</t>
  </si>
  <si>
    <t>ZN129:PA10</t>
  </si>
  <si>
    <t>HUNTERS HILL</t>
  </si>
  <si>
    <t>ZN129:PA11</t>
  </si>
  <si>
    <t>ZN129:PA12</t>
  </si>
  <si>
    <t>ZN129:PA16</t>
  </si>
  <si>
    <t>ZN129:PA18</t>
  </si>
  <si>
    <t>ZN129:PA19</t>
  </si>
  <si>
    <t>ZN129:PA2</t>
  </si>
  <si>
    <t>ZN129:PA21</t>
  </si>
  <si>
    <t>ZN129:PA24</t>
  </si>
  <si>
    <t>ZN129:PA25</t>
  </si>
  <si>
    <t>ZN129:PA27</t>
  </si>
  <si>
    <t>ZN129:PA28</t>
  </si>
  <si>
    <t>ZN129:PA3</t>
  </si>
  <si>
    <t>ZN129:PA4</t>
  </si>
  <si>
    <t>ZN129:PA5</t>
  </si>
  <si>
    <t>ZN129:PA8</t>
  </si>
  <si>
    <t>ZN129:PA9</t>
  </si>
  <si>
    <t>ZN1290:PA1</t>
  </si>
  <si>
    <t>LEIGHTONFIELD</t>
  </si>
  <si>
    <t>ZN1290:PA10</t>
  </si>
  <si>
    <t>ZN1290:PA11</t>
  </si>
  <si>
    <t>ZN1290:PA12</t>
  </si>
  <si>
    <t>ZN1290:PA13</t>
  </si>
  <si>
    <t>ZN1290:PA16</t>
  </si>
  <si>
    <t>ZN1290:PA2</t>
  </si>
  <si>
    <t>ZN1290:PA4</t>
  </si>
  <si>
    <t>ZN1290:PA9</t>
  </si>
  <si>
    <t>ZN13000:PA1</t>
  </si>
  <si>
    <t>LAKE MUNMORAH</t>
  </si>
  <si>
    <t>ZN13000:PA10</t>
  </si>
  <si>
    <t>ZN13000:PA11</t>
  </si>
  <si>
    <t>ZN13000:PA2</t>
  </si>
  <si>
    <t>ZN13000:PA4</t>
  </si>
  <si>
    <t>ZN13000:PA5</t>
  </si>
  <si>
    <t>ZN13000:PA7</t>
  </si>
  <si>
    <t>ZN13000:PA8</t>
  </si>
  <si>
    <t>ZN14143:PA10</t>
  </si>
  <si>
    <t>SOMERSBY</t>
  </si>
  <si>
    <t>ZN14143:PA12</t>
  </si>
  <si>
    <t>ZN14143:PA14</t>
  </si>
  <si>
    <t>ZN14143:PA17</t>
  </si>
  <si>
    <t>ZN14143:PA21</t>
  </si>
  <si>
    <t>ZN14143:PA5</t>
  </si>
  <si>
    <t>ZN14143:PA6</t>
  </si>
  <si>
    <t>ZN14144:PA1</t>
  </si>
  <si>
    <t>WAMBERAL</t>
  </si>
  <si>
    <t>ZN14144:PA10</t>
  </si>
  <si>
    <t>ZN14144:PA2</t>
  </si>
  <si>
    <t>ZN14144:PA4</t>
  </si>
  <si>
    <t>ZN14144:PA5</t>
  </si>
  <si>
    <t>ZN14144:PA7</t>
  </si>
  <si>
    <t>ZN14144:PA8</t>
  </si>
  <si>
    <t>ZN14891:PA1</t>
  </si>
  <si>
    <t>WYONG</t>
  </si>
  <si>
    <t>ZN14891:PA10</t>
  </si>
  <si>
    <t>ZN14891:PA12</t>
  </si>
  <si>
    <t>ZN14891:PA14</t>
  </si>
  <si>
    <t>ZN14891:PA16</t>
  </si>
  <si>
    <t>ZN14891:PA17</t>
  </si>
  <si>
    <t>ZN14891:PA19</t>
  </si>
  <si>
    <t>ZN14891:PA20</t>
  </si>
  <si>
    <t>ZN14891:PA21</t>
  </si>
  <si>
    <t>ZN14891:PA3</t>
  </si>
  <si>
    <t>ZN14891:PA5</t>
  </si>
  <si>
    <t>ZN14891:PA6</t>
  </si>
  <si>
    <t>ZN14891:PA8</t>
  </si>
  <si>
    <t>ZN14891:PA9</t>
  </si>
  <si>
    <t>ZN14892:PA1</t>
  </si>
  <si>
    <t>CHARMHAVEN</t>
  </si>
  <si>
    <t>ZN14892:PA10</t>
  </si>
  <si>
    <t>ZN14892:PA12</t>
  </si>
  <si>
    <t>ZN14892:PA13</t>
  </si>
  <si>
    <t>ZN14892:PA14</t>
  </si>
  <si>
    <t>ZN14892:PA16</t>
  </si>
  <si>
    <t>ZN14892:PA17</t>
  </si>
  <si>
    <t>ZN14892:PA19</t>
  </si>
  <si>
    <t>ZN14892:PA20</t>
  </si>
  <si>
    <t>ZN14892:PA21</t>
  </si>
  <si>
    <t>ZN14892:PA3</t>
  </si>
  <si>
    <t>ZN14892:PA5</t>
  </si>
  <si>
    <t>ZN14892:PA6</t>
  </si>
  <si>
    <t>ZN14892:PA8</t>
  </si>
  <si>
    <t>ZN15001:PA10</t>
  </si>
  <si>
    <t>BROOKVALE</t>
  </si>
  <si>
    <t>ZN15001:PA13</t>
  </si>
  <si>
    <t>ZN15001:PA15</t>
  </si>
  <si>
    <t>ZN15001:PA16</t>
  </si>
  <si>
    <t>ZN15001:PA17</t>
  </si>
  <si>
    <t>ZN15001:PA18</t>
  </si>
  <si>
    <t>ZN15001:PA2</t>
  </si>
  <si>
    <t>ZN15001:PA3</t>
  </si>
  <si>
    <t>ZN15001:PA4</t>
  </si>
  <si>
    <t>ZN15001:PA6</t>
  </si>
  <si>
    <t>ZN15001:PA8</t>
  </si>
  <si>
    <t>ZN15002:PA2</t>
  </si>
  <si>
    <t>NARRABEEN</t>
  </si>
  <si>
    <t>ZN15002:PA4</t>
  </si>
  <si>
    <t>ZN15002:PA6</t>
  </si>
  <si>
    <t>ZN15002:PA8</t>
  </si>
  <si>
    <t>ZN15002:PA9</t>
  </si>
  <si>
    <t>ZN15004:PA1</t>
  </si>
  <si>
    <t>NEWPORT</t>
  </si>
  <si>
    <t>ZN15004:PA3</t>
  </si>
  <si>
    <t>ZN15004:PA5</t>
  </si>
  <si>
    <t>ZN15004:PA9</t>
  </si>
  <si>
    <t>ZN15005:PA10</t>
  </si>
  <si>
    <t>BELROSE</t>
  </si>
  <si>
    <t>ZN15005:PA12</t>
  </si>
  <si>
    <t>ZN15005:PA2</t>
  </si>
  <si>
    <t>ZN15005:PA4</t>
  </si>
  <si>
    <t>ZN15005:PA6</t>
  </si>
  <si>
    <t>ZN15005:PA8</t>
  </si>
  <si>
    <t>ZN15006:PA1</t>
  </si>
  <si>
    <t>DEE WHY WEST</t>
  </si>
  <si>
    <t>ZN15006:PA12</t>
  </si>
  <si>
    <t>ZN15006:PA13</t>
  </si>
  <si>
    <t>ZN15006:PA14</t>
  </si>
  <si>
    <t>ZN15006:PA15</t>
  </si>
  <si>
    <t>ZN15006:PA16</t>
  </si>
  <si>
    <t>ZN15006:PA2</t>
  </si>
  <si>
    <t>ZN15006:PA4</t>
  </si>
  <si>
    <t>ZN15006:PA6</t>
  </si>
  <si>
    <t>ZN15006:PA8</t>
  </si>
  <si>
    <t>ZN15006:PA9</t>
  </si>
  <si>
    <t>ZN15008:PA1</t>
  </si>
  <si>
    <t>HARBORD</t>
  </si>
  <si>
    <t>ZN15008:PA10</t>
  </si>
  <si>
    <t>ZN15008:PA5</t>
  </si>
  <si>
    <t>ZN15008:PA7</t>
  </si>
  <si>
    <t>ZN15008:PA9</t>
  </si>
  <si>
    <t>ZN15009:PA1</t>
  </si>
  <si>
    <t>MANLY</t>
  </si>
  <si>
    <t>ZN15009:PA11</t>
  </si>
  <si>
    <t>ZN15009:PA12</t>
  </si>
  <si>
    <t>ZN15009:PA3</t>
  </si>
  <si>
    <t>ZN15009:PA5</t>
  </si>
  <si>
    <t>ZN15009:PA7</t>
  </si>
  <si>
    <t>ZN15009:PA9</t>
  </si>
  <si>
    <t>ZN15010:PA1</t>
  </si>
  <si>
    <t>CAREEL BAY</t>
  </si>
  <si>
    <t>ZN15010:PA11</t>
  </si>
  <si>
    <t>ZN15010:PA12</t>
  </si>
  <si>
    <t>ZN15010:PA5</t>
  </si>
  <si>
    <t>ZN15010:PA7</t>
  </si>
  <si>
    <t>ZN15010:PA9</t>
  </si>
  <si>
    <t>ZN15011:PA1</t>
  </si>
  <si>
    <t>BEACON HILL</t>
  </si>
  <si>
    <t>ZN15011:PA10</t>
  </si>
  <si>
    <t>ZN15011:PA2</t>
  </si>
  <si>
    <t>ZN15011:PA4</t>
  </si>
  <si>
    <t>ZN15011:PA6</t>
  </si>
  <si>
    <t>ZN15012:PA2</t>
  </si>
  <si>
    <t>KILLARNEY</t>
  </si>
  <si>
    <t>ZN15012:PA4</t>
  </si>
  <si>
    <t>ZN15012:PA6</t>
  </si>
  <si>
    <t>ZN15012:PA8</t>
  </si>
  <si>
    <t>ZN15013:PA1</t>
  </si>
  <si>
    <t>TERREY HILLS</t>
  </si>
  <si>
    <t>ZN15013:PA10</t>
  </si>
  <si>
    <t>ZN15013:PA12</t>
  </si>
  <si>
    <t>ZN15013:PA2</t>
  </si>
  <si>
    <t>ZN15013:PA4</t>
  </si>
  <si>
    <t>ZN15013:PA6</t>
  </si>
  <si>
    <t>ZN15013:PA8</t>
  </si>
  <si>
    <t>ZN15014:PA11</t>
  </si>
  <si>
    <t>MONA VALE</t>
  </si>
  <si>
    <t>ZN15014:PA12</t>
  </si>
  <si>
    <t>ZN15014:PA14</t>
  </si>
  <si>
    <t>ZN15014:PA16</t>
  </si>
  <si>
    <t>ZN15014:PA18</t>
  </si>
  <si>
    <t>ZN15014:PA19</t>
  </si>
  <si>
    <t>ZN15014:PA20</t>
  </si>
  <si>
    <t>ZN15014:PA22</t>
  </si>
  <si>
    <t>ZN15014:PA5</t>
  </si>
  <si>
    <t>ZN15014:PA7</t>
  </si>
  <si>
    <t>ZN15014:PA9</t>
  </si>
  <si>
    <t>ZN15015:PA15</t>
  </si>
  <si>
    <t>NORTH HEAD</t>
  </si>
  <si>
    <t>ZN15015:PA5</t>
  </si>
  <si>
    <t>ZN1600:PA21ABC</t>
  </si>
  <si>
    <t>CITY EAST</t>
  </si>
  <si>
    <t>ZN1600:PA21DEF</t>
  </si>
  <si>
    <t>ZN1600:PA24ABC</t>
  </si>
  <si>
    <t>ZN1610:PA1</t>
  </si>
  <si>
    <t>HOMEBUSH BAY</t>
  </si>
  <si>
    <t>ZN1610:PA11</t>
  </si>
  <si>
    <t>ZN1610:PA12</t>
  </si>
  <si>
    <t>ZN1610:PA13</t>
  </si>
  <si>
    <t>ZN1610:PA16</t>
  </si>
  <si>
    <t>ZN1610:PA17</t>
  </si>
  <si>
    <t>ZN1610:PA18</t>
  </si>
  <si>
    <t>ZN1610:PA19</t>
  </si>
  <si>
    <t>ZN1610:PA2</t>
  </si>
  <si>
    <t>ZN1610:PA20</t>
  </si>
  <si>
    <t>ZN1610:PA23</t>
  </si>
  <si>
    <t>ZN1610:PA25</t>
  </si>
  <si>
    <t>ZN1610:PA26</t>
  </si>
  <si>
    <t>ZN1610:PA27</t>
  </si>
  <si>
    <t>ZN1610:PA7</t>
  </si>
  <si>
    <t>ZN1648:PA1</t>
  </si>
  <si>
    <t>ENFIELD</t>
  </si>
  <si>
    <t>ZN1648:PA10</t>
  </si>
  <si>
    <t>ZN1648:PA11</t>
  </si>
  <si>
    <t>ZN1648:PA13</t>
  </si>
  <si>
    <t>ZN1648:PA15</t>
  </si>
  <si>
    <t>ZN1648:PA16</t>
  </si>
  <si>
    <t>ZN1648:PA19</t>
  </si>
  <si>
    <t>ZN1648:PA2</t>
  </si>
  <si>
    <t>ZN1648:PA20</t>
  </si>
  <si>
    <t>ZN1648:PA21</t>
  </si>
  <si>
    <t>ZN1648:PA4</t>
  </si>
  <si>
    <t>ZN1648:PA8</t>
  </si>
  <si>
    <t>ZN167:PA1</t>
  </si>
  <si>
    <t>AUBURN</t>
  </si>
  <si>
    <t>ZN167:PA10</t>
  </si>
  <si>
    <t>ZN167:PA11</t>
  </si>
  <si>
    <t>ZN167:PA12</t>
  </si>
  <si>
    <t>ZN167:PA19</t>
  </si>
  <si>
    <t>ZN167:PA2</t>
  </si>
  <si>
    <t>ZN167:PA20</t>
  </si>
  <si>
    <t>ZN167:PA21</t>
  </si>
  <si>
    <t>ZN167:PA8</t>
  </si>
  <si>
    <t>ZN1673:PA1</t>
  </si>
  <si>
    <t>TURRAMURRA</t>
  </si>
  <si>
    <t>ZN1673:PA11</t>
  </si>
  <si>
    <t>ZN1673:PA13</t>
  </si>
  <si>
    <t>ZN1673:PA14</t>
  </si>
  <si>
    <t>ZN1673:PA18</t>
  </si>
  <si>
    <t>ZN1673:PA19</t>
  </si>
  <si>
    <t>ZN1673:PA2</t>
  </si>
  <si>
    <t>ZN1673:PA20</t>
  </si>
  <si>
    <t>ZN1673:PA21</t>
  </si>
  <si>
    <t>ZN1673:PA6</t>
  </si>
  <si>
    <t>ZN1673:PA7</t>
  </si>
  <si>
    <t>ZN1673:PA9</t>
  </si>
  <si>
    <t>ZN1788:PA1</t>
  </si>
  <si>
    <t>MATRAVILLE</t>
  </si>
  <si>
    <t>ZN1788:PA11</t>
  </si>
  <si>
    <t>ZN1788:PA14</t>
  </si>
  <si>
    <t>ZN1788:PA15</t>
  </si>
  <si>
    <t>ZN1788:PA16</t>
  </si>
  <si>
    <t>ZN1788:PA17</t>
  </si>
  <si>
    <t>ZN1788:PA29</t>
  </si>
  <si>
    <t>ZN1788:PA30</t>
  </si>
  <si>
    <t>ZN1788:PA32</t>
  </si>
  <si>
    <t>ZN1788:PA36</t>
  </si>
  <si>
    <t>ZN1788:PA37</t>
  </si>
  <si>
    <t>ZN1788:PA7</t>
  </si>
  <si>
    <t>ZN1788:PA8</t>
  </si>
  <si>
    <t>ZN180:PA10</t>
  </si>
  <si>
    <t>MOSMAN</t>
  </si>
  <si>
    <t>ZN180:PA15</t>
  </si>
  <si>
    <t>ZN180:PA16</t>
  </si>
  <si>
    <t>ZN180:PA17</t>
  </si>
  <si>
    <t>ZN180:PA18</t>
  </si>
  <si>
    <t>ZN180:PA19</t>
  </si>
  <si>
    <t>ZN180:PA20</t>
  </si>
  <si>
    <t>ZN180:PA21</t>
  </si>
  <si>
    <t>ZN180:PA22</t>
  </si>
  <si>
    <t>ZN180:PA23</t>
  </si>
  <si>
    <t>ZN180:PA24</t>
  </si>
  <si>
    <t>ZN180:PA28</t>
  </si>
  <si>
    <t>ZN180:PA29</t>
  </si>
  <si>
    <t>ZN180:PA30</t>
  </si>
  <si>
    <t>ZN180:PA31</t>
  </si>
  <si>
    <t>ZN180:PA32</t>
  </si>
  <si>
    <t>ZN180:PA34</t>
  </si>
  <si>
    <t>ZN180:PA35</t>
  </si>
  <si>
    <t>ZN180:PA41</t>
  </si>
  <si>
    <t>ZN180:PA42</t>
  </si>
  <si>
    <t>ZN180:PA43</t>
  </si>
  <si>
    <t>ZN180:PA7</t>
  </si>
  <si>
    <t>ZN180:PA9</t>
  </si>
  <si>
    <t>ZN1850:PA10</t>
  </si>
  <si>
    <t>BASS HILL</t>
  </si>
  <si>
    <t>ZN1850:PA11</t>
  </si>
  <si>
    <t>ZN1850:PA12</t>
  </si>
  <si>
    <t>ZN1850:PA13</t>
  </si>
  <si>
    <t>ZN1850:PA14</t>
  </si>
  <si>
    <t>ZN1850:PA15</t>
  </si>
  <si>
    <t>ZN1850:PA3</t>
  </si>
  <si>
    <t>ZN1850:PA8</t>
  </si>
  <si>
    <t>ZN1850:PA9</t>
  </si>
  <si>
    <t>ZN187:PA10</t>
  </si>
  <si>
    <t>CROWS NEST</t>
  </si>
  <si>
    <t>ZN187:PA13</t>
  </si>
  <si>
    <t>ZN187:PA14</t>
  </si>
  <si>
    <t>ZN187:PA16</t>
  </si>
  <si>
    <t>ZN187:PA17</t>
  </si>
  <si>
    <t>ZN187:PA20</t>
  </si>
  <si>
    <t>ZN187:PA21</t>
  </si>
  <si>
    <t>ZN187:PA26</t>
  </si>
  <si>
    <t>ZN187:PA30</t>
  </si>
  <si>
    <t>ZN187:PA4</t>
  </si>
  <si>
    <t>ZN187:PA8</t>
  </si>
  <si>
    <t>ZN188:PA1</t>
  </si>
  <si>
    <t>ZETLAND</t>
  </si>
  <si>
    <t>ZN188:PA10</t>
  </si>
  <si>
    <t>ZN188:PA13</t>
  </si>
  <si>
    <t>ZN188:PA14</t>
  </si>
  <si>
    <t>ZN188:PA15</t>
  </si>
  <si>
    <t>ZN188:PA17</t>
  </si>
  <si>
    <t>ZN188:PA2</t>
  </si>
  <si>
    <t>ZN188:PA20</t>
  </si>
  <si>
    <t>ZN188:PA21</t>
  </si>
  <si>
    <t>ZN188:PA22</t>
  </si>
  <si>
    <t>ZN188:PA25</t>
  </si>
  <si>
    <t>ZN188:PA26</t>
  </si>
  <si>
    <t>ZN188:PA28</t>
  </si>
  <si>
    <t>ZN188:PA3</t>
  </si>
  <si>
    <t>ZN188:PA31</t>
  </si>
  <si>
    <t>ZN188:PA32</t>
  </si>
  <si>
    <t>ZN188:PA4</t>
  </si>
  <si>
    <t>ZN188:PA41</t>
  </si>
  <si>
    <t>ZN188:PA42</t>
  </si>
  <si>
    <t>ZN188:PA43</t>
  </si>
  <si>
    <t>ZN188:PA44</t>
  </si>
  <si>
    <t>ZN195:PA11</t>
  </si>
  <si>
    <t>PYMBLE</t>
  </si>
  <si>
    <t>ZN195:PA22</t>
  </si>
  <si>
    <t>ZN195:PA23</t>
  </si>
  <si>
    <t>ZN195:PA25</t>
  </si>
  <si>
    <t>ZN195:PA28</t>
  </si>
  <si>
    <t>ZN195:PA29</t>
  </si>
  <si>
    <t>ZN195:PA3</t>
  </si>
  <si>
    <t>ZN195:PA30</t>
  </si>
  <si>
    <t>ZN195:PA4</t>
  </si>
  <si>
    <t>ZN195:PA8</t>
  </si>
  <si>
    <t>ZN195:PA9</t>
  </si>
  <si>
    <t>ZN2196:PA1</t>
  </si>
  <si>
    <t>MILPERRA</t>
  </si>
  <si>
    <t>ZN2196:PA10</t>
  </si>
  <si>
    <t>ZN2196:PA11</t>
  </si>
  <si>
    <t>ZN2196:PA13</t>
  </si>
  <si>
    <t>ZN2196:PA14</t>
  </si>
  <si>
    <t>ZN2196:PA17</t>
  </si>
  <si>
    <t>ZN2196:PA18</t>
  </si>
  <si>
    <t>ZN2196:PA2</t>
  </si>
  <si>
    <t>ZN2196:PA20</t>
  </si>
  <si>
    <t>ZN2196:PA21</t>
  </si>
  <si>
    <t>ZN2196:PA25</t>
  </si>
  <si>
    <t>ZN2196:PA26</t>
  </si>
  <si>
    <t>ZN2196:PA3</t>
  </si>
  <si>
    <t>ZN2196:PA4</t>
  </si>
  <si>
    <t>ZN2196:PA5</t>
  </si>
  <si>
    <t>ZN2196:PA6</t>
  </si>
  <si>
    <t>ZN2196:PA9</t>
  </si>
  <si>
    <t>ZN2310:PA10</t>
  </si>
  <si>
    <t>PUNCHBOWL</t>
  </si>
  <si>
    <t>ZN2310:PA17</t>
  </si>
  <si>
    <t>ZN2310:PA20</t>
  </si>
  <si>
    <t>ZN2310:PA21</t>
  </si>
  <si>
    <t>ZN2310:PA25</t>
  </si>
  <si>
    <t>ZN2310:PA26</t>
  </si>
  <si>
    <t>ZN2310:PA27</t>
  </si>
  <si>
    <t>ZN2310:PA3</t>
  </si>
  <si>
    <t>ZN2310:PA31</t>
  </si>
  <si>
    <t>ZN2310:PA33</t>
  </si>
  <si>
    <t>ZN2310:PA34</t>
  </si>
  <si>
    <t>ZN2310:PA38</t>
  </si>
  <si>
    <t>ZN2310:PA40</t>
  </si>
  <si>
    <t>ZN2400:PA11</t>
  </si>
  <si>
    <t>BEROWRA</t>
  </si>
  <si>
    <t>ZN2400:PA13</t>
  </si>
  <si>
    <t>ZN2400:PA15</t>
  </si>
  <si>
    <t>ZN2400:PA18</t>
  </si>
  <si>
    <t>ZN2400:PA21</t>
  </si>
  <si>
    <t>ZN2400:PA22</t>
  </si>
  <si>
    <t>ZN2400:PA23</t>
  </si>
  <si>
    <t>ZN2400:PA26</t>
  </si>
  <si>
    <t>ZN2466:PA12</t>
  </si>
  <si>
    <t>FLEMINGTON</t>
  </si>
  <si>
    <t>ZN2466:PA15</t>
  </si>
  <si>
    <t>ZN2466:PA16</t>
  </si>
  <si>
    <t>ZN2466:PA2</t>
  </si>
  <si>
    <t>ZN2466:PA20</t>
  </si>
  <si>
    <t>ZN2466:PA22</t>
  </si>
  <si>
    <t>ZN2466:PA25</t>
  </si>
  <si>
    <t>ZN2466:PA26</t>
  </si>
  <si>
    <t>ZN2466:PA27</t>
  </si>
  <si>
    <t>ZN2466:PA29</t>
  </si>
  <si>
    <t>ZN2466:PA30</t>
  </si>
  <si>
    <t>ZN2466:PA31</t>
  </si>
  <si>
    <t>ZN2466:PA32</t>
  </si>
  <si>
    <t>ZN2466:PA40</t>
  </si>
  <si>
    <t>ZN2466:PA41</t>
  </si>
  <si>
    <t>ZN2466:PA42</t>
  </si>
  <si>
    <t>ZN2466:PA45</t>
  </si>
  <si>
    <t>ZN2466:PA5</t>
  </si>
  <si>
    <t>ZN2466:PA7</t>
  </si>
  <si>
    <t>ZN2466:PA8</t>
  </si>
  <si>
    <t>ZN2473:PA1</t>
  </si>
  <si>
    <t>NORTH SYDNEY</t>
  </si>
  <si>
    <t>ZN2473:PA10</t>
  </si>
  <si>
    <t>ZN2473:PA11</t>
  </si>
  <si>
    <t>ZN2473:PA14</t>
  </si>
  <si>
    <t>ZN2473:PA15</t>
  </si>
  <si>
    <t>ZN2473:PA20</t>
  </si>
  <si>
    <t>ZN2473:PA21</t>
  </si>
  <si>
    <t>ZN2473:PA22</t>
  </si>
  <si>
    <t>ZN2473:PA25</t>
  </si>
  <si>
    <t>ZN2473:PA26</t>
  </si>
  <si>
    <t>ZN2473:PA30</t>
  </si>
  <si>
    <t>ZN2473:PA31</t>
  </si>
  <si>
    <t>ZN2473:PA32</t>
  </si>
  <si>
    <t>ZN2473:PA34</t>
  </si>
  <si>
    <t>ZN2473:PA35</t>
  </si>
  <si>
    <t>ZN2473:PA4</t>
  </si>
  <si>
    <t>ZN2473:PA41</t>
  </si>
  <si>
    <t>ZN2473:PA42</t>
  </si>
  <si>
    <t>ZN2473:PA8</t>
  </si>
  <si>
    <t>ZN2473:PA9</t>
  </si>
  <si>
    <t>ZN2568:PA14</t>
  </si>
  <si>
    <t>ST  PETERS</t>
  </si>
  <si>
    <t>ZN2568:PA16</t>
  </si>
  <si>
    <t>ZN2568:PA17</t>
  </si>
  <si>
    <t>ZN2568:PA19</t>
  </si>
  <si>
    <t>ZN2568:PA22</t>
  </si>
  <si>
    <t>ZN2568:PA26</t>
  </si>
  <si>
    <t>ZN2568:PA27</t>
  </si>
  <si>
    <t>ZN2568:PA28</t>
  </si>
  <si>
    <t>ZN2568:PA29</t>
  </si>
  <si>
    <t>ZN2568:PA30</t>
  </si>
  <si>
    <t>ZN2568:PA32</t>
  </si>
  <si>
    <t>ZN2568:PA38</t>
  </si>
  <si>
    <t>ZN2568:PA39</t>
  </si>
  <si>
    <t>ZN2568:PA40</t>
  </si>
  <si>
    <t>ZN2568:PA6</t>
  </si>
  <si>
    <t>ZN2568:PA7</t>
  </si>
  <si>
    <t>ZN2568:PA9</t>
  </si>
  <si>
    <t>ZN2602:PA10</t>
  </si>
  <si>
    <t>CLOVELLY</t>
  </si>
  <si>
    <t>ZN2602:PA15</t>
  </si>
  <si>
    <t>ZN2602:PA17</t>
  </si>
  <si>
    <t>ZN2602:PA18</t>
  </si>
  <si>
    <t>ZN2602:PA20</t>
  </si>
  <si>
    <t>ZN2602:PA21</t>
  </si>
  <si>
    <t>ZN2602:PA27</t>
  </si>
  <si>
    <t>ZN2602:PA28</t>
  </si>
  <si>
    <t>ZN2602:PA29</t>
  </si>
  <si>
    <t>ZN2602:PA3</t>
  </si>
  <si>
    <t>ZN2602:PA30</t>
  </si>
  <si>
    <t>ZN2602:PA31</t>
  </si>
  <si>
    <t>ZN2602:PA32</t>
  </si>
  <si>
    <t>ZN2602:PA33</t>
  </si>
  <si>
    <t>ZN2602:PA34</t>
  </si>
  <si>
    <t>ZN2602:PA36</t>
  </si>
  <si>
    <t>ZN2602:PA4</t>
  </si>
  <si>
    <t>ZN2602:PA41</t>
  </si>
  <si>
    <t>ZN2602:PA8</t>
  </si>
  <si>
    <t>ZN2602:PA9</t>
  </si>
  <si>
    <t>ZN262:PA13</t>
  </si>
  <si>
    <t>MARRICKVILLE</t>
  </si>
  <si>
    <t>ZN262:PA15</t>
  </si>
  <si>
    <t>ZN262:PA16</t>
  </si>
  <si>
    <t>ZN262:PA17</t>
  </si>
  <si>
    <t>ZN262:PA19</t>
  </si>
  <si>
    <t>ZN262:PA20</t>
  </si>
  <si>
    <t>ZN262:PA25</t>
  </si>
  <si>
    <t>ZN262:PA26</t>
  </si>
  <si>
    <t>ZN262:PA27</t>
  </si>
  <si>
    <t>ZN262:PA28</t>
  </si>
  <si>
    <t>ZN262:PA29</t>
  </si>
  <si>
    <t>ZN262:PA30</t>
  </si>
  <si>
    <t>ZN262:PA31</t>
  </si>
  <si>
    <t>ZN262:PA32</t>
  </si>
  <si>
    <t>ZN262:PA34</t>
  </si>
  <si>
    <t>ZN262:PA40</t>
  </si>
  <si>
    <t>ZN262:PA42</t>
  </si>
  <si>
    <t>ZN262:PA5</t>
  </si>
  <si>
    <t>ZN262:PA6</t>
  </si>
  <si>
    <t>ZN262:PA7</t>
  </si>
  <si>
    <t>ZN262:PA8</t>
  </si>
  <si>
    <t>ZN263:PA31 32ABC</t>
  </si>
  <si>
    <t>DALLEY ST</t>
  </si>
  <si>
    <t>ZN263:PA31 32GHJ</t>
  </si>
  <si>
    <t>ZN263:PA31 32KLM</t>
  </si>
  <si>
    <t>ZN263:PA33 34ABC</t>
  </si>
  <si>
    <t>ZN263:PA33 34DEF</t>
  </si>
  <si>
    <t>ZN263:PA33 34GHJ</t>
  </si>
  <si>
    <t>ZN263:PA33 34KLM</t>
  </si>
  <si>
    <t>ZN263:PA35 37DEF</t>
  </si>
  <si>
    <t>ZN263:PA35 37GHJ</t>
  </si>
  <si>
    <t>ZN2635:PA31</t>
  </si>
  <si>
    <t>EPPING</t>
  </si>
  <si>
    <t>ZN2635:PA32</t>
  </si>
  <si>
    <t>ZN2635:PA33</t>
  </si>
  <si>
    <t>ZN2635:PA35</t>
  </si>
  <si>
    <t>ZN2635:PA38</t>
  </si>
  <si>
    <t>ZN2635:PA39</t>
  </si>
  <si>
    <t>ZN2635:PA40</t>
  </si>
  <si>
    <t>ZN2635:PA41</t>
  </si>
  <si>
    <t>ZN2635:PA43</t>
  </si>
  <si>
    <t>ZN2635:PA44</t>
  </si>
  <si>
    <t>ZN2635:PA46</t>
  </si>
  <si>
    <t>ZN2635:PA50</t>
  </si>
  <si>
    <t>ZN2635:PA51</t>
  </si>
  <si>
    <t>ZN2635:PA52</t>
  </si>
  <si>
    <t>ZN2635:PA55</t>
  </si>
  <si>
    <t>ZN2635:PA57</t>
  </si>
  <si>
    <t>ZN2635:PA58</t>
  </si>
  <si>
    <t>ZN2635:PA59</t>
  </si>
  <si>
    <t>ZN2635:PA64</t>
  </si>
  <si>
    <t>ZN2635:PA65</t>
  </si>
  <si>
    <t>ZN269:PA1</t>
  </si>
  <si>
    <t>WAVERLEY</t>
  </si>
  <si>
    <t>ZN269:PA14</t>
  </si>
  <si>
    <t>ZN269:PA15</t>
  </si>
  <si>
    <t>ZN269:PA16</t>
  </si>
  <si>
    <t>ZN269:PA18</t>
  </si>
  <si>
    <t>ZN269:PA19</t>
  </si>
  <si>
    <t>ZN269:PA2</t>
  </si>
  <si>
    <t>ZN269:PA26</t>
  </si>
  <si>
    <t>ZN269:PA3</t>
  </si>
  <si>
    <t>ZN269:PA6</t>
  </si>
  <si>
    <t>ZN269:PA7</t>
  </si>
  <si>
    <t>ZN269:PA9</t>
  </si>
  <si>
    <t>ZN2835:PA10</t>
  </si>
  <si>
    <t>BURWOOD</t>
  </si>
  <si>
    <t>ZN2835:PA15</t>
  </si>
  <si>
    <t>ZN2835:PA16</t>
  </si>
  <si>
    <t>ZN2835:PA18</t>
  </si>
  <si>
    <t>ZN2835:PA19</t>
  </si>
  <si>
    <t>ZN2835:PA20</t>
  </si>
  <si>
    <t>ZN2835:PA21</t>
  </si>
  <si>
    <t>ZN2835:PA22</t>
  </si>
  <si>
    <t>ZN2835:PA23</t>
  </si>
  <si>
    <t>ZN2835:PA24</t>
  </si>
  <si>
    <t>ZN2835:PA27</t>
  </si>
  <si>
    <t>ZN2835:PA28</t>
  </si>
  <si>
    <t>ZN2835:PA29</t>
  </si>
  <si>
    <t>ZN2835:PA30</t>
  </si>
  <si>
    <t>ZN2835:PA31</t>
  </si>
  <si>
    <t>ZN2835:PA32</t>
  </si>
  <si>
    <t>ZN2835:PA33</t>
  </si>
  <si>
    <t>ZN2835:PA35</t>
  </si>
  <si>
    <t>ZN2835:PA36</t>
  </si>
  <si>
    <t>ZN2835:PA41</t>
  </si>
  <si>
    <t>ZN2835:PA9</t>
  </si>
  <si>
    <t>ZN3154:PA10</t>
  </si>
  <si>
    <t>ST IVES</t>
  </si>
  <si>
    <t>ZN3154:PA11</t>
  </si>
  <si>
    <t>ZN3154:PA12</t>
  </si>
  <si>
    <t>ZN3154:PA13</t>
  </si>
  <si>
    <t>ZN3154:PA14</t>
  </si>
  <si>
    <t>ZN3154:PA16</t>
  </si>
  <si>
    <t>ZN3154:PA17</t>
  </si>
  <si>
    <t>ZN3154:PA18</t>
  </si>
  <si>
    <t>ZN3154:PA19</t>
  </si>
  <si>
    <t>ZN3154:PA22</t>
  </si>
  <si>
    <t>ZN3154:PA23</t>
  </si>
  <si>
    <t>ZN3154:PA24</t>
  </si>
  <si>
    <t>ZN3154:PA25</t>
  </si>
  <si>
    <t>ZN3154:PA3</t>
  </si>
  <si>
    <t>ZN3154:PA4</t>
  </si>
  <si>
    <t>ZN3154:PA5</t>
  </si>
  <si>
    <t>ZN3154:PA6</t>
  </si>
  <si>
    <t>ZN3155:PA11</t>
  </si>
  <si>
    <t>DOUBLE BAY</t>
  </si>
  <si>
    <t>ZN3155:PA12</t>
  </si>
  <si>
    <t>ZN3155:PA15</t>
  </si>
  <si>
    <t>ZN3155:PA16</t>
  </si>
  <si>
    <t>ZN3155:PA17</t>
  </si>
  <si>
    <t>ZN3155:PA18</t>
  </si>
  <si>
    <t>ZN3155:PA19</t>
  </si>
  <si>
    <t>ZN3155:PA20</t>
  </si>
  <si>
    <t>ZN3155:PA21</t>
  </si>
  <si>
    <t>ZN3155:PA22</t>
  </si>
  <si>
    <t>ZN3155:PA23</t>
  </si>
  <si>
    <t>ZN3155:PA24</t>
  </si>
  <si>
    <t>ZN3155:PA27</t>
  </si>
  <si>
    <t>ZN3155:PA29</t>
  </si>
  <si>
    <t>ZN3155:PA30</t>
  </si>
  <si>
    <t>ZN3155:PA33</t>
  </si>
  <si>
    <t>ZN3155:PA34</t>
  </si>
  <si>
    <t>ZN3155:PA35</t>
  </si>
  <si>
    <t>ZN3155:PA36</t>
  </si>
  <si>
    <t>ZN3155:PA44</t>
  </si>
  <si>
    <t>ZN3288:PA41 42ABC</t>
  </si>
  <si>
    <t>CITY SOUTH</t>
  </si>
  <si>
    <t>ZN3288:PA41 42DEF</t>
  </si>
  <si>
    <t>ZN3288:PA41 42GHJ</t>
  </si>
  <si>
    <t>ZN3288:PA41 42KLM</t>
  </si>
  <si>
    <t>ZN3288:PA43 44DEF</t>
  </si>
  <si>
    <t>ZN3288:PA43 44KLM</t>
  </si>
  <si>
    <t>ZN3288:PA45 46ABC</t>
  </si>
  <si>
    <t>ZN3288:PA45 46GHJ</t>
  </si>
  <si>
    <t>ZN3288:PA45 46KLM</t>
  </si>
  <si>
    <t>ZN340:PA1</t>
  </si>
  <si>
    <t>BOTANY</t>
  </si>
  <si>
    <t>ZN340:PA11</t>
  </si>
  <si>
    <t>ZN340:PA18</t>
  </si>
  <si>
    <t>ZN340:PA19</t>
  </si>
  <si>
    <t>ZN340:PA2</t>
  </si>
  <si>
    <t>ZN340:PA21</t>
  </si>
  <si>
    <t>ZN340:PA23</t>
  </si>
  <si>
    <t>ZN340:PA27</t>
  </si>
  <si>
    <t>ZN340:PA3</t>
  </si>
  <si>
    <t>ZN340:PA8</t>
  </si>
  <si>
    <t>ZN342:PA15</t>
  </si>
  <si>
    <t>PADDINGTON</t>
  </si>
  <si>
    <t>ZN342:PA16</t>
  </si>
  <si>
    <t>ZN342:PA17</t>
  </si>
  <si>
    <t>ZN342:PA18</t>
  </si>
  <si>
    <t>ZN342:PA21</t>
  </si>
  <si>
    <t>ZN342:PA22</t>
  </si>
  <si>
    <t>ZN342:PA23</t>
  </si>
  <si>
    <t>ZN342:PA24</t>
  </si>
  <si>
    <t>ZN342:PA26</t>
  </si>
  <si>
    <t>ZN342:PA28</t>
  </si>
  <si>
    <t>ZN3425:PA11</t>
  </si>
  <si>
    <t>CASTLE COVE</t>
  </si>
  <si>
    <t>ZN3425:PA12</t>
  </si>
  <si>
    <t>ZN3425:PA15</t>
  </si>
  <si>
    <t>ZN3425:PA16</t>
  </si>
  <si>
    <t>ZN3425:PA18</t>
  </si>
  <si>
    <t>ZN3425:PA19</t>
  </si>
  <si>
    <t>ZN3425:PA22</t>
  </si>
  <si>
    <t>ZN3425:PA23</t>
  </si>
  <si>
    <t>ZN3425:PA27</t>
  </si>
  <si>
    <t>ZN3425:PA28</t>
  </si>
  <si>
    <t>ZN3425:PA30</t>
  </si>
  <si>
    <t>ZN3425:PA32</t>
  </si>
  <si>
    <t>ZN3425:PA33</t>
  </si>
  <si>
    <t>ZN3425:PA34</t>
  </si>
  <si>
    <t>ZN3425:PA35</t>
  </si>
  <si>
    <t>ZN3425:PA36</t>
  </si>
  <si>
    <t>ZN3425:PA39</t>
  </si>
  <si>
    <t>ZN3425:PA43</t>
  </si>
  <si>
    <t>ZN3425:PA44</t>
  </si>
  <si>
    <t>ZN3425:PA46</t>
  </si>
  <si>
    <t>ZN3425:PA7</t>
  </si>
  <si>
    <t>ZN3425:PA8</t>
  </si>
  <si>
    <t>ZN3472:PA11</t>
  </si>
  <si>
    <t>SEFTON</t>
  </si>
  <si>
    <t>ZN3472:PA12</t>
  </si>
  <si>
    <t>ZN3472:PA15</t>
  </si>
  <si>
    <t>ZN3472:PA17</t>
  </si>
  <si>
    <t>ZN3472:PA18</t>
  </si>
  <si>
    <t>ZN3472:PA20</t>
  </si>
  <si>
    <t>ZN3472:PA22</t>
  </si>
  <si>
    <t>ZN3472:PA27</t>
  </si>
  <si>
    <t>ZN3472:PA28</t>
  </si>
  <si>
    <t>ZN3472:PA29</t>
  </si>
  <si>
    <t>ZN3472:PA30</t>
  </si>
  <si>
    <t>ZN3472:PA33</t>
  </si>
  <si>
    <t>ZN3472:PA34</t>
  </si>
  <si>
    <t>ZN3472:PA8</t>
  </si>
  <si>
    <t>ZN35335:PA4</t>
  </si>
  <si>
    <t>ROYAL NORTH SHORE</t>
  </si>
  <si>
    <t>ZN35370:PA10</t>
  </si>
  <si>
    <t>GALSTON</t>
  </si>
  <si>
    <t>ZN35370:PA2</t>
  </si>
  <si>
    <t>ZN35370:PA4</t>
  </si>
  <si>
    <t>ZN35370:PA8</t>
  </si>
  <si>
    <t>ZN35500:PA16</t>
  </si>
  <si>
    <t>TOP RYDE</t>
  </si>
  <si>
    <t>ZN35500:PA18</t>
  </si>
  <si>
    <t>ZN35500:PA19</t>
  </si>
  <si>
    <t>ZN35500:PA22</t>
  </si>
  <si>
    <t>ZN35500:PA23</t>
  </si>
  <si>
    <t>ZN35500:PA24</t>
  </si>
  <si>
    <t>ZN35500:PA26</t>
  </si>
  <si>
    <t>ZN35500:PA27</t>
  </si>
  <si>
    <t>ZN35500:PA28</t>
  </si>
  <si>
    <t>ZN35500:PA31</t>
  </si>
  <si>
    <t>ZN35500:PA32</t>
  </si>
  <si>
    <t>ZN35500:PA34</t>
  </si>
  <si>
    <t>ZN35600:PA1</t>
  </si>
  <si>
    <t>KINGSFORD</t>
  </si>
  <si>
    <t>ZN35600:PA10</t>
  </si>
  <si>
    <t>ZN35600:PA12</t>
  </si>
  <si>
    <t>ZN35600:PA14</t>
  </si>
  <si>
    <t>ZN35600:PA16</t>
  </si>
  <si>
    <t>ZN35600:PA19</t>
  </si>
  <si>
    <t>ZN35600:PA2</t>
  </si>
  <si>
    <t>ZN35600:PA20</t>
  </si>
  <si>
    <t>ZN35600:PA22</t>
  </si>
  <si>
    <t>ZN35600:PA25</t>
  </si>
  <si>
    <t>ZN35600:PA3</t>
  </si>
  <si>
    <t>ZN35600:PA4</t>
  </si>
  <si>
    <t>ZN35600:PA7</t>
  </si>
  <si>
    <t>ZN35600:PA9</t>
  </si>
  <si>
    <t>ZN35700:PA1</t>
  </si>
  <si>
    <t>PORT BOTANY</t>
  </si>
  <si>
    <t>ZN35800:PA1</t>
  </si>
  <si>
    <t>BANKSTOWN</t>
  </si>
  <si>
    <t>ZN35800:PA10</t>
  </si>
  <si>
    <t>ZN35800:PA13</t>
  </si>
  <si>
    <t>ZN35800:PA14</t>
  </si>
  <si>
    <t>ZN35800:PA15</t>
  </si>
  <si>
    <t>ZN35800:PA16</t>
  </si>
  <si>
    <t>ZN35800:PA18</t>
  </si>
  <si>
    <t>ZN35800:PA2</t>
  </si>
  <si>
    <t>ZN35800:PA22</t>
  </si>
  <si>
    <t>ZN35800:PA3</t>
  </si>
  <si>
    <t>ZN35800:PA4</t>
  </si>
  <si>
    <t>ZN35800:PA6</t>
  </si>
  <si>
    <t>ZN35800:PA7</t>
  </si>
  <si>
    <t>ZN35800:PA9</t>
  </si>
  <si>
    <t>ZN35900:PA1</t>
  </si>
  <si>
    <t>POTTS HILL</t>
  </si>
  <si>
    <t>ZN35900:PA10</t>
  </si>
  <si>
    <t>ZN35900:PA11</t>
  </si>
  <si>
    <t>ZN35900:PA12</t>
  </si>
  <si>
    <t>ZN35900:PA14</t>
  </si>
  <si>
    <t>ZN35900:PA16</t>
  </si>
  <si>
    <t>ZN35900:PA17</t>
  </si>
  <si>
    <t>ZN35900:PA2</t>
  </si>
  <si>
    <t>ZN35900:PA20</t>
  </si>
  <si>
    <t>ZN35900:PA22</t>
  </si>
  <si>
    <t>ZN35900:PA23</t>
  </si>
  <si>
    <t>ZN35900:PA24</t>
  </si>
  <si>
    <t>ZN35900:PA25</t>
  </si>
  <si>
    <t>ZN35900:PA3</t>
  </si>
  <si>
    <t>ZN35900:PA4</t>
  </si>
  <si>
    <t>ZN35900:PA6</t>
  </si>
  <si>
    <t>ZN36200:PA1</t>
  </si>
  <si>
    <t>EMPIRE BAY</t>
  </si>
  <si>
    <t>ZN36200:PA11</t>
  </si>
  <si>
    <t>ZN36200:PA4</t>
  </si>
  <si>
    <t>ZN36200:PA8</t>
  </si>
  <si>
    <t>ZN36300:PA1</t>
  </si>
  <si>
    <t>BALGOWLAH NORTH</t>
  </si>
  <si>
    <t>ZN36300:PA11</t>
  </si>
  <si>
    <t>ZN36300:PA13</t>
  </si>
  <si>
    <t>ZN36300:PA17</t>
  </si>
  <si>
    <t>ZN36300:PA18</t>
  </si>
  <si>
    <t>ZN36300:PA19</t>
  </si>
  <si>
    <t>ZN36300:PA3</t>
  </si>
  <si>
    <t>ZN36300:PA5</t>
  </si>
  <si>
    <t>ZN36300:PA7</t>
  </si>
  <si>
    <t>ZN36300:PA8</t>
  </si>
  <si>
    <t>ZN36300:PA9</t>
  </si>
  <si>
    <t>ZN3672:PA13</t>
  </si>
  <si>
    <t>MAROUBRA</t>
  </si>
  <si>
    <t>ZN3672:PA29</t>
  </si>
  <si>
    <t>ZN3672:PA30</t>
  </si>
  <si>
    <t>ZN3672:PA35</t>
  </si>
  <si>
    <t>ZN3672:PA37</t>
  </si>
  <si>
    <t>ZN3672:PA4</t>
  </si>
  <si>
    <t>ZN3672:PA42</t>
  </si>
  <si>
    <t>ZN3672:PA44</t>
  </si>
  <si>
    <t>ZN3672:PA46</t>
  </si>
  <si>
    <t>ZN3672:PA6</t>
  </si>
  <si>
    <t>ZN3672:PA9</t>
  </si>
  <si>
    <t>ZN384:PA1</t>
  </si>
  <si>
    <t>CAMPERDOWN</t>
  </si>
  <si>
    <t>ZN384:PA2</t>
  </si>
  <si>
    <t>ZN384:PA22</t>
  </si>
  <si>
    <t>ZN384:PA24</t>
  </si>
  <si>
    <t>ZN384:PA25</t>
  </si>
  <si>
    <t>ZN384:PA29</t>
  </si>
  <si>
    <t>ZN384:PA31</t>
  </si>
  <si>
    <t>ZN384:PA32</t>
  </si>
  <si>
    <t>ZN384:PA33</t>
  </si>
  <si>
    <t>ZN384:PA36</t>
  </si>
  <si>
    <t>ZN384:PA4</t>
  </si>
  <si>
    <t>ZN384:PA43</t>
  </si>
  <si>
    <t>ZN384:PA9</t>
  </si>
  <si>
    <t>ZN3922:PA1</t>
  </si>
  <si>
    <t>DRUMMOYNE</t>
  </si>
  <si>
    <t>ZN3922:PA10</t>
  </si>
  <si>
    <t>ZN3922:PA11</t>
  </si>
  <si>
    <t>ZN3922:PA12</t>
  </si>
  <si>
    <t>ZN3922:PA13</t>
  </si>
  <si>
    <t>ZN3922:PA14</t>
  </si>
  <si>
    <t>ZN3922:PA17</t>
  </si>
  <si>
    <t>ZN3922:PA18</t>
  </si>
  <si>
    <t>ZN3922:PA19</t>
  </si>
  <si>
    <t>ZN3922:PA2</t>
  </si>
  <si>
    <t>ZN3922:PA21</t>
  </si>
  <si>
    <t>ZN3922:PA22</t>
  </si>
  <si>
    <t>ZN3922:PA23</t>
  </si>
  <si>
    <t>ZN3922:PA26</t>
  </si>
  <si>
    <t>ZN3922:PA27</t>
  </si>
  <si>
    <t>ZN3922:PA29</t>
  </si>
  <si>
    <t>ZN3922:PA3</t>
  </si>
  <si>
    <t>ZN3922:PA30</t>
  </si>
  <si>
    <t>ZN3922:PA5</t>
  </si>
  <si>
    <t>ZN3922:PA7</t>
  </si>
  <si>
    <t>ZN398:PA10</t>
  </si>
  <si>
    <t>DULWICH HILL</t>
  </si>
  <si>
    <t>ZN398:PA11</t>
  </si>
  <si>
    <t>ZN398:PA15</t>
  </si>
  <si>
    <t>ZN398:PA16</t>
  </si>
  <si>
    <t>ZN398:PA19</t>
  </si>
  <si>
    <t>ZN398:PA2</t>
  </si>
  <si>
    <t>ZN398:PA20</t>
  </si>
  <si>
    <t>ZN398:PA22</t>
  </si>
  <si>
    <t>ZN398:PA24</t>
  </si>
  <si>
    <t>ZN398:PA25</t>
  </si>
  <si>
    <t>ZN398:PA26</t>
  </si>
  <si>
    <t>ZN398:PA29</t>
  </si>
  <si>
    <t>ZN398:PA3</t>
  </si>
  <si>
    <t>ZN398:PA30</t>
  </si>
  <si>
    <t>ZN398:PA31</t>
  </si>
  <si>
    <t>ZN398:PA4</t>
  </si>
  <si>
    <t>ZN398:PA9</t>
  </si>
  <si>
    <t>ZN4545:PA11</t>
  </si>
  <si>
    <t>MEADOWBANK</t>
  </si>
  <si>
    <t>ZN4545:PA13</t>
  </si>
  <si>
    <t>ZN4545:PA17</t>
  </si>
  <si>
    <t>ZN4545:PA19</t>
  </si>
  <si>
    <t>ZN4545:PA2</t>
  </si>
  <si>
    <t>ZN4545:PA21</t>
  </si>
  <si>
    <t>ZN4545:PA24</t>
  </si>
  <si>
    <t>ZN4545:PA25</t>
  </si>
  <si>
    <t>ZN4545:PA26</t>
  </si>
  <si>
    <t>ZN4545:PA27</t>
  </si>
  <si>
    <t>ZN4545:PA28</t>
  </si>
  <si>
    <t>ZN4545:PA29</t>
  </si>
  <si>
    <t>ZN4545:PA31</t>
  </si>
  <si>
    <t>ZN4545:PA32</t>
  </si>
  <si>
    <t>ZN4545:PA33</t>
  </si>
  <si>
    <t>ZN4545:PA35</t>
  </si>
  <si>
    <t>ZN4545:PA36</t>
  </si>
  <si>
    <t>ZN4545:PA39</t>
  </si>
  <si>
    <t>ZN4545:PA4</t>
  </si>
  <si>
    <t>ZN4545:PA40</t>
  </si>
  <si>
    <t>ZN4545:PA41</t>
  </si>
  <si>
    <t>ZN4545:PA42</t>
  </si>
  <si>
    <t>ZN4545:PA44</t>
  </si>
  <si>
    <t>ZN4545:PA6</t>
  </si>
  <si>
    <t>ZN4990:PA51 52ABC</t>
  </si>
  <si>
    <t>CITY CENTRAL</t>
  </si>
  <si>
    <t>ZN4990:PA51 52GHJ</t>
  </si>
  <si>
    <t>ZN4990:PA51 52KLM</t>
  </si>
  <si>
    <t>ZN4990:PA55 56DEF</t>
  </si>
  <si>
    <t>ZN4990:PA55 56GHJ</t>
  </si>
  <si>
    <t>ZN4990:PA55 56KLM</t>
  </si>
  <si>
    <t>ZN4990:PA55ABC</t>
  </si>
  <si>
    <t>ZN5868:PA10</t>
  </si>
  <si>
    <t>GORE HILL</t>
  </si>
  <si>
    <t>ZN5868:PA14</t>
  </si>
  <si>
    <t>ZN5868:PA17</t>
  </si>
  <si>
    <t>ZN5868:PA2</t>
  </si>
  <si>
    <t>ZN5868:PA22</t>
  </si>
  <si>
    <t>ZN5868:PA24</t>
  </si>
  <si>
    <t>ZN5868:PA25</t>
  </si>
  <si>
    <t>ZN5868:PA27</t>
  </si>
  <si>
    <t>ZN5868:PA28</t>
  </si>
  <si>
    <t>ZN5868:PA3</t>
  </si>
  <si>
    <t>ZN5868:PA30</t>
  </si>
  <si>
    <t>ZN5868:PA5</t>
  </si>
  <si>
    <t>ZN5868:PA6</t>
  </si>
  <si>
    <t>ZN5868:PA7</t>
  </si>
  <si>
    <t>ZN630:PA10</t>
  </si>
  <si>
    <t>MASCOT</t>
  </si>
  <si>
    <t>ZN630:PA14</t>
  </si>
  <si>
    <t>ZN630:PA19</t>
  </si>
  <si>
    <t>ZN630:PA22</t>
  </si>
  <si>
    <t>ZN630:PA24</t>
  </si>
  <si>
    <t>ZN630:PA25</t>
  </si>
  <si>
    <t>ZN630:PA26</t>
  </si>
  <si>
    <t>ZN630:PA27</t>
  </si>
  <si>
    <t>ZN630:PA3</t>
  </si>
  <si>
    <t>ZN630:PA31</t>
  </si>
  <si>
    <t>ZN630:PA32</t>
  </si>
  <si>
    <t>ZN630:PA33</t>
  </si>
  <si>
    <t>ZN630:PA38</t>
  </si>
  <si>
    <t>ZN630:PA40</t>
  </si>
  <si>
    <t>ZN630:PA41</t>
  </si>
  <si>
    <t>ZN630:PA9</t>
  </si>
  <si>
    <t>ZN690:PA10</t>
  </si>
  <si>
    <t>CAMPSIE</t>
  </si>
  <si>
    <t>ZN690:PA11</t>
  </si>
  <si>
    <t>ZN690:PA12</t>
  </si>
  <si>
    <t>ZN690:PA14</t>
  </si>
  <si>
    <t>ZN690:PA15</t>
  </si>
  <si>
    <t>ZN690:PA17</t>
  </si>
  <si>
    <t>ZN690:PA18</t>
  </si>
  <si>
    <t>ZN690:PA24</t>
  </si>
  <si>
    <t>ZN690:PA25</t>
  </si>
  <si>
    <t>ZN690:PA26</t>
  </si>
  <si>
    <t>ZN690:PA27</t>
  </si>
  <si>
    <t>ZN690:PA28</t>
  </si>
  <si>
    <t>ZN690:PA3</t>
  </si>
  <si>
    <t>ZN690:PA30</t>
  </si>
  <si>
    <t>ZN690:PA33</t>
  </si>
  <si>
    <t>ZN690:PA34</t>
  </si>
  <si>
    <t>ZN690:PA35</t>
  </si>
  <si>
    <t>ZN690:PA36</t>
  </si>
  <si>
    <t>ZN690:PA4</t>
  </si>
  <si>
    <t>ZN690:PA5</t>
  </si>
  <si>
    <t>ZN690:PA6</t>
  </si>
  <si>
    <t>ZN711:PA14</t>
  </si>
  <si>
    <t>BLACKWATTLE BAY</t>
  </si>
  <si>
    <t>ZN711:PA15</t>
  </si>
  <si>
    <t>ZN711:PA16</t>
  </si>
  <si>
    <t>ZN711:PA18</t>
  </si>
  <si>
    <t>ZN711:PA21</t>
  </si>
  <si>
    <t>ZN711:PA31</t>
  </si>
  <si>
    <t>ZN711:PA32</t>
  </si>
  <si>
    <t>ZN711:PA33</t>
  </si>
  <si>
    <t>ZN72:PA10</t>
  </si>
  <si>
    <t>FIVE DOCK</t>
  </si>
  <si>
    <t>ZN72:PA14</t>
  </si>
  <si>
    <t>ZN72:PA15</t>
  </si>
  <si>
    <t>ZN72:PA16</t>
  </si>
  <si>
    <t>ZN72:PA17</t>
  </si>
  <si>
    <t>ZN72:PA18</t>
  </si>
  <si>
    <t>ZN72:PA22</t>
  </si>
  <si>
    <t>ZN72:PA23</t>
  </si>
  <si>
    <t>ZN72:PA25</t>
  </si>
  <si>
    <t>ZN72:PA26</t>
  </si>
  <si>
    <t>ZN72:PA30</t>
  </si>
  <si>
    <t>ZN72:PA31</t>
  </si>
  <si>
    <t>ZN72:PA34</t>
  </si>
  <si>
    <t>ZN72:PA35</t>
  </si>
  <si>
    <t>ZN7481:PA1</t>
  </si>
  <si>
    <t>DARLING HARBOUR 132 11kV</t>
  </si>
  <si>
    <t>ZN7481:PA12</t>
  </si>
  <si>
    <t>ZN7481:PA17</t>
  </si>
  <si>
    <t>ZN7481:PA20</t>
  </si>
  <si>
    <t>ZN7481:PA3</t>
  </si>
  <si>
    <t>ZN7900:PA1</t>
  </si>
  <si>
    <t>CAMPBELL ST</t>
  </si>
  <si>
    <t>ZN7900:PA11</t>
  </si>
  <si>
    <t>ZN7900:PA16</t>
  </si>
  <si>
    <t>ZN7900:PA19</t>
  </si>
  <si>
    <t>ZN7900:PA2</t>
  </si>
  <si>
    <t>ZN7900:PA20</t>
  </si>
  <si>
    <t>ZN7900:PA3</t>
  </si>
  <si>
    <t>ZN7900:PA6</t>
  </si>
  <si>
    <t>ZN7900:PA7</t>
  </si>
  <si>
    <t>ZN7900:PA9</t>
  </si>
  <si>
    <t>ZN80:PA21</t>
  </si>
  <si>
    <t>CHATSWOOD</t>
  </si>
  <si>
    <t>ZN80:PA24</t>
  </si>
  <si>
    <t>ZN80:PA25</t>
  </si>
  <si>
    <t>ZN80:PA30</t>
  </si>
  <si>
    <t>ZN80:PA31</t>
  </si>
  <si>
    <t>ZN80:PA32</t>
  </si>
  <si>
    <t>ZN80:PA37</t>
  </si>
  <si>
    <t>ZN80:PA39</t>
  </si>
  <si>
    <t>ZN80:PA40</t>
  </si>
  <si>
    <t>ZN8000:PA1</t>
  </si>
  <si>
    <t>MACQUARIE PARK</t>
  </si>
  <si>
    <t>ZN8000:PA17</t>
  </si>
  <si>
    <t>ZN8000:PA19</t>
  </si>
  <si>
    <t>ZN8000:PA20</t>
  </si>
  <si>
    <t>ZN8000:PA23</t>
  </si>
  <si>
    <t>ZN8000:PA25</t>
  </si>
  <si>
    <t>ZN8000:PA38</t>
  </si>
  <si>
    <t>ZN8000:PA4</t>
  </si>
  <si>
    <t>ZN8000:PA6</t>
  </si>
  <si>
    <t>ZN8100:PA1</t>
  </si>
  <si>
    <t>GREEN SQUARE</t>
  </si>
  <si>
    <t>ZN8100:PA10</t>
  </si>
  <si>
    <t>ZN8100:PA17</t>
  </si>
  <si>
    <t>ZN8100:PA2</t>
  </si>
  <si>
    <t>ZN8100:PA20</t>
  </si>
  <si>
    <t>ZN8100:PA9</t>
  </si>
  <si>
    <t>ZN847:PA1</t>
  </si>
  <si>
    <t>HORNSBY</t>
  </si>
  <si>
    <t>ZN847:PA10</t>
  </si>
  <si>
    <t>ZN847:PA12</t>
  </si>
  <si>
    <t>ZN847:PA14</t>
  </si>
  <si>
    <t>ZN847:PA15</t>
  </si>
  <si>
    <t>ZN847:PA18</t>
  </si>
  <si>
    <t>ZN847:PA19</t>
  </si>
  <si>
    <t>ZN847:PA2</t>
  </si>
  <si>
    <t>ZN847:PA21</t>
  </si>
  <si>
    <t>ZN847:PA22</t>
  </si>
  <si>
    <t>ZN847:PA23</t>
  </si>
  <si>
    <t>ZN847:PA26</t>
  </si>
  <si>
    <t>ZN847:PA28</t>
  </si>
  <si>
    <t>ZN847:PA29</t>
  </si>
  <si>
    <t>ZN847:PA30</t>
  </si>
  <si>
    <t>ZN847:PA31</t>
  </si>
  <si>
    <t>ZN847:PA35</t>
  </si>
  <si>
    <t>ZN847:PA36</t>
  </si>
  <si>
    <t>ZN847:PA38</t>
  </si>
  <si>
    <t>ZN847:PA39</t>
  </si>
  <si>
    <t>ZN847:PA44</t>
  </si>
  <si>
    <t>ZN847:PA45</t>
  </si>
  <si>
    <t>ZN847:PA46</t>
  </si>
  <si>
    <t>ZN847:PA47</t>
  </si>
  <si>
    <t>ZN847:PA48</t>
  </si>
  <si>
    <t>ZN847:PA5</t>
  </si>
  <si>
    <t>ZN847:PA7</t>
  </si>
  <si>
    <t>ZN8700:PA61 62ABC</t>
  </si>
  <si>
    <t>CITY NORTH</t>
  </si>
  <si>
    <t>ZN8700:PA61 62KLM</t>
  </si>
  <si>
    <t>ZN8700:PA65 66DEF</t>
  </si>
  <si>
    <t>ZN8700:PA67 68ABC</t>
  </si>
  <si>
    <t>ZN874:PA11</t>
  </si>
  <si>
    <t>CONCORD</t>
  </si>
  <si>
    <t>ZN874:PA12</t>
  </si>
  <si>
    <t>ZN874:PA17</t>
  </si>
  <si>
    <t>ZN874:PA18</t>
  </si>
  <si>
    <t>ZN874:PA22</t>
  </si>
  <si>
    <t>ZN874:PA24</t>
  </si>
  <si>
    <t>ZN874:PA25</t>
  </si>
  <si>
    <t>ZN874:PA3</t>
  </si>
  <si>
    <t>ZN874:PA4</t>
  </si>
  <si>
    <t>ZN874:PA7</t>
  </si>
  <si>
    <t>ZN874:PA8</t>
  </si>
  <si>
    <t>ZN874:PA9</t>
  </si>
  <si>
    <t>ZN901:PA1</t>
  </si>
  <si>
    <t>SURRY HILLS</t>
  </si>
  <si>
    <t>ZN901:PA10</t>
  </si>
  <si>
    <t>ZN901:PA11</t>
  </si>
  <si>
    <t>ZN901:PA13</t>
  </si>
  <si>
    <t>ZN901:PA17</t>
  </si>
  <si>
    <t>ZN901:PA18</t>
  </si>
  <si>
    <t>ZN901:PA19</t>
  </si>
  <si>
    <t>ZN901:PA20</t>
  </si>
  <si>
    <t>ZN901:PA32</t>
  </si>
  <si>
    <t>ZN901:PA33</t>
  </si>
  <si>
    <t>ZN901:PA8</t>
  </si>
  <si>
    <t>ZN9035:PA1</t>
  </si>
  <si>
    <t>CARINGBAH</t>
  </si>
  <si>
    <t>ZN9035:PA10</t>
  </si>
  <si>
    <t>ZN9035:PA11</t>
  </si>
  <si>
    <t>ZN9035:PA2</t>
  </si>
  <si>
    <t>ZN9035:PA4</t>
  </si>
  <si>
    <t>ZN9035:PA5</t>
  </si>
  <si>
    <t>ZN9035:PA7</t>
  </si>
  <si>
    <t>ZN9035:PA8</t>
  </si>
  <si>
    <t>ZN9037:PA10</t>
  </si>
  <si>
    <t>MIRANDA</t>
  </si>
  <si>
    <t>ZN9037:PA14</t>
  </si>
  <si>
    <t>ZN9037:PA15</t>
  </si>
  <si>
    <t>ZN9037:PA16</t>
  </si>
  <si>
    <t>ZN9037:PA17</t>
  </si>
  <si>
    <t>ZN9037:PA2</t>
  </si>
  <si>
    <t>ZN9037:PA3</t>
  </si>
  <si>
    <t>ZN9037:PA4</t>
  </si>
  <si>
    <t>ZN9037:PA7</t>
  </si>
  <si>
    <t>ZN9037:PA8</t>
  </si>
  <si>
    <t>ZN9037:PA9</t>
  </si>
  <si>
    <t>ZN9118:PA11</t>
  </si>
  <si>
    <t>CRONULLA</t>
  </si>
  <si>
    <t>ZN9118:PA12</t>
  </si>
  <si>
    <t>ZN9118:PA13</t>
  </si>
  <si>
    <t>ZN9118:PA15</t>
  </si>
  <si>
    <t>ZN9118:PA16</t>
  </si>
  <si>
    <t>ZN9118:PA17</t>
  </si>
  <si>
    <t>ZN9118:PA2</t>
  </si>
  <si>
    <t>ZN9118:PA20</t>
  </si>
  <si>
    <t>ZN9118:PA21</t>
  </si>
  <si>
    <t>ZN9118:PA22</t>
  </si>
  <si>
    <t>ZN9118:PA24</t>
  </si>
  <si>
    <t>ZN9118:PA26</t>
  </si>
  <si>
    <t>ZN9118:PA3</t>
  </si>
  <si>
    <t>ZN9118:PA6</t>
  </si>
  <si>
    <t>ZN9118:PA7</t>
  </si>
  <si>
    <t>ZN9118:PA8</t>
  </si>
  <si>
    <t>ZN9171:PA1</t>
  </si>
  <si>
    <t>LUCAS HEIGHTS</t>
  </si>
  <si>
    <t>ZN9171:PA3</t>
  </si>
  <si>
    <t>ZN9245:PA10</t>
  </si>
  <si>
    <t>ENGADINE</t>
  </si>
  <si>
    <t>ZN9245:PA11</t>
  </si>
  <si>
    <t>ZN9245:PA12</t>
  </si>
  <si>
    <t>ZN9245:PA13</t>
  </si>
  <si>
    <t>ZN9245:PA14</t>
  </si>
  <si>
    <t>ZN9245:PA15</t>
  </si>
  <si>
    <t>ZN9245:PA3</t>
  </si>
  <si>
    <t>ZN9245:PA4</t>
  </si>
  <si>
    <t>ZN9245:PA8</t>
  </si>
  <si>
    <t>ZN9252:PA10</t>
  </si>
  <si>
    <t>JANNALI</t>
  </si>
  <si>
    <t>ZN9252:PA11</t>
  </si>
  <si>
    <t>ZN9252:PA12</t>
  </si>
  <si>
    <t>ZN9252:PA16</t>
  </si>
  <si>
    <t>ZN9252:PA2</t>
  </si>
  <si>
    <t>ZN9252:PA4</t>
  </si>
  <si>
    <t>ZN9252:PA7</t>
  </si>
  <si>
    <t>ZN9252:PA8</t>
  </si>
  <si>
    <t>ZN9252:PA9</t>
  </si>
  <si>
    <t>ZN9301:PA13</t>
  </si>
  <si>
    <t>KURNELL</t>
  </si>
  <si>
    <t>ZN9301:PA15</t>
  </si>
  <si>
    <t>ZN9301:PA8</t>
  </si>
  <si>
    <t>ZN931:PA1</t>
  </si>
  <si>
    <t>DARLINGHURST</t>
  </si>
  <si>
    <t>ZN931:PA10</t>
  </si>
  <si>
    <t>ZN931:PA11</t>
  </si>
  <si>
    <t>ZN931:PA18</t>
  </si>
  <si>
    <t>ZN931:PA2</t>
  </si>
  <si>
    <t>ZN931:PA22</t>
  </si>
  <si>
    <t>ZN931:PA23</t>
  </si>
  <si>
    <t>ZN931:PA24</t>
  </si>
  <si>
    <t>ZN931:PA25</t>
  </si>
  <si>
    <t>ZN931:PA26</t>
  </si>
  <si>
    <t>ZN931:PA31</t>
  </si>
  <si>
    <t>ZN931:PA4</t>
  </si>
  <si>
    <t>ZN931:PA7</t>
  </si>
  <si>
    <t>ZN931:PA9</t>
  </si>
  <si>
    <t>ZN9550:PA1</t>
  </si>
  <si>
    <t>GWAWLEY BAY</t>
  </si>
  <si>
    <t>ZN9550:PA11</t>
  </si>
  <si>
    <t>ZN9550:PA27</t>
  </si>
  <si>
    <t>ZN9550:PA28</t>
  </si>
  <si>
    <t>ZN9550:PA3</t>
  </si>
  <si>
    <t>ZN9550:PA36</t>
  </si>
  <si>
    <t>ZN9550:PA4</t>
  </si>
  <si>
    <t>ZN9550:PA41</t>
  </si>
  <si>
    <t>ZN9550:PA42</t>
  </si>
  <si>
    <t>ZN9550:PA43</t>
  </si>
  <si>
    <t>ZN9550:PA6</t>
  </si>
  <si>
    <t>ZN9550:PA9</t>
  </si>
  <si>
    <t>ZN965:PA11</t>
  </si>
  <si>
    <t>PENNANT HILLS</t>
  </si>
  <si>
    <t>ZN965:PA12</t>
  </si>
  <si>
    <t>ZN965:PA15</t>
  </si>
  <si>
    <t>ZN965:PA2</t>
  </si>
  <si>
    <t>ZN965:PA20</t>
  </si>
  <si>
    <t>ZN965:PA21</t>
  </si>
  <si>
    <t>ZN965:PA22</t>
  </si>
  <si>
    <t>ZN965:PA24</t>
  </si>
  <si>
    <t>ZN965:PA26</t>
  </si>
  <si>
    <t>ZN965:PA28</t>
  </si>
  <si>
    <t>ZN965:PA29</t>
  </si>
  <si>
    <t>ZN965:PA3</t>
  </si>
  <si>
    <t>ZN965:PA30</t>
  </si>
  <si>
    <t>ZN965:PA33</t>
  </si>
  <si>
    <t>ZN965:PA35</t>
  </si>
  <si>
    <t>ZN965:PA37</t>
  </si>
  <si>
    <t>ZN965:PA38</t>
  </si>
  <si>
    <t>ZN965:PA4</t>
  </si>
  <si>
    <t>ZN965:PA42</t>
  </si>
  <si>
    <t>ZN965:PA43</t>
  </si>
  <si>
    <t>ZN965:PA46</t>
  </si>
  <si>
    <t>ZN965:PA47</t>
  </si>
  <si>
    <t>ZN965:PA6</t>
  </si>
  <si>
    <t>ZN965:PA8</t>
  </si>
  <si>
    <t>ZN9700:PA11</t>
  </si>
  <si>
    <t>KIRRAWEE</t>
  </si>
  <si>
    <t>ZN9700:PA12</t>
  </si>
  <si>
    <t>ZN9700:PA15</t>
  </si>
  <si>
    <t>ZN9700:PA16</t>
  </si>
  <si>
    <t>ZN9700:PA17</t>
  </si>
  <si>
    <t>ZN9700:PA18</t>
  </si>
  <si>
    <t>ZN9700:PA19</t>
  </si>
  <si>
    <t>ZN9700:PA20</t>
  </si>
  <si>
    <t>ZN9700:PA21</t>
  </si>
  <si>
    <t>ZN9700:PA22</t>
  </si>
  <si>
    <t>ZN9700:PA23</t>
  </si>
  <si>
    <t>ZN9700:PA24</t>
  </si>
  <si>
    <t>ZN9900:PA1</t>
  </si>
  <si>
    <t>MENAI</t>
  </si>
  <si>
    <t>ZN9900:PA12</t>
  </si>
  <si>
    <t>ZN9900:PA13</t>
  </si>
  <si>
    <t>ZN9900:PA17</t>
  </si>
  <si>
    <t>ZN9900:PA19</t>
  </si>
  <si>
    <t>ZN9900:PA2</t>
  </si>
  <si>
    <t>ZN9900:PA20</t>
  </si>
  <si>
    <t>ZN9900:PA21</t>
  </si>
  <si>
    <t>ZN9900:PA5</t>
  </si>
  <si>
    <t>ZN9900:PA6</t>
  </si>
  <si>
    <t>ZN9900:PA8</t>
  </si>
  <si>
    <t>ZN9900:PA9</t>
  </si>
  <si>
    <t>67 505 337 385</t>
  </si>
  <si>
    <t>570 George Street</t>
  </si>
  <si>
    <t>Sydney</t>
  </si>
  <si>
    <t>NSW</t>
  </si>
  <si>
    <t>John Thomson</t>
  </si>
  <si>
    <t>(02) 9269 2312</t>
  </si>
  <si>
    <t>john.thomson@ausgrid.com.au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</si>
</sst>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_(* #,##0_);_(* \(#,##0\);_(* &quot;-&quot;?_);_(@_)"/>
    <numFmt numFmtId="166" formatCode="_(* #,##0_);_(* \(#,##0\);_(* &quot;-&quot;_);_(@_)"/>
    <numFmt numFmtId="167" formatCode="_-* #,##0_-;\-* #,##0_-;_-* &quot;-&quot;??_-;_-@_-"/>
    <numFmt numFmtId="168" formatCode="0.0000"/>
  </numFmts>
  <fonts count="61"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b/>
      <sz val="12"/>
      <color indexed="9"/>
      <name val="Arial"/>
      <family val="2"/>
    </font>
    <font>
      <sz val="12"/>
      <color indexed="9"/>
      <name val="Arial"/>
      <family val="2"/>
    </font>
    <font>
      <sz val="12"/>
      <color indexed="51"/>
      <name val="Arial"/>
      <family val="2"/>
    </font>
    <font>
      <sz val="12"/>
      <name val="Arial"/>
      <family val="2"/>
    </font>
    <font>
      <sz val="14"/>
      <name val="Arial"/>
      <family val="2"/>
    </font>
    <font>
      <b/>
      <sz val="10"/>
      <color indexed="9"/>
      <name val="Arial"/>
      <family val="2"/>
    </font>
    <font>
      <sz val="10"/>
      <color indexed="8"/>
      <name val="Arial"/>
      <family val="2"/>
    </font>
    <font>
      <sz val="12"/>
      <color indexed="8"/>
      <name val="Arial"/>
      <family val="2"/>
    </font>
    <font>
      <sz val="8"/>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6"/>
      <color indexed="9"/>
      <name val="Arial"/>
      <family val="2"/>
    </font>
    <font>
      <sz val="10"/>
      <color indexed="55"/>
      <name val="Arial"/>
      <family val="2"/>
    </font>
    <font>
      <sz val="10"/>
      <name val="Arial"/>
      <family val="2"/>
    </font>
    <font>
      <sz val="10"/>
      <name val="Arial"/>
      <family val="2"/>
    </font>
    <font>
      <b/>
      <sz val="12"/>
      <color indexed="8"/>
      <name val="Arial"/>
      <family val="2"/>
    </font>
    <font>
      <sz val="10"/>
      <name val="Verdana"/>
      <family val="2"/>
    </font>
    <font>
      <sz val="10"/>
      <color indexed="62"/>
      <name val="Arial"/>
      <family val="2"/>
    </font>
    <font>
      <sz val="14"/>
      <name val="Arial Black"/>
      <family val="2"/>
    </font>
    <font>
      <sz val="10"/>
      <color theme="0"/>
      <name val="Arial"/>
      <family val="2"/>
    </font>
    <font>
      <b/>
      <sz val="10"/>
      <color theme="0"/>
      <name val="Arial"/>
      <family val="2"/>
    </font>
    <font>
      <sz val="10"/>
      <name val="Calibri"/>
      <family val="2"/>
    </font>
    <font>
      <sz val="10"/>
      <name val="Calibri"/>
      <family val="2"/>
      <scheme val="minor"/>
    </font>
    <font>
      <sz val="10"/>
      <color rgb="FFFF0000"/>
      <name val="Arial"/>
      <family val="2"/>
    </font>
    <font>
      <sz val="10"/>
      <name val="Arial"/>
    </font>
  </fonts>
  <fills count="28">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6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ABF8F"/>
        <bgColor indexed="64"/>
      </patternFill>
    </fill>
    <fill>
      <patternFill patternType="solid">
        <fgColor rgb="FFB2A1C7"/>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4">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166" fontId="5" fillId="14" borderId="0" applyNumberFormat="0" applyFont="0" applyBorder="0" applyAlignment="0">
      <alignment horizontal="right"/>
    </xf>
    <xf numFmtId="166" fontId="5" fillId="14" borderId="0" applyNumberFormat="0" applyFont="0" applyBorder="0" applyAlignment="0">
      <alignment horizontal="right"/>
    </xf>
    <xf numFmtId="0" fontId="6" fillId="5" borderId="1" applyNumberFormat="0" applyAlignment="0" applyProtection="0"/>
    <xf numFmtId="0" fontId="7" fillId="15" borderId="2" applyNumberFormat="0" applyAlignment="0" applyProtection="0"/>
    <xf numFmtId="164" fontId="52"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8" fillId="0" borderId="0" applyNumberFormat="0" applyFill="0" applyBorder="0" applyAlignment="0" applyProtection="0"/>
    <xf numFmtId="0" fontId="9" fillId="16"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3" borderId="1" applyNumberFormat="0" applyAlignment="0" applyProtection="0"/>
    <xf numFmtId="166" fontId="1" fillId="17" borderId="0" applyFont="0" applyBorder="0" applyAlignment="0">
      <alignment horizontal="right"/>
      <protection locked="0"/>
    </xf>
    <xf numFmtId="166" fontId="5" fillId="17" borderId="0" applyFont="0" applyBorder="0" applyAlignment="0">
      <alignment horizontal="right"/>
      <protection locked="0"/>
    </xf>
    <xf numFmtId="166" fontId="5" fillId="17" borderId="0" applyFont="0" applyBorder="0" applyAlignment="0">
      <alignment horizontal="right"/>
      <protection locked="0"/>
    </xf>
    <xf numFmtId="166" fontId="5" fillId="17" borderId="0" applyFont="0" applyBorder="0" applyAlignment="0">
      <alignment horizontal="right"/>
      <protection locked="0"/>
    </xf>
    <xf numFmtId="166" fontId="5" fillId="17" borderId="0" applyFont="0" applyBorder="0" applyAlignment="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6" fontId="5" fillId="19" borderId="0" applyFont="0" applyBorder="0">
      <alignment horizontal="right"/>
      <protection locked="0"/>
    </xf>
    <xf numFmtId="166" fontId="5" fillId="19" borderId="0" applyFont="0" applyBorder="0">
      <alignment horizontal="right"/>
      <protection locked="0"/>
    </xf>
    <xf numFmtId="0" fontId="15" fillId="0" borderId="6" applyNumberFormat="0" applyFill="0" applyAlignment="0" applyProtection="0"/>
    <xf numFmtId="0" fontId="16" fillId="6" borderId="0" applyNumberFormat="0" applyBorder="0" applyAlignment="0" applyProtection="0"/>
    <xf numFmtId="0" fontId="5" fillId="0" borderId="0"/>
    <xf numFmtId="0" fontId="5" fillId="0" borderId="0"/>
    <xf numFmtId="0" fontId="52" fillId="0" borderId="0"/>
    <xf numFmtId="0" fontId="5" fillId="0" borderId="0"/>
    <xf numFmtId="0" fontId="52" fillId="0" borderId="0"/>
    <xf numFmtId="0" fontId="5" fillId="20" borderId="0"/>
    <xf numFmtId="0" fontId="5" fillId="0" borderId="0"/>
    <xf numFmtId="0" fontId="5" fillId="20" borderId="0"/>
    <xf numFmtId="0" fontId="5" fillId="20" borderId="0"/>
    <xf numFmtId="0" fontId="5" fillId="0" borderId="0"/>
    <xf numFmtId="0" fontId="1" fillId="20" borderId="0"/>
    <xf numFmtId="0" fontId="1" fillId="20" borderId="0"/>
    <xf numFmtId="0" fontId="1" fillId="20" borderId="0"/>
    <xf numFmtId="0" fontId="1" fillId="20" borderId="0"/>
    <xf numFmtId="0" fontId="5" fillId="20" borderId="0"/>
    <xf numFmtId="0" fontId="50" fillId="20" borderId="0"/>
    <xf numFmtId="0" fontId="50" fillId="20" borderId="0"/>
    <xf numFmtId="0" fontId="5" fillId="0" borderId="0"/>
    <xf numFmtId="0" fontId="50" fillId="20" borderId="0"/>
    <xf numFmtId="0" fontId="1" fillId="20" borderId="0"/>
    <xf numFmtId="0" fontId="5" fillId="20" borderId="0"/>
    <xf numFmtId="0" fontId="50" fillId="20" borderId="0"/>
    <xf numFmtId="0" fontId="1" fillId="0" borderId="0" applyFill="0"/>
    <xf numFmtId="0" fontId="1" fillId="0" borderId="0"/>
    <xf numFmtId="0" fontId="5" fillId="4" borderId="7" applyNumberFormat="0" applyFont="0" applyAlignment="0" applyProtection="0"/>
    <xf numFmtId="0" fontId="5" fillId="4" borderId="7" applyNumberFormat="0" applyFont="0" applyAlignment="0" applyProtection="0"/>
    <xf numFmtId="0" fontId="17" fillId="5" borderId="8" applyNumberFormat="0" applyAlignment="0" applyProtection="0"/>
    <xf numFmtId="0" fontId="1" fillId="0" borderId="0"/>
    <xf numFmtId="0" fontId="5" fillId="0" borderId="0"/>
    <xf numFmtId="0" fontId="5" fillId="0" borderId="0"/>
    <xf numFmtId="0" fontId="50" fillId="0" borderId="0"/>
    <xf numFmtId="0" fontId="5" fillId="0" borderId="0"/>
    <xf numFmtId="0" fontId="5" fillId="0" borderId="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3" fontId="60" fillId="0" borderId="0" applyFont="0" applyFill="0" applyBorder="0" applyAlignment="0" applyProtection="0"/>
  </cellStyleXfs>
  <cellXfs count="314">
    <xf numFmtId="0" fontId="0" fillId="0" borderId="0" xfId="0"/>
    <xf numFmtId="0" fontId="22" fillId="20" borderId="0" xfId="79" applyFont="1"/>
    <xf numFmtId="0" fontId="1" fillId="20" borderId="0" xfId="79"/>
    <xf numFmtId="0" fontId="23" fillId="20" borderId="0" xfId="79" applyFont="1"/>
    <xf numFmtId="2" fontId="27" fillId="20" borderId="0" xfId="79" applyNumberFormat="1" applyFont="1" applyBorder="1" applyAlignment="1" applyProtection="1">
      <alignment horizontal="left"/>
    </xf>
    <xf numFmtId="0" fontId="21" fillId="20" borderId="0" xfId="79" applyFont="1" applyAlignment="1" applyProtection="1">
      <protection locked="0"/>
    </xf>
    <xf numFmtId="0" fontId="21" fillId="20" borderId="0" xfId="79" applyFont="1" applyProtection="1">
      <protection locked="0"/>
    </xf>
    <xf numFmtId="0" fontId="27" fillId="20" borderId="0" xfId="79" applyFont="1"/>
    <xf numFmtId="0" fontId="1" fillId="20" borderId="0" xfId="79" applyAlignment="1"/>
    <xf numFmtId="0" fontId="28" fillId="21" borderId="10" xfId="79" applyFont="1" applyFill="1" applyBorder="1"/>
    <xf numFmtId="0" fontId="29" fillId="21" borderId="10" xfId="79" applyFont="1" applyFill="1" applyBorder="1"/>
    <xf numFmtId="0" fontId="29" fillId="20" borderId="0" xfId="79" applyFont="1"/>
    <xf numFmtId="0" fontId="28" fillId="21" borderId="11" xfId="79" applyFont="1" applyFill="1" applyBorder="1"/>
    <xf numFmtId="0" fontId="29" fillId="21" borderId="12" xfId="79" applyFont="1" applyFill="1" applyBorder="1"/>
    <xf numFmtId="0" fontId="26" fillId="21" borderId="13" xfId="86" applyFont="1" applyFill="1" applyBorder="1" applyAlignment="1">
      <alignment horizontal="left" indent="1"/>
    </xf>
    <xf numFmtId="0" fontId="5" fillId="21" borderId="14" xfId="86" applyFont="1" applyFill="1" applyBorder="1" applyAlignment="1"/>
    <xf numFmtId="0" fontId="5" fillId="21" borderId="14" xfId="86" applyFont="1" applyFill="1" applyBorder="1"/>
    <xf numFmtId="0" fontId="5" fillId="21" borderId="15" xfId="86" applyFont="1" applyFill="1" applyBorder="1"/>
    <xf numFmtId="0" fontId="25" fillId="21" borderId="16" xfId="86" applyFont="1" applyFill="1" applyBorder="1" applyAlignment="1">
      <alignment horizontal="left" indent="1"/>
    </xf>
    <xf numFmtId="0" fontId="30" fillId="21" borderId="0" xfId="86" applyFont="1" applyFill="1" applyBorder="1" applyAlignment="1">
      <alignment horizontal="right" indent="1"/>
    </xf>
    <xf numFmtId="0" fontId="30" fillId="21" borderId="17" xfId="86" applyFont="1" applyFill="1" applyBorder="1" applyAlignment="1" applyProtection="1">
      <protection locked="0"/>
    </xf>
    <xf numFmtId="0" fontId="30" fillId="21" borderId="0" xfId="86" applyFont="1" applyFill="1" applyBorder="1"/>
    <xf numFmtId="0" fontId="5" fillId="19" borderId="18" xfId="86" applyFont="1" applyFill="1" applyBorder="1" applyAlignment="1" applyProtection="1">
      <alignment horizontal="left"/>
      <protection locked="0"/>
    </xf>
    <xf numFmtId="0" fontId="5" fillId="21" borderId="0" xfId="86" applyFont="1" applyFill="1" applyBorder="1"/>
    <xf numFmtId="0" fontId="5" fillId="21" borderId="17" xfId="86" applyFont="1" applyFill="1" applyBorder="1" applyProtection="1">
      <protection locked="0"/>
    </xf>
    <xf numFmtId="0" fontId="5" fillId="21" borderId="17" xfId="86" applyFont="1" applyFill="1" applyBorder="1"/>
    <xf numFmtId="0" fontId="5" fillId="21" borderId="17" xfId="86" applyFont="1" applyFill="1" applyBorder="1" applyAlignment="1" applyProtection="1">
      <protection locked="0"/>
    </xf>
    <xf numFmtId="0" fontId="26" fillId="21" borderId="16" xfId="86" applyFont="1" applyFill="1" applyBorder="1" applyAlignment="1">
      <alignment horizontal="left" indent="1"/>
    </xf>
    <xf numFmtId="0" fontId="26" fillId="21" borderId="19" xfId="86" applyFont="1" applyFill="1" applyBorder="1" applyAlignment="1">
      <alignment horizontal="left" indent="1"/>
    </xf>
    <xf numFmtId="0" fontId="5" fillId="21" borderId="20" xfId="86" applyFont="1" applyFill="1" applyBorder="1" applyAlignment="1"/>
    <xf numFmtId="0" fontId="5" fillId="21" borderId="20" xfId="86" applyFont="1" applyFill="1" applyBorder="1"/>
    <xf numFmtId="0" fontId="5" fillId="21" borderId="21" xfId="86" applyFont="1" applyFill="1" applyBorder="1"/>
    <xf numFmtId="0" fontId="22" fillId="20" borderId="0" xfId="80" applyFont="1"/>
    <xf numFmtId="0" fontId="1" fillId="20" borderId="0" xfId="80"/>
    <xf numFmtId="0" fontId="22" fillId="20" borderId="0" xfId="80" applyFont="1" applyAlignment="1">
      <alignment horizontal="left"/>
    </xf>
    <xf numFmtId="0" fontId="29" fillId="20" borderId="0" xfId="80" applyFont="1"/>
    <xf numFmtId="0" fontId="24" fillId="20" borderId="0" xfId="80" applyFont="1"/>
    <xf numFmtId="0" fontId="5" fillId="20" borderId="0" xfId="80" applyFont="1"/>
    <xf numFmtId="0" fontId="5" fillId="0" borderId="0" xfId="80" applyFont="1" applyFill="1" applyBorder="1"/>
    <xf numFmtId="0" fontId="5" fillId="20" borderId="22" xfId="80" applyFont="1" applyFill="1" applyBorder="1" applyAlignment="1">
      <alignment horizontal="right" vertical="center" wrapText="1"/>
    </xf>
    <xf numFmtId="0" fontId="5" fillId="20" borderId="0" xfId="80" applyFont="1" applyFill="1" applyBorder="1" applyAlignment="1">
      <alignment horizontal="right" vertical="center" wrapText="1"/>
    </xf>
    <xf numFmtId="0" fontId="26" fillId="0" borderId="23" xfId="80" applyFont="1" applyFill="1" applyBorder="1" applyAlignment="1">
      <alignment horizontal="right" vertical="center" wrapText="1"/>
    </xf>
    <xf numFmtId="0" fontId="5" fillId="20" borderId="23" xfId="80" applyFont="1" applyFill="1" applyBorder="1" applyAlignment="1">
      <alignment horizontal="right" vertical="center" wrapText="1"/>
    </xf>
    <xf numFmtId="0" fontId="30" fillId="20" borderId="0" xfId="80" applyFont="1"/>
    <xf numFmtId="0" fontId="1" fillId="20" borderId="0" xfId="86"/>
    <xf numFmtId="0" fontId="36" fillId="21" borderId="10" xfId="80" applyFont="1" applyFill="1" applyBorder="1" applyAlignment="1">
      <alignment horizontal="center" vertical="center" wrapText="1"/>
    </xf>
    <xf numFmtId="0" fontId="5" fillId="19" borderId="10" xfId="80" applyFont="1" applyFill="1" applyBorder="1" applyAlignment="1">
      <alignment horizontal="right" vertical="center" wrapText="1"/>
    </xf>
    <xf numFmtId="0" fontId="5" fillId="19" borderId="11" xfId="80" applyFont="1" applyFill="1" applyBorder="1" applyAlignment="1">
      <alignment horizontal="right" vertical="center" wrapText="1"/>
    </xf>
    <xf numFmtId="0" fontId="34" fillId="20" borderId="24" xfId="80" applyFont="1" applyFill="1" applyBorder="1" applyAlignment="1">
      <alignment horizontal="right" vertical="center" wrapText="1"/>
    </xf>
    <xf numFmtId="0" fontId="37" fillId="14" borderId="11" xfId="80" applyNumberFormat="1" applyFont="1" applyFill="1" applyBorder="1" applyAlignment="1">
      <alignment horizontal="center" vertical="center" wrapText="1"/>
    </xf>
    <xf numFmtId="0" fontId="32" fillId="20" borderId="24" xfId="80" applyNumberFormat="1" applyFont="1" applyFill="1" applyBorder="1" applyAlignment="1">
      <alignment horizontal="center" vertical="center" wrapText="1"/>
    </xf>
    <xf numFmtId="0" fontId="38" fillId="20" borderId="0" xfId="80" applyNumberFormat="1" applyFont="1" applyFill="1" applyBorder="1" applyAlignment="1">
      <alignment horizontal="center" vertical="center" wrapText="1"/>
    </xf>
    <xf numFmtId="0" fontId="32" fillId="20" borderId="0" xfId="80" applyNumberFormat="1" applyFont="1" applyFill="1" applyBorder="1" applyAlignment="1">
      <alignment horizontal="center" vertical="center" wrapText="1"/>
    </xf>
    <xf numFmtId="0" fontId="23" fillId="20" borderId="0" xfId="80" applyFont="1"/>
    <xf numFmtId="0" fontId="23" fillId="20" borderId="0" xfId="80" applyFont="1" applyFill="1"/>
    <xf numFmtId="0" fontId="5" fillId="20" borderId="0" xfId="90" applyFont="1" applyFill="1" applyAlignment="1"/>
    <xf numFmtId="0" fontId="25" fillId="21" borderId="10" xfId="80" applyFont="1" applyFill="1" applyBorder="1" applyAlignment="1">
      <alignment horizontal="center" vertical="center" wrapText="1"/>
    </xf>
    <xf numFmtId="0" fontId="5" fillId="20" borderId="0" xfId="80" applyFont="1" applyFill="1"/>
    <xf numFmtId="0" fontId="5" fillId="14" borderId="10" xfId="80" applyFont="1" applyFill="1" applyBorder="1" applyAlignment="1">
      <alignment horizontal="center" vertical="center" wrapText="1"/>
    </xf>
    <xf numFmtId="0" fontId="37" fillId="14" borderId="10" xfId="80" applyNumberFormat="1" applyFont="1" applyFill="1" applyBorder="1" applyAlignment="1">
      <alignment horizontal="center" vertical="center" wrapText="1"/>
    </xf>
    <xf numFmtId="0" fontId="23" fillId="20" borderId="0" xfId="80" applyFont="1" applyFill="1" applyBorder="1" applyAlignment="1">
      <alignment horizontal="center" vertical="center" wrapText="1"/>
    </xf>
    <xf numFmtId="9" fontId="37" fillId="14" borderId="10" xfId="80" applyNumberFormat="1" applyFont="1" applyFill="1" applyBorder="1" applyAlignment="1">
      <alignment horizontal="center" vertical="center" wrapText="1"/>
    </xf>
    <xf numFmtId="0" fontId="5" fillId="20" borderId="22" xfId="80" applyFont="1" applyFill="1" applyBorder="1" applyAlignment="1">
      <alignment horizontal="center" vertical="center" wrapText="1"/>
    </xf>
    <xf numFmtId="0" fontId="24" fillId="20" borderId="0" xfId="80" applyFont="1" applyFill="1" applyBorder="1" applyAlignment="1">
      <alignment horizontal="center" vertical="center" wrapText="1"/>
    </xf>
    <xf numFmtId="0" fontId="24" fillId="20" borderId="0" xfId="86" applyFont="1"/>
    <xf numFmtId="0" fontId="1" fillId="21" borderId="10" xfId="86" applyFill="1" applyBorder="1"/>
    <xf numFmtId="0" fontId="36" fillId="22" borderId="10" xfId="86" applyFont="1" applyFill="1" applyBorder="1" applyAlignment="1"/>
    <xf numFmtId="0" fontId="22" fillId="20" borderId="0" xfId="86" applyFont="1"/>
    <xf numFmtId="0" fontId="22" fillId="20" borderId="0" xfId="86" applyFont="1" applyAlignment="1">
      <alignment horizontal="left"/>
    </xf>
    <xf numFmtId="0" fontId="29" fillId="20" borderId="0" xfId="86" applyFont="1"/>
    <xf numFmtId="0" fontId="1" fillId="20" borderId="0" xfId="86" applyAlignment="1">
      <alignment wrapText="1"/>
    </xf>
    <xf numFmtId="0" fontId="36" fillId="21" borderId="25" xfId="80" applyFont="1" applyFill="1" applyBorder="1" applyAlignment="1">
      <alignment horizontal="center" vertical="center" wrapText="1"/>
    </xf>
    <xf numFmtId="0" fontId="41" fillId="20" borderId="0" xfId="77" applyFont="1"/>
    <xf numFmtId="0" fontId="41" fillId="19" borderId="26" xfId="77" applyFont="1" applyFill="1" applyBorder="1"/>
    <xf numFmtId="0" fontId="41" fillId="19" borderId="27" xfId="77" applyFont="1" applyFill="1" applyBorder="1"/>
    <xf numFmtId="0" fontId="41" fillId="19" borderId="28" xfId="77" applyFont="1" applyFill="1" applyBorder="1"/>
    <xf numFmtId="0" fontId="41" fillId="20" borderId="0" xfId="77" applyFont="1" applyFill="1" applyBorder="1"/>
    <xf numFmtId="0" fontId="41" fillId="20" borderId="0" xfId="77" applyFont="1" applyFill="1"/>
    <xf numFmtId="0" fontId="41" fillId="19" borderId="29" xfId="77" applyFont="1" applyFill="1" applyBorder="1"/>
    <xf numFmtId="0" fontId="43" fillId="19" borderId="30" xfId="77" applyFont="1" applyFill="1" applyBorder="1" applyAlignment="1">
      <alignment vertical="center"/>
    </xf>
    <xf numFmtId="0" fontId="43" fillId="20" borderId="0" xfId="77" applyFont="1" applyFill="1" applyBorder="1" applyAlignment="1">
      <alignment vertical="center"/>
    </xf>
    <xf numFmtId="0" fontId="43" fillId="20" borderId="0" xfId="77" applyFont="1" applyFill="1" applyBorder="1" applyAlignment="1"/>
    <xf numFmtId="0" fontId="44" fillId="19" borderId="30" xfId="77" applyFont="1" applyFill="1" applyBorder="1" applyAlignment="1">
      <alignment vertical="center"/>
    </xf>
    <xf numFmtId="0" fontId="44" fillId="20" borderId="0" xfId="77" applyFont="1" applyFill="1" applyBorder="1" applyAlignment="1">
      <alignment vertical="center"/>
    </xf>
    <xf numFmtId="0" fontId="44" fillId="20" borderId="0" xfId="77" applyFont="1" applyFill="1" applyBorder="1" applyAlignment="1"/>
    <xf numFmtId="0" fontId="41" fillId="19" borderId="0" xfId="77" applyFont="1" applyFill="1" applyBorder="1"/>
    <xf numFmtId="0" fontId="45" fillId="19" borderId="0" xfId="53" applyFont="1" applyFill="1" applyBorder="1" applyAlignment="1" applyProtection="1"/>
    <xf numFmtId="0" fontId="41" fillId="19" borderId="30" xfId="77" applyFont="1" applyFill="1" applyBorder="1" applyAlignment="1">
      <alignment vertical="center"/>
    </xf>
    <xf numFmtId="0" fontId="41" fillId="20" borderId="0" xfId="77" applyFont="1" applyFill="1" applyBorder="1" applyAlignment="1">
      <alignment vertical="center"/>
    </xf>
    <xf numFmtId="0" fontId="41" fillId="20" borderId="0" xfId="77" applyFont="1" applyAlignment="1">
      <alignment vertical="center"/>
    </xf>
    <xf numFmtId="0" fontId="24" fillId="20" borderId="0" xfId="77" applyFont="1" applyFill="1" applyBorder="1" applyAlignment="1">
      <alignment vertical="center"/>
    </xf>
    <xf numFmtId="0" fontId="26" fillId="21" borderId="0" xfId="86" applyFont="1" applyFill="1" applyBorder="1" applyAlignment="1">
      <alignment horizontal="left" indent="1"/>
    </xf>
    <xf numFmtId="0" fontId="5" fillId="21" borderId="0" xfId="86" applyFont="1" applyFill="1" applyBorder="1" applyAlignment="1"/>
    <xf numFmtId="0" fontId="25" fillId="21" borderId="19" xfId="86" applyFont="1" applyFill="1" applyBorder="1" applyAlignment="1">
      <alignment horizontal="left" indent="1"/>
    </xf>
    <xf numFmtId="0" fontId="1" fillId="0" borderId="0" xfId="80" applyFill="1"/>
    <xf numFmtId="0" fontId="5" fillId="0" borderId="0" xfId="80" applyFont="1" applyFill="1"/>
    <xf numFmtId="0" fontId="31" fillId="0" borderId="0" xfId="80" applyFont="1" applyFill="1" applyBorder="1" applyAlignment="1">
      <alignment horizontal="center" vertical="center" wrapText="1"/>
    </xf>
    <xf numFmtId="0" fontId="32" fillId="0" borderId="0" xfId="80" applyFont="1" applyFill="1" applyBorder="1" applyAlignment="1">
      <alignment horizontal="center" vertical="center" wrapText="1"/>
    </xf>
    <xf numFmtId="0" fontId="33" fillId="0" borderId="0" xfId="80" applyFont="1" applyFill="1" applyBorder="1" applyAlignment="1">
      <alignment horizontal="right" vertical="center" wrapText="1"/>
    </xf>
    <xf numFmtId="0" fontId="34" fillId="0" borderId="0" xfId="80" applyFont="1" applyFill="1" applyBorder="1" applyAlignment="1">
      <alignment horizontal="right" vertical="center" wrapText="1"/>
    </xf>
    <xf numFmtId="0" fontId="5" fillId="0" borderId="0" xfId="80" applyFont="1" applyFill="1" applyBorder="1" applyAlignment="1">
      <alignment horizontal="right" vertical="center" wrapText="1"/>
    </xf>
    <xf numFmtId="0" fontId="1" fillId="0" borderId="0" xfId="80" applyFill="1" applyBorder="1"/>
    <xf numFmtId="0" fontId="34" fillId="0" borderId="0" xfId="89" applyFont="1" applyFill="1" applyBorder="1"/>
    <xf numFmtId="0" fontId="1" fillId="0" borderId="0" xfId="86" applyFill="1"/>
    <xf numFmtId="0" fontId="5" fillId="0" borderId="0" xfId="86" applyFont="1" applyFill="1"/>
    <xf numFmtId="0" fontId="36" fillId="22" borderId="11" xfId="86" applyFont="1" applyFill="1" applyBorder="1" applyAlignment="1"/>
    <xf numFmtId="0" fontId="36" fillId="22" borderId="25" xfId="86" applyFont="1" applyFill="1" applyBorder="1" applyAlignment="1"/>
    <xf numFmtId="0" fontId="36" fillId="22" borderId="12" xfId="86" applyFont="1" applyFill="1" applyBorder="1" applyAlignment="1"/>
    <xf numFmtId="0" fontId="30" fillId="21" borderId="10" xfId="80" applyFont="1" applyFill="1" applyBorder="1" applyAlignment="1">
      <alignment horizontal="left" vertical="top" wrapText="1"/>
    </xf>
    <xf numFmtId="0" fontId="22" fillId="20" borderId="0" xfId="80" applyFont="1" applyAlignment="1">
      <alignment horizontal="left" vertical="top"/>
    </xf>
    <xf numFmtId="0" fontId="35" fillId="20" borderId="0" xfId="80" applyFont="1" applyAlignment="1">
      <alignment horizontal="left" vertical="top"/>
    </xf>
    <xf numFmtId="0" fontId="24" fillId="20" borderId="0" xfId="80" applyFont="1" applyAlignment="1">
      <alignment horizontal="left" vertical="top"/>
    </xf>
    <xf numFmtId="0" fontId="36" fillId="21" borderId="10" xfId="80" applyFont="1" applyFill="1" applyBorder="1" applyAlignment="1">
      <alignment horizontal="center" vertical="top" wrapText="1"/>
    </xf>
    <xf numFmtId="0" fontId="32" fillId="20" borderId="0" xfId="80" applyFont="1" applyFill="1" applyBorder="1" applyAlignment="1">
      <alignment horizontal="left" vertical="top" wrapText="1"/>
    </xf>
    <xf numFmtId="0" fontId="24" fillId="20" borderId="0" xfId="80" applyFont="1" applyFill="1" applyBorder="1" applyAlignment="1">
      <alignment horizontal="left" vertical="top"/>
    </xf>
    <xf numFmtId="0" fontId="30" fillId="20" borderId="22" xfId="80" applyFont="1" applyFill="1" applyBorder="1" applyAlignment="1">
      <alignment horizontal="left" vertical="top" wrapText="1"/>
    </xf>
    <xf numFmtId="0" fontId="34" fillId="0" borderId="0" xfId="89" applyFont="1" applyFill="1" applyBorder="1" applyAlignment="1">
      <alignment horizontal="left" vertical="top"/>
    </xf>
    <xf numFmtId="0" fontId="1" fillId="20" borderId="0" xfId="80" applyAlignment="1">
      <alignment horizontal="left" vertical="top"/>
    </xf>
    <xf numFmtId="0" fontId="36" fillId="21" borderId="31" xfId="80" applyFont="1" applyFill="1" applyBorder="1" applyAlignment="1">
      <alignment vertical="center" wrapText="1"/>
    </xf>
    <xf numFmtId="0" fontId="29" fillId="20" borderId="0" xfId="80" applyFont="1" applyAlignment="1">
      <alignment horizontal="left" vertical="top"/>
    </xf>
    <xf numFmtId="14" fontId="47" fillId="20" borderId="0" xfId="86" applyNumberFormat="1" applyFont="1"/>
    <xf numFmtId="0" fontId="40" fillId="20" borderId="0" xfId="79" applyFont="1"/>
    <xf numFmtId="0" fontId="48" fillId="20" borderId="0" xfId="80" applyFont="1"/>
    <xf numFmtId="0" fontId="49" fillId="20" borderId="0" xfId="80" applyFont="1"/>
    <xf numFmtId="0" fontId="22" fillId="20" borderId="0" xfId="81" applyFont="1" applyFill="1"/>
    <xf numFmtId="0" fontId="22" fillId="20" borderId="0" xfId="88" applyFont="1"/>
    <xf numFmtId="0" fontId="50" fillId="20" borderId="0" xfId="88"/>
    <xf numFmtId="0" fontId="22" fillId="20" borderId="0" xfId="83" applyFont="1" applyFill="1"/>
    <xf numFmtId="0" fontId="22" fillId="20" borderId="0" xfId="88" applyFont="1" applyAlignment="1">
      <alignment horizontal="left"/>
    </xf>
    <xf numFmtId="0" fontId="24" fillId="20" borderId="0" xfId="88" applyFont="1"/>
    <xf numFmtId="0" fontId="5" fillId="19" borderId="10" xfId="83" applyFont="1" applyFill="1" applyBorder="1" applyAlignment="1">
      <alignment horizontal="center" wrapText="1"/>
    </xf>
    <xf numFmtId="0" fontId="50" fillId="21" borderId="10" xfId="88" applyFill="1" applyBorder="1"/>
    <xf numFmtId="0" fontId="36" fillId="21" borderId="10" xfId="88" applyFont="1" applyFill="1" applyBorder="1" applyAlignment="1">
      <alignment horizontal="center"/>
    </xf>
    <xf numFmtId="0" fontId="5" fillId="19" borderId="18" xfId="83" applyFont="1" applyFill="1" applyBorder="1" applyAlignment="1">
      <alignment horizontal="center" wrapText="1"/>
    </xf>
    <xf numFmtId="0" fontId="50" fillId="20" borderId="0" xfId="88" applyAlignment="1"/>
    <xf numFmtId="0" fontId="5" fillId="20" borderId="0" xfId="87"/>
    <xf numFmtId="0" fontId="22" fillId="20" borderId="0" xfId="81" applyFont="1" applyAlignment="1">
      <alignment horizontal="left"/>
    </xf>
    <xf numFmtId="0" fontId="51" fillId="20" borderId="0" xfId="84" applyFont="1" applyFill="1" applyBorder="1" applyAlignment="1">
      <alignment horizontal="left" vertical="center"/>
    </xf>
    <xf numFmtId="0" fontId="36" fillId="21" borderId="10" xfId="81" applyFont="1" applyFill="1" applyBorder="1" applyAlignment="1">
      <alignment horizontal="center" vertical="center" wrapText="1"/>
    </xf>
    <xf numFmtId="0" fontId="5" fillId="20" borderId="0" xfId="81" applyFill="1"/>
    <xf numFmtId="0" fontId="24" fillId="20" borderId="0" xfId="81" applyFont="1"/>
    <xf numFmtId="0" fontId="5" fillId="20" borderId="0" xfId="81"/>
    <xf numFmtId="0" fontId="22" fillId="20" borderId="0" xfId="81" applyFont="1"/>
    <xf numFmtId="0" fontId="29" fillId="20" borderId="0" xfId="81" applyFont="1"/>
    <xf numFmtId="0" fontId="32" fillId="21" borderId="10" xfId="81" applyFont="1" applyFill="1" applyBorder="1" applyAlignment="1">
      <alignment horizontal="right" vertical="center" wrapText="1"/>
    </xf>
    <xf numFmtId="0" fontId="36" fillId="21" borderId="25" xfId="81" applyFont="1" applyFill="1" applyBorder="1" applyAlignment="1">
      <alignment horizontal="center" vertical="center" wrapText="1"/>
    </xf>
    <xf numFmtId="0" fontId="36" fillId="21" borderId="31" xfId="81" applyFont="1" applyFill="1" applyBorder="1" applyAlignment="1">
      <alignment vertical="center" wrapText="1"/>
    </xf>
    <xf numFmtId="0" fontId="30" fillId="21" borderId="10" xfId="81" applyFont="1" applyFill="1" applyBorder="1" applyAlignment="1">
      <alignment horizontal="right" vertical="center" wrapText="1"/>
    </xf>
    <xf numFmtId="0" fontId="5" fillId="20" borderId="0" xfId="81" applyBorder="1"/>
    <xf numFmtId="0" fontId="22" fillId="20" borderId="0" xfId="85" applyFont="1"/>
    <xf numFmtId="0" fontId="25" fillId="21" borderId="20" xfId="86" applyFont="1" applyFill="1" applyBorder="1" applyAlignment="1">
      <alignment horizontal="left" indent="1"/>
    </xf>
    <xf numFmtId="0" fontId="25" fillId="21" borderId="21" xfId="86" applyFont="1" applyFill="1" applyBorder="1" applyAlignment="1">
      <alignment horizontal="left" indent="1"/>
    </xf>
    <xf numFmtId="0" fontId="1" fillId="20" borderId="0" xfId="79" applyAlignment="1">
      <alignment horizontal="left"/>
    </xf>
    <xf numFmtId="0" fontId="41" fillId="19" borderId="30" xfId="77" applyFont="1" applyFill="1" applyBorder="1"/>
    <xf numFmtId="0" fontId="5" fillId="20" borderId="0" xfId="77" applyFont="1" applyFill="1" applyBorder="1" applyAlignment="1">
      <alignment vertical="center"/>
    </xf>
    <xf numFmtId="0" fontId="53" fillId="20" borderId="0" xfId="77" applyFont="1" applyFill="1" applyBorder="1" applyAlignment="1">
      <alignment vertical="center"/>
    </xf>
    <xf numFmtId="0" fontId="5" fillId="20" borderId="0" xfId="77" applyFont="1" applyFill="1" applyAlignment="1">
      <alignment vertical="center"/>
    </xf>
    <xf numFmtId="0" fontId="5" fillId="20" borderId="0" xfId="77" applyFont="1" applyAlignment="1">
      <alignment vertical="center"/>
    </xf>
    <xf numFmtId="0" fontId="5" fillId="20" borderId="0" xfId="77" applyFont="1" applyFill="1"/>
    <xf numFmtId="0" fontId="5" fillId="20" borderId="0" xfId="81" applyFont="1"/>
    <xf numFmtId="0" fontId="1" fillId="19" borderId="10" xfId="86" applyFill="1" applyBorder="1"/>
    <xf numFmtId="0" fontId="46" fillId="23" borderId="26" xfId="77" applyFont="1" applyFill="1" applyBorder="1" applyAlignment="1">
      <alignment vertical="center"/>
    </xf>
    <xf numFmtId="0" fontId="23" fillId="23" borderId="27" xfId="77" applyFont="1" applyFill="1" applyBorder="1" applyAlignment="1">
      <alignment vertical="center"/>
    </xf>
    <xf numFmtId="0" fontId="23" fillId="23" borderId="28" xfId="77" applyFont="1" applyFill="1" applyBorder="1" applyAlignment="1">
      <alignment vertical="center"/>
    </xf>
    <xf numFmtId="0" fontId="46" fillId="23" borderId="29" xfId="77" applyFont="1" applyFill="1" applyBorder="1" applyAlignment="1">
      <alignment vertical="center"/>
    </xf>
    <xf numFmtId="0" fontId="54" fillId="23" borderId="0" xfId="53" applyFont="1" applyFill="1" applyBorder="1" applyAlignment="1" applyProtection="1">
      <alignment vertical="center"/>
    </xf>
    <xf numFmtId="0" fontId="23" fillId="23" borderId="30" xfId="77" applyFont="1" applyFill="1" applyBorder="1" applyAlignment="1">
      <alignment vertical="center"/>
    </xf>
    <xf numFmtId="0" fontId="54" fillId="23" borderId="0" xfId="77" applyFont="1" applyFill="1" applyBorder="1" applyAlignment="1">
      <alignment vertical="center"/>
    </xf>
    <xf numFmtId="0" fontId="54" fillId="23" borderId="0" xfId="53" applyFont="1" applyFill="1" applyBorder="1" applyAlignment="1" applyProtection="1">
      <alignment horizontal="left" vertical="center" indent="1"/>
    </xf>
    <xf numFmtId="0" fontId="54" fillId="23" borderId="0" xfId="53" applyFont="1" applyFill="1" applyBorder="1" applyAlignment="1" applyProtection="1">
      <alignment horizontal="left" indent="1" readingOrder="1"/>
    </xf>
    <xf numFmtId="0" fontId="54" fillId="23" borderId="0" xfId="53" applyFont="1" applyFill="1" applyBorder="1" applyAlignment="1" applyProtection="1">
      <alignment horizontal="left" indent="1"/>
    </xf>
    <xf numFmtId="0" fontId="54" fillId="23" borderId="0" xfId="53" applyFont="1" applyFill="1" applyBorder="1" applyAlignment="1" applyProtection="1"/>
    <xf numFmtId="0" fontId="46" fillId="23" borderId="37" xfId="77" applyFont="1" applyFill="1" applyBorder="1" applyAlignment="1">
      <alignment vertical="center"/>
    </xf>
    <xf numFmtId="0" fontId="41" fillId="23" borderId="38" xfId="77" applyFont="1" applyFill="1" applyBorder="1" applyAlignment="1">
      <alignment vertical="center"/>
    </xf>
    <xf numFmtId="0" fontId="23" fillId="23" borderId="38" xfId="77" applyFont="1" applyFill="1" applyBorder="1" applyAlignment="1">
      <alignment vertical="center"/>
    </xf>
    <xf numFmtId="0" fontId="23" fillId="23" borderId="39" xfId="77" applyFont="1" applyFill="1" applyBorder="1" applyAlignment="1">
      <alignment vertical="center"/>
    </xf>
    <xf numFmtId="0" fontId="5" fillId="24" borderId="10" xfId="83" applyFont="1" applyFill="1" applyBorder="1" applyAlignment="1">
      <alignment horizontal="center" wrapText="1"/>
    </xf>
    <xf numFmtId="0" fontId="5" fillId="24" borderId="18" xfId="83" applyFont="1" applyFill="1" applyBorder="1" applyAlignment="1">
      <alignment horizontal="center" wrapText="1"/>
    </xf>
    <xf numFmtId="0" fontId="30" fillId="21" borderId="25" xfId="81" applyFont="1" applyFill="1" applyBorder="1" applyAlignment="1">
      <alignment horizontal="center" vertical="center" wrapText="1"/>
    </xf>
    <xf numFmtId="0" fontId="55" fillId="21" borderId="31" xfId="80" applyFont="1" applyFill="1" applyBorder="1" applyAlignment="1">
      <alignment horizontal="right" vertical="center" wrapText="1"/>
    </xf>
    <xf numFmtId="0" fontId="55" fillId="21" borderId="10" xfId="81" applyFont="1" applyFill="1" applyBorder="1" applyAlignment="1">
      <alignment horizontal="right"/>
    </xf>
    <xf numFmtId="14" fontId="30" fillId="21" borderId="10" xfId="0" applyNumberFormat="1" applyFont="1" applyFill="1" applyBorder="1" applyAlignment="1">
      <alignment horizontal="left"/>
    </xf>
    <xf numFmtId="2" fontId="5" fillId="19" borderId="10" xfId="80" applyNumberFormat="1" applyFont="1" applyFill="1" applyBorder="1" applyAlignment="1">
      <alignment horizontal="right" vertical="center" wrapText="1"/>
    </xf>
    <xf numFmtId="3" fontId="5" fillId="24" borderId="10" xfId="81" applyNumberFormat="1" applyFont="1" applyFill="1" applyBorder="1"/>
    <xf numFmtId="14" fontId="30" fillId="21" borderId="10" xfId="86" applyNumberFormat="1" applyFont="1" applyFill="1" applyBorder="1" applyAlignment="1">
      <alignment horizontal="left"/>
    </xf>
    <xf numFmtId="0" fontId="56" fillId="21" borderId="10" xfId="86" applyFont="1" applyFill="1" applyBorder="1" applyAlignment="1">
      <alignment horizontal="center" vertical="center" wrapText="1"/>
    </xf>
    <xf numFmtId="0" fontId="56" fillId="21" borderId="10" xfId="80" applyFont="1" applyFill="1" applyBorder="1" applyAlignment="1">
      <alignment horizontal="center" vertical="center" wrapText="1"/>
    </xf>
    <xf numFmtId="0" fontId="55" fillId="0" borderId="0" xfId="86" applyFont="1" applyFill="1"/>
    <xf numFmtId="0" fontId="55" fillId="20" borderId="0" xfId="86" applyFont="1"/>
    <xf numFmtId="0" fontId="24" fillId="20" borderId="0" xfId="86" applyFont="1" applyAlignment="1">
      <alignment vertical="center"/>
    </xf>
    <xf numFmtId="0" fontId="1" fillId="20" borderId="0" xfId="86" applyAlignment="1">
      <alignment vertical="center"/>
    </xf>
    <xf numFmtId="0" fontId="1" fillId="0" borderId="0" xfId="86" applyFill="1" applyAlignment="1">
      <alignment vertical="center"/>
    </xf>
    <xf numFmtId="0" fontId="1" fillId="24" borderId="10" xfId="86" applyFill="1" applyBorder="1"/>
    <xf numFmtId="0" fontId="48" fillId="20" borderId="0" xfId="80" applyFont="1" applyAlignment="1"/>
    <xf numFmtId="0" fontId="23" fillId="0" borderId="0" xfId="0" applyFont="1"/>
    <xf numFmtId="0" fontId="57" fillId="27" borderId="21" xfId="0" applyFont="1" applyFill="1" applyBorder="1" applyAlignment="1">
      <alignment vertical="center" wrapText="1"/>
    </xf>
    <xf numFmtId="0" fontId="57" fillId="0" borderId="41" xfId="0" applyFont="1" applyBorder="1" applyAlignment="1">
      <alignment vertical="center" wrapText="1"/>
    </xf>
    <xf numFmtId="0" fontId="57" fillId="0" borderId="21" xfId="0" applyFont="1" applyBorder="1" applyAlignment="1">
      <alignment vertical="center" wrapText="1"/>
    </xf>
    <xf numFmtId="0" fontId="57" fillId="0" borderId="44" xfId="0" applyFont="1" applyBorder="1" applyAlignment="1">
      <alignment vertical="center" wrapText="1"/>
    </xf>
    <xf numFmtId="0" fontId="58" fillId="0" borderId="43" xfId="0" applyFont="1" applyBorder="1" applyAlignment="1">
      <alignment horizontal="left" vertical="center" wrapText="1" indent="4"/>
    </xf>
    <xf numFmtId="0" fontId="57" fillId="0" borderId="43" xfId="0" applyFont="1" applyBorder="1" applyAlignment="1">
      <alignment vertical="center" wrapText="1"/>
    </xf>
    <xf numFmtId="0" fontId="59" fillId="20" borderId="0" xfId="79" applyFont="1"/>
    <xf numFmtId="0" fontId="13" fillId="20" borderId="0" xfId="53" applyFill="1" applyAlignment="1" applyProtection="1"/>
    <xf numFmtId="4" fontId="1" fillId="19" borderId="18" xfId="83" applyNumberFormat="1" applyFont="1" applyFill="1" applyBorder="1" applyAlignment="1">
      <alignment horizontal="center" wrapText="1"/>
    </xf>
    <xf numFmtId="0" fontId="1" fillId="19" borderId="18" xfId="83" applyFont="1" applyFill="1" applyBorder="1" applyAlignment="1">
      <alignment horizontal="center" wrapText="1"/>
    </xf>
    <xf numFmtId="3" fontId="1" fillId="19" borderId="18" xfId="83" applyNumberFormat="1" applyFont="1" applyFill="1" applyBorder="1" applyAlignment="1">
      <alignment horizontal="center" wrapText="1"/>
    </xf>
    <xf numFmtId="167" fontId="1" fillId="19" borderId="10" xfId="103" applyNumberFormat="1" applyFont="1" applyFill="1" applyBorder="1" applyAlignment="1">
      <alignment horizontal="right" vertical="center" wrapText="1"/>
    </xf>
    <xf numFmtId="0" fontId="5" fillId="19" borderId="10" xfId="81" applyNumberFormat="1" applyFill="1" applyBorder="1"/>
    <xf numFmtId="14" fontId="1" fillId="19" borderId="18" xfId="81" applyNumberFormat="1" applyFont="1" applyFill="1" applyBorder="1" applyAlignment="1">
      <alignment horizontal="left" vertical="center" wrapText="1"/>
    </xf>
    <xf numFmtId="14" fontId="1" fillId="19" borderId="18" xfId="81" applyNumberFormat="1" applyFont="1" applyFill="1" applyBorder="1" applyAlignment="1">
      <alignment horizontal="center" vertical="center" wrapText="1"/>
    </xf>
    <xf numFmtId="1" fontId="1" fillId="19" borderId="18" xfId="81" applyNumberFormat="1" applyFont="1" applyFill="1" applyBorder="1" applyAlignment="1">
      <alignment horizontal="right" vertical="center" wrapText="1"/>
    </xf>
    <xf numFmtId="2" fontId="1" fillId="19" borderId="18" xfId="81" applyNumberFormat="1" applyFont="1" applyFill="1" applyBorder="1" applyAlignment="1">
      <alignment horizontal="right" vertical="center" wrapText="1"/>
    </xf>
    <xf numFmtId="0" fontId="1" fillId="19" borderId="18" xfId="81" applyNumberFormat="1" applyFont="1" applyFill="1" applyBorder="1" applyAlignment="1">
      <alignment horizontal="right" vertical="center" wrapText="1"/>
    </xf>
    <xf numFmtId="168" fontId="1" fillId="19" borderId="18" xfId="81" applyNumberFormat="1" applyFont="1" applyFill="1" applyBorder="1" applyAlignment="1">
      <alignment horizontal="right" vertical="center" wrapText="1"/>
    </xf>
    <xf numFmtId="2" fontId="34" fillId="19" borderId="10" xfId="81" applyNumberFormat="1" applyFont="1" applyFill="1" applyBorder="1" applyAlignment="1">
      <alignment horizontal="right" vertical="center" wrapText="1"/>
    </xf>
    <xf numFmtId="0" fontId="24" fillId="20" borderId="13" xfId="79" applyFont="1" applyBorder="1" applyAlignment="1" applyProtection="1">
      <protection locked="0"/>
    </xf>
    <xf numFmtId="0" fontId="0" fillId="0" borderId="14" xfId="0" applyBorder="1" applyAlignment="1"/>
    <xf numFmtId="0" fontId="0" fillId="0" borderId="15" xfId="0" applyBorder="1" applyAlignment="1"/>
    <xf numFmtId="0" fontId="25" fillId="21" borderId="16" xfId="79" applyFont="1" applyFill="1" applyBorder="1" applyAlignment="1" applyProtection="1">
      <protection locked="0"/>
    </xf>
    <xf numFmtId="0" fontId="0" fillId="0" borderId="0" xfId="0" applyBorder="1" applyAlignment="1"/>
    <xf numFmtId="0" fontId="0" fillId="0" borderId="17" xfId="0" applyBorder="1" applyAlignment="1"/>
    <xf numFmtId="166" fontId="23" fillId="19" borderId="16" xfId="56" applyFont="1" applyFill="1" applyBorder="1" applyAlignment="1">
      <alignment horizontal="left"/>
      <protection locked="0"/>
    </xf>
    <xf numFmtId="166" fontId="23" fillId="14" borderId="19" xfId="38" applyFont="1" applyBorder="1" applyAlignment="1">
      <alignment horizontal="left"/>
    </xf>
    <xf numFmtId="0" fontId="0" fillId="0" borderId="20" xfId="0" applyBorder="1" applyAlignment="1"/>
    <xf numFmtId="0" fontId="0" fillId="0" borderId="21" xfId="0" applyBorder="1" applyAlignment="1"/>
    <xf numFmtId="0" fontId="5" fillId="19" borderId="10" xfId="86" applyFont="1" applyFill="1" applyBorder="1" applyAlignment="1" applyProtection="1">
      <alignment horizontal="left"/>
      <protection locked="0"/>
    </xf>
    <xf numFmtId="0" fontId="30" fillId="21" borderId="0" xfId="86" applyFont="1" applyFill="1" applyBorder="1" applyAlignment="1">
      <alignment horizontal="right" indent="1"/>
    </xf>
    <xf numFmtId="0" fontId="30" fillId="21" borderId="35" xfId="86" applyFont="1" applyFill="1" applyBorder="1" applyAlignment="1">
      <alignment horizontal="right" indent="1"/>
    </xf>
    <xf numFmtId="0" fontId="5" fillId="20" borderId="10" xfId="86" applyFont="1" applyBorder="1" applyAlignment="1"/>
    <xf numFmtId="0" fontId="5" fillId="19" borderId="12" xfId="86" applyFont="1" applyFill="1" applyBorder="1" applyAlignment="1" applyProtection="1">
      <alignment horizontal="left"/>
      <protection locked="0"/>
    </xf>
    <xf numFmtId="0" fontId="5" fillId="0" borderId="0" xfId="79" applyFont="1" applyFill="1" applyBorder="1" applyAlignment="1" applyProtection="1"/>
    <xf numFmtId="0" fontId="1" fillId="20" borderId="0" xfId="79" applyBorder="1" applyAlignment="1"/>
    <xf numFmtId="0" fontId="29" fillId="19" borderId="11" xfId="79" applyFont="1" applyFill="1" applyBorder="1" applyAlignment="1">
      <alignment horizontal="left"/>
    </xf>
    <xf numFmtId="0" fontId="1" fillId="19" borderId="12" xfId="79" applyFill="1" applyBorder="1" applyAlignment="1">
      <alignment horizontal="left"/>
    </xf>
    <xf numFmtId="0" fontId="1" fillId="19" borderId="25" xfId="79" applyFill="1" applyBorder="1" applyAlignment="1">
      <alignment horizontal="left"/>
    </xf>
    <xf numFmtId="0" fontId="29" fillId="0" borderId="0" xfId="79" applyFont="1" applyFill="1" applyAlignment="1">
      <alignment horizontal="left"/>
    </xf>
    <xf numFmtId="0" fontId="1" fillId="0" borderId="0" xfId="78" applyFill="1" applyAlignment="1">
      <alignment horizontal="left"/>
    </xf>
    <xf numFmtId="0" fontId="29" fillId="19" borderId="12" xfId="79" applyFont="1" applyFill="1" applyBorder="1" applyAlignment="1">
      <alignment horizontal="left"/>
    </xf>
    <xf numFmtId="0" fontId="1" fillId="19" borderId="12" xfId="78" applyFill="1" applyBorder="1" applyAlignment="1">
      <alignment horizontal="left"/>
    </xf>
    <xf numFmtId="0" fontId="1" fillId="19" borderId="25" xfId="78" applyFill="1" applyBorder="1" applyAlignment="1">
      <alignment horizontal="left"/>
    </xf>
    <xf numFmtId="0" fontId="29" fillId="19" borderId="10" xfId="79" applyFont="1" applyFill="1" applyBorder="1" applyAlignment="1">
      <alignment horizontal="left"/>
    </xf>
    <xf numFmtId="0" fontId="1" fillId="19" borderId="10" xfId="79" applyFill="1" applyBorder="1" applyAlignment="1">
      <alignment horizontal="left"/>
    </xf>
    <xf numFmtId="0" fontId="42" fillId="19" borderId="0" xfId="77" applyFont="1" applyFill="1" applyBorder="1" applyAlignment="1">
      <alignment horizontal="center" vertical="center" wrapText="1"/>
    </xf>
    <xf numFmtId="0" fontId="41" fillId="0" borderId="0" xfId="0" applyFont="1" applyAlignment="1"/>
    <xf numFmtId="0" fontId="42" fillId="19" borderId="0" xfId="77" applyFont="1" applyFill="1" applyBorder="1" applyAlignment="1">
      <alignment horizontal="center" vertical="center"/>
    </xf>
    <xf numFmtId="0" fontId="0" fillId="0" borderId="0" xfId="0" applyAlignment="1">
      <alignment horizontal="center" vertical="center"/>
    </xf>
    <xf numFmtId="0" fontId="1" fillId="20" borderId="0" xfId="80" applyFont="1"/>
    <xf numFmtId="0" fontId="50" fillId="24" borderId="10" xfId="82" applyFill="1" applyBorder="1" applyAlignment="1">
      <alignment vertical="center" wrapText="1"/>
    </xf>
    <xf numFmtId="0" fontId="0" fillId="24" borderId="10" xfId="0" applyFill="1" applyBorder="1" applyAlignment="1">
      <alignment wrapText="1"/>
    </xf>
    <xf numFmtId="0" fontId="23" fillId="14" borderId="11" xfId="80" applyFont="1" applyFill="1" applyBorder="1" applyAlignment="1"/>
    <xf numFmtId="0" fontId="0" fillId="0" borderId="12" xfId="0" applyBorder="1" applyAlignment="1"/>
    <xf numFmtId="0" fontId="0" fillId="0" borderId="25" xfId="0" applyBorder="1" applyAlignment="1"/>
    <xf numFmtId="0" fontId="1" fillId="14" borderId="25" xfId="90" applyFill="1" applyBorder="1" applyAlignment="1"/>
    <xf numFmtId="0" fontId="36" fillId="21" borderId="11" xfId="86" applyFont="1" applyFill="1" applyBorder="1" applyAlignment="1">
      <alignment horizontal="center" wrapText="1"/>
    </xf>
    <xf numFmtId="0" fontId="36" fillId="21" borderId="25" xfId="86" applyFont="1" applyFill="1" applyBorder="1" applyAlignment="1">
      <alignment horizontal="center" wrapText="1"/>
    </xf>
    <xf numFmtId="0" fontId="0" fillId="24" borderId="10" xfId="0" applyFill="1" applyBorder="1" applyAlignment="1"/>
    <xf numFmtId="0" fontId="5" fillId="25" borderId="10" xfId="87" applyFont="1" applyFill="1" applyBorder="1" applyAlignment="1">
      <alignment horizontal="left" wrapText="1"/>
    </xf>
    <xf numFmtId="0" fontId="30" fillId="21" borderId="11" xfId="86" applyFont="1" applyFill="1" applyBorder="1" applyAlignment="1" applyProtection="1">
      <alignment vertical="center"/>
    </xf>
    <xf numFmtId="0" fontId="1" fillId="20" borderId="12" xfId="86" applyBorder="1" applyAlignment="1"/>
    <xf numFmtId="0" fontId="1" fillId="20" borderId="25" xfId="86" applyBorder="1" applyAlignment="1"/>
    <xf numFmtId="0" fontId="30" fillId="21" borderId="12" xfId="86" applyFont="1" applyFill="1" applyBorder="1" applyAlignment="1" applyProtection="1">
      <alignment vertical="center"/>
    </xf>
    <xf numFmtId="0" fontId="30" fillId="21" borderId="22" xfId="86" applyFont="1" applyFill="1" applyBorder="1" applyAlignment="1" applyProtection="1">
      <alignment vertical="center"/>
    </xf>
    <xf numFmtId="0" fontId="30" fillId="21" borderId="25" xfId="86" applyFont="1" applyFill="1" applyBorder="1" applyAlignment="1" applyProtection="1">
      <alignment vertical="center"/>
    </xf>
    <xf numFmtId="0" fontId="25" fillId="21" borderId="11" xfId="86" applyFont="1" applyFill="1" applyBorder="1" applyAlignment="1" applyProtection="1">
      <alignment vertical="center"/>
    </xf>
    <xf numFmtId="0" fontId="25" fillId="21" borderId="12" xfId="86" applyFont="1" applyFill="1" applyBorder="1" applyAlignment="1" applyProtection="1">
      <alignment vertical="center"/>
    </xf>
    <xf numFmtId="0" fontId="25" fillId="21" borderId="25" xfId="86" applyFont="1" applyFill="1" applyBorder="1" applyAlignment="1" applyProtection="1">
      <alignment vertical="center"/>
    </xf>
    <xf numFmtId="0" fontId="30" fillId="21" borderId="11" xfId="86" applyNumberFormat="1" applyFont="1" applyFill="1" applyBorder="1" applyAlignment="1" applyProtection="1">
      <alignment vertical="center"/>
    </xf>
    <xf numFmtId="0" fontId="30" fillId="21" borderId="12" xfId="86" applyNumberFormat="1" applyFont="1" applyFill="1" applyBorder="1" applyAlignment="1" applyProtection="1">
      <alignment vertical="center"/>
    </xf>
    <xf numFmtId="0" fontId="30" fillId="21" borderId="25" xfId="86" applyNumberFormat="1" applyFont="1" applyFill="1" applyBorder="1" applyAlignment="1" applyProtection="1">
      <alignment vertical="center"/>
    </xf>
    <xf numFmtId="0" fontId="5" fillId="24" borderId="36" xfId="80" applyFont="1" applyFill="1" applyBorder="1" applyAlignment="1">
      <alignment wrapText="1"/>
    </xf>
    <xf numFmtId="0" fontId="0" fillId="24" borderId="22" xfId="0" applyFill="1" applyBorder="1" applyAlignment="1">
      <alignment wrapText="1"/>
    </xf>
    <xf numFmtId="0" fontId="0" fillId="24" borderId="32" xfId="0" applyFill="1" applyBorder="1" applyAlignment="1">
      <alignment wrapText="1"/>
    </xf>
    <xf numFmtId="0" fontId="0" fillId="24" borderId="34" xfId="0" applyFill="1" applyBorder="1" applyAlignment="1">
      <alignment wrapText="1"/>
    </xf>
    <xf numFmtId="0" fontId="0" fillId="24" borderId="23" xfId="0" applyFill="1" applyBorder="1" applyAlignment="1">
      <alignment wrapText="1"/>
    </xf>
    <xf numFmtId="0" fontId="0" fillId="24" borderId="33" xfId="0" applyFill="1" applyBorder="1" applyAlignment="1">
      <alignment wrapText="1"/>
    </xf>
    <xf numFmtId="0" fontId="30" fillId="21" borderId="11" xfId="88" applyFont="1" applyFill="1" applyBorder="1" applyAlignment="1"/>
    <xf numFmtId="0" fontId="30" fillId="21" borderId="12" xfId="88" applyFont="1" applyFill="1" applyBorder="1" applyAlignment="1"/>
    <xf numFmtId="0" fontId="30" fillId="21" borderId="25" xfId="88" applyFont="1" applyFill="1" applyBorder="1" applyAlignment="1"/>
    <xf numFmtId="0" fontId="30" fillId="21" borderId="10" xfId="88" applyFont="1" applyFill="1" applyBorder="1" applyAlignment="1"/>
    <xf numFmtId="0" fontId="25" fillId="21" borderId="10" xfId="88" applyFont="1" applyFill="1" applyBorder="1" applyAlignment="1"/>
    <xf numFmtId="0" fontId="25" fillId="21" borderId="11" xfId="88" applyFont="1" applyFill="1" applyBorder="1" applyAlignment="1"/>
    <xf numFmtId="0" fontId="25" fillId="21" borderId="12" xfId="88" applyFont="1" applyFill="1" applyBorder="1" applyAlignment="1"/>
    <xf numFmtId="0" fontId="26" fillId="20" borderId="12" xfId="88" applyFont="1" applyBorder="1" applyAlignment="1"/>
    <xf numFmtId="0" fontId="26" fillId="20" borderId="25" xfId="88" applyFont="1" applyBorder="1" applyAlignment="1"/>
    <xf numFmtId="0" fontId="25" fillId="21" borderId="10" xfId="88" applyFont="1" applyFill="1" applyBorder="1" applyAlignment="1">
      <alignment horizontal="left"/>
    </xf>
    <xf numFmtId="0" fontId="30" fillId="21" borderId="10" xfId="88" applyFont="1" applyFill="1" applyBorder="1" applyAlignment="1">
      <alignment horizontal="left"/>
    </xf>
    <xf numFmtId="0" fontId="5" fillId="24" borderId="10" xfId="87" applyFont="1" applyFill="1" applyBorder="1" applyAlignment="1">
      <alignment vertical="center" wrapText="1"/>
    </xf>
    <xf numFmtId="0" fontId="5" fillId="24" borderId="10" xfId="67" applyFill="1" applyBorder="1" applyAlignment="1">
      <alignment vertical="center" wrapText="1"/>
    </xf>
    <xf numFmtId="0" fontId="30" fillId="22" borderId="11" xfId="88" applyFont="1" applyFill="1" applyBorder="1" applyAlignment="1"/>
    <xf numFmtId="0" fontId="30" fillId="22" borderId="12" xfId="88" applyFont="1" applyFill="1" applyBorder="1" applyAlignment="1"/>
    <xf numFmtId="0" fontId="30" fillId="22" borderId="25" xfId="88" applyFont="1" applyFill="1" applyBorder="1" applyAlignment="1"/>
    <xf numFmtId="0" fontId="25" fillId="21" borderId="11" xfId="88" applyFont="1" applyFill="1" applyBorder="1" applyAlignment="1">
      <alignment horizontal="left"/>
    </xf>
    <xf numFmtId="0" fontId="25" fillId="21" borderId="12" xfId="88" applyFont="1" applyFill="1" applyBorder="1" applyAlignment="1">
      <alignment horizontal="left"/>
    </xf>
    <xf numFmtId="0" fontId="25" fillId="21" borderId="25" xfId="88" applyFont="1" applyFill="1" applyBorder="1" applyAlignment="1">
      <alignment horizontal="left"/>
    </xf>
    <xf numFmtId="0" fontId="30" fillId="21" borderId="11" xfId="88" applyFont="1" applyFill="1" applyBorder="1" applyAlignment="1">
      <alignment horizontal="left"/>
    </xf>
    <xf numFmtId="0" fontId="30" fillId="21" borderId="12" xfId="88" applyFont="1" applyFill="1" applyBorder="1" applyAlignment="1">
      <alignment horizontal="left"/>
    </xf>
    <xf numFmtId="0" fontId="30" fillId="21" borderId="25" xfId="88" applyFont="1" applyFill="1" applyBorder="1" applyAlignment="1">
      <alignment horizontal="left"/>
    </xf>
    <xf numFmtId="0" fontId="1" fillId="24" borderId="10" xfId="81" applyFont="1" applyFill="1" applyBorder="1" applyAlignment="1">
      <alignment vertical="center" wrapText="1"/>
    </xf>
    <xf numFmtId="0" fontId="5" fillId="20" borderId="0" xfId="81" applyFont="1"/>
    <xf numFmtId="0" fontId="51" fillId="0" borderId="0" xfId="81" applyFont="1" applyFill="1" applyBorder="1" applyAlignment="1">
      <alignment horizontal="left" vertical="center" wrapText="1"/>
    </xf>
    <xf numFmtId="0" fontId="5" fillId="20" borderId="0" xfId="81" applyAlignment="1">
      <alignment horizontal="left" vertical="center"/>
    </xf>
    <xf numFmtId="0" fontId="36" fillId="21" borderId="11" xfId="81" applyFont="1" applyFill="1" applyBorder="1" applyAlignment="1">
      <alignment horizontal="center" vertical="center" wrapText="1"/>
    </xf>
    <xf numFmtId="0" fontId="36" fillId="21" borderId="12" xfId="81" applyFont="1" applyFill="1" applyBorder="1" applyAlignment="1">
      <alignment horizontal="center" vertical="center" wrapText="1"/>
    </xf>
    <xf numFmtId="0" fontId="36" fillId="21" borderId="25" xfId="81" applyFont="1" applyFill="1" applyBorder="1" applyAlignment="1">
      <alignment horizontal="center" vertical="center" wrapText="1"/>
    </xf>
    <xf numFmtId="0" fontId="57" fillId="26" borderId="13" xfId="0" applyFont="1" applyFill="1" applyBorder="1" applyAlignment="1">
      <alignment vertical="center" wrapText="1"/>
    </xf>
    <xf numFmtId="0" fontId="57" fillId="26" borderId="15" xfId="0" applyFont="1" applyFill="1" applyBorder="1" applyAlignment="1">
      <alignment vertical="center" wrapText="1"/>
    </xf>
    <xf numFmtId="0" fontId="57" fillId="26" borderId="40" xfId="0" applyFont="1" applyFill="1" applyBorder="1" applyAlignment="1">
      <alignment vertical="center" wrapText="1"/>
    </xf>
    <xf numFmtId="0" fontId="57" fillId="26" borderId="41" xfId="0" applyFont="1" applyFill="1" applyBorder="1" applyAlignment="1">
      <alignment vertical="center" wrapText="1"/>
    </xf>
    <xf numFmtId="0" fontId="57" fillId="26" borderId="19" xfId="0" applyFont="1" applyFill="1" applyBorder="1" applyAlignment="1">
      <alignment vertical="center" wrapText="1"/>
    </xf>
    <xf numFmtId="0" fontId="57" fillId="26" borderId="21" xfId="0" applyFont="1" applyFill="1" applyBorder="1" applyAlignment="1">
      <alignment vertical="center" wrapText="1"/>
    </xf>
    <xf numFmtId="0" fontId="57" fillId="27" borderId="42" xfId="0" applyFont="1" applyFill="1" applyBorder="1" applyAlignment="1">
      <alignment vertical="center" wrapText="1"/>
    </xf>
    <xf numFmtId="0" fontId="57" fillId="27" borderId="43" xfId="0" applyFont="1" applyFill="1" applyBorder="1" applyAlignment="1">
      <alignment vertical="center" wrapText="1"/>
    </xf>
    <xf numFmtId="0" fontId="1" fillId="19" borderId="11" xfId="86" applyFont="1" applyFill="1" applyBorder="1" applyAlignment="1" applyProtection="1">
      <alignment horizontal="left"/>
      <protection locked="0"/>
    </xf>
    <xf numFmtId="0" fontId="1" fillId="19" borderId="18" xfId="86" applyFont="1" applyFill="1" applyBorder="1" applyAlignment="1" applyProtection="1">
      <alignment horizontal="left"/>
      <protection locked="0"/>
    </xf>
  </cellXfs>
  <cellStyles count="10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Accent1" xfId="31" builtinId="29" customBuiltin="1"/>
    <cellStyle name="Accent2" xfId="32" builtinId="33" customBuiltin="1"/>
    <cellStyle name="Accent3" xfId="33" builtinId="37" customBuiltin="1"/>
    <cellStyle name="Accent4" xfId="34" builtinId="41" customBuiltin="1"/>
    <cellStyle name="Accent5" xfId="35" builtinId="45" customBuiltin="1"/>
    <cellStyle name="Accent6" xfId="36" builtinId="49" customBuiltin="1"/>
    <cellStyle name="Bad" xfId="37" builtinId="27" customBuiltin="1"/>
    <cellStyle name="Blockout" xfId="38"/>
    <cellStyle name="Blockout 2" xfId="39"/>
    <cellStyle name="Calculation" xfId="40" builtinId="22" customBuiltin="1"/>
    <cellStyle name="Check Cell" xfId="41" builtinId="23" customBuiltin="1"/>
    <cellStyle name="Comma" xfId="103" builtinId="3"/>
    <cellStyle name="Comma 2" xfId="42"/>
    <cellStyle name="Comma 2 2" xfId="43"/>
    <cellStyle name="Comma 2 3" xfId="44"/>
    <cellStyle name="Comma 3" xfId="45"/>
    <cellStyle name="Comma 3 2" xfId="46"/>
    <cellStyle name="Explanatory Text" xfId="47" builtinId="53" customBuiltin="1"/>
    <cellStyle name="Good" xfId="48" builtinId="26" customBuiltin="1"/>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Hyperlink 2" xfId="54"/>
    <cellStyle name="Input" xfId="55" builtinId="20" customBuiltin="1"/>
    <cellStyle name="Input1" xfId="56"/>
    <cellStyle name="Input1 2" xfId="57"/>
    <cellStyle name="Input1 2 2" xfId="58"/>
    <cellStyle name="Input1 3" xfId="59"/>
    <cellStyle name="Input1 3 2" xfId="60"/>
    <cellStyle name="Input2" xfId="61"/>
    <cellStyle name="Input2 2" xfId="62"/>
    <cellStyle name="Input3" xfId="63"/>
    <cellStyle name="Input3 2" xfId="64"/>
    <cellStyle name="Linked Cell" xfId="65" builtinId="24" customBuiltin="1"/>
    <cellStyle name="Neutral" xfId="66" builtinId="28" customBuiltin="1"/>
    <cellStyle name="Normal" xfId="0" builtinId="0"/>
    <cellStyle name="Normal 2" xfId="67"/>
    <cellStyle name="Normal 2 2" xfId="68"/>
    <cellStyle name="Normal 2 2 2" xfId="69"/>
    <cellStyle name="Normal 2 2 2 2" xfId="70"/>
    <cellStyle name="Normal 2 2 3" xfId="71"/>
    <cellStyle name="Normal 3" xfId="72"/>
    <cellStyle name="Normal 3 2" xfId="73"/>
    <cellStyle name="Normal 3 3" xfId="74"/>
    <cellStyle name="Normal 4" xfId="75"/>
    <cellStyle name="Normal 4 2" xfId="76"/>
    <cellStyle name="Normal_2010 06 02 - Urgent RIN for Vic DNSPs revised proposals" xfId="77"/>
    <cellStyle name="Normal_2010 06 22 - AA - Scheme Templates for data collection" xfId="78"/>
    <cellStyle name="Normal_2010 06 22 - IE - Scheme Template for data collection" xfId="79"/>
    <cellStyle name="Normal_2010 07 28 - AA - Template for data collection" xfId="80"/>
    <cellStyle name="Normal_2010 07 28 - AA - Template for data collection 2" xfId="81"/>
    <cellStyle name="Normal_2010 07 28 - AA - Template for data collection 2 3" xfId="82"/>
    <cellStyle name="Normal_2010 07 28 - AA - Template for data collection 3" xfId="83"/>
    <cellStyle name="Normal_Book1 2" xfId="84"/>
    <cellStyle name="Normal_D11 2371025  Financial information - 2012 Draft RIN - Ausgrid" xfId="85"/>
    <cellStyle name="Normal_D12 2657  STPIS - 2012 draft RIN - Ausgrid" xfId="86"/>
    <cellStyle name="Normal_D12 2657  STPIS - 2012 draft RIN - Ausgrid 2" xfId="87"/>
    <cellStyle name="Normal_D12 2657  STPIS - 2012 draft RIN - Ausgrid 3" xfId="88"/>
    <cellStyle name="Normal_Electricity Distribution Revised Regulatory Templates" xfId="89"/>
    <cellStyle name="Normal_Integral Energy 2009–10 RIN – incentive schemes" xfId="90"/>
    <cellStyle name="Note" xfId="91" builtinId="10" customBuiltin="1"/>
    <cellStyle name="Note 2" xfId="92"/>
    <cellStyle name="Output" xfId="93" builtinId="21" customBuiltin="1"/>
    <cellStyle name="Style 1" xfId="94"/>
    <cellStyle name="Style 1 2" xfId="95"/>
    <cellStyle name="Style 1 2 2" xfId="96"/>
    <cellStyle name="Style 1 3" xfId="97"/>
    <cellStyle name="Style 1 3 2" xfId="98"/>
    <cellStyle name="Style 1 3 3" xfId="99"/>
    <cellStyle name="Title" xfId="100" builtinId="15" customBuiltin="1"/>
    <cellStyle name="Total" xfId="101" builtinId="25" customBuiltin="1"/>
    <cellStyle name="Warning Text" xfId="102" builtinId="11" customBuiltin="1"/>
  </cellStyles>
  <dxfs count="1">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23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04775"/>
          <a:ext cx="3086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4705350</xdr:colOff>
      <xdr:row>1</xdr:row>
      <xdr:rowOff>114300</xdr:rowOff>
    </xdr:from>
    <xdr:to>
      <xdr:col>4</xdr:col>
      <xdr:colOff>0</xdr:colOff>
      <xdr:row>2</xdr:row>
      <xdr:rowOff>342900</xdr:rowOff>
    </xdr:to>
    <xdr:pic>
      <xdr:nvPicPr>
        <xdr:cNvPr id="23095"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670" name="Group 1"/>
        <xdr:cNvGrpSpPr>
          <a:grpSpLocks/>
        </xdr:cNvGrpSpPr>
      </xdr:nvGrpSpPr>
      <xdr:grpSpPr bwMode="auto">
        <a:xfrm>
          <a:off x="0" y="19050"/>
          <a:ext cx="7334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672"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3694" name="Group 1"/>
        <xdr:cNvGrpSpPr>
          <a:grpSpLocks/>
        </xdr:cNvGrpSpPr>
      </xdr:nvGrpSpPr>
      <xdr:grpSpPr bwMode="auto">
        <a:xfrm>
          <a:off x="0" y="19050"/>
          <a:ext cx="838200" cy="6762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69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209550</xdr:rowOff>
    </xdr:to>
    <xdr:grpSp>
      <xdr:nvGrpSpPr>
        <xdr:cNvPr id="5742" name="Group 1"/>
        <xdr:cNvGrpSpPr>
          <a:grpSpLocks/>
        </xdr:cNvGrpSpPr>
      </xdr:nvGrpSpPr>
      <xdr:grpSpPr bwMode="auto">
        <a:xfrm>
          <a:off x="0" y="19050"/>
          <a:ext cx="695325"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74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4724" name="Group 1"/>
        <xdr:cNvGrpSpPr>
          <a:grpSpLocks/>
        </xdr:cNvGrpSpPr>
      </xdr:nvGrpSpPr>
      <xdr:grpSpPr bwMode="auto">
        <a:xfrm>
          <a:off x="19050" y="19050"/>
          <a:ext cx="843803" cy="677396"/>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31120" name="Group 1"/>
        <xdr:cNvGrpSpPr>
          <a:grpSpLocks/>
        </xdr:cNvGrpSpPr>
      </xdr:nvGrpSpPr>
      <xdr:grpSpPr bwMode="auto">
        <a:xfrm>
          <a:off x="0" y="19050"/>
          <a:ext cx="6191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122"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638175</xdr:colOff>
      <xdr:row>3</xdr:row>
      <xdr:rowOff>0</xdr:rowOff>
    </xdr:to>
    <xdr:grpSp>
      <xdr:nvGrpSpPr>
        <xdr:cNvPr id="34195" name="Group 1"/>
        <xdr:cNvGrpSpPr>
          <a:grpSpLocks/>
        </xdr:cNvGrpSpPr>
      </xdr:nvGrpSpPr>
      <xdr:grpSpPr bwMode="auto">
        <a:xfrm>
          <a:off x="9525" y="19050"/>
          <a:ext cx="628650" cy="756557"/>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419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36240" name="Group 1"/>
        <xdr:cNvGrpSpPr>
          <a:grpSpLocks/>
        </xdr:cNvGrpSpPr>
      </xdr:nvGrpSpPr>
      <xdr:grpSpPr bwMode="auto">
        <a:xfrm>
          <a:off x="0" y="19050"/>
          <a:ext cx="733425" cy="5175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2"/>
            <a:ext cx="77" cy="21"/>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6242"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TRIMDATA\TRIM\TEMP\CONTEXT.4468\2012-14%20-%20annual%20rins%20-%20ausgri%20(D2012-000893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rvpwxfs01\home$\TRIMDATA\TRIM\TEMP\CONTEXT.4468\2012-14%20annual%20rin%20-%20ausgrid%20-%20(D2012-001127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3. Outcomes QOS and customer "/>
      <sheetName val="4. General information"/>
      <sheetName val="5a. Network data - outages"/>
      <sheetName val="5b. Network data - feeders"/>
      <sheetName val="5c. Network data -outages &amp; WSC"/>
      <sheetName val="5d. Network data - outcomes"/>
      <sheetName val="6. Weighted av cost of debt"/>
      <sheetName val="7. Asset installation"/>
      <sheetName val="8. Unit costs"/>
      <sheetName val="Annotations"/>
      <sheetName val="Defintions"/>
    </sheetNames>
    <sheetDataSet>
      <sheetData sheetId="0">
        <row r="22">
          <cell r="C22" t="str">
            <v>Ausgrid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5a. Network data - outages"/>
      <sheetName val="5b. Network data - feeders"/>
      <sheetName val="5c. Network data -outages &amp; WSC"/>
      <sheetName val="5d. Network data - outcomes"/>
      <sheetName val="Annotations"/>
      <sheetName val="Definitions"/>
    </sheetNames>
    <sheetDataSet>
      <sheetData sheetId="0">
        <row r="22">
          <cell r="C22" t="str">
            <v>Ausgrid</v>
          </cell>
        </row>
      </sheetData>
      <sheetData sheetId="1" refreshError="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H45"/>
  <sheetViews>
    <sheetView showGridLines="0" tabSelected="1" view="pageBreakPreview" zoomScaleNormal="100" zoomScaleSheetLayoutView="100" workbookViewId="0">
      <selection activeCell="D4" sqref="D4"/>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4.42578125" style="2" customWidth="1"/>
    <col min="8" max="8" width="5" style="2" customWidth="1"/>
    <col min="9" max="16384" width="9.140625" style="2"/>
  </cols>
  <sheetData>
    <row r="3" spans="1:7" x14ac:dyDescent="0.2">
      <c r="D3" s="201" t="s">
        <v>240</v>
      </c>
      <c r="F3" s="121"/>
    </row>
    <row r="4" spans="1:7" x14ac:dyDescent="0.2">
      <c r="D4" s="202" t="s">
        <v>233</v>
      </c>
      <c r="F4" s="121"/>
    </row>
    <row r="8" spans="1:7" ht="20.25" x14ac:dyDescent="0.3">
      <c r="A8" s="1" t="s">
        <v>0</v>
      </c>
    </row>
    <row r="9" spans="1:7" ht="20.25" x14ac:dyDescent="0.3">
      <c r="A9" s="1" t="s">
        <v>1</v>
      </c>
    </row>
    <row r="11" spans="1:7" x14ac:dyDescent="0.2">
      <c r="A11" s="3" t="s">
        <v>2</v>
      </c>
    </row>
    <row r="12" spans="1:7" ht="13.5" thickBot="1" x14ac:dyDescent="0.25"/>
    <row r="13" spans="1:7" ht="15.75" x14ac:dyDescent="0.25">
      <c r="A13" s="215" t="s">
        <v>3</v>
      </c>
      <c r="B13" s="216"/>
      <c r="C13" s="216"/>
      <c r="D13" s="216"/>
      <c r="E13" s="216"/>
      <c r="F13" s="216"/>
      <c r="G13" s="217"/>
    </row>
    <row r="14" spans="1:7" x14ac:dyDescent="0.2">
      <c r="A14" s="218" t="s">
        <v>209</v>
      </c>
      <c r="B14" s="219"/>
      <c r="C14" s="219"/>
      <c r="D14" s="219"/>
      <c r="E14" s="219"/>
      <c r="F14" s="219"/>
      <c r="G14" s="220"/>
    </row>
    <row r="15" spans="1:7" x14ac:dyDescent="0.2">
      <c r="A15" s="221" t="s">
        <v>210</v>
      </c>
      <c r="B15" s="219"/>
      <c r="C15" s="219"/>
      <c r="D15" s="219"/>
      <c r="E15" s="219"/>
      <c r="F15" s="219"/>
      <c r="G15" s="220"/>
    </row>
    <row r="16" spans="1:7" ht="13.5" thickBot="1" x14ac:dyDescent="0.25">
      <c r="A16" s="222" t="s">
        <v>211</v>
      </c>
      <c r="B16" s="223"/>
      <c r="C16" s="223"/>
      <c r="D16" s="223"/>
      <c r="E16" s="223"/>
      <c r="F16" s="223"/>
      <c r="G16" s="224"/>
    </row>
    <row r="17" spans="1:8" x14ac:dyDescent="0.2">
      <c r="A17" s="230"/>
      <c r="B17" s="231"/>
      <c r="C17" s="231"/>
      <c r="D17" s="231"/>
      <c r="E17" s="231"/>
      <c r="F17" s="231"/>
      <c r="G17" s="231"/>
    </row>
    <row r="18" spans="1:8" x14ac:dyDescent="0.2">
      <c r="A18" s="4" t="s">
        <v>4</v>
      </c>
      <c r="B18" s="5"/>
      <c r="C18" s="5"/>
      <c r="D18" s="6"/>
      <c r="E18" s="6"/>
      <c r="F18" s="6"/>
    </row>
    <row r="19" spans="1:8" x14ac:dyDescent="0.2">
      <c r="A19" s="7" t="s">
        <v>5</v>
      </c>
    </row>
    <row r="21" spans="1:8" x14ac:dyDescent="0.2">
      <c r="H21" s="8"/>
    </row>
    <row r="22" spans="1:8" ht="18" x14ac:dyDescent="0.25">
      <c r="A22" s="9" t="s">
        <v>6</v>
      </c>
      <c r="B22" s="10"/>
      <c r="C22" s="232" t="s">
        <v>90</v>
      </c>
      <c r="D22" s="233"/>
      <c r="E22" s="234"/>
    </row>
    <row r="23" spans="1:8" ht="18" x14ac:dyDescent="0.25">
      <c r="A23" s="11"/>
      <c r="B23" s="11"/>
      <c r="C23" s="152"/>
      <c r="D23" s="152"/>
      <c r="E23" s="152"/>
    </row>
    <row r="24" spans="1:8" ht="18" x14ac:dyDescent="0.25">
      <c r="A24" s="9" t="s">
        <v>7</v>
      </c>
      <c r="B24" s="10"/>
      <c r="C24" s="240" t="s">
        <v>2097</v>
      </c>
      <c r="D24" s="241"/>
      <c r="E24" s="241"/>
    </row>
    <row r="25" spans="1:8" ht="18" x14ac:dyDescent="0.25">
      <c r="A25" s="11"/>
      <c r="B25" s="11"/>
      <c r="C25" s="235"/>
      <c r="D25" s="236"/>
      <c r="E25" s="236"/>
    </row>
    <row r="26" spans="1:8" ht="18" x14ac:dyDescent="0.25">
      <c r="A26" s="12" t="s">
        <v>8</v>
      </c>
      <c r="B26" s="13"/>
      <c r="C26" s="237" t="s">
        <v>212</v>
      </c>
      <c r="D26" s="238"/>
      <c r="E26" s="239"/>
    </row>
    <row r="29" spans="1:8" ht="13.5" thickBot="1" x14ac:dyDescent="0.25"/>
    <row r="30" spans="1:8" x14ac:dyDescent="0.2">
      <c r="A30" s="14"/>
      <c r="B30" s="15"/>
      <c r="C30" s="15"/>
      <c r="D30" s="15"/>
      <c r="E30" s="16"/>
      <c r="F30" s="16"/>
      <c r="G30" s="17"/>
    </row>
    <row r="31" spans="1:8" x14ac:dyDescent="0.2">
      <c r="A31" s="18" t="s">
        <v>9</v>
      </c>
      <c r="B31" s="226" t="s">
        <v>10</v>
      </c>
      <c r="C31" s="227"/>
      <c r="D31" s="312" t="s">
        <v>2098</v>
      </c>
      <c r="E31" s="229"/>
      <c r="F31" s="229"/>
      <c r="G31" s="20"/>
    </row>
    <row r="32" spans="1:8" x14ac:dyDescent="0.2">
      <c r="A32" s="18"/>
      <c r="B32" s="226" t="s">
        <v>11</v>
      </c>
      <c r="C32" s="227"/>
      <c r="D32" s="312" t="s">
        <v>2099</v>
      </c>
      <c r="E32" s="229"/>
      <c r="F32" s="229"/>
      <c r="G32" s="20"/>
    </row>
    <row r="33" spans="1:7" x14ac:dyDescent="0.2">
      <c r="A33" s="18"/>
      <c r="B33" s="21"/>
      <c r="C33" s="19" t="s">
        <v>12</v>
      </c>
      <c r="D33" s="313" t="s">
        <v>2100</v>
      </c>
      <c r="E33" s="19" t="s">
        <v>13</v>
      </c>
      <c r="F33" s="22">
        <v>2000</v>
      </c>
      <c r="G33" s="24"/>
    </row>
    <row r="34" spans="1:7" x14ac:dyDescent="0.2">
      <c r="A34" s="18"/>
      <c r="B34" s="21"/>
      <c r="C34" s="21"/>
      <c r="D34" s="21"/>
      <c r="E34" s="23"/>
      <c r="F34" s="21"/>
      <c r="G34" s="25"/>
    </row>
    <row r="35" spans="1:7" x14ac:dyDescent="0.2">
      <c r="A35" s="18" t="s">
        <v>14</v>
      </c>
      <c r="B35" s="226" t="s">
        <v>10</v>
      </c>
      <c r="C35" s="227"/>
      <c r="D35" s="225"/>
      <c r="E35" s="225"/>
      <c r="F35" s="225"/>
      <c r="G35" s="26"/>
    </row>
    <row r="36" spans="1:7" x14ac:dyDescent="0.2">
      <c r="A36" s="18"/>
      <c r="B36" s="226" t="s">
        <v>11</v>
      </c>
      <c r="C36" s="227"/>
      <c r="D36" s="225"/>
      <c r="E36" s="225"/>
      <c r="F36" s="225"/>
      <c r="G36" s="26"/>
    </row>
    <row r="37" spans="1:7" x14ac:dyDescent="0.2">
      <c r="A37" s="27"/>
      <c r="B37" s="21"/>
      <c r="C37" s="19" t="s">
        <v>12</v>
      </c>
      <c r="D37" s="22"/>
      <c r="E37" s="19" t="s">
        <v>13</v>
      </c>
      <c r="F37" s="22"/>
      <c r="G37" s="24"/>
    </row>
    <row r="38" spans="1:7" ht="13.5" thickBot="1" x14ac:dyDescent="0.25">
      <c r="A38" s="28"/>
      <c r="B38" s="29"/>
      <c r="C38" s="29"/>
      <c r="D38" s="29"/>
      <c r="E38" s="30"/>
      <c r="F38" s="30"/>
      <c r="G38" s="31"/>
    </row>
    <row r="39" spans="1:7" x14ac:dyDescent="0.2">
      <c r="A39" s="14"/>
      <c r="B39" s="15"/>
      <c r="C39" s="15"/>
      <c r="D39" s="15"/>
      <c r="E39" s="16"/>
      <c r="F39" s="16"/>
      <c r="G39" s="17"/>
    </row>
    <row r="40" spans="1:7" x14ac:dyDescent="0.2">
      <c r="A40" s="18" t="s">
        <v>15</v>
      </c>
      <c r="B40" s="225" t="s">
        <v>2101</v>
      </c>
      <c r="C40" s="225"/>
      <c r="D40" s="228"/>
      <c r="E40" s="228"/>
      <c r="F40" s="228"/>
      <c r="G40" s="25"/>
    </row>
    <row r="41" spans="1:7" x14ac:dyDescent="0.2">
      <c r="A41" s="18" t="s">
        <v>16</v>
      </c>
      <c r="B41" s="225" t="s">
        <v>2102</v>
      </c>
      <c r="C41" s="225"/>
      <c r="D41" s="225"/>
      <c r="E41" s="225"/>
      <c r="F41" s="225"/>
      <c r="G41" s="25"/>
    </row>
    <row r="42" spans="1:7" x14ac:dyDescent="0.2">
      <c r="A42" s="18" t="s">
        <v>17</v>
      </c>
      <c r="B42" s="225" t="s">
        <v>2103</v>
      </c>
      <c r="C42" s="225"/>
      <c r="D42" s="225"/>
      <c r="E42" s="225"/>
      <c r="F42" s="225"/>
      <c r="G42" s="25"/>
    </row>
    <row r="43" spans="1:7" ht="13.5" thickBot="1" x14ac:dyDescent="0.25">
      <c r="A43" s="93"/>
      <c r="B43" s="150"/>
      <c r="C43" s="150"/>
      <c r="D43" s="150"/>
      <c r="E43" s="150"/>
      <c r="F43" s="150"/>
      <c r="G43" s="151"/>
    </row>
    <row r="45" spans="1:7" x14ac:dyDescent="0.2">
      <c r="A45" s="91"/>
      <c r="B45" s="92"/>
      <c r="C45" s="92"/>
      <c r="D45" s="92"/>
      <c r="E45" s="23"/>
      <c r="F45" s="23"/>
      <c r="G45" s="23"/>
    </row>
  </sheetData>
  <mergeCells count="20">
    <mergeCell ref="C22:E22"/>
    <mergeCell ref="C25:E25"/>
    <mergeCell ref="C26:E26"/>
    <mergeCell ref="C24:E24"/>
    <mergeCell ref="A13:G13"/>
    <mergeCell ref="A14:G14"/>
    <mergeCell ref="A15:G15"/>
    <mergeCell ref="A16:G16"/>
    <mergeCell ref="B42:F42"/>
    <mergeCell ref="B36:C36"/>
    <mergeCell ref="D36:F36"/>
    <mergeCell ref="B40:F40"/>
    <mergeCell ref="B41:F41"/>
    <mergeCell ref="B32:C32"/>
    <mergeCell ref="D32:F32"/>
    <mergeCell ref="B35:C35"/>
    <mergeCell ref="D35:F35"/>
    <mergeCell ref="A17:G17"/>
    <mergeCell ref="B31:C31"/>
    <mergeCell ref="D31:F31"/>
  </mergeCells>
  <phoneticPr fontId="21" type="noConversion"/>
  <dataValidations count="1">
    <dataValidation type="list" allowBlank="1" showInputMessage="1" showErrorMessage="1" sqref="C26:E26">
      <formula1>"2012-13, 2013-14"</formula1>
    </dataValidation>
  </dataValidations>
  <hyperlinks>
    <hyperlink ref="D4" location="Amendments!A1" display="Click here for details."/>
  </hyperlinks>
  <pageMargins left="0.74803149606299213" right="0.74803149606299213" top="0.98425196850393704" bottom="0.98425196850393704" header="0.51181102362204722" footer="0.51181102362204722"/>
  <pageSetup paperSize="9" scale="86" orientation="portrait" verticalDpi="2" r:id="rId1"/>
  <headerFooter scaleWithDoc="0" alignWithMargins="0">
    <oddFooter>&amp;L&amp;8&amp;D&amp;C&amp;8&amp; Template: &amp;A
&amp;F&amp;R&amp;8&amp;P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heetViews>
  <sheetFormatPr defaultRowHeight="12.75" x14ac:dyDescent="0.2"/>
  <cols>
    <col min="2" max="3" width="25.7109375" customWidth="1"/>
    <col min="4" max="4" width="55.7109375" customWidth="1"/>
  </cols>
  <sheetData>
    <row r="2" spans="2:4" x14ac:dyDescent="0.2">
      <c r="B2" s="194" t="s">
        <v>213</v>
      </c>
    </row>
    <row r="3" spans="2:4" ht="13.5" thickBot="1" x14ac:dyDescent="0.25"/>
    <row r="4" spans="2:4" ht="12.75" customHeight="1" x14ac:dyDescent="0.2">
      <c r="B4" s="304" t="s">
        <v>214</v>
      </c>
      <c r="C4" s="305"/>
      <c r="D4" s="306" t="s">
        <v>215</v>
      </c>
    </row>
    <row r="5" spans="2:4" ht="13.5" thickBot="1" x14ac:dyDescent="0.25">
      <c r="B5" s="308" t="s">
        <v>216</v>
      </c>
      <c r="C5" s="309"/>
      <c r="D5" s="307"/>
    </row>
    <row r="6" spans="2:4" ht="13.5" thickBot="1" x14ac:dyDescent="0.25">
      <c r="B6" s="310" t="s">
        <v>217</v>
      </c>
      <c r="C6" s="311"/>
      <c r="D6" s="195"/>
    </row>
    <row r="7" spans="2:4" ht="26.25" thickBot="1" x14ac:dyDescent="0.25">
      <c r="B7" s="196" t="s">
        <v>218</v>
      </c>
      <c r="C7" s="197" t="s">
        <v>219</v>
      </c>
      <c r="D7" s="197" t="s">
        <v>220</v>
      </c>
    </row>
    <row r="8" spans="2:4" ht="13.5" thickBot="1" x14ac:dyDescent="0.25">
      <c r="B8" s="196" t="s">
        <v>221</v>
      </c>
      <c r="C8" s="197" t="s">
        <v>222</v>
      </c>
      <c r="D8" s="197" t="s">
        <v>223</v>
      </c>
    </row>
    <row r="9" spans="2:4" ht="13.5" thickBot="1" x14ac:dyDescent="0.25">
      <c r="B9" s="196" t="s">
        <v>224</v>
      </c>
      <c r="C9" s="197" t="s">
        <v>222</v>
      </c>
      <c r="D9" s="197" t="s">
        <v>225</v>
      </c>
    </row>
    <row r="10" spans="2:4" ht="13.5" thickBot="1" x14ac:dyDescent="0.25">
      <c r="B10" s="196" t="s">
        <v>87</v>
      </c>
      <c r="C10" s="197" t="s">
        <v>222</v>
      </c>
      <c r="D10" s="197" t="s">
        <v>226</v>
      </c>
    </row>
    <row r="11" spans="2:4" ht="90" thickBot="1" x14ac:dyDescent="0.25">
      <c r="B11" s="198" t="s">
        <v>227</v>
      </c>
      <c r="C11" s="198" t="s">
        <v>222</v>
      </c>
      <c r="D11" s="199" t="s">
        <v>228</v>
      </c>
    </row>
    <row r="12" spans="2:4" ht="13.5" thickBot="1" x14ac:dyDescent="0.25">
      <c r="B12" s="196" t="s">
        <v>229</v>
      </c>
      <c r="C12" s="197" t="s">
        <v>222</v>
      </c>
      <c r="D12" s="197" t="s">
        <v>220</v>
      </c>
    </row>
    <row r="13" spans="2:4" ht="13.5" thickBot="1" x14ac:dyDescent="0.25">
      <c r="B13" s="196" t="s">
        <v>230</v>
      </c>
      <c r="C13" s="197" t="s">
        <v>222</v>
      </c>
      <c r="D13" s="197" t="s">
        <v>220</v>
      </c>
    </row>
    <row r="14" spans="2:4" ht="26.25" thickBot="1" x14ac:dyDescent="0.25">
      <c r="B14" s="196" t="s">
        <v>105</v>
      </c>
      <c r="C14" s="197" t="s">
        <v>222</v>
      </c>
      <c r="D14" s="197" t="s">
        <v>231</v>
      </c>
    </row>
    <row r="15" spans="2:4" ht="13.5" thickBot="1" x14ac:dyDescent="0.25">
      <c r="B15" s="198" t="s">
        <v>195</v>
      </c>
      <c r="C15" s="200" t="s">
        <v>222</v>
      </c>
      <c r="D15" s="200" t="s">
        <v>232</v>
      </c>
    </row>
  </sheetData>
  <mergeCells count="4">
    <mergeCell ref="B4:C4"/>
    <mergeCell ref="D4:D5"/>
    <mergeCell ref="B5:C5"/>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L22"/>
  <sheetViews>
    <sheetView view="pageBreakPreview" zoomScaleNormal="100" zoomScaleSheetLayoutView="100" workbookViewId="0"/>
  </sheetViews>
  <sheetFormatPr defaultRowHeight="23.25" x14ac:dyDescent="0.35"/>
  <cols>
    <col min="1" max="1" width="8.140625" style="72" customWidth="1"/>
    <col min="2" max="2" width="5.7109375" style="72" customWidth="1"/>
    <col min="3" max="3" width="70.7109375" style="72" customWidth="1"/>
    <col min="4" max="4" width="10.7109375" style="72" customWidth="1"/>
    <col min="5" max="5" width="70.7109375" style="72" customWidth="1"/>
    <col min="6" max="6" width="5.7109375" style="72" customWidth="1"/>
    <col min="7" max="7" width="3.7109375" style="72" customWidth="1"/>
    <col min="8" max="9" width="10.7109375" style="72" customWidth="1"/>
    <col min="10" max="10" width="4" style="72" customWidth="1"/>
    <col min="11" max="16384" width="9.140625" style="72"/>
  </cols>
  <sheetData>
    <row r="1" spans="1:12" ht="15" customHeight="1" thickBot="1" x14ac:dyDescent="0.4">
      <c r="A1" s="72" t="s">
        <v>84</v>
      </c>
    </row>
    <row r="2" spans="1:12" ht="15" customHeight="1" x14ac:dyDescent="0.35">
      <c r="B2" s="73"/>
      <c r="C2" s="74"/>
      <c r="D2" s="74"/>
      <c r="E2" s="74"/>
      <c r="F2" s="75"/>
      <c r="G2" s="76"/>
      <c r="H2" s="76"/>
      <c r="I2" s="76"/>
      <c r="J2" s="76"/>
      <c r="K2" s="77"/>
    </row>
    <row r="3" spans="1:12" ht="35.1" customHeight="1" x14ac:dyDescent="0.35">
      <c r="B3" s="78"/>
      <c r="C3" s="85"/>
      <c r="D3" s="85"/>
      <c r="E3" s="85"/>
      <c r="F3" s="153"/>
      <c r="G3" s="76"/>
      <c r="H3" s="76"/>
      <c r="I3" s="76"/>
      <c r="J3" s="76"/>
      <c r="K3" s="77"/>
    </row>
    <row r="4" spans="1:12" ht="51.6" customHeight="1" x14ac:dyDescent="0.35">
      <c r="B4" s="78"/>
      <c r="C4" s="242" t="s">
        <v>185</v>
      </c>
      <c r="D4" s="243"/>
      <c r="E4" s="243"/>
      <c r="F4" s="79"/>
      <c r="G4" s="80"/>
      <c r="H4" s="80"/>
      <c r="I4" s="80"/>
      <c r="J4" s="81"/>
      <c r="K4" s="77"/>
    </row>
    <row r="5" spans="1:12" ht="21" customHeight="1" x14ac:dyDescent="0.35">
      <c r="B5" s="78"/>
      <c r="C5" s="244" t="s">
        <v>85</v>
      </c>
      <c r="D5" s="245"/>
      <c r="E5" s="245"/>
      <c r="F5" s="82"/>
      <c r="G5" s="83"/>
      <c r="H5" s="83"/>
      <c r="I5" s="83"/>
      <c r="J5" s="84"/>
      <c r="K5" s="77"/>
    </row>
    <row r="6" spans="1:12" ht="15" customHeight="1" thickBot="1" x14ac:dyDescent="0.4">
      <c r="B6" s="78"/>
      <c r="C6" s="85"/>
      <c r="D6" s="85"/>
      <c r="E6" s="86"/>
      <c r="F6" s="87"/>
      <c r="G6" s="88"/>
      <c r="H6" s="88"/>
      <c r="I6" s="88"/>
      <c r="J6" s="76"/>
      <c r="K6" s="77"/>
    </row>
    <row r="7" spans="1:12" s="89" customFormat="1" ht="15" customHeight="1" x14ac:dyDescent="0.2">
      <c r="B7" s="161"/>
      <c r="C7" s="162"/>
      <c r="D7" s="162"/>
      <c r="E7" s="162"/>
      <c r="F7" s="163"/>
      <c r="G7" s="90"/>
      <c r="H7" s="154"/>
      <c r="I7" s="154"/>
      <c r="J7" s="155"/>
      <c r="K7" s="156"/>
      <c r="L7" s="157"/>
    </row>
    <row r="8" spans="1:12" s="89" customFormat="1" ht="30" customHeight="1" x14ac:dyDescent="0.2">
      <c r="B8" s="164"/>
      <c r="C8" s="165" t="s">
        <v>186</v>
      </c>
      <c r="D8" s="167"/>
      <c r="E8" s="165" t="s">
        <v>196</v>
      </c>
      <c r="F8" s="166"/>
      <c r="G8" s="90"/>
      <c r="H8" s="154"/>
      <c r="I8" s="154"/>
      <c r="J8" s="155"/>
      <c r="K8" s="156"/>
      <c r="L8" s="157"/>
    </row>
    <row r="9" spans="1:12" s="89" customFormat="1" ht="30" customHeight="1" x14ac:dyDescent="0.2">
      <c r="B9" s="164"/>
      <c r="C9" s="167" t="s">
        <v>86</v>
      </c>
      <c r="D9" s="167"/>
      <c r="E9" s="165" t="s">
        <v>235</v>
      </c>
      <c r="F9" s="166"/>
      <c r="G9" s="90"/>
      <c r="H9" s="154"/>
      <c r="I9" s="154"/>
      <c r="J9" s="155"/>
      <c r="K9" s="156"/>
      <c r="L9" s="157"/>
    </row>
    <row r="10" spans="1:12" s="89" customFormat="1" ht="30" customHeight="1" x14ac:dyDescent="0.2">
      <c r="B10" s="164"/>
      <c r="C10" s="168" t="s">
        <v>187</v>
      </c>
      <c r="D10" s="167"/>
      <c r="E10" s="167" t="s">
        <v>89</v>
      </c>
      <c r="F10" s="166"/>
      <c r="G10" s="90"/>
      <c r="H10" s="154"/>
      <c r="I10" s="154"/>
      <c r="J10" s="155"/>
      <c r="K10" s="156"/>
      <c r="L10" s="157"/>
    </row>
    <row r="11" spans="1:12" s="89" customFormat="1" ht="30" customHeight="1" x14ac:dyDescent="0.45">
      <c r="B11" s="164"/>
      <c r="C11" s="170" t="s">
        <v>188</v>
      </c>
      <c r="D11" s="167"/>
      <c r="E11" s="169" t="s">
        <v>236</v>
      </c>
      <c r="F11" s="166"/>
      <c r="G11" s="90"/>
      <c r="H11" s="154"/>
      <c r="I11" s="154"/>
      <c r="J11" s="155"/>
      <c r="K11" s="156"/>
      <c r="L11" s="157"/>
    </row>
    <row r="12" spans="1:12" s="89" customFormat="1" ht="30" customHeight="1" x14ac:dyDescent="0.45">
      <c r="B12" s="164"/>
      <c r="C12" s="170" t="s">
        <v>190</v>
      </c>
      <c r="D12" s="167"/>
      <c r="E12" s="169" t="s">
        <v>189</v>
      </c>
      <c r="F12" s="166"/>
      <c r="G12" s="90"/>
      <c r="H12" s="154"/>
      <c r="I12" s="154"/>
      <c r="J12" s="155"/>
      <c r="K12" s="156"/>
      <c r="L12" s="157"/>
    </row>
    <row r="13" spans="1:12" s="89" customFormat="1" ht="30" customHeight="1" x14ac:dyDescent="0.45">
      <c r="B13" s="164"/>
      <c r="C13" s="170" t="s">
        <v>191</v>
      </c>
      <c r="D13" s="167"/>
      <c r="E13" s="169" t="s">
        <v>237</v>
      </c>
      <c r="F13" s="166"/>
      <c r="G13" s="90"/>
      <c r="H13" s="154"/>
      <c r="I13" s="154"/>
      <c r="J13" s="155"/>
      <c r="K13" s="156"/>
      <c r="L13" s="157"/>
    </row>
    <row r="14" spans="1:12" s="89" customFormat="1" ht="30" customHeight="1" x14ac:dyDescent="0.45">
      <c r="B14" s="164"/>
      <c r="C14" s="170" t="s">
        <v>193</v>
      </c>
      <c r="D14" s="167"/>
      <c r="E14" s="169" t="s">
        <v>192</v>
      </c>
      <c r="F14" s="166"/>
      <c r="G14" s="90"/>
      <c r="H14" s="154"/>
      <c r="I14" s="154"/>
      <c r="J14" s="155"/>
      <c r="K14" s="156"/>
      <c r="L14" s="157"/>
    </row>
    <row r="15" spans="1:12" s="89" customFormat="1" ht="30" customHeight="1" x14ac:dyDescent="0.45">
      <c r="B15" s="164"/>
      <c r="C15" s="170" t="s">
        <v>194</v>
      </c>
      <c r="D15" s="167"/>
      <c r="E15" s="171" t="s">
        <v>238</v>
      </c>
      <c r="F15" s="166"/>
      <c r="G15" s="90"/>
      <c r="H15" s="154"/>
      <c r="I15" s="154"/>
      <c r="J15" s="155"/>
      <c r="K15" s="156"/>
      <c r="L15" s="157"/>
    </row>
    <row r="16" spans="1:12" s="89" customFormat="1" ht="30" customHeight="1" x14ac:dyDescent="0.45">
      <c r="B16" s="164"/>
      <c r="C16" s="165" t="s">
        <v>234</v>
      </c>
      <c r="D16" s="167"/>
      <c r="E16" s="171" t="s">
        <v>239</v>
      </c>
      <c r="F16" s="166"/>
      <c r="G16" s="90"/>
      <c r="H16" s="154"/>
      <c r="I16" s="154"/>
      <c r="J16" s="155"/>
      <c r="K16" s="156"/>
      <c r="L16" s="157"/>
    </row>
    <row r="17" spans="1:12" s="89" customFormat="1" ht="15" customHeight="1" thickBot="1" x14ac:dyDescent="0.25">
      <c r="B17" s="172"/>
      <c r="C17" s="173"/>
      <c r="D17" s="174"/>
      <c r="E17" s="174"/>
      <c r="F17" s="175"/>
      <c r="G17" s="90"/>
      <c r="H17" s="158"/>
      <c r="I17" s="154"/>
      <c r="J17" s="155"/>
      <c r="K17" s="156"/>
      <c r="L17" s="157"/>
    </row>
    <row r="18" spans="1:12" x14ac:dyDescent="0.35">
      <c r="A18" s="77"/>
      <c r="B18" s="76"/>
      <c r="C18" s="76"/>
      <c r="D18" s="76"/>
      <c r="E18" s="76"/>
    </row>
    <row r="19" spans="1:12" x14ac:dyDescent="0.35">
      <c r="A19" s="77"/>
      <c r="B19" s="76"/>
      <c r="C19" s="77"/>
      <c r="D19" s="76"/>
      <c r="E19" s="76"/>
    </row>
    <row r="20" spans="1:12" x14ac:dyDescent="0.35">
      <c r="A20" s="77"/>
      <c r="B20" s="77"/>
      <c r="C20" s="77"/>
      <c r="D20" s="77"/>
      <c r="E20" s="76"/>
    </row>
    <row r="21" spans="1:12" x14ac:dyDescent="0.35">
      <c r="A21" s="77"/>
      <c r="B21" s="77"/>
      <c r="D21" s="77"/>
      <c r="E21" s="76"/>
    </row>
    <row r="22" spans="1:12" x14ac:dyDescent="0.35">
      <c r="E22" s="77"/>
    </row>
  </sheetData>
  <mergeCells count="2">
    <mergeCell ref="C4:E4"/>
    <mergeCell ref="C5:E5"/>
  </mergeCells>
  <phoneticPr fontId="39" type="noConversion"/>
  <hyperlinks>
    <hyperlink ref="C8" location="Cover!A1" display="Cover sheet"/>
    <hyperlink ref="C10" location="'1a. STPIS Reliability'!A1" display="1a. STPIS - Reliability"/>
    <hyperlink ref="C11" location="'1b. STPIS Customer Service'!A1" display="1b. STPIS - Customer service"/>
    <hyperlink ref="C12" location="'1c. STPIS Daily Performance'!A1" display="1c. STPIS - Daily performance"/>
    <hyperlink ref="C13" location="'1d. STPIS MED Threshold'!A1" display="1d. STPIS - MED threshold"/>
    <hyperlink ref="C14" location="'1e. STPIS Exclusions'!A1" display="1e. STPIS - Exclusions"/>
    <hyperlink ref="C15" location="'1f. STPIS GSL'!A1" display="1f. STPIS - GSL"/>
    <hyperlink ref="C16" location="'2. Demand'!A1" display="2. Demand"/>
    <hyperlink ref="E8" location="'3. Outcomes customer service '!Print_Area" display="3. Quality of service and customer service"/>
    <hyperlink ref="E9" location="'4. General information'!A1" display="4. General Information"/>
    <hyperlink ref="E11" location="'5a. Network data outage'!Print_Area" display="5a. Network data - outages"/>
    <hyperlink ref="E12" location="'5b. Network data feeder'!A1" display="5b. Network data feeder reliability"/>
    <hyperlink ref="E13" location="'5c. Network data outages'!Print_Area" display="5c. Network data - outages"/>
    <hyperlink ref="E14" location="'5d. Outcomes planned outages'!A1" display="5d. Outcomes - planned outages????"/>
    <hyperlink ref="E15" location="'6. Weighted av cost of debt'!A1" display="6. Weighted average cost of debt"/>
    <hyperlink ref="E16" location="'7. Asset installation'!A1" display="7. Asset installation"/>
  </hyperlinks>
  <pageMargins left="0.74803149606299213" right="0.74803149606299213" top="0.98425196850393704" bottom="0.98425196850393704" header="0.51181102362204722" footer="0.51181102362204722"/>
  <pageSetup paperSize="9" scale="74"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25"/>
  <sheetViews>
    <sheetView showGridLines="0" view="pageBreakPreview" zoomScaleNormal="100" zoomScaleSheetLayoutView="100" workbookViewId="0">
      <selection activeCell="F34" sqref="F34"/>
    </sheetView>
  </sheetViews>
  <sheetFormatPr defaultColWidth="8.85546875" defaultRowHeight="12.75" x14ac:dyDescent="0.2"/>
  <cols>
    <col min="1" max="1" width="11.5703125" style="33" customWidth="1"/>
    <col min="2" max="2" width="45.5703125" style="33" customWidth="1"/>
    <col min="3" max="3" width="15.28515625" style="33" customWidth="1"/>
    <col min="4" max="4" width="16.42578125" style="33" customWidth="1"/>
    <col min="5" max="5" width="16.140625" style="33" customWidth="1"/>
    <col min="6" max="6" width="18.5703125" style="33" customWidth="1"/>
    <col min="7" max="7" width="15.7109375" style="33" customWidth="1"/>
    <col min="8" max="8" width="5.140625" style="94" customWidth="1"/>
    <col min="9" max="10" width="8.85546875" style="33"/>
    <col min="11" max="11" width="10.7109375" style="33" customWidth="1"/>
    <col min="12" max="16384" width="8.85546875" style="33"/>
  </cols>
  <sheetData>
    <row r="1" spans="2:11" ht="20.25" x14ac:dyDescent="0.3">
      <c r="B1" s="32" t="str">
        <f>Cover!C22</f>
        <v>Ausgrid</v>
      </c>
    </row>
    <row r="2" spans="2:11" ht="20.25" x14ac:dyDescent="0.3">
      <c r="B2" s="32" t="s">
        <v>18</v>
      </c>
    </row>
    <row r="3" spans="2:11" ht="20.25" x14ac:dyDescent="0.3">
      <c r="B3" s="34" t="str">
        <f>Cover!C26</f>
        <v>2013-14</v>
      </c>
    </row>
    <row r="4" spans="2:11" ht="18" x14ac:dyDescent="0.25">
      <c r="B4" s="35" t="s">
        <v>19</v>
      </c>
      <c r="I4" s="246"/>
      <c r="J4" s="246"/>
      <c r="K4" s="246"/>
    </row>
    <row r="6" spans="2:11" ht="50.25" customHeight="1" x14ac:dyDescent="0.2">
      <c r="B6" s="247" t="s">
        <v>197</v>
      </c>
      <c r="C6" s="248"/>
      <c r="D6" s="248"/>
    </row>
    <row r="8" spans="2:11" ht="15.75" x14ac:dyDescent="0.25">
      <c r="B8" s="36" t="s">
        <v>94</v>
      </c>
      <c r="C8" s="37"/>
      <c r="D8" s="37"/>
      <c r="E8" s="37"/>
      <c r="F8" s="37"/>
      <c r="G8" s="37"/>
      <c r="H8" s="95"/>
    </row>
    <row r="9" spans="2:11" x14ac:dyDescent="0.2">
      <c r="B9" s="37"/>
      <c r="C9" s="37"/>
      <c r="D9" s="37"/>
      <c r="E9" s="37"/>
      <c r="F9" s="37"/>
      <c r="G9" s="37"/>
      <c r="H9" s="95"/>
    </row>
    <row r="10" spans="2:11" ht="15" x14ac:dyDescent="0.2">
      <c r="B10" s="118" t="s">
        <v>92</v>
      </c>
      <c r="C10" s="45" t="s">
        <v>20</v>
      </c>
      <c r="D10" s="45" t="s">
        <v>21</v>
      </c>
      <c r="E10" s="45" t="s">
        <v>22</v>
      </c>
      <c r="F10" s="45" t="s">
        <v>23</v>
      </c>
      <c r="G10" s="71" t="s">
        <v>24</v>
      </c>
      <c r="H10" s="97"/>
    </row>
    <row r="11" spans="2:11" ht="15" x14ac:dyDescent="0.2">
      <c r="B11" s="179" t="s">
        <v>88</v>
      </c>
      <c r="C11" s="182">
        <v>7.42</v>
      </c>
      <c r="D11" s="182">
        <v>77.010000000000005</v>
      </c>
      <c r="E11" s="182">
        <v>184.27</v>
      </c>
      <c r="F11" s="182">
        <v>534.21</v>
      </c>
      <c r="G11" s="182">
        <v>91.02</v>
      </c>
      <c r="H11" s="98"/>
    </row>
    <row r="12" spans="2:11" ht="15" x14ac:dyDescent="0.2">
      <c r="B12" s="179" t="s">
        <v>108</v>
      </c>
      <c r="C12" s="182">
        <v>7.33</v>
      </c>
      <c r="D12" s="182">
        <v>64.5</v>
      </c>
      <c r="E12" s="182">
        <v>156.30000000000001</v>
      </c>
      <c r="F12" s="182">
        <v>440.24</v>
      </c>
      <c r="G12" s="182">
        <v>76.52</v>
      </c>
      <c r="H12" s="99"/>
    </row>
    <row r="13" spans="2:11" ht="15" x14ac:dyDescent="0.2">
      <c r="B13" s="38"/>
      <c r="C13" s="39"/>
      <c r="D13" s="39"/>
      <c r="E13" s="39"/>
      <c r="F13" s="39"/>
      <c r="G13" s="39"/>
      <c r="H13" s="98"/>
    </row>
    <row r="14" spans="2:11" ht="15.75" x14ac:dyDescent="0.25">
      <c r="B14" s="36" t="s">
        <v>95</v>
      </c>
      <c r="C14" s="40"/>
      <c r="D14" s="40"/>
      <c r="E14" s="40"/>
      <c r="F14" s="40"/>
      <c r="G14" s="40"/>
      <c r="H14" s="99"/>
    </row>
    <row r="15" spans="2:11" x14ac:dyDescent="0.2">
      <c r="B15" s="41"/>
      <c r="C15" s="42"/>
      <c r="D15" s="42"/>
      <c r="E15" s="42"/>
      <c r="F15" s="42"/>
      <c r="G15" s="42"/>
      <c r="H15" s="100"/>
    </row>
    <row r="16" spans="2:11" x14ac:dyDescent="0.2">
      <c r="B16" s="118" t="s">
        <v>93</v>
      </c>
      <c r="C16" s="45" t="s">
        <v>20</v>
      </c>
      <c r="D16" s="45" t="s">
        <v>21</v>
      </c>
      <c r="E16" s="45" t="s">
        <v>22</v>
      </c>
      <c r="F16" s="45" t="s">
        <v>23</v>
      </c>
      <c r="G16" s="71" t="s">
        <v>24</v>
      </c>
      <c r="H16" s="100"/>
      <c r="I16" s="246"/>
      <c r="J16" s="246"/>
      <c r="K16" s="246"/>
    </row>
    <row r="17" spans="2:8" ht="15.75" x14ac:dyDescent="0.2">
      <c r="B17" s="179" t="s">
        <v>88</v>
      </c>
      <c r="C17" s="182">
        <v>1.4</v>
      </c>
      <c r="D17" s="182">
        <v>80.989999999999995</v>
      </c>
      <c r="E17" s="182">
        <v>170.89</v>
      </c>
      <c r="F17" s="182">
        <v>342.11</v>
      </c>
      <c r="G17" s="182">
        <v>92.14</v>
      </c>
      <c r="H17" s="96"/>
    </row>
    <row r="18" spans="2:8" ht="15" x14ac:dyDescent="0.2">
      <c r="B18" s="179" t="s">
        <v>108</v>
      </c>
      <c r="C18" s="182">
        <v>1.4</v>
      </c>
      <c r="D18" s="182">
        <v>73.78</v>
      </c>
      <c r="E18" s="182">
        <v>144.77000000000001</v>
      </c>
      <c r="F18" s="182">
        <v>308.83</v>
      </c>
      <c r="G18" s="182">
        <v>82.46</v>
      </c>
      <c r="H18" s="97"/>
    </row>
    <row r="19" spans="2:8" ht="15" x14ac:dyDescent="0.2">
      <c r="B19" s="123"/>
      <c r="C19" s="123"/>
      <c r="D19" s="123"/>
      <c r="E19" s="123"/>
      <c r="F19" s="123"/>
      <c r="G19" s="123"/>
      <c r="H19" s="98"/>
    </row>
    <row r="20" spans="2:8" ht="22.5" customHeight="1" x14ac:dyDescent="0.25">
      <c r="B20" s="140" t="s">
        <v>200</v>
      </c>
      <c r="C20" s="159"/>
      <c r="D20" s="159"/>
      <c r="E20" s="159"/>
      <c r="F20" s="159"/>
      <c r="G20" s="159"/>
    </row>
    <row r="21" spans="2:8" x14ac:dyDescent="0.2">
      <c r="B21" s="159"/>
      <c r="C21" s="159"/>
      <c r="D21" s="159"/>
      <c r="E21" s="159"/>
      <c r="F21" s="159"/>
      <c r="G21" s="159"/>
    </row>
    <row r="22" spans="2:8" x14ac:dyDescent="0.2">
      <c r="B22" s="147"/>
      <c r="C22" s="178" t="s">
        <v>20</v>
      </c>
      <c r="D22" s="178" t="s">
        <v>21</v>
      </c>
      <c r="E22" s="178" t="s">
        <v>22</v>
      </c>
      <c r="F22" s="178" t="s">
        <v>23</v>
      </c>
      <c r="G22" s="178" t="s">
        <v>24</v>
      </c>
    </row>
    <row r="23" spans="2:8" x14ac:dyDescent="0.2">
      <c r="B23" s="180" t="s">
        <v>201</v>
      </c>
      <c r="C23" s="206">
        <v>30266</v>
      </c>
      <c r="D23" s="206">
        <v>1371624</v>
      </c>
      <c r="E23" s="206">
        <v>234295</v>
      </c>
      <c r="F23" s="206">
        <v>2616</v>
      </c>
      <c r="G23" s="206">
        <v>1638801</v>
      </c>
    </row>
    <row r="24" spans="2:8" x14ac:dyDescent="0.2">
      <c r="B24" s="180" t="s">
        <v>202</v>
      </c>
      <c r="C24" s="206">
        <v>30260</v>
      </c>
      <c r="D24" s="206">
        <v>1392346</v>
      </c>
      <c r="E24" s="206">
        <v>222114</v>
      </c>
      <c r="F24" s="206">
        <v>2650</v>
      </c>
      <c r="G24" s="206">
        <v>1647370</v>
      </c>
    </row>
    <row r="25" spans="2:8" x14ac:dyDescent="0.2">
      <c r="B25" s="180" t="s">
        <v>199</v>
      </c>
      <c r="C25" s="183">
        <f>(C23+C24)/2</f>
        <v>30263</v>
      </c>
      <c r="D25" s="183">
        <f>(D23+D24)/2</f>
        <v>1381985</v>
      </c>
      <c r="E25" s="183">
        <f>(E23+E24)/2</f>
        <v>228204.5</v>
      </c>
      <c r="F25" s="183">
        <f>(F23+F24)/2</f>
        <v>2633</v>
      </c>
      <c r="G25" s="183">
        <f>(G23+G24)/2</f>
        <v>1643085.5</v>
      </c>
    </row>
  </sheetData>
  <mergeCells count="3">
    <mergeCell ref="I4:K4"/>
    <mergeCell ref="I16:K16"/>
    <mergeCell ref="B6:D6"/>
  </mergeCells>
  <phoneticPr fontId="21" type="noConversion"/>
  <pageMargins left="0.74803149606299213" right="0.74803149606299213" top="0.98425196850393704" bottom="0.98425196850393704" header="0.51181102362204722" footer="0.51181102362204722"/>
  <pageSetup paperSize="9" fitToHeight="100" orientation="landscape" verticalDpi="2" r:id="rId1"/>
  <headerFooter scaleWithDoc="0" alignWithMargins="0">
    <oddFooter>&amp;L&amp;8&amp;D&amp;C&amp;8&amp; Template: &amp;A
&amp;F&amp;R&amp;8&amp;P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G41"/>
  <sheetViews>
    <sheetView showGridLines="0" view="pageBreakPreview" zoomScaleNormal="100" zoomScaleSheetLayoutView="100" workbookViewId="0">
      <selection activeCell="F18" sqref="F18"/>
    </sheetView>
  </sheetViews>
  <sheetFormatPr defaultColWidth="8.85546875" defaultRowHeight="12.75" x14ac:dyDescent="0.2"/>
  <cols>
    <col min="1" max="1" width="12.85546875" style="33" customWidth="1"/>
    <col min="2" max="2" width="38.42578125" style="117" customWidth="1"/>
    <col min="3" max="3" width="21.28515625" style="33" customWidth="1"/>
    <col min="4" max="4" width="15.28515625" style="33" customWidth="1"/>
    <col min="5" max="5" width="5" style="33" customWidth="1"/>
    <col min="6" max="16384" width="8.85546875" style="33"/>
  </cols>
  <sheetData>
    <row r="1" spans="2:7" ht="20.25" x14ac:dyDescent="0.2">
      <c r="B1" s="109" t="str">
        <f>Cover!C22</f>
        <v>Ausgrid</v>
      </c>
    </row>
    <row r="2" spans="2:7" ht="20.25" x14ac:dyDescent="0.2">
      <c r="B2" s="109" t="s">
        <v>18</v>
      </c>
    </row>
    <row r="3" spans="2:7" ht="20.25" x14ac:dyDescent="0.2">
      <c r="B3" s="109" t="str">
        <f>Cover!C26</f>
        <v>2013-14</v>
      </c>
    </row>
    <row r="4" spans="2:7" ht="18" x14ac:dyDescent="0.2">
      <c r="B4" s="119" t="s">
        <v>25</v>
      </c>
      <c r="E4" s="246"/>
      <c r="F4" s="246"/>
      <c r="G4" s="246"/>
    </row>
    <row r="5" spans="2:7" ht="18" x14ac:dyDescent="0.2">
      <c r="B5" s="110"/>
    </row>
    <row r="6" spans="2:7" ht="45" customHeight="1" x14ac:dyDescent="0.2">
      <c r="B6" s="247" t="s">
        <v>197</v>
      </c>
      <c r="C6" s="248"/>
      <c r="D6" s="248"/>
    </row>
    <row r="7" spans="2:7" ht="18" x14ac:dyDescent="0.2">
      <c r="B7" s="110"/>
    </row>
    <row r="8" spans="2:7" ht="15.75" x14ac:dyDescent="0.25">
      <c r="B8" s="111" t="s">
        <v>96</v>
      </c>
      <c r="C8" s="36"/>
      <c r="D8" s="37"/>
    </row>
    <row r="9" spans="2:7" ht="15.75" x14ac:dyDescent="0.25">
      <c r="B9" s="111"/>
      <c r="C9" s="36"/>
      <c r="D9" s="37"/>
    </row>
    <row r="10" spans="2:7" ht="25.5" x14ac:dyDescent="0.2">
      <c r="B10" s="45" t="s">
        <v>26</v>
      </c>
      <c r="C10" s="45" t="s">
        <v>108</v>
      </c>
      <c r="D10" s="45" t="s">
        <v>88</v>
      </c>
    </row>
    <row r="11" spans="2:7" x14ac:dyDescent="0.2">
      <c r="B11" s="108" t="s">
        <v>27</v>
      </c>
      <c r="C11" s="46">
        <v>186018</v>
      </c>
      <c r="D11" s="46">
        <v>193981</v>
      </c>
    </row>
    <row r="12" spans="2:7" ht="12.75" customHeight="1" x14ac:dyDescent="0.2">
      <c r="B12" s="108" t="s">
        <v>28</v>
      </c>
      <c r="C12" s="47">
        <v>164871</v>
      </c>
      <c r="D12" s="48"/>
    </row>
    <row r="13" spans="2:7" ht="25.5" x14ac:dyDescent="0.2">
      <c r="B13" s="108" t="s">
        <v>29</v>
      </c>
      <c r="C13" s="49">
        <f ca="1">C12/C11</f>
        <v>0.88630217266241207</v>
      </c>
      <c r="D13" s="50"/>
    </row>
    <row r="14" spans="2:7" ht="15" x14ac:dyDescent="0.2">
      <c r="B14" s="113"/>
      <c r="C14" s="51"/>
      <c r="D14" s="52"/>
    </row>
    <row r="15" spans="2:7" ht="15.75" x14ac:dyDescent="0.2">
      <c r="B15" s="111" t="s">
        <v>97</v>
      </c>
      <c r="C15" s="53"/>
      <c r="D15" s="54"/>
    </row>
    <row r="16" spans="2:7" ht="15.75" x14ac:dyDescent="0.2">
      <c r="B16" s="111"/>
      <c r="C16" s="53"/>
      <c r="D16" s="54"/>
    </row>
    <row r="17" spans="2:4" x14ac:dyDescent="0.2">
      <c r="B17" s="249" t="s">
        <v>30</v>
      </c>
      <c r="C17" s="252"/>
      <c r="D17" s="55"/>
    </row>
    <row r="18" spans="2:4" ht="15.75" x14ac:dyDescent="0.2">
      <c r="B18" s="111"/>
      <c r="C18" s="53"/>
      <c r="D18" s="54"/>
    </row>
    <row r="19" spans="2:4" x14ac:dyDescent="0.2">
      <c r="B19" s="112" t="s">
        <v>31</v>
      </c>
      <c r="C19" s="56"/>
      <c r="D19" s="57"/>
    </row>
    <row r="20" spans="2:4" ht="12.75" customHeight="1" x14ac:dyDescent="0.2">
      <c r="B20" s="108" t="s">
        <v>32</v>
      </c>
      <c r="C20" s="58"/>
      <c r="D20" s="57"/>
    </row>
    <row r="21" spans="2:4" ht="25.5" x14ac:dyDescent="0.2">
      <c r="B21" s="108" t="s">
        <v>33</v>
      </c>
      <c r="C21" s="58"/>
      <c r="D21" s="37"/>
    </row>
    <row r="22" spans="2:4" ht="25.5" x14ac:dyDescent="0.2">
      <c r="B22" s="108" t="s">
        <v>34</v>
      </c>
      <c r="C22" s="59"/>
      <c r="D22" s="37"/>
    </row>
    <row r="23" spans="2:4" ht="15" x14ac:dyDescent="0.2">
      <c r="B23" s="113"/>
      <c r="C23" s="51"/>
      <c r="D23" s="37"/>
    </row>
    <row r="24" spans="2:4" ht="15.75" x14ac:dyDescent="0.2">
      <c r="B24" s="114" t="s">
        <v>98</v>
      </c>
      <c r="C24" s="60"/>
      <c r="D24" s="53"/>
    </row>
    <row r="25" spans="2:4" ht="15.75" x14ac:dyDescent="0.2">
      <c r="B25" s="114"/>
      <c r="C25" s="60"/>
      <c r="D25" s="53"/>
    </row>
    <row r="26" spans="2:4" x14ac:dyDescent="0.2">
      <c r="B26" s="112" t="s">
        <v>35</v>
      </c>
      <c r="C26" s="56"/>
      <c r="D26" s="37"/>
    </row>
    <row r="27" spans="2:4" x14ac:dyDescent="0.2">
      <c r="B27" s="108" t="s">
        <v>36</v>
      </c>
      <c r="C27" s="58"/>
      <c r="D27" s="37"/>
    </row>
    <row r="28" spans="2:4" x14ac:dyDescent="0.2">
      <c r="B28" s="108" t="s">
        <v>37</v>
      </c>
      <c r="C28" s="58"/>
      <c r="D28" s="37"/>
    </row>
    <row r="29" spans="2:4" ht="54" customHeight="1" x14ac:dyDescent="0.2">
      <c r="B29" s="108" t="s">
        <v>38</v>
      </c>
      <c r="C29" s="58"/>
      <c r="D29" s="37"/>
    </row>
    <row r="30" spans="2:4" ht="25.5" x14ac:dyDescent="0.2">
      <c r="B30" s="108" t="s">
        <v>39</v>
      </c>
      <c r="C30" s="58"/>
      <c r="D30" s="37"/>
    </row>
    <row r="31" spans="2:4" ht="25.5" x14ac:dyDescent="0.2">
      <c r="B31" s="108" t="s">
        <v>40</v>
      </c>
      <c r="C31" s="61"/>
      <c r="D31" s="37"/>
    </row>
    <row r="32" spans="2:4" x14ac:dyDescent="0.2">
      <c r="B32" s="115"/>
      <c r="C32" s="62"/>
      <c r="D32" s="37"/>
    </row>
    <row r="33" spans="2:4" ht="15.75" x14ac:dyDescent="0.25">
      <c r="B33" s="114" t="s">
        <v>104</v>
      </c>
      <c r="C33" s="63"/>
      <c r="D33" s="36"/>
    </row>
    <row r="34" spans="2:4" ht="15.75" x14ac:dyDescent="0.25">
      <c r="B34" s="114"/>
      <c r="C34" s="63"/>
      <c r="D34" s="36"/>
    </row>
    <row r="35" spans="2:4" ht="12.75" customHeight="1" x14ac:dyDescent="0.2">
      <c r="B35" s="249" t="s">
        <v>91</v>
      </c>
      <c r="C35" s="250"/>
      <c r="D35" s="251"/>
    </row>
    <row r="36" spans="2:4" ht="15.75" x14ac:dyDescent="0.25">
      <c r="B36" s="114"/>
      <c r="C36" s="63"/>
      <c r="D36" s="36"/>
    </row>
    <row r="37" spans="2:4" x14ac:dyDescent="0.2">
      <c r="B37" s="112" t="s">
        <v>41</v>
      </c>
      <c r="C37" s="56"/>
      <c r="D37" s="37"/>
    </row>
    <row r="38" spans="2:4" x14ac:dyDescent="0.2">
      <c r="B38" s="108" t="s">
        <v>42</v>
      </c>
      <c r="C38" s="58"/>
      <c r="D38" s="37"/>
    </row>
    <row r="39" spans="2:4" ht="25.5" x14ac:dyDescent="0.2">
      <c r="B39" s="108" t="s">
        <v>102</v>
      </c>
      <c r="C39" s="58"/>
      <c r="D39" s="37"/>
    </row>
    <row r="40" spans="2:4" ht="25.5" x14ac:dyDescent="0.2">
      <c r="B40" s="108" t="s">
        <v>103</v>
      </c>
      <c r="C40" s="61"/>
      <c r="D40" s="37"/>
    </row>
    <row r="41" spans="2:4" s="101" customFormat="1" ht="15" x14ac:dyDescent="0.2">
      <c r="B41" s="116"/>
      <c r="C41" s="102"/>
      <c r="D41" s="102"/>
    </row>
  </sheetData>
  <mergeCells count="4">
    <mergeCell ref="B35:D35"/>
    <mergeCell ref="E4:G4"/>
    <mergeCell ref="B17:C17"/>
    <mergeCell ref="B6:D6"/>
  </mergeCells>
  <phoneticPr fontId="21" type="noConversion"/>
  <pageMargins left="0.74803149606299213" right="0.74803149606299213" top="0.98425196850393704" bottom="0.98425196850393704" header="0.51181102362204722" footer="0.51181102362204722"/>
  <pageSetup paperSize="8" scale="95" fitToHeight="200" orientation="portrait" verticalDpi="2" r:id="rId1"/>
  <headerFooter scaleWithDoc="0" alignWithMargins="0">
    <oddFooter>&amp;L&amp;8&amp;D&amp;C&amp;8&amp; Template: &amp;A
&amp;F&amp;R&amp;8&amp;P of &amp;N</oddFooter>
  </headerFooter>
  <rowBreaks count="1" manualBreakCount="1">
    <brk id="40"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Z376"/>
  <sheetViews>
    <sheetView showGridLines="0" view="pageBreakPreview" zoomScaleNormal="100" zoomScaleSheetLayoutView="100" workbookViewId="0">
      <selection activeCell="F28" sqref="F28"/>
    </sheetView>
  </sheetViews>
  <sheetFormatPr defaultRowHeight="12.75" x14ac:dyDescent="0.2"/>
  <cols>
    <col min="1" max="1" width="10.7109375" style="44" customWidth="1"/>
    <col min="2" max="5" width="13" style="44" customWidth="1"/>
    <col min="6" max="6" width="14.42578125" style="44" customWidth="1"/>
    <col min="7" max="22" width="13" style="44" customWidth="1"/>
    <col min="23" max="23" width="15.42578125" style="44" bestFit="1" customWidth="1"/>
    <col min="24" max="24" width="17.42578125" style="44" customWidth="1"/>
    <col min="25" max="25" width="18.85546875" style="44" customWidth="1"/>
    <col min="26" max="26" width="4.28515625" style="103" customWidth="1"/>
    <col min="27" max="16384" width="9.140625" style="44"/>
  </cols>
  <sheetData>
    <row r="1" spans="2:26" ht="20.25" x14ac:dyDescent="0.3">
      <c r="B1" s="67" t="str">
        <f>Cover!C22</f>
        <v>Ausgrid</v>
      </c>
      <c r="C1" s="67"/>
      <c r="D1" s="67"/>
      <c r="E1" s="67"/>
      <c r="F1" s="67"/>
      <c r="G1" s="67"/>
      <c r="H1" s="67"/>
      <c r="I1" s="67"/>
      <c r="J1" s="67"/>
      <c r="K1" s="67"/>
      <c r="L1" s="67"/>
      <c r="M1" s="67"/>
      <c r="N1" s="67"/>
      <c r="O1" s="67"/>
      <c r="P1" s="67"/>
      <c r="Q1" s="67"/>
      <c r="R1" s="67"/>
      <c r="S1" s="67"/>
      <c r="T1" s="67"/>
      <c r="U1" s="67"/>
      <c r="V1" s="67"/>
    </row>
    <row r="2" spans="2:26" ht="20.25" x14ac:dyDescent="0.3">
      <c r="B2" s="32" t="s">
        <v>80</v>
      </c>
      <c r="C2" s="67"/>
      <c r="D2" s="67"/>
      <c r="E2" s="67"/>
      <c r="F2" s="120">
        <v>41091</v>
      </c>
      <c r="G2" s="67"/>
      <c r="H2" s="67"/>
      <c r="I2" s="67"/>
      <c r="J2" s="67"/>
      <c r="K2" s="67"/>
      <c r="L2" s="67"/>
      <c r="M2" s="67"/>
      <c r="N2" s="67"/>
      <c r="O2" s="67"/>
      <c r="P2" s="67"/>
      <c r="Q2" s="67"/>
      <c r="R2" s="67"/>
      <c r="S2" s="67"/>
      <c r="T2" s="67"/>
      <c r="U2" s="67"/>
      <c r="V2" s="67"/>
    </row>
    <row r="3" spans="2:26" ht="20.25" x14ac:dyDescent="0.3">
      <c r="B3" s="68" t="str">
        <f>Cover!C26</f>
        <v>2013-14</v>
      </c>
      <c r="C3" s="67"/>
      <c r="D3" s="67"/>
      <c r="E3" s="67"/>
      <c r="F3" s="120">
        <v>41456</v>
      </c>
      <c r="G3" s="67"/>
      <c r="H3" s="67"/>
      <c r="I3" s="67"/>
      <c r="J3" s="67"/>
      <c r="K3" s="67"/>
      <c r="L3" s="67"/>
      <c r="M3" s="67"/>
      <c r="N3" s="67"/>
      <c r="O3" s="67"/>
      <c r="P3" s="67"/>
      <c r="Q3" s="67"/>
      <c r="R3" s="67"/>
      <c r="S3" s="67"/>
      <c r="T3" s="67"/>
      <c r="U3" s="67"/>
      <c r="V3" s="67"/>
    </row>
    <row r="4" spans="2:26" ht="20.25" x14ac:dyDescent="0.3">
      <c r="B4" s="69" t="s">
        <v>101</v>
      </c>
      <c r="C4" s="67"/>
      <c r="D4" s="67"/>
      <c r="E4" s="67"/>
      <c r="F4" s="67"/>
      <c r="G4" s="67"/>
      <c r="H4" s="67"/>
      <c r="I4" s="67"/>
      <c r="J4" s="67"/>
      <c r="K4" s="67"/>
      <c r="L4" s="67"/>
      <c r="M4" s="67"/>
      <c r="N4" s="67"/>
      <c r="O4" s="67"/>
      <c r="P4" s="67"/>
      <c r="Q4" s="67"/>
      <c r="R4" s="67"/>
      <c r="S4" s="67"/>
      <c r="T4" s="67"/>
      <c r="U4" s="67"/>
      <c r="V4" s="67"/>
    </row>
    <row r="6" spans="2:26" ht="45" customHeight="1" x14ac:dyDescent="0.2">
      <c r="B6" s="247" t="s">
        <v>197</v>
      </c>
      <c r="C6" s="248"/>
      <c r="D6" s="248"/>
      <c r="E6" s="255"/>
      <c r="F6" s="255"/>
    </row>
    <row r="8" spans="2:26" s="190" customFormat="1" ht="21.75" customHeight="1" x14ac:dyDescent="0.2">
      <c r="B8" s="189" t="s">
        <v>107</v>
      </c>
      <c r="C8" s="189"/>
      <c r="D8" s="189"/>
      <c r="E8" s="189"/>
      <c r="F8" s="189"/>
      <c r="G8" s="189"/>
      <c r="H8" s="189"/>
      <c r="I8" s="189"/>
      <c r="J8" s="189"/>
      <c r="K8" s="189"/>
      <c r="L8" s="189"/>
      <c r="M8" s="189"/>
      <c r="N8" s="189"/>
      <c r="O8" s="189"/>
      <c r="P8" s="189"/>
      <c r="Q8" s="189"/>
      <c r="R8" s="189"/>
      <c r="S8" s="189"/>
      <c r="T8" s="189"/>
      <c r="U8" s="189"/>
      <c r="V8" s="189"/>
      <c r="Z8" s="191"/>
    </row>
    <row r="9" spans="2:26" ht="33" customHeight="1" x14ac:dyDescent="0.25">
      <c r="B9" s="256" t="s">
        <v>203</v>
      </c>
      <c r="C9" s="256"/>
      <c r="D9" s="256"/>
      <c r="E9" s="256"/>
      <c r="F9" s="256"/>
      <c r="G9" s="256"/>
      <c r="H9" s="256"/>
      <c r="I9" s="256"/>
      <c r="J9" s="256"/>
      <c r="K9" s="64"/>
      <c r="L9" s="64"/>
      <c r="M9" s="64"/>
      <c r="N9" s="64"/>
      <c r="O9" s="64"/>
      <c r="P9" s="64"/>
      <c r="Q9" s="64"/>
      <c r="R9" s="64"/>
      <c r="S9" s="64"/>
      <c r="T9" s="64"/>
      <c r="U9" s="64"/>
      <c r="V9" s="64"/>
    </row>
    <row r="10" spans="2:26" x14ac:dyDescent="0.2">
      <c r="B10" s="70"/>
      <c r="C10" s="253" t="s">
        <v>25</v>
      </c>
      <c r="D10" s="254"/>
      <c r="E10" s="103"/>
      <c r="Z10" s="44"/>
    </row>
    <row r="11" spans="2:26" s="188" customFormat="1" ht="114.75" x14ac:dyDescent="0.2">
      <c r="B11" s="185" t="s">
        <v>81</v>
      </c>
      <c r="C11" s="186" t="s">
        <v>109</v>
      </c>
      <c r="D11" s="186" t="s">
        <v>110</v>
      </c>
      <c r="E11" s="187"/>
    </row>
    <row r="12" spans="2:26" x14ac:dyDescent="0.2">
      <c r="B12" s="181">
        <f>IF(B3="2012-13",F2,F3)</f>
        <v>41456</v>
      </c>
      <c r="C12" s="46">
        <v>638</v>
      </c>
      <c r="D12" s="46">
        <v>614</v>
      </c>
      <c r="E12" s="104"/>
      <c r="Z12" s="44"/>
    </row>
    <row r="13" spans="2:26" x14ac:dyDescent="0.2">
      <c r="B13" s="184">
        <f>B12+1</f>
        <v>41457</v>
      </c>
      <c r="C13" s="46">
        <v>704</v>
      </c>
      <c r="D13" s="46">
        <v>610</v>
      </c>
      <c r="E13" s="104"/>
      <c r="Z13" s="44"/>
    </row>
    <row r="14" spans="2:26" x14ac:dyDescent="0.2">
      <c r="B14" s="184">
        <f t="shared" ref="B14:B77" si="0">B13+1</f>
        <v>41458</v>
      </c>
      <c r="C14" s="46">
        <v>574</v>
      </c>
      <c r="D14" s="46">
        <v>521</v>
      </c>
      <c r="E14" s="104"/>
      <c r="Z14" s="44"/>
    </row>
    <row r="15" spans="2:26" x14ac:dyDescent="0.2">
      <c r="B15" s="184">
        <f t="shared" si="0"/>
        <v>41459</v>
      </c>
      <c r="C15" s="46">
        <v>616</v>
      </c>
      <c r="D15" s="46">
        <v>566</v>
      </c>
      <c r="E15" s="104"/>
      <c r="Z15" s="44"/>
    </row>
    <row r="16" spans="2:26" x14ac:dyDescent="0.2">
      <c r="B16" s="184">
        <f t="shared" si="0"/>
        <v>41460</v>
      </c>
      <c r="C16" s="46">
        <v>639</v>
      </c>
      <c r="D16" s="46">
        <v>536</v>
      </c>
      <c r="E16" s="104"/>
      <c r="Z16" s="44"/>
    </row>
    <row r="17" spans="2:26" x14ac:dyDescent="0.2">
      <c r="B17" s="184">
        <f t="shared" si="0"/>
        <v>41461</v>
      </c>
      <c r="C17" s="46">
        <v>496</v>
      </c>
      <c r="D17" s="46">
        <v>371</v>
      </c>
      <c r="E17" s="104"/>
      <c r="Z17" s="44"/>
    </row>
    <row r="18" spans="2:26" x14ac:dyDescent="0.2">
      <c r="B18" s="184">
        <f t="shared" si="0"/>
        <v>41462</v>
      </c>
      <c r="C18" s="46">
        <v>383</v>
      </c>
      <c r="D18" s="46">
        <v>283</v>
      </c>
      <c r="E18" s="104"/>
      <c r="Z18" s="44"/>
    </row>
    <row r="19" spans="2:26" x14ac:dyDescent="0.2">
      <c r="B19" s="184">
        <f t="shared" si="0"/>
        <v>41463</v>
      </c>
      <c r="C19" s="46">
        <v>623</v>
      </c>
      <c r="D19" s="46">
        <v>561</v>
      </c>
      <c r="E19" s="104"/>
      <c r="Z19" s="44"/>
    </row>
    <row r="20" spans="2:26" x14ac:dyDescent="0.2">
      <c r="B20" s="184">
        <f t="shared" si="0"/>
        <v>41464</v>
      </c>
      <c r="C20" s="46">
        <v>728</v>
      </c>
      <c r="D20" s="46">
        <v>681</v>
      </c>
      <c r="E20" s="104"/>
      <c r="Z20" s="44"/>
    </row>
    <row r="21" spans="2:26" x14ac:dyDescent="0.2">
      <c r="B21" s="184">
        <f t="shared" si="0"/>
        <v>41465</v>
      </c>
      <c r="C21" s="46">
        <v>604</v>
      </c>
      <c r="D21" s="46">
        <v>532</v>
      </c>
      <c r="E21" s="104"/>
      <c r="Z21" s="44"/>
    </row>
    <row r="22" spans="2:26" x14ac:dyDescent="0.2">
      <c r="B22" s="184">
        <f t="shared" si="0"/>
        <v>41466</v>
      </c>
      <c r="C22" s="46">
        <v>553</v>
      </c>
      <c r="D22" s="46">
        <v>518</v>
      </c>
      <c r="E22" s="104"/>
      <c r="Z22" s="44"/>
    </row>
    <row r="23" spans="2:26" x14ac:dyDescent="0.2">
      <c r="B23" s="184">
        <f t="shared" si="0"/>
        <v>41467</v>
      </c>
      <c r="C23" s="46">
        <v>604</v>
      </c>
      <c r="D23" s="46">
        <v>584</v>
      </c>
      <c r="E23" s="104"/>
      <c r="Z23" s="44"/>
    </row>
    <row r="24" spans="2:26" x14ac:dyDescent="0.2">
      <c r="B24" s="184">
        <f t="shared" si="0"/>
        <v>41468</v>
      </c>
      <c r="C24" s="46">
        <v>336</v>
      </c>
      <c r="D24" s="46">
        <v>253</v>
      </c>
      <c r="E24" s="104"/>
      <c r="Z24" s="44"/>
    </row>
    <row r="25" spans="2:26" x14ac:dyDescent="0.2">
      <c r="B25" s="184">
        <f t="shared" si="0"/>
        <v>41469</v>
      </c>
      <c r="C25" s="46">
        <v>257</v>
      </c>
      <c r="D25" s="46">
        <v>214</v>
      </c>
      <c r="E25" s="104"/>
      <c r="Z25" s="44"/>
    </row>
    <row r="26" spans="2:26" x14ac:dyDescent="0.2">
      <c r="B26" s="184">
        <f t="shared" si="0"/>
        <v>41470</v>
      </c>
      <c r="C26" s="46">
        <v>1067</v>
      </c>
      <c r="D26" s="46">
        <v>1001</v>
      </c>
      <c r="E26" s="104"/>
      <c r="Z26" s="44"/>
    </row>
    <row r="27" spans="2:26" x14ac:dyDescent="0.2">
      <c r="B27" s="184">
        <f t="shared" si="0"/>
        <v>41471</v>
      </c>
      <c r="C27" s="46">
        <v>605</v>
      </c>
      <c r="D27" s="46">
        <v>542</v>
      </c>
      <c r="E27" s="104"/>
      <c r="Z27" s="44"/>
    </row>
    <row r="28" spans="2:26" x14ac:dyDescent="0.2">
      <c r="B28" s="184">
        <f t="shared" si="0"/>
        <v>41472</v>
      </c>
      <c r="C28" s="46">
        <v>625</v>
      </c>
      <c r="D28" s="46">
        <v>578</v>
      </c>
      <c r="E28" s="104"/>
      <c r="Z28" s="44"/>
    </row>
    <row r="29" spans="2:26" x14ac:dyDescent="0.2">
      <c r="B29" s="184">
        <f t="shared" si="0"/>
        <v>41473</v>
      </c>
      <c r="C29" s="46">
        <v>556</v>
      </c>
      <c r="D29" s="46">
        <v>493</v>
      </c>
      <c r="E29" s="104"/>
      <c r="Z29" s="44"/>
    </row>
    <row r="30" spans="2:26" x14ac:dyDescent="0.2">
      <c r="B30" s="184">
        <f t="shared" si="0"/>
        <v>41474</v>
      </c>
      <c r="C30" s="46">
        <v>570</v>
      </c>
      <c r="D30" s="46">
        <v>519</v>
      </c>
      <c r="E30" s="104"/>
      <c r="Z30" s="44"/>
    </row>
    <row r="31" spans="2:26" x14ac:dyDescent="0.2">
      <c r="B31" s="184">
        <f t="shared" si="0"/>
        <v>41475</v>
      </c>
      <c r="C31" s="46">
        <v>321</v>
      </c>
      <c r="D31" s="46">
        <v>252</v>
      </c>
      <c r="E31" s="104"/>
      <c r="Z31" s="44"/>
    </row>
    <row r="32" spans="2:26" x14ac:dyDescent="0.2">
      <c r="B32" s="184">
        <f t="shared" si="0"/>
        <v>41476</v>
      </c>
      <c r="C32" s="46">
        <v>324</v>
      </c>
      <c r="D32" s="46">
        <v>218</v>
      </c>
      <c r="E32" s="104"/>
      <c r="Z32" s="44"/>
    </row>
    <row r="33" spans="2:26" x14ac:dyDescent="0.2">
      <c r="B33" s="184">
        <f t="shared" si="0"/>
        <v>41477</v>
      </c>
      <c r="C33" s="46">
        <v>607</v>
      </c>
      <c r="D33" s="46">
        <v>568</v>
      </c>
      <c r="E33" s="104"/>
      <c r="Z33" s="44"/>
    </row>
    <row r="34" spans="2:26" x14ac:dyDescent="0.2">
      <c r="B34" s="184">
        <f t="shared" si="0"/>
        <v>41478</v>
      </c>
      <c r="C34" s="46">
        <v>584</v>
      </c>
      <c r="D34" s="46">
        <v>529</v>
      </c>
      <c r="E34" s="104"/>
      <c r="Z34" s="44"/>
    </row>
    <row r="35" spans="2:26" x14ac:dyDescent="0.2">
      <c r="B35" s="184">
        <f t="shared" si="0"/>
        <v>41479</v>
      </c>
      <c r="C35" s="46">
        <v>494</v>
      </c>
      <c r="D35" s="46">
        <v>464</v>
      </c>
      <c r="E35" s="104"/>
      <c r="Z35" s="44"/>
    </row>
    <row r="36" spans="2:26" x14ac:dyDescent="0.2">
      <c r="B36" s="184">
        <f t="shared" si="0"/>
        <v>41480</v>
      </c>
      <c r="C36" s="46">
        <v>600</v>
      </c>
      <c r="D36" s="46">
        <v>547</v>
      </c>
      <c r="E36" s="104"/>
      <c r="Z36" s="44"/>
    </row>
    <row r="37" spans="2:26" x14ac:dyDescent="0.2">
      <c r="B37" s="184">
        <f t="shared" si="0"/>
        <v>41481</v>
      </c>
      <c r="C37" s="46">
        <v>427</v>
      </c>
      <c r="D37" s="46">
        <v>397</v>
      </c>
      <c r="E37" s="104"/>
      <c r="Z37" s="44"/>
    </row>
    <row r="38" spans="2:26" x14ac:dyDescent="0.2">
      <c r="B38" s="184">
        <f t="shared" si="0"/>
        <v>41482</v>
      </c>
      <c r="C38" s="46">
        <v>408</v>
      </c>
      <c r="D38" s="46">
        <v>301</v>
      </c>
      <c r="E38" s="104"/>
      <c r="Z38" s="44"/>
    </row>
    <row r="39" spans="2:26" x14ac:dyDescent="0.2">
      <c r="B39" s="184">
        <f t="shared" si="0"/>
        <v>41483</v>
      </c>
      <c r="C39" s="46">
        <v>270</v>
      </c>
      <c r="D39" s="46">
        <v>219</v>
      </c>
      <c r="E39" s="104"/>
      <c r="Z39" s="44"/>
    </row>
    <row r="40" spans="2:26" x14ac:dyDescent="0.2">
      <c r="B40" s="184">
        <f t="shared" si="0"/>
        <v>41484</v>
      </c>
      <c r="C40" s="46">
        <v>562</v>
      </c>
      <c r="D40" s="46">
        <v>510</v>
      </c>
      <c r="E40" s="104"/>
      <c r="Z40" s="44"/>
    </row>
    <row r="41" spans="2:26" x14ac:dyDescent="0.2">
      <c r="B41" s="184">
        <f t="shared" si="0"/>
        <v>41485</v>
      </c>
      <c r="C41" s="46">
        <v>472</v>
      </c>
      <c r="D41" s="46">
        <v>447</v>
      </c>
      <c r="E41" s="104"/>
      <c r="Z41" s="44"/>
    </row>
    <row r="42" spans="2:26" x14ac:dyDescent="0.2">
      <c r="B42" s="184">
        <f t="shared" si="0"/>
        <v>41486</v>
      </c>
      <c r="C42" s="46">
        <v>532</v>
      </c>
      <c r="D42" s="46">
        <v>485</v>
      </c>
      <c r="E42" s="104"/>
      <c r="Z42" s="44"/>
    </row>
    <row r="43" spans="2:26" x14ac:dyDescent="0.2">
      <c r="B43" s="184">
        <f t="shared" si="0"/>
        <v>41487</v>
      </c>
      <c r="C43" s="46">
        <v>409</v>
      </c>
      <c r="D43" s="46">
        <v>398</v>
      </c>
      <c r="E43" s="104"/>
      <c r="Z43" s="44"/>
    </row>
    <row r="44" spans="2:26" x14ac:dyDescent="0.2">
      <c r="B44" s="184">
        <f t="shared" si="0"/>
        <v>41488</v>
      </c>
      <c r="C44" s="46">
        <v>437</v>
      </c>
      <c r="D44" s="46">
        <v>415</v>
      </c>
      <c r="E44" s="104"/>
      <c r="Z44" s="44"/>
    </row>
    <row r="45" spans="2:26" x14ac:dyDescent="0.2">
      <c r="B45" s="184">
        <f t="shared" si="0"/>
        <v>41489</v>
      </c>
      <c r="C45" s="46">
        <v>290</v>
      </c>
      <c r="D45" s="46">
        <v>251</v>
      </c>
      <c r="E45" s="104"/>
      <c r="Z45" s="44"/>
    </row>
    <row r="46" spans="2:26" x14ac:dyDescent="0.2">
      <c r="B46" s="184">
        <f t="shared" si="0"/>
        <v>41490</v>
      </c>
      <c r="C46" s="46">
        <v>208</v>
      </c>
      <c r="D46" s="46">
        <v>203</v>
      </c>
      <c r="E46" s="104"/>
      <c r="Z46" s="44"/>
    </row>
    <row r="47" spans="2:26" x14ac:dyDescent="0.2">
      <c r="B47" s="184">
        <f t="shared" si="0"/>
        <v>41491</v>
      </c>
      <c r="C47" s="46">
        <v>487</v>
      </c>
      <c r="D47" s="46">
        <v>438</v>
      </c>
      <c r="E47" s="104"/>
      <c r="Z47" s="44"/>
    </row>
    <row r="48" spans="2:26" x14ac:dyDescent="0.2">
      <c r="B48" s="184">
        <f t="shared" si="0"/>
        <v>41492</v>
      </c>
      <c r="C48" s="46">
        <v>619</v>
      </c>
      <c r="D48" s="46">
        <v>570</v>
      </c>
      <c r="E48" s="104"/>
      <c r="Z48" s="44"/>
    </row>
    <row r="49" spans="2:26" x14ac:dyDescent="0.2">
      <c r="B49" s="184">
        <f t="shared" si="0"/>
        <v>41493</v>
      </c>
      <c r="C49" s="46">
        <v>453</v>
      </c>
      <c r="D49" s="46">
        <v>423</v>
      </c>
      <c r="E49" s="104"/>
      <c r="Z49" s="44"/>
    </row>
    <row r="50" spans="2:26" x14ac:dyDescent="0.2">
      <c r="B50" s="184">
        <f t="shared" si="0"/>
        <v>41494</v>
      </c>
      <c r="C50" s="46">
        <v>511</v>
      </c>
      <c r="D50" s="46">
        <v>477</v>
      </c>
      <c r="E50" s="104"/>
      <c r="Z50" s="44"/>
    </row>
    <row r="51" spans="2:26" x14ac:dyDescent="0.2">
      <c r="B51" s="184">
        <f t="shared" si="0"/>
        <v>41495</v>
      </c>
      <c r="C51" s="46">
        <v>543</v>
      </c>
      <c r="D51" s="46">
        <v>473</v>
      </c>
      <c r="E51" s="104"/>
      <c r="Z51" s="44"/>
    </row>
    <row r="52" spans="2:26" x14ac:dyDescent="0.2">
      <c r="B52" s="184">
        <f t="shared" si="0"/>
        <v>41496</v>
      </c>
      <c r="C52" s="46">
        <v>315</v>
      </c>
      <c r="D52" s="46">
        <v>249</v>
      </c>
      <c r="E52" s="104"/>
      <c r="Z52" s="44"/>
    </row>
    <row r="53" spans="2:26" x14ac:dyDescent="0.2">
      <c r="B53" s="184">
        <f t="shared" si="0"/>
        <v>41497</v>
      </c>
      <c r="C53" s="46">
        <v>259</v>
      </c>
      <c r="D53" s="46">
        <v>201</v>
      </c>
      <c r="E53" s="104"/>
      <c r="Z53" s="44"/>
    </row>
    <row r="54" spans="2:26" x14ac:dyDescent="0.2">
      <c r="B54" s="184">
        <f t="shared" si="0"/>
        <v>41498</v>
      </c>
      <c r="C54" s="46">
        <v>2135</v>
      </c>
      <c r="D54" s="46">
        <v>1763</v>
      </c>
      <c r="E54" s="104"/>
      <c r="Z54" s="44"/>
    </row>
    <row r="55" spans="2:26" x14ac:dyDescent="0.2">
      <c r="B55" s="184">
        <f t="shared" si="0"/>
        <v>41499</v>
      </c>
      <c r="C55" s="46">
        <v>750</v>
      </c>
      <c r="D55" s="46">
        <v>624</v>
      </c>
      <c r="E55" s="104"/>
      <c r="Z55" s="44"/>
    </row>
    <row r="56" spans="2:26" x14ac:dyDescent="0.2">
      <c r="B56" s="184">
        <f t="shared" si="0"/>
        <v>41500</v>
      </c>
      <c r="C56" s="46">
        <v>487</v>
      </c>
      <c r="D56" s="46">
        <v>453</v>
      </c>
      <c r="E56" s="104"/>
      <c r="Z56" s="44"/>
    </row>
    <row r="57" spans="2:26" x14ac:dyDescent="0.2">
      <c r="B57" s="184">
        <f t="shared" si="0"/>
        <v>41501</v>
      </c>
      <c r="C57" s="46">
        <v>509</v>
      </c>
      <c r="D57" s="46">
        <v>480</v>
      </c>
      <c r="E57" s="104"/>
      <c r="Z57" s="44"/>
    </row>
    <row r="58" spans="2:26" x14ac:dyDescent="0.2">
      <c r="B58" s="184">
        <f t="shared" si="0"/>
        <v>41502</v>
      </c>
      <c r="C58" s="46">
        <v>529</v>
      </c>
      <c r="D58" s="46">
        <v>508</v>
      </c>
      <c r="E58" s="104"/>
      <c r="Z58" s="44"/>
    </row>
    <row r="59" spans="2:26" x14ac:dyDescent="0.2">
      <c r="B59" s="184">
        <f t="shared" si="0"/>
        <v>41503</v>
      </c>
      <c r="C59" s="46">
        <v>263</v>
      </c>
      <c r="D59" s="46">
        <v>228</v>
      </c>
      <c r="E59" s="104"/>
      <c r="Z59" s="44"/>
    </row>
    <row r="60" spans="2:26" x14ac:dyDescent="0.2">
      <c r="B60" s="184">
        <f t="shared" si="0"/>
        <v>41504</v>
      </c>
      <c r="C60" s="46">
        <v>196</v>
      </c>
      <c r="D60" s="46">
        <v>190</v>
      </c>
      <c r="E60" s="104"/>
      <c r="Z60" s="44"/>
    </row>
    <row r="61" spans="2:26" x14ac:dyDescent="0.2">
      <c r="B61" s="184">
        <f t="shared" si="0"/>
        <v>41505</v>
      </c>
      <c r="C61" s="46">
        <v>459</v>
      </c>
      <c r="D61" s="46">
        <v>452</v>
      </c>
      <c r="E61" s="104"/>
      <c r="Z61" s="44"/>
    </row>
    <row r="62" spans="2:26" x14ac:dyDescent="0.2">
      <c r="B62" s="184">
        <f t="shared" si="0"/>
        <v>41506</v>
      </c>
      <c r="C62" s="46">
        <v>523</v>
      </c>
      <c r="D62" s="46">
        <v>446</v>
      </c>
      <c r="E62" s="104"/>
      <c r="Z62" s="44"/>
    </row>
    <row r="63" spans="2:26" x14ac:dyDescent="0.2">
      <c r="B63" s="184">
        <f t="shared" si="0"/>
        <v>41507</v>
      </c>
      <c r="C63" s="46">
        <v>454</v>
      </c>
      <c r="D63" s="46">
        <v>423</v>
      </c>
      <c r="E63" s="104"/>
      <c r="Z63" s="44"/>
    </row>
    <row r="64" spans="2:26" x14ac:dyDescent="0.2">
      <c r="B64" s="184">
        <f t="shared" si="0"/>
        <v>41508</v>
      </c>
      <c r="C64" s="46">
        <v>2123</v>
      </c>
      <c r="D64" s="46">
        <v>823</v>
      </c>
      <c r="E64" s="104"/>
      <c r="Z64" s="44"/>
    </row>
    <row r="65" spans="2:26" x14ac:dyDescent="0.2">
      <c r="B65" s="184">
        <f t="shared" si="0"/>
        <v>41509</v>
      </c>
      <c r="C65" s="46">
        <v>513</v>
      </c>
      <c r="D65" s="46">
        <v>484</v>
      </c>
      <c r="E65" s="104"/>
      <c r="Z65" s="44"/>
    </row>
    <row r="66" spans="2:26" x14ac:dyDescent="0.2">
      <c r="B66" s="184">
        <f t="shared" si="0"/>
        <v>41510</v>
      </c>
      <c r="C66" s="46">
        <v>306</v>
      </c>
      <c r="D66" s="46">
        <v>269</v>
      </c>
      <c r="E66" s="104"/>
      <c r="Z66" s="44"/>
    </row>
    <row r="67" spans="2:26" x14ac:dyDescent="0.2">
      <c r="B67" s="184">
        <f t="shared" si="0"/>
        <v>41511</v>
      </c>
      <c r="C67" s="46">
        <v>225</v>
      </c>
      <c r="D67" s="46">
        <v>202</v>
      </c>
      <c r="E67" s="104"/>
      <c r="Z67" s="44"/>
    </row>
    <row r="68" spans="2:26" x14ac:dyDescent="0.2">
      <c r="B68" s="184">
        <f t="shared" si="0"/>
        <v>41512</v>
      </c>
      <c r="C68" s="46">
        <v>402</v>
      </c>
      <c r="D68" s="46">
        <v>386</v>
      </c>
      <c r="E68" s="104"/>
      <c r="Z68" s="44"/>
    </row>
    <row r="69" spans="2:26" x14ac:dyDescent="0.2">
      <c r="B69" s="184">
        <f t="shared" si="0"/>
        <v>41513</v>
      </c>
      <c r="C69" s="46">
        <v>438</v>
      </c>
      <c r="D69" s="46">
        <v>400</v>
      </c>
      <c r="E69" s="104"/>
      <c r="Z69" s="44"/>
    </row>
    <row r="70" spans="2:26" x14ac:dyDescent="0.2">
      <c r="B70" s="184">
        <f t="shared" si="0"/>
        <v>41514</v>
      </c>
      <c r="C70" s="46">
        <v>402</v>
      </c>
      <c r="D70" s="46">
        <v>373</v>
      </c>
      <c r="E70" s="104"/>
      <c r="Z70" s="44"/>
    </row>
    <row r="71" spans="2:26" x14ac:dyDescent="0.2">
      <c r="B71" s="184">
        <f t="shared" si="0"/>
        <v>41515</v>
      </c>
      <c r="C71" s="46">
        <v>435</v>
      </c>
      <c r="D71" s="46">
        <v>408</v>
      </c>
      <c r="E71" s="104"/>
      <c r="Z71" s="44"/>
    </row>
    <row r="72" spans="2:26" x14ac:dyDescent="0.2">
      <c r="B72" s="184">
        <f t="shared" si="0"/>
        <v>41516</v>
      </c>
      <c r="C72" s="46">
        <v>382</v>
      </c>
      <c r="D72" s="46">
        <v>363</v>
      </c>
      <c r="E72" s="104"/>
      <c r="Z72" s="44"/>
    </row>
    <row r="73" spans="2:26" x14ac:dyDescent="0.2">
      <c r="B73" s="184">
        <f t="shared" si="0"/>
        <v>41517</v>
      </c>
      <c r="C73" s="46">
        <v>319</v>
      </c>
      <c r="D73" s="46">
        <v>267</v>
      </c>
      <c r="E73" s="104"/>
      <c r="Z73" s="44"/>
    </row>
    <row r="74" spans="2:26" x14ac:dyDescent="0.2">
      <c r="B74" s="184">
        <f t="shared" si="0"/>
        <v>41518</v>
      </c>
      <c r="C74" s="46">
        <v>185</v>
      </c>
      <c r="D74" s="46">
        <v>170</v>
      </c>
      <c r="E74" s="104"/>
      <c r="Z74" s="44"/>
    </row>
    <row r="75" spans="2:26" x14ac:dyDescent="0.2">
      <c r="B75" s="184">
        <f t="shared" si="0"/>
        <v>41519</v>
      </c>
      <c r="C75" s="46">
        <v>437</v>
      </c>
      <c r="D75" s="46">
        <v>404</v>
      </c>
      <c r="E75" s="104"/>
      <c r="Z75" s="44"/>
    </row>
    <row r="76" spans="2:26" x14ac:dyDescent="0.2">
      <c r="B76" s="184">
        <f t="shared" si="0"/>
        <v>41520</v>
      </c>
      <c r="C76" s="46">
        <v>414</v>
      </c>
      <c r="D76" s="46">
        <v>395</v>
      </c>
      <c r="E76" s="104"/>
      <c r="Z76" s="44"/>
    </row>
    <row r="77" spans="2:26" x14ac:dyDescent="0.2">
      <c r="B77" s="184">
        <f t="shared" si="0"/>
        <v>41521</v>
      </c>
      <c r="C77" s="46">
        <v>405</v>
      </c>
      <c r="D77" s="46">
        <v>361</v>
      </c>
      <c r="E77" s="104"/>
      <c r="Z77" s="44"/>
    </row>
    <row r="78" spans="2:26" x14ac:dyDescent="0.2">
      <c r="B78" s="184">
        <f t="shared" ref="B78:B141" si="1">B77+1</f>
        <v>41522</v>
      </c>
      <c r="C78" s="46">
        <v>453</v>
      </c>
      <c r="D78" s="46">
        <v>416</v>
      </c>
      <c r="E78" s="104"/>
      <c r="Z78" s="44"/>
    </row>
    <row r="79" spans="2:26" x14ac:dyDescent="0.2">
      <c r="B79" s="184">
        <f t="shared" si="1"/>
        <v>41523</v>
      </c>
      <c r="C79" s="46">
        <v>338</v>
      </c>
      <c r="D79" s="46">
        <v>330</v>
      </c>
      <c r="E79" s="104"/>
      <c r="Z79" s="44"/>
    </row>
    <row r="80" spans="2:26" x14ac:dyDescent="0.2">
      <c r="B80" s="184">
        <f t="shared" si="1"/>
        <v>41524</v>
      </c>
      <c r="C80" s="46">
        <v>196</v>
      </c>
      <c r="D80" s="46">
        <v>184</v>
      </c>
      <c r="E80" s="104"/>
      <c r="Z80" s="44"/>
    </row>
    <row r="81" spans="2:26" x14ac:dyDescent="0.2">
      <c r="B81" s="184">
        <f t="shared" si="1"/>
        <v>41525</v>
      </c>
      <c r="C81" s="46">
        <v>194</v>
      </c>
      <c r="D81" s="46">
        <v>188</v>
      </c>
      <c r="E81" s="104"/>
      <c r="Z81" s="44"/>
    </row>
    <row r="82" spans="2:26" x14ac:dyDescent="0.2">
      <c r="B82" s="184">
        <f t="shared" si="1"/>
        <v>41526</v>
      </c>
      <c r="C82" s="46">
        <v>587</v>
      </c>
      <c r="D82" s="46">
        <v>515</v>
      </c>
      <c r="E82" s="104"/>
      <c r="Z82" s="44"/>
    </row>
    <row r="83" spans="2:26" x14ac:dyDescent="0.2">
      <c r="B83" s="184">
        <f t="shared" si="1"/>
        <v>41527</v>
      </c>
      <c r="C83" s="46">
        <v>733</v>
      </c>
      <c r="D83" s="46">
        <v>628</v>
      </c>
      <c r="E83" s="104"/>
      <c r="Z83" s="44"/>
    </row>
    <row r="84" spans="2:26" x14ac:dyDescent="0.2">
      <c r="B84" s="184">
        <f t="shared" si="1"/>
        <v>41528</v>
      </c>
      <c r="C84" s="46">
        <v>480</v>
      </c>
      <c r="D84" s="46">
        <v>443</v>
      </c>
      <c r="E84" s="104"/>
      <c r="Z84" s="44"/>
    </row>
    <row r="85" spans="2:26" x14ac:dyDescent="0.2">
      <c r="B85" s="184">
        <f t="shared" si="1"/>
        <v>41529</v>
      </c>
      <c r="C85" s="46">
        <v>455</v>
      </c>
      <c r="D85" s="46">
        <v>433</v>
      </c>
      <c r="E85" s="104"/>
      <c r="Z85" s="44"/>
    </row>
    <row r="86" spans="2:26" x14ac:dyDescent="0.2">
      <c r="B86" s="184">
        <f t="shared" si="1"/>
        <v>41530</v>
      </c>
      <c r="C86" s="46">
        <v>452</v>
      </c>
      <c r="D86" s="46">
        <v>413</v>
      </c>
      <c r="E86" s="104"/>
      <c r="Z86" s="44"/>
    </row>
    <row r="87" spans="2:26" x14ac:dyDescent="0.2">
      <c r="B87" s="184">
        <f t="shared" si="1"/>
        <v>41531</v>
      </c>
      <c r="C87" s="46">
        <v>402</v>
      </c>
      <c r="D87" s="46">
        <v>311</v>
      </c>
      <c r="E87" s="104"/>
      <c r="Z87" s="44"/>
    </row>
    <row r="88" spans="2:26" x14ac:dyDescent="0.2">
      <c r="B88" s="184">
        <f t="shared" si="1"/>
        <v>41532</v>
      </c>
      <c r="C88" s="46">
        <v>236</v>
      </c>
      <c r="D88" s="46">
        <v>182</v>
      </c>
      <c r="E88" s="104"/>
      <c r="Z88" s="44"/>
    </row>
    <row r="89" spans="2:26" x14ac:dyDescent="0.2">
      <c r="B89" s="184">
        <f t="shared" si="1"/>
        <v>41533</v>
      </c>
      <c r="C89" s="46">
        <v>708</v>
      </c>
      <c r="D89" s="46">
        <v>648</v>
      </c>
      <c r="E89" s="104"/>
      <c r="Z89" s="44"/>
    </row>
    <row r="90" spans="2:26" x14ac:dyDescent="0.2">
      <c r="B90" s="184">
        <f t="shared" si="1"/>
        <v>41534</v>
      </c>
      <c r="C90" s="46">
        <v>663</v>
      </c>
      <c r="D90" s="46">
        <v>601</v>
      </c>
      <c r="E90" s="104"/>
      <c r="Z90" s="44"/>
    </row>
    <row r="91" spans="2:26" x14ac:dyDescent="0.2">
      <c r="B91" s="184">
        <f t="shared" si="1"/>
        <v>41535</v>
      </c>
      <c r="C91" s="46">
        <v>495</v>
      </c>
      <c r="D91" s="46">
        <v>459</v>
      </c>
      <c r="E91" s="104"/>
      <c r="Z91" s="44"/>
    </row>
    <row r="92" spans="2:26" x14ac:dyDescent="0.2">
      <c r="B92" s="184">
        <f t="shared" si="1"/>
        <v>41536</v>
      </c>
      <c r="C92" s="46">
        <v>557</v>
      </c>
      <c r="D92" s="46">
        <v>528</v>
      </c>
      <c r="E92" s="104"/>
      <c r="Z92" s="44"/>
    </row>
    <row r="93" spans="2:26" x14ac:dyDescent="0.2">
      <c r="B93" s="184">
        <f t="shared" si="1"/>
        <v>41537</v>
      </c>
      <c r="C93" s="46">
        <v>516</v>
      </c>
      <c r="D93" s="46">
        <v>456</v>
      </c>
      <c r="E93" s="104"/>
      <c r="Z93" s="44"/>
    </row>
    <row r="94" spans="2:26" x14ac:dyDescent="0.2">
      <c r="B94" s="184">
        <f t="shared" si="1"/>
        <v>41538</v>
      </c>
      <c r="C94" s="46">
        <v>235</v>
      </c>
      <c r="D94" s="46">
        <v>215</v>
      </c>
      <c r="E94" s="104"/>
      <c r="Z94" s="44"/>
    </row>
    <row r="95" spans="2:26" x14ac:dyDescent="0.2">
      <c r="B95" s="184">
        <f t="shared" si="1"/>
        <v>41539</v>
      </c>
      <c r="C95" s="46">
        <v>264</v>
      </c>
      <c r="D95" s="46">
        <v>154</v>
      </c>
      <c r="E95" s="104"/>
      <c r="Z95" s="44"/>
    </row>
    <row r="96" spans="2:26" x14ac:dyDescent="0.2">
      <c r="B96" s="184">
        <f t="shared" si="1"/>
        <v>41540</v>
      </c>
      <c r="C96" s="46">
        <v>458</v>
      </c>
      <c r="D96" s="46">
        <v>440</v>
      </c>
      <c r="E96" s="104"/>
      <c r="Z96" s="44"/>
    </row>
    <row r="97" spans="2:26" x14ac:dyDescent="0.2">
      <c r="B97" s="184">
        <f t="shared" si="1"/>
        <v>41541</v>
      </c>
      <c r="C97" s="46">
        <v>496</v>
      </c>
      <c r="D97" s="46">
        <v>451</v>
      </c>
      <c r="E97" s="104"/>
      <c r="Z97" s="44"/>
    </row>
    <row r="98" spans="2:26" x14ac:dyDescent="0.2">
      <c r="B98" s="184">
        <f t="shared" si="1"/>
        <v>41542</v>
      </c>
      <c r="C98" s="46">
        <v>593</v>
      </c>
      <c r="D98" s="46">
        <v>526</v>
      </c>
      <c r="E98" s="104"/>
      <c r="Z98" s="44"/>
    </row>
    <row r="99" spans="2:26" x14ac:dyDescent="0.2">
      <c r="B99" s="184">
        <f t="shared" si="1"/>
        <v>41543</v>
      </c>
      <c r="C99" s="46">
        <v>2217</v>
      </c>
      <c r="D99" s="46">
        <v>1716</v>
      </c>
      <c r="E99" s="104"/>
      <c r="Z99" s="44"/>
    </row>
    <row r="100" spans="2:26" x14ac:dyDescent="0.2">
      <c r="B100" s="184">
        <f t="shared" si="1"/>
        <v>41544</v>
      </c>
      <c r="C100" s="46">
        <v>491</v>
      </c>
      <c r="D100" s="46">
        <v>459</v>
      </c>
      <c r="E100" s="104"/>
      <c r="Z100" s="44"/>
    </row>
    <row r="101" spans="2:26" x14ac:dyDescent="0.2">
      <c r="B101" s="184">
        <f t="shared" si="1"/>
        <v>41545</v>
      </c>
      <c r="C101" s="46">
        <v>733</v>
      </c>
      <c r="D101" s="46">
        <v>450</v>
      </c>
      <c r="E101" s="104"/>
      <c r="Z101" s="44"/>
    </row>
    <row r="102" spans="2:26" x14ac:dyDescent="0.2">
      <c r="B102" s="184">
        <f t="shared" si="1"/>
        <v>41546</v>
      </c>
      <c r="C102" s="46">
        <v>361</v>
      </c>
      <c r="D102" s="46">
        <v>216</v>
      </c>
      <c r="E102" s="104"/>
      <c r="Z102" s="44"/>
    </row>
    <row r="103" spans="2:26" x14ac:dyDescent="0.2">
      <c r="B103" s="184">
        <f t="shared" si="1"/>
        <v>41547</v>
      </c>
      <c r="C103" s="46">
        <v>654</v>
      </c>
      <c r="D103" s="46">
        <v>619</v>
      </c>
      <c r="E103" s="104"/>
      <c r="Z103" s="44"/>
    </row>
    <row r="104" spans="2:26" x14ac:dyDescent="0.2">
      <c r="B104" s="184">
        <f t="shared" si="1"/>
        <v>41548</v>
      </c>
      <c r="C104" s="46">
        <v>1872</v>
      </c>
      <c r="D104" s="46">
        <v>1703</v>
      </c>
      <c r="E104" s="104"/>
      <c r="Z104" s="44"/>
    </row>
    <row r="105" spans="2:26" x14ac:dyDescent="0.2">
      <c r="B105" s="184">
        <f t="shared" si="1"/>
        <v>41549</v>
      </c>
      <c r="C105" s="46">
        <v>775</v>
      </c>
      <c r="D105" s="46">
        <v>652</v>
      </c>
      <c r="E105" s="104"/>
      <c r="Z105" s="44"/>
    </row>
    <row r="106" spans="2:26" x14ac:dyDescent="0.2">
      <c r="B106" s="184">
        <f t="shared" si="1"/>
        <v>41550</v>
      </c>
      <c r="C106" s="46">
        <v>821</v>
      </c>
      <c r="D106" s="46">
        <v>741</v>
      </c>
      <c r="E106" s="104"/>
      <c r="Z106" s="44"/>
    </row>
    <row r="107" spans="2:26" x14ac:dyDescent="0.2">
      <c r="B107" s="184">
        <f t="shared" si="1"/>
        <v>41551</v>
      </c>
      <c r="C107" s="46">
        <v>451</v>
      </c>
      <c r="D107" s="46">
        <v>416</v>
      </c>
      <c r="E107" s="104"/>
      <c r="Z107" s="44"/>
    </row>
    <row r="108" spans="2:26" x14ac:dyDescent="0.2">
      <c r="B108" s="184">
        <f t="shared" si="1"/>
        <v>41552</v>
      </c>
      <c r="C108" s="46">
        <v>234</v>
      </c>
      <c r="D108" s="46">
        <v>205</v>
      </c>
      <c r="E108" s="104"/>
      <c r="Z108" s="44"/>
    </row>
    <row r="109" spans="2:26" x14ac:dyDescent="0.2">
      <c r="B109" s="184">
        <f t="shared" si="1"/>
        <v>41553</v>
      </c>
      <c r="C109" s="46">
        <v>335</v>
      </c>
      <c r="D109" s="46">
        <v>311</v>
      </c>
      <c r="E109" s="104"/>
      <c r="Z109" s="44"/>
    </row>
    <row r="110" spans="2:26" x14ac:dyDescent="0.2">
      <c r="B110" s="184">
        <f t="shared" si="1"/>
        <v>41554</v>
      </c>
      <c r="C110" s="46">
        <v>244</v>
      </c>
      <c r="D110" s="46">
        <v>221</v>
      </c>
      <c r="E110" s="104"/>
      <c r="Z110" s="44"/>
    </row>
    <row r="111" spans="2:26" x14ac:dyDescent="0.2">
      <c r="B111" s="184">
        <f t="shared" si="1"/>
        <v>41555</v>
      </c>
      <c r="C111" s="46">
        <v>798</v>
      </c>
      <c r="D111" s="46">
        <v>619</v>
      </c>
      <c r="E111" s="104"/>
      <c r="Z111" s="44"/>
    </row>
    <row r="112" spans="2:26" x14ac:dyDescent="0.2">
      <c r="B112" s="184">
        <f t="shared" si="1"/>
        <v>41556</v>
      </c>
      <c r="C112" s="46">
        <v>573</v>
      </c>
      <c r="D112" s="46">
        <v>501</v>
      </c>
      <c r="E112" s="104"/>
      <c r="Z112" s="44"/>
    </row>
    <row r="113" spans="2:26" x14ac:dyDescent="0.2">
      <c r="B113" s="184">
        <f t="shared" si="1"/>
        <v>41557</v>
      </c>
      <c r="C113" s="46">
        <v>882</v>
      </c>
      <c r="D113" s="46">
        <v>655</v>
      </c>
      <c r="E113" s="104"/>
      <c r="Z113" s="44"/>
    </row>
    <row r="114" spans="2:26" x14ac:dyDescent="0.2">
      <c r="B114" s="184">
        <f t="shared" si="1"/>
        <v>41558</v>
      </c>
      <c r="C114" s="46">
        <v>709</v>
      </c>
      <c r="D114" s="46">
        <v>590</v>
      </c>
      <c r="E114" s="104"/>
      <c r="Z114" s="44"/>
    </row>
    <row r="115" spans="2:26" x14ac:dyDescent="0.2">
      <c r="B115" s="184">
        <f t="shared" si="1"/>
        <v>41559</v>
      </c>
      <c r="C115" s="46">
        <v>363</v>
      </c>
      <c r="D115" s="46">
        <v>302</v>
      </c>
      <c r="E115" s="104"/>
      <c r="Z115" s="44"/>
    </row>
    <row r="116" spans="2:26" x14ac:dyDescent="0.2">
      <c r="B116" s="184">
        <f t="shared" si="1"/>
        <v>41560</v>
      </c>
      <c r="C116" s="46"/>
      <c r="D116" s="46"/>
      <c r="E116" s="104"/>
      <c r="Z116" s="44"/>
    </row>
    <row r="117" spans="2:26" x14ac:dyDescent="0.2">
      <c r="B117" s="184">
        <f t="shared" si="1"/>
        <v>41561</v>
      </c>
      <c r="C117" s="46">
        <v>894</v>
      </c>
      <c r="D117" s="46">
        <v>685</v>
      </c>
      <c r="E117" s="104"/>
      <c r="Z117" s="44"/>
    </row>
    <row r="118" spans="2:26" x14ac:dyDescent="0.2">
      <c r="B118" s="184">
        <f t="shared" si="1"/>
        <v>41562</v>
      </c>
      <c r="C118" s="46">
        <v>636</v>
      </c>
      <c r="D118" s="46">
        <v>510</v>
      </c>
      <c r="E118" s="104"/>
      <c r="Z118" s="44"/>
    </row>
    <row r="119" spans="2:26" x14ac:dyDescent="0.2">
      <c r="B119" s="184">
        <f t="shared" si="1"/>
        <v>41563</v>
      </c>
      <c r="C119" s="46">
        <v>626</v>
      </c>
      <c r="D119" s="46">
        <v>539</v>
      </c>
      <c r="E119" s="104"/>
      <c r="Z119" s="44"/>
    </row>
    <row r="120" spans="2:26" x14ac:dyDescent="0.2">
      <c r="B120" s="184">
        <f t="shared" si="1"/>
        <v>41564</v>
      </c>
      <c r="C120" s="46">
        <v>1670</v>
      </c>
      <c r="D120" s="46">
        <v>1524</v>
      </c>
      <c r="E120" s="104"/>
      <c r="Z120" s="44"/>
    </row>
    <row r="121" spans="2:26" x14ac:dyDescent="0.2">
      <c r="B121" s="184">
        <f t="shared" si="1"/>
        <v>41565</v>
      </c>
      <c r="C121" s="46">
        <v>694</v>
      </c>
      <c r="D121" s="46">
        <v>607</v>
      </c>
      <c r="E121" s="104"/>
      <c r="Z121" s="44"/>
    </row>
    <row r="122" spans="2:26" x14ac:dyDescent="0.2">
      <c r="B122" s="184">
        <f t="shared" si="1"/>
        <v>41566</v>
      </c>
      <c r="C122" s="46">
        <v>299</v>
      </c>
      <c r="D122" s="46">
        <v>235</v>
      </c>
      <c r="E122" s="104"/>
      <c r="Z122" s="44"/>
    </row>
    <row r="123" spans="2:26" x14ac:dyDescent="0.2">
      <c r="B123" s="184">
        <f t="shared" si="1"/>
        <v>41567</v>
      </c>
      <c r="C123" s="46">
        <v>185</v>
      </c>
      <c r="D123" s="46">
        <v>174</v>
      </c>
      <c r="E123" s="104"/>
      <c r="Z123" s="44"/>
    </row>
    <row r="124" spans="2:26" x14ac:dyDescent="0.2">
      <c r="B124" s="184">
        <f t="shared" si="1"/>
        <v>41568</v>
      </c>
      <c r="C124" s="46">
        <v>661</v>
      </c>
      <c r="D124" s="46">
        <v>618</v>
      </c>
      <c r="E124" s="104"/>
      <c r="Z124" s="44"/>
    </row>
    <row r="125" spans="2:26" x14ac:dyDescent="0.2">
      <c r="B125" s="184">
        <f t="shared" si="1"/>
        <v>41569</v>
      </c>
      <c r="C125" s="46">
        <v>507</v>
      </c>
      <c r="D125" s="46">
        <v>465</v>
      </c>
      <c r="E125" s="104"/>
      <c r="Z125" s="44"/>
    </row>
    <row r="126" spans="2:26" x14ac:dyDescent="0.2">
      <c r="B126" s="184">
        <f t="shared" si="1"/>
        <v>41570</v>
      </c>
      <c r="C126" s="46">
        <v>1026</v>
      </c>
      <c r="D126" s="46">
        <v>936</v>
      </c>
      <c r="E126" s="104"/>
      <c r="Z126" s="44"/>
    </row>
    <row r="127" spans="2:26" x14ac:dyDescent="0.2">
      <c r="B127" s="184">
        <f t="shared" si="1"/>
        <v>41571</v>
      </c>
      <c r="C127" s="46">
        <v>598</v>
      </c>
      <c r="D127" s="46">
        <v>517</v>
      </c>
      <c r="E127" s="104"/>
      <c r="Z127" s="44"/>
    </row>
    <row r="128" spans="2:26" x14ac:dyDescent="0.2">
      <c r="B128" s="184">
        <f t="shared" si="1"/>
        <v>41572</v>
      </c>
      <c r="C128" s="46">
        <v>519</v>
      </c>
      <c r="D128" s="46">
        <v>504</v>
      </c>
      <c r="E128" s="104"/>
      <c r="Z128" s="44"/>
    </row>
    <row r="129" spans="2:26" x14ac:dyDescent="0.2">
      <c r="B129" s="184">
        <f t="shared" si="1"/>
        <v>41573</v>
      </c>
      <c r="C129" s="46">
        <v>255</v>
      </c>
      <c r="D129" s="46">
        <v>216</v>
      </c>
      <c r="E129" s="104"/>
      <c r="Z129" s="44"/>
    </row>
    <row r="130" spans="2:26" x14ac:dyDescent="0.2">
      <c r="B130" s="184">
        <f t="shared" si="1"/>
        <v>41574</v>
      </c>
      <c r="C130" s="46">
        <v>243</v>
      </c>
      <c r="D130" s="46">
        <v>208</v>
      </c>
      <c r="E130" s="104"/>
      <c r="Z130" s="44"/>
    </row>
    <row r="131" spans="2:26" x14ac:dyDescent="0.2">
      <c r="B131" s="184">
        <f t="shared" si="1"/>
        <v>41575</v>
      </c>
      <c r="C131" s="46">
        <v>780</v>
      </c>
      <c r="D131" s="46">
        <v>730</v>
      </c>
      <c r="E131" s="104"/>
      <c r="Z131" s="44"/>
    </row>
    <row r="132" spans="2:26" x14ac:dyDescent="0.2">
      <c r="B132" s="184">
        <f t="shared" si="1"/>
        <v>41576</v>
      </c>
      <c r="C132" s="46">
        <v>2942</v>
      </c>
      <c r="D132" s="46">
        <v>2543</v>
      </c>
      <c r="E132" s="104"/>
      <c r="Z132" s="44"/>
    </row>
    <row r="133" spans="2:26" x14ac:dyDescent="0.2">
      <c r="B133" s="184">
        <f t="shared" si="1"/>
        <v>41577</v>
      </c>
      <c r="C133" s="46">
        <v>701</v>
      </c>
      <c r="D133" s="46">
        <v>597</v>
      </c>
      <c r="E133" s="104"/>
      <c r="Z133" s="44"/>
    </row>
    <row r="134" spans="2:26" x14ac:dyDescent="0.2">
      <c r="B134" s="184">
        <f t="shared" si="1"/>
        <v>41578</v>
      </c>
      <c r="C134" s="46">
        <v>481</v>
      </c>
      <c r="D134" s="46">
        <v>450</v>
      </c>
      <c r="E134" s="104"/>
      <c r="Z134" s="44"/>
    </row>
    <row r="135" spans="2:26" x14ac:dyDescent="0.2">
      <c r="B135" s="184">
        <f t="shared" si="1"/>
        <v>41579</v>
      </c>
      <c r="C135" s="46">
        <v>525</v>
      </c>
      <c r="D135" s="46">
        <v>494</v>
      </c>
      <c r="E135" s="104"/>
      <c r="Z135" s="44"/>
    </row>
    <row r="136" spans="2:26" x14ac:dyDescent="0.2">
      <c r="B136" s="184">
        <f t="shared" si="1"/>
        <v>41580</v>
      </c>
      <c r="C136" s="46">
        <v>428</v>
      </c>
      <c r="D136" s="46">
        <v>327</v>
      </c>
      <c r="E136" s="104"/>
      <c r="Z136" s="44"/>
    </row>
    <row r="137" spans="2:26" x14ac:dyDescent="0.2">
      <c r="B137" s="184">
        <f t="shared" si="1"/>
        <v>41581</v>
      </c>
      <c r="C137" s="46">
        <v>431</v>
      </c>
      <c r="D137" s="46">
        <v>341</v>
      </c>
      <c r="E137" s="104"/>
      <c r="Z137" s="44"/>
    </row>
    <row r="138" spans="2:26" x14ac:dyDescent="0.2">
      <c r="B138" s="184">
        <f t="shared" si="1"/>
        <v>41582</v>
      </c>
      <c r="C138" s="46">
        <v>676</v>
      </c>
      <c r="D138" s="46">
        <v>627</v>
      </c>
      <c r="E138" s="104"/>
      <c r="Z138" s="44"/>
    </row>
    <row r="139" spans="2:26" x14ac:dyDescent="0.2">
      <c r="B139" s="184">
        <f t="shared" si="1"/>
        <v>41583</v>
      </c>
      <c r="C139" s="46">
        <v>429</v>
      </c>
      <c r="D139" s="46">
        <v>413</v>
      </c>
      <c r="E139" s="104"/>
      <c r="Z139" s="44"/>
    </row>
    <row r="140" spans="2:26" x14ac:dyDescent="0.2">
      <c r="B140" s="184">
        <f t="shared" si="1"/>
        <v>41584</v>
      </c>
      <c r="C140" s="46">
        <v>656</v>
      </c>
      <c r="D140" s="46">
        <v>514</v>
      </c>
      <c r="E140" s="104"/>
      <c r="Z140" s="44"/>
    </row>
    <row r="141" spans="2:26" x14ac:dyDescent="0.2">
      <c r="B141" s="184">
        <f t="shared" si="1"/>
        <v>41585</v>
      </c>
      <c r="C141" s="46">
        <v>560</v>
      </c>
      <c r="D141" s="46">
        <v>467</v>
      </c>
      <c r="E141" s="104"/>
      <c r="Z141" s="44"/>
    </row>
    <row r="142" spans="2:26" x14ac:dyDescent="0.2">
      <c r="B142" s="184">
        <f t="shared" ref="B142:B205" si="2">B141+1</f>
        <v>41586</v>
      </c>
      <c r="C142" s="46">
        <v>672</v>
      </c>
      <c r="D142" s="46">
        <v>514</v>
      </c>
      <c r="E142" s="104"/>
      <c r="Z142" s="44"/>
    </row>
    <row r="143" spans="2:26" x14ac:dyDescent="0.2">
      <c r="B143" s="184">
        <f t="shared" si="2"/>
        <v>41587</v>
      </c>
      <c r="C143" s="46">
        <v>506</v>
      </c>
      <c r="D143" s="46">
        <v>386</v>
      </c>
      <c r="E143" s="104"/>
      <c r="Z143" s="44"/>
    </row>
    <row r="144" spans="2:26" x14ac:dyDescent="0.2">
      <c r="B144" s="184">
        <f t="shared" si="2"/>
        <v>41588</v>
      </c>
      <c r="C144" s="46">
        <v>690</v>
      </c>
      <c r="D144" s="46">
        <v>506</v>
      </c>
      <c r="E144" s="104"/>
      <c r="Z144" s="44"/>
    </row>
    <row r="145" spans="2:26" x14ac:dyDescent="0.2">
      <c r="B145" s="184">
        <f t="shared" si="2"/>
        <v>41589</v>
      </c>
      <c r="C145" s="46">
        <v>951</v>
      </c>
      <c r="D145" s="46">
        <v>770</v>
      </c>
      <c r="E145" s="104"/>
      <c r="Z145" s="44"/>
    </row>
    <row r="146" spans="2:26" x14ac:dyDescent="0.2">
      <c r="B146" s="184">
        <f t="shared" si="2"/>
        <v>41590</v>
      </c>
      <c r="C146" s="46">
        <v>571</v>
      </c>
      <c r="D146" s="46">
        <v>514</v>
      </c>
      <c r="E146" s="104"/>
      <c r="Z146" s="44"/>
    </row>
    <row r="147" spans="2:26" x14ac:dyDescent="0.2">
      <c r="B147" s="184">
        <f t="shared" si="2"/>
        <v>41591</v>
      </c>
      <c r="C147" s="46">
        <v>578</v>
      </c>
      <c r="D147" s="46">
        <v>520</v>
      </c>
      <c r="E147" s="104"/>
      <c r="Z147" s="44"/>
    </row>
    <row r="148" spans="2:26" x14ac:dyDescent="0.2">
      <c r="B148" s="184">
        <f t="shared" si="2"/>
        <v>41592</v>
      </c>
      <c r="C148" s="46">
        <v>468</v>
      </c>
      <c r="D148" s="46">
        <v>454</v>
      </c>
      <c r="E148" s="104"/>
      <c r="Z148" s="44"/>
    </row>
    <row r="149" spans="2:26" x14ac:dyDescent="0.2">
      <c r="B149" s="184">
        <f t="shared" si="2"/>
        <v>41593</v>
      </c>
      <c r="C149" s="46">
        <v>569</v>
      </c>
      <c r="D149" s="46">
        <v>505</v>
      </c>
      <c r="E149" s="104"/>
      <c r="Z149" s="44"/>
    </row>
    <row r="150" spans="2:26" x14ac:dyDescent="0.2">
      <c r="B150" s="184">
        <f t="shared" si="2"/>
        <v>41594</v>
      </c>
      <c r="C150" s="46">
        <v>1074</v>
      </c>
      <c r="D150" s="46">
        <v>479</v>
      </c>
      <c r="E150" s="104"/>
      <c r="Z150" s="44"/>
    </row>
    <row r="151" spans="2:26" x14ac:dyDescent="0.2">
      <c r="B151" s="184">
        <f t="shared" si="2"/>
        <v>41595</v>
      </c>
      <c r="C151" s="46">
        <v>449</v>
      </c>
      <c r="D151" s="46">
        <v>362</v>
      </c>
      <c r="E151" s="104"/>
      <c r="Z151" s="44"/>
    </row>
    <row r="152" spans="2:26" x14ac:dyDescent="0.2">
      <c r="B152" s="184">
        <f t="shared" si="2"/>
        <v>41596</v>
      </c>
      <c r="C152" s="46">
        <v>1372</v>
      </c>
      <c r="D152" s="46">
        <v>901</v>
      </c>
      <c r="E152" s="104"/>
      <c r="Z152" s="44"/>
    </row>
    <row r="153" spans="2:26" x14ac:dyDescent="0.2">
      <c r="B153" s="184">
        <f t="shared" si="2"/>
        <v>41597</v>
      </c>
      <c r="C153" s="46">
        <v>648</v>
      </c>
      <c r="D153" s="46">
        <v>542</v>
      </c>
      <c r="E153" s="104"/>
      <c r="Z153" s="44"/>
    </row>
    <row r="154" spans="2:26" x14ac:dyDescent="0.2">
      <c r="B154" s="184">
        <f t="shared" si="2"/>
        <v>41598</v>
      </c>
      <c r="C154" s="46">
        <v>564</v>
      </c>
      <c r="D154" s="46">
        <v>500</v>
      </c>
      <c r="E154" s="104"/>
      <c r="Z154" s="44"/>
    </row>
    <row r="155" spans="2:26" x14ac:dyDescent="0.2">
      <c r="B155" s="184">
        <f t="shared" si="2"/>
        <v>41599</v>
      </c>
      <c r="C155" s="46">
        <v>490</v>
      </c>
      <c r="D155" s="46">
        <v>468</v>
      </c>
      <c r="E155" s="104"/>
      <c r="Z155" s="44"/>
    </row>
    <row r="156" spans="2:26" x14ac:dyDescent="0.2">
      <c r="B156" s="184">
        <f t="shared" si="2"/>
        <v>41600</v>
      </c>
      <c r="C156" s="46">
        <v>1285</v>
      </c>
      <c r="D156" s="46">
        <v>1100</v>
      </c>
      <c r="E156" s="104"/>
      <c r="Z156" s="44"/>
    </row>
    <row r="157" spans="2:26" x14ac:dyDescent="0.2">
      <c r="B157" s="184">
        <f t="shared" si="2"/>
        <v>41601</v>
      </c>
      <c r="C157" s="46">
        <v>1153</v>
      </c>
      <c r="D157" s="46">
        <v>600</v>
      </c>
      <c r="E157" s="104"/>
      <c r="Z157" s="44"/>
    </row>
    <row r="158" spans="2:26" x14ac:dyDescent="0.2">
      <c r="B158" s="184">
        <f t="shared" si="2"/>
        <v>41602</v>
      </c>
      <c r="C158" s="46">
        <v>320</v>
      </c>
      <c r="D158" s="46">
        <v>267</v>
      </c>
      <c r="E158" s="104"/>
      <c r="Z158" s="44"/>
    </row>
    <row r="159" spans="2:26" x14ac:dyDescent="0.2">
      <c r="B159" s="184">
        <f t="shared" si="2"/>
        <v>41603</v>
      </c>
      <c r="C159" s="46">
        <v>875</v>
      </c>
      <c r="D159" s="46">
        <v>772</v>
      </c>
      <c r="E159" s="104"/>
      <c r="Z159" s="44"/>
    </row>
    <row r="160" spans="2:26" x14ac:dyDescent="0.2">
      <c r="B160" s="184">
        <f t="shared" si="2"/>
        <v>41604</v>
      </c>
      <c r="C160" s="46">
        <v>563</v>
      </c>
      <c r="D160" s="46">
        <v>516</v>
      </c>
      <c r="E160" s="104"/>
      <c r="Z160" s="44"/>
    </row>
    <row r="161" spans="2:26" x14ac:dyDescent="0.2">
      <c r="B161" s="184">
        <f t="shared" si="2"/>
        <v>41605</v>
      </c>
      <c r="C161" s="46">
        <v>641</v>
      </c>
      <c r="D161" s="46">
        <v>544</v>
      </c>
      <c r="E161" s="104"/>
      <c r="Z161" s="44"/>
    </row>
    <row r="162" spans="2:26" x14ac:dyDescent="0.2">
      <c r="B162" s="184">
        <f t="shared" si="2"/>
        <v>41606</v>
      </c>
      <c r="C162" s="46">
        <v>509</v>
      </c>
      <c r="D162" s="46">
        <v>444</v>
      </c>
      <c r="E162" s="104"/>
      <c r="Z162" s="44"/>
    </row>
    <row r="163" spans="2:26" x14ac:dyDescent="0.2">
      <c r="B163" s="184">
        <f t="shared" si="2"/>
        <v>41607</v>
      </c>
      <c r="C163" s="46">
        <v>552</v>
      </c>
      <c r="D163" s="46">
        <v>516</v>
      </c>
      <c r="E163" s="104"/>
      <c r="Z163" s="44"/>
    </row>
    <row r="164" spans="2:26" x14ac:dyDescent="0.2">
      <c r="B164" s="184">
        <f t="shared" si="2"/>
        <v>41608</v>
      </c>
      <c r="C164" s="46">
        <v>397</v>
      </c>
      <c r="D164" s="46">
        <v>337</v>
      </c>
      <c r="E164" s="104"/>
      <c r="Z164" s="44"/>
    </row>
    <row r="165" spans="2:26" x14ac:dyDescent="0.2">
      <c r="B165" s="184">
        <f t="shared" si="2"/>
        <v>41609</v>
      </c>
      <c r="C165" s="46">
        <v>244</v>
      </c>
      <c r="D165" s="46">
        <v>221</v>
      </c>
      <c r="E165" s="104"/>
      <c r="Z165" s="44"/>
    </row>
    <row r="166" spans="2:26" x14ac:dyDescent="0.2">
      <c r="B166" s="184">
        <f t="shared" si="2"/>
        <v>41610</v>
      </c>
      <c r="C166" s="46">
        <v>665</v>
      </c>
      <c r="D166" s="46">
        <v>586</v>
      </c>
      <c r="E166" s="104"/>
      <c r="Z166" s="44"/>
    </row>
    <row r="167" spans="2:26" x14ac:dyDescent="0.2">
      <c r="B167" s="184">
        <f t="shared" si="2"/>
        <v>41611</v>
      </c>
      <c r="C167" s="46">
        <v>590</v>
      </c>
      <c r="D167" s="46">
        <v>539</v>
      </c>
      <c r="E167" s="104"/>
      <c r="Z167" s="44"/>
    </row>
    <row r="168" spans="2:26" x14ac:dyDescent="0.2">
      <c r="B168" s="184">
        <f t="shared" si="2"/>
        <v>41612</v>
      </c>
      <c r="C168" s="46">
        <v>550</v>
      </c>
      <c r="D168" s="46">
        <v>472</v>
      </c>
      <c r="E168" s="104"/>
      <c r="Z168" s="44"/>
    </row>
    <row r="169" spans="2:26" x14ac:dyDescent="0.2">
      <c r="B169" s="184">
        <f t="shared" si="2"/>
        <v>41613</v>
      </c>
      <c r="C169" s="46"/>
      <c r="D169" s="46"/>
      <c r="E169" s="104"/>
      <c r="Z169" s="44"/>
    </row>
    <row r="170" spans="2:26" x14ac:dyDescent="0.2">
      <c r="B170" s="184">
        <f t="shared" si="2"/>
        <v>41614</v>
      </c>
      <c r="C170" s="46">
        <v>836</v>
      </c>
      <c r="D170" s="46">
        <v>750</v>
      </c>
      <c r="E170" s="104"/>
      <c r="Z170" s="44"/>
    </row>
    <row r="171" spans="2:26" x14ac:dyDescent="0.2">
      <c r="B171" s="184">
        <f t="shared" si="2"/>
        <v>41615</v>
      </c>
      <c r="C171" s="46">
        <v>391</v>
      </c>
      <c r="D171" s="46">
        <v>284</v>
      </c>
      <c r="E171" s="104"/>
      <c r="Z171" s="44"/>
    </row>
    <row r="172" spans="2:26" x14ac:dyDescent="0.2">
      <c r="B172" s="184">
        <f t="shared" si="2"/>
        <v>41616</v>
      </c>
      <c r="C172" s="46">
        <v>174</v>
      </c>
      <c r="D172" s="46">
        <v>161</v>
      </c>
      <c r="E172" s="104"/>
      <c r="Z172" s="44"/>
    </row>
    <row r="173" spans="2:26" x14ac:dyDescent="0.2">
      <c r="B173" s="184">
        <f t="shared" si="2"/>
        <v>41617</v>
      </c>
      <c r="C173" s="46">
        <v>648</v>
      </c>
      <c r="D173" s="46">
        <v>629</v>
      </c>
      <c r="E173" s="104"/>
      <c r="Z173" s="44"/>
    </row>
    <row r="174" spans="2:26" x14ac:dyDescent="0.2">
      <c r="B174" s="184">
        <f t="shared" si="2"/>
        <v>41618</v>
      </c>
      <c r="C174" s="46">
        <v>678</v>
      </c>
      <c r="D174" s="46">
        <v>650</v>
      </c>
      <c r="E174" s="104"/>
      <c r="Z174" s="44"/>
    </row>
    <row r="175" spans="2:26" x14ac:dyDescent="0.2">
      <c r="B175" s="184">
        <f t="shared" si="2"/>
        <v>41619</v>
      </c>
      <c r="C175" s="46">
        <v>581</v>
      </c>
      <c r="D175" s="46">
        <v>531</v>
      </c>
      <c r="E175" s="104"/>
      <c r="Z175" s="44"/>
    </row>
    <row r="176" spans="2:26" x14ac:dyDescent="0.2">
      <c r="B176" s="184">
        <f t="shared" si="2"/>
        <v>41620</v>
      </c>
      <c r="C176" s="46">
        <v>517</v>
      </c>
      <c r="D176" s="46">
        <v>473</v>
      </c>
      <c r="E176" s="104"/>
      <c r="Z176" s="44"/>
    </row>
    <row r="177" spans="2:26" x14ac:dyDescent="0.2">
      <c r="B177" s="184">
        <f t="shared" si="2"/>
        <v>41621</v>
      </c>
      <c r="C177" s="46">
        <v>480</v>
      </c>
      <c r="D177" s="46">
        <v>452</v>
      </c>
      <c r="E177" s="104"/>
      <c r="Z177" s="44"/>
    </row>
    <row r="178" spans="2:26" x14ac:dyDescent="0.2">
      <c r="B178" s="184">
        <f t="shared" si="2"/>
        <v>41622</v>
      </c>
      <c r="C178" s="46">
        <v>401</v>
      </c>
      <c r="D178" s="46">
        <v>305</v>
      </c>
      <c r="E178" s="104"/>
      <c r="Z178" s="44"/>
    </row>
    <row r="179" spans="2:26" x14ac:dyDescent="0.2">
      <c r="B179" s="184">
        <f t="shared" si="2"/>
        <v>41623</v>
      </c>
      <c r="C179" s="46">
        <v>194</v>
      </c>
      <c r="D179" s="46">
        <v>178</v>
      </c>
      <c r="E179" s="104"/>
      <c r="Z179" s="44"/>
    </row>
    <row r="180" spans="2:26" x14ac:dyDescent="0.2">
      <c r="B180" s="184">
        <f t="shared" si="2"/>
        <v>41624</v>
      </c>
      <c r="C180" s="46">
        <v>551</v>
      </c>
      <c r="D180" s="46">
        <v>456</v>
      </c>
      <c r="E180" s="104"/>
      <c r="Z180" s="44"/>
    </row>
    <row r="181" spans="2:26" x14ac:dyDescent="0.2">
      <c r="B181" s="184">
        <f t="shared" si="2"/>
        <v>41625</v>
      </c>
      <c r="C181" s="46">
        <v>494</v>
      </c>
      <c r="D181" s="46">
        <v>428</v>
      </c>
      <c r="E181" s="104"/>
      <c r="Z181" s="44"/>
    </row>
    <row r="182" spans="2:26" x14ac:dyDescent="0.2">
      <c r="B182" s="184">
        <f t="shared" si="2"/>
        <v>41626</v>
      </c>
      <c r="C182" s="46">
        <v>423</v>
      </c>
      <c r="D182" s="46">
        <v>393</v>
      </c>
      <c r="E182" s="104"/>
      <c r="Z182" s="44"/>
    </row>
    <row r="183" spans="2:26" x14ac:dyDescent="0.2">
      <c r="B183" s="184">
        <f t="shared" si="2"/>
        <v>41627</v>
      </c>
      <c r="C183" s="46">
        <v>526</v>
      </c>
      <c r="D183" s="46">
        <v>476</v>
      </c>
      <c r="E183" s="104"/>
      <c r="Z183" s="44"/>
    </row>
    <row r="184" spans="2:26" x14ac:dyDescent="0.2">
      <c r="B184" s="184">
        <f t="shared" si="2"/>
        <v>41628</v>
      </c>
      <c r="C184" s="46">
        <v>549</v>
      </c>
      <c r="D184" s="46">
        <v>516</v>
      </c>
      <c r="E184" s="104"/>
      <c r="Z184" s="44"/>
    </row>
    <row r="185" spans="2:26" x14ac:dyDescent="0.2">
      <c r="B185" s="184">
        <f t="shared" si="2"/>
        <v>41629</v>
      </c>
      <c r="C185" s="46">
        <v>673</v>
      </c>
      <c r="D185" s="46">
        <v>394</v>
      </c>
      <c r="E185" s="104"/>
      <c r="Z185" s="44"/>
    </row>
    <row r="186" spans="2:26" x14ac:dyDescent="0.2">
      <c r="B186" s="184">
        <f t="shared" si="2"/>
        <v>41630</v>
      </c>
      <c r="C186" s="46">
        <v>526</v>
      </c>
      <c r="D186" s="46">
        <v>372</v>
      </c>
      <c r="E186" s="104"/>
      <c r="Z186" s="44"/>
    </row>
    <row r="187" spans="2:26" x14ac:dyDescent="0.2">
      <c r="B187" s="184">
        <f t="shared" si="2"/>
        <v>41631</v>
      </c>
      <c r="C187" s="46">
        <v>712</v>
      </c>
      <c r="D187" s="46">
        <v>630</v>
      </c>
      <c r="E187" s="104"/>
      <c r="Z187" s="44"/>
    </row>
    <row r="188" spans="2:26" x14ac:dyDescent="0.2">
      <c r="B188" s="184">
        <f t="shared" si="2"/>
        <v>41632</v>
      </c>
      <c r="C188" s="46">
        <v>408</v>
      </c>
      <c r="D188" s="46">
        <v>351</v>
      </c>
      <c r="E188" s="104"/>
      <c r="Z188" s="44"/>
    </row>
    <row r="189" spans="2:26" x14ac:dyDescent="0.2">
      <c r="B189" s="184">
        <f t="shared" si="2"/>
        <v>41633</v>
      </c>
      <c r="C189" s="46">
        <v>576</v>
      </c>
      <c r="D189" s="46">
        <v>494</v>
      </c>
      <c r="E189" s="104"/>
      <c r="Z189" s="44"/>
    </row>
    <row r="190" spans="2:26" x14ac:dyDescent="0.2">
      <c r="B190" s="184">
        <f t="shared" si="2"/>
        <v>41634</v>
      </c>
      <c r="C190" s="46">
        <v>391</v>
      </c>
      <c r="D190" s="46">
        <v>308</v>
      </c>
      <c r="E190" s="104"/>
      <c r="Z190" s="44"/>
    </row>
    <row r="191" spans="2:26" x14ac:dyDescent="0.2">
      <c r="B191" s="184">
        <f t="shared" si="2"/>
        <v>41635</v>
      </c>
      <c r="C191" s="46">
        <v>362</v>
      </c>
      <c r="D191" s="46">
        <v>348</v>
      </c>
      <c r="E191" s="104"/>
      <c r="Z191" s="44"/>
    </row>
    <row r="192" spans="2:26" x14ac:dyDescent="0.2">
      <c r="B192" s="184">
        <f t="shared" si="2"/>
        <v>41636</v>
      </c>
      <c r="C192" s="46">
        <v>192</v>
      </c>
      <c r="D192" s="46">
        <v>185</v>
      </c>
      <c r="E192" s="104"/>
      <c r="Z192" s="44"/>
    </row>
    <row r="193" spans="2:26" x14ac:dyDescent="0.2">
      <c r="B193" s="184">
        <f t="shared" si="2"/>
        <v>41637</v>
      </c>
      <c r="C193" s="46">
        <v>621</v>
      </c>
      <c r="D193" s="46">
        <v>405</v>
      </c>
      <c r="E193" s="104"/>
      <c r="Z193" s="44"/>
    </row>
    <row r="194" spans="2:26" x14ac:dyDescent="0.2">
      <c r="B194" s="184">
        <f t="shared" si="2"/>
        <v>41638</v>
      </c>
      <c r="C194" s="46">
        <v>445</v>
      </c>
      <c r="D194" s="46">
        <v>404</v>
      </c>
      <c r="E194" s="104"/>
      <c r="Z194" s="44"/>
    </row>
    <row r="195" spans="2:26" x14ac:dyDescent="0.2">
      <c r="B195" s="184">
        <f t="shared" si="2"/>
        <v>41639</v>
      </c>
      <c r="C195" s="46">
        <v>291</v>
      </c>
      <c r="D195" s="46">
        <v>275</v>
      </c>
      <c r="E195" s="104"/>
      <c r="Z195" s="44"/>
    </row>
    <row r="196" spans="2:26" x14ac:dyDescent="0.2">
      <c r="B196" s="184">
        <f t="shared" si="2"/>
        <v>41640</v>
      </c>
      <c r="C196" s="46">
        <v>228</v>
      </c>
      <c r="D196" s="46">
        <v>215</v>
      </c>
      <c r="E196" s="104"/>
      <c r="Z196" s="44"/>
    </row>
    <row r="197" spans="2:26" x14ac:dyDescent="0.2">
      <c r="B197" s="184">
        <f t="shared" si="2"/>
        <v>41641</v>
      </c>
      <c r="C197" s="46">
        <v>360</v>
      </c>
      <c r="D197" s="46">
        <v>344</v>
      </c>
      <c r="E197" s="104"/>
      <c r="Z197" s="44"/>
    </row>
    <row r="198" spans="2:26" x14ac:dyDescent="0.2">
      <c r="B198" s="184">
        <f t="shared" si="2"/>
        <v>41642</v>
      </c>
      <c r="C198" s="46">
        <v>428</v>
      </c>
      <c r="D198" s="46">
        <v>396</v>
      </c>
      <c r="E198" s="104"/>
      <c r="Z198" s="44"/>
    </row>
    <row r="199" spans="2:26" x14ac:dyDescent="0.2">
      <c r="B199" s="184">
        <f t="shared" si="2"/>
        <v>41643</v>
      </c>
      <c r="C199" s="46">
        <v>308</v>
      </c>
      <c r="D199" s="46">
        <v>244</v>
      </c>
      <c r="E199" s="104"/>
      <c r="Z199" s="44"/>
    </row>
    <row r="200" spans="2:26" x14ac:dyDescent="0.2">
      <c r="B200" s="184">
        <f t="shared" si="2"/>
        <v>41644</v>
      </c>
      <c r="C200" s="46">
        <v>261</v>
      </c>
      <c r="D200" s="46">
        <v>219</v>
      </c>
      <c r="E200" s="104"/>
      <c r="Z200" s="44"/>
    </row>
    <row r="201" spans="2:26" x14ac:dyDescent="0.2">
      <c r="B201" s="184">
        <f t="shared" si="2"/>
        <v>41645</v>
      </c>
      <c r="C201" s="46">
        <v>440</v>
      </c>
      <c r="D201" s="46">
        <v>422</v>
      </c>
      <c r="E201" s="104"/>
      <c r="Z201" s="44"/>
    </row>
    <row r="202" spans="2:26" x14ac:dyDescent="0.2">
      <c r="B202" s="184">
        <f t="shared" si="2"/>
        <v>41646</v>
      </c>
      <c r="C202" s="46">
        <v>484</v>
      </c>
      <c r="D202" s="46">
        <v>451</v>
      </c>
      <c r="E202" s="104"/>
      <c r="Z202" s="44"/>
    </row>
    <row r="203" spans="2:26" x14ac:dyDescent="0.2">
      <c r="B203" s="184">
        <f t="shared" si="2"/>
        <v>41647</v>
      </c>
      <c r="C203" s="46">
        <v>520</v>
      </c>
      <c r="D203" s="46">
        <v>485</v>
      </c>
      <c r="E203" s="104"/>
      <c r="Z203" s="44"/>
    </row>
    <row r="204" spans="2:26" x14ac:dyDescent="0.2">
      <c r="B204" s="184">
        <f t="shared" si="2"/>
        <v>41648</v>
      </c>
      <c r="C204" s="46">
        <v>404</v>
      </c>
      <c r="D204" s="46">
        <v>380</v>
      </c>
      <c r="E204" s="104"/>
      <c r="Z204" s="44"/>
    </row>
    <row r="205" spans="2:26" x14ac:dyDescent="0.2">
      <c r="B205" s="184">
        <f t="shared" si="2"/>
        <v>41649</v>
      </c>
      <c r="C205" s="46">
        <v>458</v>
      </c>
      <c r="D205" s="46">
        <v>420</v>
      </c>
      <c r="E205" s="104"/>
      <c r="Z205" s="44"/>
    </row>
    <row r="206" spans="2:26" x14ac:dyDescent="0.2">
      <c r="B206" s="184">
        <f t="shared" ref="B206:B269" si="3">B205+1</f>
        <v>41650</v>
      </c>
      <c r="C206" s="46">
        <v>431</v>
      </c>
      <c r="D206" s="46">
        <v>314</v>
      </c>
      <c r="E206" s="104"/>
      <c r="Z206" s="44"/>
    </row>
    <row r="207" spans="2:26" x14ac:dyDescent="0.2">
      <c r="B207" s="184">
        <f t="shared" si="3"/>
        <v>41651</v>
      </c>
      <c r="C207" s="46">
        <v>202</v>
      </c>
      <c r="D207" s="46">
        <v>191</v>
      </c>
      <c r="E207" s="104"/>
      <c r="Z207" s="44"/>
    </row>
    <row r="208" spans="2:26" x14ac:dyDescent="0.2">
      <c r="B208" s="184">
        <f t="shared" si="3"/>
        <v>41652</v>
      </c>
      <c r="C208" s="46">
        <v>588</v>
      </c>
      <c r="D208" s="46">
        <v>557</v>
      </c>
      <c r="E208" s="104"/>
      <c r="Z208" s="44"/>
    </row>
    <row r="209" spans="2:26" x14ac:dyDescent="0.2">
      <c r="B209" s="184">
        <f t="shared" si="3"/>
        <v>41653</v>
      </c>
      <c r="C209" s="46">
        <v>625</v>
      </c>
      <c r="D209" s="46">
        <v>554</v>
      </c>
      <c r="E209" s="104"/>
      <c r="Z209" s="44"/>
    </row>
    <row r="210" spans="2:26" x14ac:dyDescent="0.2">
      <c r="B210" s="184">
        <f t="shared" si="3"/>
        <v>41654</v>
      </c>
      <c r="C210" s="46">
        <v>651</v>
      </c>
      <c r="D210" s="46">
        <v>572</v>
      </c>
      <c r="E210" s="104"/>
      <c r="Z210" s="44"/>
    </row>
    <row r="211" spans="2:26" x14ac:dyDescent="0.2">
      <c r="B211" s="184">
        <f t="shared" si="3"/>
        <v>41655</v>
      </c>
      <c r="C211" s="46">
        <v>765</v>
      </c>
      <c r="D211" s="46">
        <v>694</v>
      </c>
      <c r="E211" s="104"/>
      <c r="Z211" s="44"/>
    </row>
    <row r="212" spans="2:26" x14ac:dyDescent="0.2">
      <c r="B212" s="184">
        <f t="shared" si="3"/>
        <v>41656</v>
      </c>
      <c r="C212" s="46">
        <v>539</v>
      </c>
      <c r="D212" s="46">
        <v>507</v>
      </c>
      <c r="E212" s="104"/>
      <c r="Z212" s="44"/>
    </row>
    <row r="213" spans="2:26" x14ac:dyDescent="0.2">
      <c r="B213" s="184">
        <f t="shared" si="3"/>
        <v>41657</v>
      </c>
      <c r="C213" s="46">
        <v>382</v>
      </c>
      <c r="D213" s="46">
        <v>318</v>
      </c>
      <c r="E213" s="104"/>
      <c r="Z213" s="44"/>
    </row>
    <row r="214" spans="2:26" x14ac:dyDescent="0.2">
      <c r="B214" s="184">
        <f t="shared" si="3"/>
        <v>41658</v>
      </c>
      <c r="C214" s="46">
        <v>263</v>
      </c>
      <c r="D214" s="46">
        <v>213</v>
      </c>
      <c r="E214" s="104"/>
      <c r="Z214" s="44"/>
    </row>
    <row r="215" spans="2:26" x14ac:dyDescent="0.2">
      <c r="B215" s="184">
        <f t="shared" si="3"/>
        <v>41659</v>
      </c>
      <c r="C215" s="46">
        <v>839</v>
      </c>
      <c r="D215" s="46">
        <v>715</v>
      </c>
      <c r="E215" s="104"/>
      <c r="Z215" s="44"/>
    </row>
    <row r="216" spans="2:26" x14ac:dyDescent="0.2">
      <c r="B216" s="184">
        <f t="shared" si="3"/>
        <v>41660</v>
      </c>
      <c r="C216" s="46">
        <v>826</v>
      </c>
      <c r="D216" s="46">
        <v>714</v>
      </c>
      <c r="E216" s="104"/>
      <c r="Z216" s="44"/>
    </row>
    <row r="217" spans="2:26" x14ac:dyDescent="0.2">
      <c r="B217" s="184">
        <f t="shared" si="3"/>
        <v>41661</v>
      </c>
      <c r="C217" s="46">
        <v>676</v>
      </c>
      <c r="D217" s="46">
        <v>610</v>
      </c>
      <c r="E217" s="104"/>
      <c r="Z217" s="44"/>
    </row>
    <row r="218" spans="2:26" x14ac:dyDescent="0.2">
      <c r="B218" s="184">
        <f t="shared" si="3"/>
        <v>41662</v>
      </c>
      <c r="C218" s="46">
        <v>651</v>
      </c>
      <c r="D218" s="46">
        <v>607</v>
      </c>
      <c r="E218" s="104"/>
      <c r="Z218" s="44"/>
    </row>
    <row r="219" spans="2:26" x14ac:dyDescent="0.2">
      <c r="B219" s="184">
        <f t="shared" si="3"/>
        <v>41663</v>
      </c>
      <c r="C219" s="46">
        <v>475</v>
      </c>
      <c r="D219" s="46">
        <v>404</v>
      </c>
      <c r="E219" s="104"/>
      <c r="Z219" s="44"/>
    </row>
    <row r="220" spans="2:26" x14ac:dyDescent="0.2">
      <c r="B220" s="184">
        <f t="shared" si="3"/>
        <v>41664</v>
      </c>
      <c r="C220" s="46">
        <v>657</v>
      </c>
      <c r="D220" s="46">
        <v>409</v>
      </c>
      <c r="E220" s="104"/>
      <c r="Z220" s="44"/>
    </row>
    <row r="221" spans="2:26" x14ac:dyDescent="0.2">
      <c r="B221" s="184">
        <f t="shared" si="3"/>
        <v>41665</v>
      </c>
      <c r="C221" s="46">
        <v>154</v>
      </c>
      <c r="D221" s="46">
        <v>141</v>
      </c>
      <c r="E221" s="104"/>
      <c r="Z221" s="44"/>
    </row>
    <row r="222" spans="2:26" x14ac:dyDescent="0.2">
      <c r="B222" s="184">
        <f t="shared" si="3"/>
        <v>41666</v>
      </c>
      <c r="C222" s="46">
        <v>245</v>
      </c>
      <c r="D222" s="46">
        <v>215</v>
      </c>
      <c r="E222" s="104"/>
      <c r="Z222" s="44"/>
    </row>
    <row r="223" spans="2:26" x14ac:dyDescent="0.2">
      <c r="B223" s="184">
        <f t="shared" si="3"/>
        <v>41667</v>
      </c>
      <c r="C223" s="46">
        <v>581</v>
      </c>
      <c r="D223" s="46">
        <v>519</v>
      </c>
      <c r="E223" s="104"/>
      <c r="Z223" s="44"/>
    </row>
    <row r="224" spans="2:26" x14ac:dyDescent="0.2">
      <c r="B224" s="184">
        <f t="shared" si="3"/>
        <v>41668</v>
      </c>
      <c r="C224" s="46">
        <v>670</v>
      </c>
      <c r="D224" s="46">
        <v>568</v>
      </c>
      <c r="E224" s="104"/>
      <c r="Z224" s="44"/>
    </row>
    <row r="225" spans="2:26" x14ac:dyDescent="0.2">
      <c r="B225" s="184">
        <f t="shared" si="3"/>
        <v>41669</v>
      </c>
      <c r="C225" s="46">
        <v>612</v>
      </c>
      <c r="D225" s="46">
        <v>426</v>
      </c>
      <c r="E225" s="104"/>
      <c r="Z225" s="44"/>
    </row>
    <row r="226" spans="2:26" x14ac:dyDescent="0.2">
      <c r="B226" s="184">
        <f t="shared" si="3"/>
        <v>41670</v>
      </c>
      <c r="C226" s="46">
        <v>618</v>
      </c>
      <c r="D226" s="46">
        <v>577</v>
      </c>
      <c r="E226" s="104"/>
      <c r="Z226" s="44"/>
    </row>
    <row r="227" spans="2:26" x14ac:dyDescent="0.2">
      <c r="B227" s="184">
        <f t="shared" si="3"/>
        <v>41671</v>
      </c>
      <c r="C227" s="46">
        <v>408</v>
      </c>
      <c r="D227" s="46">
        <v>319</v>
      </c>
      <c r="E227" s="104"/>
      <c r="Z227" s="44"/>
    </row>
    <row r="228" spans="2:26" x14ac:dyDescent="0.2">
      <c r="B228" s="184">
        <f t="shared" si="3"/>
        <v>41672</v>
      </c>
      <c r="C228" s="46">
        <v>255</v>
      </c>
      <c r="D228" s="46">
        <v>235</v>
      </c>
      <c r="E228" s="104"/>
      <c r="Z228" s="44"/>
    </row>
    <row r="229" spans="2:26" x14ac:dyDescent="0.2">
      <c r="B229" s="184">
        <f t="shared" si="3"/>
        <v>41673</v>
      </c>
      <c r="C229" s="46">
        <v>531</v>
      </c>
      <c r="D229" s="46">
        <v>479</v>
      </c>
      <c r="E229" s="104"/>
      <c r="Z229" s="44"/>
    </row>
    <row r="230" spans="2:26" x14ac:dyDescent="0.2">
      <c r="B230" s="184">
        <f t="shared" si="3"/>
        <v>41674</v>
      </c>
      <c r="C230" s="46">
        <v>859</v>
      </c>
      <c r="D230" s="46">
        <v>757</v>
      </c>
      <c r="E230" s="104"/>
      <c r="Z230" s="44"/>
    </row>
    <row r="231" spans="2:26" x14ac:dyDescent="0.2">
      <c r="B231" s="184">
        <f t="shared" si="3"/>
        <v>41675</v>
      </c>
      <c r="C231" s="46">
        <v>452</v>
      </c>
      <c r="D231" s="46">
        <v>417</v>
      </c>
      <c r="E231" s="104"/>
      <c r="Z231" s="44"/>
    </row>
    <row r="232" spans="2:26" x14ac:dyDescent="0.2">
      <c r="B232" s="184">
        <f t="shared" si="3"/>
        <v>41676</v>
      </c>
      <c r="C232" s="46">
        <v>491</v>
      </c>
      <c r="D232" s="46">
        <v>440</v>
      </c>
      <c r="E232" s="104"/>
      <c r="Z232" s="44"/>
    </row>
    <row r="233" spans="2:26" x14ac:dyDescent="0.2">
      <c r="B233" s="184">
        <f t="shared" si="3"/>
        <v>41677</v>
      </c>
      <c r="C233" s="46">
        <v>507</v>
      </c>
      <c r="D233" s="46">
        <v>480</v>
      </c>
      <c r="E233" s="104"/>
      <c r="Z233" s="44"/>
    </row>
    <row r="234" spans="2:26" x14ac:dyDescent="0.2">
      <c r="B234" s="184">
        <f t="shared" si="3"/>
        <v>41678</v>
      </c>
      <c r="C234" s="46">
        <v>252</v>
      </c>
      <c r="D234" s="46">
        <v>230</v>
      </c>
      <c r="E234" s="104"/>
      <c r="Z234" s="44"/>
    </row>
    <row r="235" spans="2:26" x14ac:dyDescent="0.2">
      <c r="B235" s="184">
        <f t="shared" si="3"/>
        <v>41679</v>
      </c>
      <c r="C235" s="46">
        <v>194</v>
      </c>
      <c r="D235" s="46">
        <v>187</v>
      </c>
      <c r="E235" s="104"/>
      <c r="Z235" s="44"/>
    </row>
    <row r="236" spans="2:26" x14ac:dyDescent="0.2">
      <c r="B236" s="184">
        <f t="shared" si="3"/>
        <v>41680</v>
      </c>
      <c r="C236" s="46">
        <v>541</v>
      </c>
      <c r="D236" s="46">
        <v>475</v>
      </c>
      <c r="E236" s="104"/>
      <c r="Z236" s="44"/>
    </row>
    <row r="237" spans="2:26" x14ac:dyDescent="0.2">
      <c r="B237" s="184">
        <f t="shared" si="3"/>
        <v>41681</v>
      </c>
      <c r="C237" s="46">
        <v>564</v>
      </c>
      <c r="D237" s="46">
        <v>499</v>
      </c>
      <c r="E237" s="104"/>
      <c r="Z237" s="44"/>
    </row>
    <row r="238" spans="2:26" x14ac:dyDescent="0.2">
      <c r="B238" s="184">
        <f t="shared" si="3"/>
        <v>41682</v>
      </c>
      <c r="C238" s="46">
        <v>520</v>
      </c>
      <c r="D238" s="46">
        <v>457</v>
      </c>
      <c r="E238" s="104"/>
      <c r="Z238" s="44"/>
    </row>
    <row r="239" spans="2:26" x14ac:dyDescent="0.2">
      <c r="B239" s="184">
        <f t="shared" si="3"/>
        <v>41683</v>
      </c>
      <c r="C239" s="46">
        <v>463</v>
      </c>
      <c r="D239" s="46">
        <v>436</v>
      </c>
      <c r="E239" s="104"/>
      <c r="Z239" s="44"/>
    </row>
    <row r="240" spans="2:26" x14ac:dyDescent="0.2">
      <c r="B240" s="184">
        <f t="shared" si="3"/>
        <v>41684</v>
      </c>
      <c r="C240" s="46">
        <v>501</v>
      </c>
      <c r="D240" s="46">
        <v>480</v>
      </c>
      <c r="E240" s="104"/>
      <c r="Z240" s="44"/>
    </row>
    <row r="241" spans="2:26" x14ac:dyDescent="0.2">
      <c r="B241" s="184">
        <f t="shared" si="3"/>
        <v>41685</v>
      </c>
      <c r="C241" s="46">
        <v>493</v>
      </c>
      <c r="D241" s="46">
        <v>413</v>
      </c>
      <c r="E241" s="104"/>
      <c r="Z241" s="44"/>
    </row>
    <row r="242" spans="2:26" x14ac:dyDescent="0.2">
      <c r="B242" s="184">
        <f t="shared" si="3"/>
        <v>41686</v>
      </c>
      <c r="C242" s="46">
        <v>590</v>
      </c>
      <c r="D242" s="46">
        <v>426</v>
      </c>
      <c r="E242" s="104"/>
      <c r="Z242" s="44"/>
    </row>
    <row r="243" spans="2:26" x14ac:dyDescent="0.2">
      <c r="B243" s="184">
        <f t="shared" si="3"/>
        <v>41687</v>
      </c>
      <c r="C243" s="46">
        <v>535</v>
      </c>
      <c r="D243" s="46">
        <v>525</v>
      </c>
      <c r="E243" s="104"/>
      <c r="Z243" s="44"/>
    </row>
    <row r="244" spans="2:26" x14ac:dyDescent="0.2">
      <c r="B244" s="184">
        <f t="shared" si="3"/>
        <v>41688</v>
      </c>
      <c r="C244" s="46">
        <v>402</v>
      </c>
      <c r="D244" s="46">
        <v>389</v>
      </c>
      <c r="E244" s="104"/>
      <c r="Z244" s="44"/>
    </row>
    <row r="245" spans="2:26" x14ac:dyDescent="0.2">
      <c r="B245" s="184">
        <f t="shared" si="3"/>
        <v>41689</v>
      </c>
      <c r="C245" s="46">
        <v>804</v>
      </c>
      <c r="D245" s="46">
        <v>723</v>
      </c>
      <c r="E245" s="104"/>
      <c r="Z245" s="44"/>
    </row>
    <row r="246" spans="2:26" x14ac:dyDescent="0.2">
      <c r="B246" s="184">
        <f t="shared" si="3"/>
        <v>41690</v>
      </c>
      <c r="C246" s="46">
        <v>531</v>
      </c>
      <c r="D246" s="46">
        <v>500</v>
      </c>
      <c r="E246" s="104"/>
      <c r="Z246" s="44"/>
    </row>
    <row r="247" spans="2:26" x14ac:dyDescent="0.2">
      <c r="B247" s="184">
        <f t="shared" si="3"/>
        <v>41691</v>
      </c>
      <c r="C247" s="46">
        <v>447</v>
      </c>
      <c r="D247" s="46">
        <v>434</v>
      </c>
      <c r="E247" s="104"/>
      <c r="Z247" s="44"/>
    </row>
    <row r="248" spans="2:26" x14ac:dyDescent="0.2">
      <c r="B248" s="184">
        <f t="shared" si="3"/>
        <v>41692</v>
      </c>
      <c r="C248" s="46">
        <v>214</v>
      </c>
      <c r="D248" s="46">
        <v>207</v>
      </c>
      <c r="E248" s="104"/>
      <c r="Z248" s="44"/>
    </row>
    <row r="249" spans="2:26" x14ac:dyDescent="0.2">
      <c r="B249" s="184">
        <f t="shared" si="3"/>
        <v>41693</v>
      </c>
      <c r="C249" s="46">
        <v>165</v>
      </c>
      <c r="D249" s="46">
        <v>151</v>
      </c>
      <c r="E249" s="104"/>
      <c r="Z249" s="44"/>
    </row>
    <row r="250" spans="2:26" x14ac:dyDescent="0.2">
      <c r="B250" s="184">
        <f t="shared" si="3"/>
        <v>41694</v>
      </c>
      <c r="C250" s="46">
        <v>598</v>
      </c>
      <c r="D250" s="46">
        <v>560</v>
      </c>
      <c r="E250" s="104"/>
      <c r="Z250" s="44"/>
    </row>
    <row r="251" spans="2:26" x14ac:dyDescent="0.2">
      <c r="B251" s="184">
        <f t="shared" si="3"/>
        <v>41695</v>
      </c>
      <c r="C251" s="46">
        <v>494</v>
      </c>
      <c r="D251" s="46">
        <v>470</v>
      </c>
      <c r="E251" s="104"/>
      <c r="Z251" s="44"/>
    </row>
    <row r="252" spans="2:26" x14ac:dyDescent="0.2">
      <c r="B252" s="184">
        <f t="shared" si="3"/>
        <v>41696</v>
      </c>
      <c r="C252" s="46">
        <v>908</v>
      </c>
      <c r="D252" s="46">
        <v>821</v>
      </c>
      <c r="E252" s="104"/>
      <c r="Z252" s="44"/>
    </row>
    <row r="253" spans="2:26" x14ac:dyDescent="0.2">
      <c r="B253" s="184">
        <f t="shared" si="3"/>
        <v>41697</v>
      </c>
      <c r="C253" s="46">
        <v>553</v>
      </c>
      <c r="D253" s="46">
        <v>528</v>
      </c>
      <c r="E253" s="104"/>
      <c r="Z253" s="44"/>
    </row>
    <row r="254" spans="2:26" x14ac:dyDescent="0.2">
      <c r="B254" s="184">
        <f t="shared" si="3"/>
        <v>41698</v>
      </c>
      <c r="C254" s="46">
        <v>544</v>
      </c>
      <c r="D254" s="46">
        <v>480</v>
      </c>
      <c r="E254" s="104"/>
      <c r="Z254" s="44"/>
    </row>
    <row r="255" spans="2:26" x14ac:dyDescent="0.2">
      <c r="B255" s="184">
        <f t="shared" si="3"/>
        <v>41699</v>
      </c>
      <c r="C255" s="46">
        <v>358</v>
      </c>
      <c r="D255" s="46">
        <v>304</v>
      </c>
      <c r="E255" s="104"/>
      <c r="Z255" s="44"/>
    </row>
    <row r="256" spans="2:26" x14ac:dyDescent="0.2">
      <c r="B256" s="184">
        <f t="shared" si="3"/>
        <v>41700</v>
      </c>
      <c r="C256" s="46">
        <v>220</v>
      </c>
      <c r="D256" s="46">
        <v>213</v>
      </c>
      <c r="E256" s="104"/>
      <c r="Z256" s="44"/>
    </row>
    <row r="257" spans="2:26" x14ac:dyDescent="0.2">
      <c r="B257" s="184">
        <f t="shared" si="3"/>
        <v>41701</v>
      </c>
      <c r="C257" s="46">
        <v>609</v>
      </c>
      <c r="D257" s="46">
        <v>587</v>
      </c>
      <c r="E257" s="104"/>
      <c r="Z257" s="44"/>
    </row>
    <row r="258" spans="2:26" x14ac:dyDescent="0.2">
      <c r="B258" s="184">
        <f t="shared" si="3"/>
        <v>41702</v>
      </c>
      <c r="C258" s="46">
        <v>456</v>
      </c>
      <c r="D258" s="46">
        <v>444</v>
      </c>
      <c r="E258" s="104"/>
      <c r="Z258" s="44"/>
    </row>
    <row r="259" spans="2:26" x14ac:dyDescent="0.2">
      <c r="B259" s="184">
        <f t="shared" si="3"/>
        <v>41703</v>
      </c>
      <c r="C259" s="46">
        <v>1154</v>
      </c>
      <c r="D259" s="46">
        <v>753</v>
      </c>
      <c r="E259" s="104"/>
      <c r="Z259" s="44"/>
    </row>
    <row r="260" spans="2:26" x14ac:dyDescent="0.2">
      <c r="B260" s="184">
        <f t="shared" si="3"/>
        <v>41704</v>
      </c>
      <c r="C260" s="46">
        <v>509</v>
      </c>
      <c r="D260" s="46">
        <v>487</v>
      </c>
      <c r="E260" s="104"/>
      <c r="Z260" s="44"/>
    </row>
    <row r="261" spans="2:26" x14ac:dyDescent="0.2">
      <c r="B261" s="184">
        <f t="shared" si="3"/>
        <v>41705</v>
      </c>
      <c r="C261" s="46">
        <v>610</v>
      </c>
      <c r="D261" s="46">
        <v>577</v>
      </c>
      <c r="E261" s="104"/>
      <c r="Z261" s="44"/>
    </row>
    <row r="262" spans="2:26" x14ac:dyDescent="0.2">
      <c r="B262" s="184">
        <f t="shared" si="3"/>
        <v>41706</v>
      </c>
      <c r="C262" s="46">
        <v>340</v>
      </c>
      <c r="D262" s="46">
        <v>290</v>
      </c>
      <c r="E262" s="104"/>
      <c r="Z262" s="44"/>
    </row>
    <row r="263" spans="2:26" x14ac:dyDescent="0.2">
      <c r="B263" s="184">
        <f t="shared" si="3"/>
        <v>41707</v>
      </c>
      <c r="C263" s="46">
        <v>167</v>
      </c>
      <c r="D263" s="46">
        <v>155</v>
      </c>
      <c r="E263" s="104"/>
      <c r="Z263" s="44"/>
    </row>
    <row r="264" spans="2:26" x14ac:dyDescent="0.2">
      <c r="B264" s="184">
        <f t="shared" si="3"/>
        <v>41708</v>
      </c>
      <c r="C264" s="46">
        <v>533</v>
      </c>
      <c r="D264" s="46">
        <v>498</v>
      </c>
      <c r="E264" s="104"/>
      <c r="Z264" s="44"/>
    </row>
    <row r="265" spans="2:26" x14ac:dyDescent="0.2">
      <c r="B265" s="184">
        <f t="shared" si="3"/>
        <v>41709</v>
      </c>
      <c r="C265" s="46">
        <v>411</v>
      </c>
      <c r="D265" s="46">
        <v>395</v>
      </c>
      <c r="E265" s="104"/>
      <c r="Z265" s="44"/>
    </row>
    <row r="266" spans="2:26" x14ac:dyDescent="0.2">
      <c r="B266" s="184">
        <f t="shared" si="3"/>
        <v>41710</v>
      </c>
      <c r="C266" s="46">
        <v>400</v>
      </c>
      <c r="D266" s="46">
        <v>366</v>
      </c>
      <c r="E266" s="104"/>
      <c r="Z266" s="44"/>
    </row>
    <row r="267" spans="2:26" x14ac:dyDescent="0.2">
      <c r="B267" s="184">
        <f t="shared" si="3"/>
        <v>41711</v>
      </c>
      <c r="C267" s="46">
        <v>509</v>
      </c>
      <c r="D267" s="46">
        <v>463</v>
      </c>
      <c r="E267" s="104"/>
      <c r="Z267" s="44"/>
    </row>
    <row r="268" spans="2:26" x14ac:dyDescent="0.2">
      <c r="B268" s="184">
        <f t="shared" si="3"/>
        <v>41712</v>
      </c>
      <c r="C268" s="46">
        <v>606</v>
      </c>
      <c r="D268" s="46">
        <v>514</v>
      </c>
      <c r="E268" s="104"/>
      <c r="Z268" s="44"/>
    </row>
    <row r="269" spans="2:26" x14ac:dyDescent="0.2">
      <c r="B269" s="184">
        <f t="shared" si="3"/>
        <v>41713</v>
      </c>
      <c r="C269" s="46">
        <v>1070</v>
      </c>
      <c r="D269" s="46">
        <v>381</v>
      </c>
      <c r="E269" s="104"/>
      <c r="Z269" s="44"/>
    </row>
    <row r="270" spans="2:26" x14ac:dyDescent="0.2">
      <c r="B270" s="184">
        <f t="shared" ref="B270:B333" si="4">B269+1</f>
        <v>41714</v>
      </c>
      <c r="C270" s="46"/>
      <c r="D270" s="46"/>
      <c r="E270" s="104"/>
      <c r="Z270" s="44"/>
    </row>
    <row r="271" spans="2:26" x14ac:dyDescent="0.2">
      <c r="B271" s="184">
        <f t="shared" si="4"/>
        <v>41715</v>
      </c>
      <c r="C271" s="46">
        <v>912</v>
      </c>
      <c r="D271" s="46">
        <v>800</v>
      </c>
      <c r="E271" s="104"/>
      <c r="Z271" s="44"/>
    </row>
    <row r="272" spans="2:26" x14ac:dyDescent="0.2">
      <c r="B272" s="184">
        <f t="shared" si="4"/>
        <v>41716</v>
      </c>
      <c r="C272" s="46">
        <v>802</v>
      </c>
      <c r="D272" s="46">
        <v>645</v>
      </c>
      <c r="E272" s="104"/>
      <c r="Z272" s="44"/>
    </row>
    <row r="273" spans="2:26" x14ac:dyDescent="0.2">
      <c r="B273" s="184">
        <f t="shared" si="4"/>
        <v>41717</v>
      </c>
      <c r="C273" s="46">
        <v>514</v>
      </c>
      <c r="D273" s="46">
        <v>491</v>
      </c>
      <c r="E273" s="104"/>
      <c r="Z273" s="44"/>
    </row>
    <row r="274" spans="2:26" x14ac:dyDescent="0.2">
      <c r="B274" s="184">
        <f t="shared" si="4"/>
        <v>41718</v>
      </c>
      <c r="C274" s="46">
        <v>588</v>
      </c>
      <c r="D274" s="46">
        <v>519</v>
      </c>
      <c r="E274" s="104"/>
      <c r="Z274" s="44"/>
    </row>
    <row r="275" spans="2:26" x14ac:dyDescent="0.2">
      <c r="B275" s="184">
        <f t="shared" si="4"/>
        <v>41719</v>
      </c>
      <c r="C275" s="46">
        <v>471</v>
      </c>
      <c r="D275" s="46">
        <v>451</v>
      </c>
      <c r="E275" s="104"/>
      <c r="Z275" s="44"/>
    </row>
    <row r="276" spans="2:26" x14ac:dyDescent="0.2">
      <c r="B276" s="184">
        <f t="shared" si="4"/>
        <v>41720</v>
      </c>
      <c r="C276" s="46">
        <v>322</v>
      </c>
      <c r="D276" s="46">
        <v>286</v>
      </c>
      <c r="E276" s="104"/>
      <c r="Z276" s="44"/>
    </row>
    <row r="277" spans="2:26" x14ac:dyDescent="0.2">
      <c r="B277" s="184">
        <f t="shared" si="4"/>
        <v>41721</v>
      </c>
      <c r="C277" s="46">
        <v>283</v>
      </c>
      <c r="D277" s="46">
        <v>251</v>
      </c>
      <c r="E277" s="104"/>
      <c r="Z277" s="44"/>
    </row>
    <row r="278" spans="2:26" x14ac:dyDescent="0.2">
      <c r="B278" s="184">
        <f t="shared" si="4"/>
        <v>41722</v>
      </c>
      <c r="C278" s="46">
        <v>756</v>
      </c>
      <c r="D278" s="46">
        <v>687</v>
      </c>
      <c r="E278" s="104"/>
      <c r="Z278" s="44"/>
    </row>
    <row r="279" spans="2:26" x14ac:dyDescent="0.2">
      <c r="B279" s="184">
        <f t="shared" si="4"/>
        <v>41723</v>
      </c>
      <c r="C279" s="46">
        <v>506</v>
      </c>
      <c r="D279" s="46">
        <v>461</v>
      </c>
      <c r="E279" s="104"/>
      <c r="Z279" s="44"/>
    </row>
    <row r="280" spans="2:26" x14ac:dyDescent="0.2">
      <c r="B280" s="184">
        <f t="shared" si="4"/>
        <v>41724</v>
      </c>
      <c r="C280" s="46">
        <v>556</v>
      </c>
      <c r="D280" s="46">
        <v>448</v>
      </c>
      <c r="E280" s="104"/>
      <c r="Z280" s="44"/>
    </row>
    <row r="281" spans="2:26" x14ac:dyDescent="0.2">
      <c r="B281" s="184">
        <f t="shared" si="4"/>
        <v>41725</v>
      </c>
      <c r="C281" s="46">
        <v>586</v>
      </c>
      <c r="D281" s="46">
        <v>526</v>
      </c>
      <c r="E281" s="104"/>
      <c r="Z281" s="44"/>
    </row>
    <row r="282" spans="2:26" x14ac:dyDescent="0.2">
      <c r="B282" s="184">
        <f t="shared" si="4"/>
        <v>41726</v>
      </c>
      <c r="C282" s="46">
        <v>574</v>
      </c>
      <c r="D282" s="46">
        <v>508</v>
      </c>
      <c r="E282" s="104"/>
      <c r="Z282" s="44"/>
    </row>
    <row r="283" spans="2:26" x14ac:dyDescent="0.2">
      <c r="B283" s="184">
        <f t="shared" si="4"/>
        <v>41727</v>
      </c>
      <c r="C283" s="46">
        <v>370</v>
      </c>
      <c r="D283" s="46">
        <v>317</v>
      </c>
      <c r="E283" s="104"/>
      <c r="Z283" s="44"/>
    </row>
    <row r="284" spans="2:26" x14ac:dyDescent="0.2">
      <c r="B284" s="184">
        <f t="shared" si="4"/>
        <v>41728</v>
      </c>
      <c r="C284" s="46">
        <v>370</v>
      </c>
      <c r="D284" s="46">
        <v>307</v>
      </c>
      <c r="E284" s="104"/>
      <c r="Z284" s="44"/>
    </row>
    <row r="285" spans="2:26" x14ac:dyDescent="0.2">
      <c r="B285" s="184">
        <f t="shared" si="4"/>
        <v>41729</v>
      </c>
      <c r="C285" s="46">
        <v>537</v>
      </c>
      <c r="D285" s="46">
        <v>498</v>
      </c>
      <c r="E285" s="104"/>
      <c r="Z285" s="44"/>
    </row>
    <row r="286" spans="2:26" x14ac:dyDescent="0.2">
      <c r="B286" s="184">
        <f t="shared" si="4"/>
        <v>41730</v>
      </c>
      <c r="C286" s="46">
        <v>485</v>
      </c>
      <c r="D286" s="46">
        <v>448</v>
      </c>
      <c r="E286" s="104"/>
      <c r="Z286" s="44"/>
    </row>
    <row r="287" spans="2:26" x14ac:dyDescent="0.2">
      <c r="B287" s="184">
        <f t="shared" si="4"/>
        <v>41731</v>
      </c>
      <c r="C287" s="46">
        <v>543</v>
      </c>
      <c r="D287" s="46">
        <v>514</v>
      </c>
      <c r="E287" s="104"/>
      <c r="Z287" s="44"/>
    </row>
    <row r="288" spans="2:26" x14ac:dyDescent="0.2">
      <c r="B288" s="184">
        <f t="shared" si="4"/>
        <v>41732</v>
      </c>
      <c r="C288" s="46">
        <v>494</v>
      </c>
      <c r="D288" s="46">
        <v>436</v>
      </c>
      <c r="E288" s="104"/>
      <c r="Z288" s="44"/>
    </row>
    <row r="289" spans="2:26" x14ac:dyDescent="0.2">
      <c r="B289" s="184">
        <f t="shared" si="4"/>
        <v>41733</v>
      </c>
      <c r="C289" s="46">
        <v>589</v>
      </c>
      <c r="D289" s="46">
        <v>487</v>
      </c>
      <c r="E289" s="104"/>
      <c r="Z289" s="44"/>
    </row>
    <row r="290" spans="2:26" x14ac:dyDescent="0.2">
      <c r="B290" s="184">
        <f t="shared" si="4"/>
        <v>41734</v>
      </c>
      <c r="C290" s="46">
        <v>346</v>
      </c>
      <c r="D290" s="46">
        <v>276</v>
      </c>
      <c r="E290" s="104"/>
      <c r="Z290" s="44"/>
    </row>
    <row r="291" spans="2:26" x14ac:dyDescent="0.2">
      <c r="B291" s="184">
        <f t="shared" si="4"/>
        <v>41735</v>
      </c>
      <c r="C291" s="46">
        <v>294</v>
      </c>
      <c r="D291" s="46">
        <v>249</v>
      </c>
      <c r="E291" s="104"/>
      <c r="Z291" s="44"/>
    </row>
    <row r="292" spans="2:26" x14ac:dyDescent="0.2">
      <c r="B292" s="184">
        <f t="shared" si="4"/>
        <v>41736</v>
      </c>
      <c r="C292" s="46">
        <v>549</v>
      </c>
      <c r="D292" s="46">
        <v>517</v>
      </c>
      <c r="E292" s="104"/>
      <c r="Z292" s="44"/>
    </row>
    <row r="293" spans="2:26" x14ac:dyDescent="0.2">
      <c r="B293" s="184">
        <f t="shared" si="4"/>
        <v>41737</v>
      </c>
      <c r="C293" s="46">
        <v>545</v>
      </c>
      <c r="D293" s="46">
        <v>481</v>
      </c>
      <c r="E293" s="104"/>
      <c r="Z293" s="44"/>
    </row>
    <row r="294" spans="2:26" x14ac:dyDescent="0.2">
      <c r="B294" s="184">
        <f t="shared" si="4"/>
        <v>41738</v>
      </c>
      <c r="C294" s="46">
        <v>543</v>
      </c>
      <c r="D294" s="46">
        <v>425</v>
      </c>
      <c r="E294" s="104"/>
      <c r="Z294" s="44"/>
    </row>
    <row r="295" spans="2:26" x14ac:dyDescent="0.2">
      <c r="B295" s="184">
        <f t="shared" si="4"/>
        <v>41739</v>
      </c>
      <c r="C295" s="46">
        <v>476</v>
      </c>
      <c r="D295" s="46">
        <v>447</v>
      </c>
      <c r="E295" s="104"/>
      <c r="Z295" s="44"/>
    </row>
    <row r="296" spans="2:26" x14ac:dyDescent="0.2">
      <c r="B296" s="184">
        <f t="shared" si="4"/>
        <v>41740</v>
      </c>
      <c r="C296" s="46">
        <v>720</v>
      </c>
      <c r="D296" s="46">
        <v>503</v>
      </c>
      <c r="E296" s="104"/>
      <c r="Z296" s="44"/>
    </row>
    <row r="297" spans="2:26" x14ac:dyDescent="0.2">
      <c r="B297" s="184">
        <f t="shared" si="4"/>
        <v>41741</v>
      </c>
      <c r="C297" s="46">
        <v>312</v>
      </c>
      <c r="D297" s="46">
        <v>261</v>
      </c>
      <c r="E297" s="104"/>
      <c r="Z297" s="44"/>
    </row>
    <row r="298" spans="2:26" x14ac:dyDescent="0.2">
      <c r="B298" s="184">
        <f t="shared" si="4"/>
        <v>41742</v>
      </c>
      <c r="C298" s="46">
        <v>212</v>
      </c>
      <c r="D298" s="46">
        <v>184</v>
      </c>
      <c r="E298" s="104"/>
      <c r="Z298" s="44"/>
    </row>
    <row r="299" spans="2:26" x14ac:dyDescent="0.2">
      <c r="B299" s="184">
        <f t="shared" si="4"/>
        <v>41743</v>
      </c>
      <c r="C299" s="46">
        <v>534</v>
      </c>
      <c r="D299" s="46">
        <v>518</v>
      </c>
      <c r="E299" s="104"/>
      <c r="Z299" s="44"/>
    </row>
    <row r="300" spans="2:26" x14ac:dyDescent="0.2">
      <c r="B300" s="184">
        <f t="shared" si="4"/>
        <v>41744</v>
      </c>
      <c r="C300" s="46">
        <v>526</v>
      </c>
      <c r="D300" s="46">
        <v>491</v>
      </c>
      <c r="E300" s="104"/>
      <c r="Z300" s="44"/>
    </row>
    <row r="301" spans="2:26" x14ac:dyDescent="0.2">
      <c r="B301" s="184">
        <f t="shared" si="4"/>
        <v>41745</v>
      </c>
      <c r="C301" s="46">
        <v>427</v>
      </c>
      <c r="D301" s="46">
        <v>388</v>
      </c>
      <c r="E301" s="104"/>
      <c r="Z301" s="44"/>
    </row>
    <row r="302" spans="2:26" x14ac:dyDescent="0.2">
      <c r="B302" s="184">
        <f t="shared" si="4"/>
        <v>41746</v>
      </c>
      <c r="C302" s="46">
        <v>350</v>
      </c>
      <c r="D302" s="46">
        <v>329</v>
      </c>
      <c r="E302" s="104"/>
      <c r="Z302" s="44"/>
    </row>
    <row r="303" spans="2:26" x14ac:dyDescent="0.2">
      <c r="B303" s="184">
        <f t="shared" si="4"/>
        <v>41747</v>
      </c>
      <c r="C303" s="46">
        <v>202</v>
      </c>
      <c r="D303" s="46">
        <v>188</v>
      </c>
      <c r="E303" s="104"/>
      <c r="Z303" s="44"/>
    </row>
    <row r="304" spans="2:26" x14ac:dyDescent="0.2">
      <c r="B304" s="184">
        <f t="shared" si="4"/>
        <v>41748</v>
      </c>
      <c r="C304" s="46">
        <v>214</v>
      </c>
      <c r="D304" s="46">
        <v>205</v>
      </c>
      <c r="E304" s="104"/>
      <c r="Z304" s="44"/>
    </row>
    <row r="305" spans="2:26" x14ac:dyDescent="0.2">
      <c r="B305" s="184">
        <f t="shared" si="4"/>
        <v>41749</v>
      </c>
      <c r="C305" s="46">
        <v>195</v>
      </c>
      <c r="D305" s="46">
        <v>182</v>
      </c>
      <c r="E305" s="104"/>
      <c r="Z305" s="44"/>
    </row>
    <row r="306" spans="2:26" x14ac:dyDescent="0.2">
      <c r="B306" s="184">
        <f t="shared" si="4"/>
        <v>41750</v>
      </c>
      <c r="C306" s="46">
        <v>165</v>
      </c>
      <c r="D306" s="46">
        <v>158</v>
      </c>
      <c r="E306" s="104"/>
      <c r="Z306" s="44"/>
    </row>
    <row r="307" spans="2:26" x14ac:dyDescent="0.2">
      <c r="B307" s="184">
        <f t="shared" si="4"/>
        <v>41751</v>
      </c>
      <c r="C307" s="46">
        <v>414</v>
      </c>
      <c r="D307" s="46">
        <v>397</v>
      </c>
      <c r="E307" s="104"/>
      <c r="Z307" s="44"/>
    </row>
    <row r="308" spans="2:26" x14ac:dyDescent="0.2">
      <c r="B308" s="184">
        <f t="shared" si="4"/>
        <v>41752</v>
      </c>
      <c r="C308" s="46">
        <v>389</v>
      </c>
      <c r="D308" s="46">
        <v>373</v>
      </c>
      <c r="E308" s="104"/>
      <c r="Z308" s="44"/>
    </row>
    <row r="309" spans="2:26" x14ac:dyDescent="0.2">
      <c r="B309" s="184">
        <f t="shared" si="4"/>
        <v>41753</v>
      </c>
      <c r="C309" s="46">
        <v>434</v>
      </c>
      <c r="D309" s="46">
        <v>407</v>
      </c>
      <c r="E309" s="104"/>
      <c r="Z309" s="44"/>
    </row>
    <row r="310" spans="2:26" x14ac:dyDescent="0.2">
      <c r="B310" s="184">
        <f t="shared" si="4"/>
        <v>41754</v>
      </c>
      <c r="C310" s="46">
        <v>1189</v>
      </c>
      <c r="D310" s="46">
        <v>558</v>
      </c>
      <c r="E310" s="104"/>
      <c r="Z310" s="44"/>
    </row>
    <row r="311" spans="2:26" x14ac:dyDescent="0.2">
      <c r="B311" s="184">
        <f t="shared" si="4"/>
        <v>41755</v>
      </c>
      <c r="C311" s="46">
        <v>246</v>
      </c>
      <c r="D311" s="46">
        <v>213</v>
      </c>
      <c r="E311" s="104"/>
      <c r="Z311" s="44"/>
    </row>
    <row r="312" spans="2:26" x14ac:dyDescent="0.2">
      <c r="B312" s="184">
        <f t="shared" si="4"/>
        <v>41756</v>
      </c>
      <c r="C312" s="46">
        <v>308</v>
      </c>
      <c r="D312" s="46">
        <v>222</v>
      </c>
      <c r="E312" s="104"/>
      <c r="Z312" s="44"/>
    </row>
    <row r="313" spans="2:26" x14ac:dyDescent="0.2">
      <c r="B313" s="184">
        <f t="shared" si="4"/>
        <v>41757</v>
      </c>
      <c r="C313" s="46">
        <v>595</v>
      </c>
      <c r="D313" s="46">
        <v>585</v>
      </c>
      <c r="E313" s="104"/>
      <c r="Z313" s="44"/>
    </row>
    <row r="314" spans="2:26" x14ac:dyDescent="0.2">
      <c r="B314" s="184">
        <f t="shared" si="4"/>
        <v>41758</v>
      </c>
      <c r="C314" s="46">
        <v>512</v>
      </c>
      <c r="D314" s="46">
        <v>479</v>
      </c>
      <c r="E314" s="104"/>
      <c r="Z314" s="44"/>
    </row>
    <row r="315" spans="2:26" x14ac:dyDescent="0.2">
      <c r="B315" s="184">
        <f t="shared" si="4"/>
        <v>41759</v>
      </c>
      <c r="C315" s="46">
        <v>460</v>
      </c>
      <c r="D315" s="46">
        <v>435</v>
      </c>
      <c r="E315" s="104"/>
      <c r="Z315" s="44"/>
    </row>
    <row r="316" spans="2:26" x14ac:dyDescent="0.2">
      <c r="B316" s="184">
        <f t="shared" si="4"/>
        <v>41760</v>
      </c>
      <c r="C316" s="46">
        <v>556</v>
      </c>
      <c r="D316" s="46">
        <v>516</v>
      </c>
      <c r="E316" s="104"/>
      <c r="Z316" s="44"/>
    </row>
    <row r="317" spans="2:26" x14ac:dyDescent="0.2">
      <c r="B317" s="184">
        <f t="shared" si="4"/>
        <v>41761</v>
      </c>
      <c r="C317" s="46">
        <v>465</v>
      </c>
      <c r="D317" s="46">
        <v>419</v>
      </c>
      <c r="E317" s="104"/>
      <c r="Z317" s="44"/>
    </row>
    <row r="318" spans="2:26" x14ac:dyDescent="0.2">
      <c r="B318" s="184">
        <f t="shared" si="4"/>
        <v>41762</v>
      </c>
      <c r="C318" s="46">
        <v>354</v>
      </c>
      <c r="D318" s="46">
        <v>303</v>
      </c>
      <c r="E318" s="104"/>
      <c r="Z318" s="44"/>
    </row>
    <row r="319" spans="2:26" x14ac:dyDescent="0.2">
      <c r="B319" s="184">
        <f t="shared" si="4"/>
        <v>41763</v>
      </c>
      <c r="C319" s="46">
        <v>397</v>
      </c>
      <c r="D319" s="46">
        <v>270</v>
      </c>
      <c r="E319" s="104"/>
      <c r="Z319" s="44"/>
    </row>
    <row r="320" spans="2:26" x14ac:dyDescent="0.2">
      <c r="B320" s="184">
        <f t="shared" si="4"/>
        <v>41764</v>
      </c>
      <c r="C320" s="46">
        <v>500</v>
      </c>
      <c r="D320" s="46">
        <v>483</v>
      </c>
      <c r="E320" s="104"/>
      <c r="Z320" s="44"/>
    </row>
    <row r="321" spans="2:26" x14ac:dyDescent="0.2">
      <c r="B321" s="184">
        <f t="shared" si="4"/>
        <v>41765</v>
      </c>
      <c r="C321" s="46">
        <v>518</v>
      </c>
      <c r="D321" s="46">
        <v>484</v>
      </c>
      <c r="E321" s="104"/>
      <c r="Z321" s="44"/>
    </row>
    <row r="322" spans="2:26" x14ac:dyDescent="0.2">
      <c r="B322" s="184">
        <f t="shared" si="4"/>
        <v>41766</v>
      </c>
      <c r="C322" s="46">
        <v>534</v>
      </c>
      <c r="D322" s="46">
        <v>490</v>
      </c>
      <c r="E322" s="104"/>
      <c r="Z322" s="44"/>
    </row>
    <row r="323" spans="2:26" x14ac:dyDescent="0.2">
      <c r="B323" s="184">
        <f t="shared" si="4"/>
        <v>41767</v>
      </c>
      <c r="C323" s="46">
        <v>583</v>
      </c>
      <c r="D323" s="46">
        <v>530</v>
      </c>
      <c r="E323" s="104"/>
      <c r="Z323" s="44"/>
    </row>
    <row r="324" spans="2:26" x14ac:dyDescent="0.2">
      <c r="B324" s="184">
        <f t="shared" si="4"/>
        <v>41768</v>
      </c>
      <c r="C324" s="46">
        <v>423</v>
      </c>
      <c r="D324" s="46">
        <v>409</v>
      </c>
      <c r="E324" s="104"/>
      <c r="Z324" s="44"/>
    </row>
    <row r="325" spans="2:26" x14ac:dyDescent="0.2">
      <c r="B325" s="184">
        <f t="shared" si="4"/>
        <v>41769</v>
      </c>
      <c r="C325" s="46">
        <v>306</v>
      </c>
      <c r="D325" s="46">
        <v>268</v>
      </c>
      <c r="E325" s="104"/>
      <c r="Z325" s="44"/>
    </row>
    <row r="326" spans="2:26" x14ac:dyDescent="0.2">
      <c r="B326" s="184">
        <f t="shared" si="4"/>
        <v>41770</v>
      </c>
      <c r="C326" s="46">
        <v>171</v>
      </c>
      <c r="D326" s="46">
        <v>166</v>
      </c>
      <c r="E326" s="104"/>
      <c r="Z326" s="44"/>
    </row>
    <row r="327" spans="2:26" x14ac:dyDescent="0.2">
      <c r="B327" s="184">
        <f t="shared" si="4"/>
        <v>41771</v>
      </c>
      <c r="C327" s="46">
        <v>444</v>
      </c>
      <c r="D327" s="46">
        <v>410</v>
      </c>
      <c r="E327" s="104"/>
      <c r="Z327" s="44"/>
    </row>
    <row r="328" spans="2:26" x14ac:dyDescent="0.2">
      <c r="B328" s="184">
        <f t="shared" si="4"/>
        <v>41772</v>
      </c>
      <c r="C328" s="46">
        <v>536</v>
      </c>
      <c r="D328" s="46">
        <v>473</v>
      </c>
      <c r="E328" s="104"/>
      <c r="Z328" s="44"/>
    </row>
    <row r="329" spans="2:26" x14ac:dyDescent="0.2">
      <c r="B329" s="184">
        <f t="shared" si="4"/>
        <v>41773</v>
      </c>
      <c r="C329" s="46">
        <v>460</v>
      </c>
      <c r="D329" s="46">
        <v>431</v>
      </c>
      <c r="E329" s="104"/>
      <c r="Z329" s="44"/>
    </row>
    <row r="330" spans="2:26" x14ac:dyDescent="0.2">
      <c r="B330" s="184">
        <f t="shared" si="4"/>
        <v>41774</v>
      </c>
      <c r="C330" s="46">
        <v>513</v>
      </c>
      <c r="D330" s="46">
        <v>441</v>
      </c>
      <c r="E330" s="104"/>
      <c r="Z330" s="44"/>
    </row>
    <row r="331" spans="2:26" x14ac:dyDescent="0.2">
      <c r="B331" s="184">
        <f t="shared" si="4"/>
        <v>41775</v>
      </c>
      <c r="C331" s="46">
        <v>468</v>
      </c>
      <c r="D331" s="46">
        <v>446</v>
      </c>
      <c r="E331" s="104"/>
      <c r="Z331" s="44"/>
    </row>
    <row r="332" spans="2:26" x14ac:dyDescent="0.2">
      <c r="B332" s="184">
        <f t="shared" si="4"/>
        <v>41776</v>
      </c>
      <c r="C332" s="46">
        <v>267</v>
      </c>
      <c r="D332" s="46">
        <v>224</v>
      </c>
      <c r="E332" s="104"/>
      <c r="Z332" s="44"/>
    </row>
    <row r="333" spans="2:26" x14ac:dyDescent="0.2">
      <c r="B333" s="184">
        <f t="shared" si="4"/>
        <v>41777</v>
      </c>
      <c r="C333" s="46">
        <v>169</v>
      </c>
      <c r="D333" s="46">
        <v>164</v>
      </c>
      <c r="E333" s="104"/>
      <c r="Z333" s="44"/>
    </row>
    <row r="334" spans="2:26" x14ac:dyDescent="0.2">
      <c r="B334" s="184">
        <f t="shared" ref="B334:B376" si="5">B333+1</f>
        <v>41778</v>
      </c>
      <c r="C334" s="46">
        <v>643</v>
      </c>
      <c r="D334" s="46">
        <v>464</v>
      </c>
      <c r="E334" s="104"/>
      <c r="Z334" s="44"/>
    </row>
    <row r="335" spans="2:26" x14ac:dyDescent="0.2">
      <c r="B335" s="184">
        <f t="shared" si="5"/>
        <v>41779</v>
      </c>
      <c r="C335" s="46">
        <v>440</v>
      </c>
      <c r="D335" s="46">
        <v>424</v>
      </c>
      <c r="E335" s="104"/>
      <c r="Z335" s="44"/>
    </row>
    <row r="336" spans="2:26" x14ac:dyDescent="0.2">
      <c r="B336" s="184">
        <f t="shared" si="5"/>
        <v>41780</v>
      </c>
      <c r="C336" s="46">
        <v>435</v>
      </c>
      <c r="D336" s="46">
        <v>410</v>
      </c>
      <c r="E336" s="104"/>
      <c r="Z336" s="44"/>
    </row>
    <row r="337" spans="2:26" x14ac:dyDescent="0.2">
      <c r="B337" s="184">
        <f t="shared" si="5"/>
        <v>41781</v>
      </c>
      <c r="C337" s="46">
        <v>403</v>
      </c>
      <c r="D337" s="46">
        <v>376</v>
      </c>
      <c r="E337" s="104"/>
      <c r="Z337" s="44"/>
    </row>
    <row r="338" spans="2:26" x14ac:dyDescent="0.2">
      <c r="B338" s="184">
        <f t="shared" si="5"/>
        <v>41782</v>
      </c>
      <c r="C338" s="46">
        <v>398</v>
      </c>
      <c r="D338" s="46">
        <v>387</v>
      </c>
      <c r="E338" s="104"/>
      <c r="Z338" s="44"/>
    </row>
    <row r="339" spans="2:26" x14ac:dyDescent="0.2">
      <c r="B339" s="184">
        <f t="shared" si="5"/>
        <v>41783</v>
      </c>
      <c r="C339" s="46">
        <v>291</v>
      </c>
      <c r="D339" s="46">
        <v>257</v>
      </c>
      <c r="E339" s="104"/>
      <c r="Z339" s="44"/>
    </row>
    <row r="340" spans="2:26" x14ac:dyDescent="0.2">
      <c r="B340" s="184">
        <f t="shared" si="5"/>
        <v>41784</v>
      </c>
      <c r="C340" s="46">
        <v>194</v>
      </c>
      <c r="D340" s="46">
        <v>186</v>
      </c>
      <c r="E340" s="104"/>
      <c r="Z340" s="44"/>
    </row>
    <row r="341" spans="2:26" x14ac:dyDescent="0.2">
      <c r="B341" s="184">
        <f t="shared" si="5"/>
        <v>41785</v>
      </c>
      <c r="C341" s="46">
        <v>489</v>
      </c>
      <c r="D341" s="46">
        <v>449</v>
      </c>
      <c r="E341" s="104"/>
      <c r="Z341" s="44"/>
    </row>
    <row r="342" spans="2:26" x14ac:dyDescent="0.2">
      <c r="B342" s="184">
        <f t="shared" si="5"/>
        <v>41786</v>
      </c>
      <c r="C342" s="46">
        <v>405</v>
      </c>
      <c r="D342" s="46">
        <v>399</v>
      </c>
      <c r="E342" s="104"/>
      <c r="Z342" s="44"/>
    </row>
    <row r="343" spans="2:26" x14ac:dyDescent="0.2">
      <c r="B343" s="184">
        <f t="shared" si="5"/>
        <v>41787</v>
      </c>
      <c r="C343" s="46">
        <v>421</v>
      </c>
      <c r="D343" s="46">
        <v>403</v>
      </c>
      <c r="E343" s="104"/>
      <c r="Z343" s="44"/>
    </row>
    <row r="344" spans="2:26" x14ac:dyDescent="0.2">
      <c r="B344" s="184">
        <f t="shared" si="5"/>
        <v>41788</v>
      </c>
      <c r="C344" s="46">
        <v>453</v>
      </c>
      <c r="D344" s="46">
        <v>434</v>
      </c>
      <c r="E344" s="104"/>
      <c r="Z344" s="44"/>
    </row>
    <row r="345" spans="2:26" x14ac:dyDescent="0.2">
      <c r="B345" s="184">
        <f t="shared" si="5"/>
        <v>41789</v>
      </c>
      <c r="C345" s="46">
        <v>335</v>
      </c>
      <c r="D345" s="46">
        <v>323</v>
      </c>
      <c r="E345" s="104"/>
      <c r="Z345" s="44"/>
    </row>
    <row r="346" spans="2:26" x14ac:dyDescent="0.2">
      <c r="B346" s="184">
        <f t="shared" si="5"/>
        <v>41790</v>
      </c>
      <c r="C346" s="46">
        <v>238</v>
      </c>
      <c r="D346" s="46">
        <v>210</v>
      </c>
      <c r="E346" s="104"/>
      <c r="Z346" s="44"/>
    </row>
    <row r="347" spans="2:26" x14ac:dyDescent="0.2">
      <c r="B347" s="184">
        <f t="shared" si="5"/>
        <v>41791</v>
      </c>
      <c r="C347" s="46">
        <v>316</v>
      </c>
      <c r="D347" s="46">
        <v>225</v>
      </c>
      <c r="E347" s="104"/>
      <c r="Z347" s="44"/>
    </row>
    <row r="348" spans="2:26" x14ac:dyDescent="0.2">
      <c r="B348" s="184">
        <f t="shared" si="5"/>
        <v>41792</v>
      </c>
      <c r="C348" s="46">
        <v>451</v>
      </c>
      <c r="D348" s="46">
        <v>406</v>
      </c>
      <c r="E348" s="104"/>
      <c r="Z348" s="44"/>
    </row>
    <row r="349" spans="2:26" x14ac:dyDescent="0.2">
      <c r="B349" s="184">
        <f t="shared" si="5"/>
        <v>41793</v>
      </c>
      <c r="C349" s="46">
        <v>411</v>
      </c>
      <c r="D349" s="46">
        <v>395</v>
      </c>
      <c r="E349" s="104"/>
      <c r="Z349" s="44"/>
    </row>
    <row r="350" spans="2:26" x14ac:dyDescent="0.2">
      <c r="B350" s="184">
        <f t="shared" si="5"/>
        <v>41794</v>
      </c>
      <c r="C350" s="46">
        <v>464</v>
      </c>
      <c r="D350" s="46">
        <v>439</v>
      </c>
      <c r="E350" s="104"/>
      <c r="Z350" s="44"/>
    </row>
    <row r="351" spans="2:26" x14ac:dyDescent="0.2">
      <c r="B351" s="184">
        <f t="shared" si="5"/>
        <v>41795</v>
      </c>
      <c r="C351" s="46">
        <v>612</v>
      </c>
      <c r="D351" s="46">
        <v>569</v>
      </c>
      <c r="E351" s="104"/>
      <c r="Z351" s="44"/>
    </row>
    <row r="352" spans="2:26" x14ac:dyDescent="0.2">
      <c r="B352" s="184">
        <f t="shared" si="5"/>
        <v>41796</v>
      </c>
      <c r="C352" s="46">
        <v>558</v>
      </c>
      <c r="D352" s="46">
        <v>527</v>
      </c>
      <c r="E352" s="104"/>
      <c r="Z352" s="44"/>
    </row>
    <row r="353" spans="2:26" x14ac:dyDescent="0.2">
      <c r="B353" s="184">
        <f t="shared" si="5"/>
        <v>41797</v>
      </c>
      <c r="C353" s="46">
        <v>365</v>
      </c>
      <c r="D353" s="46">
        <v>282</v>
      </c>
      <c r="E353" s="104"/>
      <c r="Z353" s="44"/>
    </row>
    <row r="354" spans="2:26" x14ac:dyDescent="0.2">
      <c r="B354" s="184">
        <f t="shared" si="5"/>
        <v>41798</v>
      </c>
      <c r="C354" s="46">
        <v>212</v>
      </c>
      <c r="D354" s="46">
        <v>204</v>
      </c>
      <c r="E354" s="104"/>
      <c r="Z354" s="44"/>
    </row>
    <row r="355" spans="2:26" x14ac:dyDescent="0.2">
      <c r="B355" s="184">
        <f t="shared" si="5"/>
        <v>41799</v>
      </c>
      <c r="C355" s="46">
        <v>334</v>
      </c>
      <c r="D355" s="46">
        <v>282</v>
      </c>
      <c r="E355" s="104"/>
      <c r="Z355" s="44"/>
    </row>
    <row r="356" spans="2:26" x14ac:dyDescent="0.2">
      <c r="B356" s="184">
        <f t="shared" si="5"/>
        <v>41800</v>
      </c>
      <c r="C356" s="46">
        <v>552</v>
      </c>
      <c r="D356" s="46">
        <v>533</v>
      </c>
      <c r="E356" s="104"/>
      <c r="Z356" s="44"/>
    </row>
    <row r="357" spans="2:26" x14ac:dyDescent="0.2">
      <c r="B357" s="184">
        <f t="shared" si="5"/>
        <v>41801</v>
      </c>
      <c r="C357" s="46">
        <v>624</v>
      </c>
      <c r="D357" s="46">
        <v>554</v>
      </c>
      <c r="E357" s="104"/>
      <c r="Z357" s="44"/>
    </row>
    <row r="358" spans="2:26" x14ac:dyDescent="0.2">
      <c r="B358" s="184">
        <f t="shared" si="5"/>
        <v>41802</v>
      </c>
      <c r="C358" s="46">
        <v>477</v>
      </c>
      <c r="D358" s="46">
        <v>455</v>
      </c>
      <c r="E358" s="104"/>
      <c r="Z358" s="44"/>
    </row>
    <row r="359" spans="2:26" x14ac:dyDescent="0.2">
      <c r="B359" s="184">
        <f t="shared" si="5"/>
        <v>41803</v>
      </c>
      <c r="C359" s="46">
        <v>469</v>
      </c>
      <c r="D359" s="46">
        <v>451</v>
      </c>
      <c r="E359" s="104"/>
      <c r="Z359" s="44"/>
    </row>
    <row r="360" spans="2:26" x14ac:dyDescent="0.2">
      <c r="B360" s="184">
        <f t="shared" si="5"/>
        <v>41804</v>
      </c>
      <c r="C360" s="46">
        <v>347</v>
      </c>
      <c r="D360" s="46">
        <v>259</v>
      </c>
      <c r="E360" s="104"/>
      <c r="Z360" s="44"/>
    </row>
    <row r="361" spans="2:26" x14ac:dyDescent="0.2">
      <c r="B361" s="184">
        <f t="shared" si="5"/>
        <v>41805</v>
      </c>
      <c r="C361" s="46">
        <v>203</v>
      </c>
      <c r="D361" s="46">
        <v>188</v>
      </c>
      <c r="E361" s="104"/>
      <c r="Z361" s="44"/>
    </row>
    <row r="362" spans="2:26" x14ac:dyDescent="0.2">
      <c r="B362" s="184">
        <f t="shared" si="5"/>
        <v>41806</v>
      </c>
      <c r="C362" s="46">
        <v>531</v>
      </c>
      <c r="D362" s="46">
        <v>479</v>
      </c>
      <c r="E362" s="104"/>
      <c r="Z362" s="44"/>
    </row>
    <row r="363" spans="2:26" x14ac:dyDescent="0.2">
      <c r="B363" s="184">
        <f t="shared" si="5"/>
        <v>41807</v>
      </c>
      <c r="C363" s="46">
        <v>482</v>
      </c>
      <c r="D363" s="46">
        <v>462</v>
      </c>
      <c r="E363" s="104"/>
      <c r="Z363" s="44"/>
    </row>
    <row r="364" spans="2:26" x14ac:dyDescent="0.2">
      <c r="B364" s="184">
        <f t="shared" si="5"/>
        <v>41808</v>
      </c>
      <c r="C364" s="46">
        <v>499</v>
      </c>
      <c r="D364" s="46">
        <v>450</v>
      </c>
      <c r="E364" s="104"/>
      <c r="Z364" s="44"/>
    </row>
    <row r="365" spans="2:26" x14ac:dyDescent="0.2">
      <c r="B365" s="184">
        <f t="shared" si="5"/>
        <v>41809</v>
      </c>
      <c r="C365" s="46">
        <v>524</v>
      </c>
      <c r="D365" s="46">
        <v>453</v>
      </c>
      <c r="E365" s="104"/>
      <c r="Z365" s="44"/>
    </row>
    <row r="366" spans="2:26" x14ac:dyDescent="0.2">
      <c r="B366" s="184">
        <f t="shared" si="5"/>
        <v>41810</v>
      </c>
      <c r="C366" s="46">
        <v>371</v>
      </c>
      <c r="D366" s="46">
        <v>357</v>
      </c>
      <c r="E366" s="104"/>
      <c r="Z366" s="44"/>
    </row>
    <row r="367" spans="2:26" x14ac:dyDescent="0.2">
      <c r="B367" s="184">
        <f t="shared" si="5"/>
        <v>41811</v>
      </c>
      <c r="C367" s="46">
        <v>204</v>
      </c>
      <c r="D367" s="46">
        <v>186</v>
      </c>
      <c r="E367" s="104"/>
      <c r="Z367" s="44"/>
    </row>
    <row r="368" spans="2:26" x14ac:dyDescent="0.2">
      <c r="B368" s="184">
        <f t="shared" si="5"/>
        <v>41812</v>
      </c>
      <c r="C368" s="46">
        <v>168</v>
      </c>
      <c r="D368" s="46">
        <v>156</v>
      </c>
      <c r="E368" s="104"/>
      <c r="Z368" s="44"/>
    </row>
    <row r="369" spans="2:26" x14ac:dyDescent="0.2">
      <c r="B369" s="184">
        <f t="shared" si="5"/>
        <v>41813</v>
      </c>
      <c r="C369" s="46">
        <v>511</v>
      </c>
      <c r="D369" s="46">
        <v>479</v>
      </c>
      <c r="E369" s="104"/>
      <c r="Z369" s="44"/>
    </row>
    <row r="370" spans="2:26" x14ac:dyDescent="0.2">
      <c r="B370" s="184">
        <f t="shared" si="5"/>
        <v>41814</v>
      </c>
      <c r="C370" s="46">
        <v>1434</v>
      </c>
      <c r="D370" s="46">
        <v>1096</v>
      </c>
      <c r="E370" s="104"/>
      <c r="Z370" s="44"/>
    </row>
    <row r="371" spans="2:26" x14ac:dyDescent="0.2">
      <c r="B371" s="184">
        <f t="shared" si="5"/>
        <v>41815</v>
      </c>
      <c r="C371" s="46">
        <v>817</v>
      </c>
      <c r="D371" s="46">
        <v>749</v>
      </c>
      <c r="E371" s="104"/>
      <c r="Z371" s="44"/>
    </row>
    <row r="372" spans="2:26" x14ac:dyDescent="0.2">
      <c r="B372" s="184">
        <f t="shared" si="5"/>
        <v>41816</v>
      </c>
      <c r="C372" s="46">
        <v>646</v>
      </c>
      <c r="D372" s="46">
        <v>478</v>
      </c>
      <c r="E372" s="104"/>
      <c r="Z372" s="44"/>
    </row>
    <row r="373" spans="2:26" x14ac:dyDescent="0.2">
      <c r="B373" s="184">
        <f t="shared" si="5"/>
        <v>41817</v>
      </c>
      <c r="C373" s="46">
        <v>486</v>
      </c>
      <c r="D373" s="46">
        <v>464</v>
      </c>
      <c r="E373" s="104"/>
      <c r="Z373" s="44"/>
    </row>
    <row r="374" spans="2:26" x14ac:dyDescent="0.2">
      <c r="B374" s="184">
        <f t="shared" si="5"/>
        <v>41818</v>
      </c>
      <c r="C374" s="46">
        <v>1004</v>
      </c>
      <c r="D374" s="46">
        <v>452</v>
      </c>
      <c r="E374" s="104"/>
      <c r="Z374" s="44"/>
    </row>
    <row r="375" spans="2:26" x14ac:dyDescent="0.2">
      <c r="B375" s="184">
        <f t="shared" si="5"/>
        <v>41819</v>
      </c>
      <c r="C375" s="46">
        <v>682</v>
      </c>
      <c r="D375" s="46">
        <v>487</v>
      </c>
      <c r="E375" s="104"/>
      <c r="Z375" s="44"/>
    </row>
    <row r="376" spans="2:26" x14ac:dyDescent="0.2">
      <c r="B376" s="184">
        <f t="shared" si="5"/>
        <v>41820</v>
      </c>
      <c r="C376" s="46">
        <v>695</v>
      </c>
      <c r="D376" s="46">
        <v>620</v>
      </c>
      <c r="E376" s="104"/>
      <c r="Z376" s="44"/>
    </row>
  </sheetData>
  <mergeCells count="3">
    <mergeCell ref="C10:D10"/>
    <mergeCell ref="B6:F6"/>
    <mergeCell ref="B9:J9"/>
  </mergeCells>
  <phoneticPr fontId="39" type="noConversion"/>
  <pageMargins left="0.74803149606299213" right="0.74803149606299213" top="0.98425196850393704" bottom="0.98425196850393704" header="0.51181102362204722" footer="0.51181102362204722"/>
  <pageSetup paperSize="8" scale="88" fitToWidth="2" fitToHeight="200" orientation="landscape" r:id="rId1"/>
  <headerFooter scaleWithDoc="0" alignWithMargins="0">
    <oddFooter>&amp;L&amp;8&amp;D&amp;C&amp;8&amp; Template: &amp;A
&amp;F&amp;R&amp;8&amp;P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48"/>
  <sheetViews>
    <sheetView view="pageBreakPreview" zoomScale="85" zoomScaleNormal="100" zoomScaleSheetLayoutView="85" workbookViewId="0">
      <selection activeCell="K48" sqref="K48"/>
    </sheetView>
  </sheetViews>
  <sheetFormatPr defaultColWidth="8.85546875" defaultRowHeight="12.75" x14ac:dyDescent="0.2"/>
  <cols>
    <col min="1" max="1" width="12.85546875" style="33" customWidth="1"/>
    <col min="2" max="2" width="24.140625" style="33" customWidth="1"/>
    <col min="3" max="3" width="21.28515625" style="33" customWidth="1"/>
    <col min="4" max="4" width="15.28515625" style="33" customWidth="1"/>
    <col min="5" max="5" width="16.5703125" style="33" customWidth="1"/>
    <col min="6" max="6" width="14.28515625" style="33" customWidth="1"/>
    <col min="7" max="7" width="14.7109375" style="33" customWidth="1"/>
    <col min="8" max="8" width="16.140625" style="33" customWidth="1"/>
    <col min="9" max="9" width="5" style="33" customWidth="1"/>
    <col min="10" max="16384" width="8.85546875" style="33"/>
  </cols>
  <sheetData>
    <row r="1" spans="2:12" ht="20.25" x14ac:dyDescent="0.3">
      <c r="B1" s="32" t="str">
        <f>Cover!C22</f>
        <v>Ausgrid</v>
      </c>
      <c r="E1" s="43"/>
    </row>
    <row r="2" spans="2:12" ht="20.25" x14ac:dyDescent="0.3">
      <c r="B2" s="32" t="s">
        <v>43</v>
      </c>
      <c r="E2" s="43"/>
      <c r="H2" s="122"/>
      <c r="I2" s="122"/>
      <c r="J2" s="122"/>
      <c r="K2" s="122" t="s">
        <v>44</v>
      </c>
      <c r="L2" s="122"/>
    </row>
    <row r="3" spans="2:12" ht="20.25" x14ac:dyDescent="0.3">
      <c r="B3" s="34" t="str">
        <f>Cover!C26</f>
        <v>2013-14</v>
      </c>
      <c r="E3" s="43"/>
      <c r="H3" s="122"/>
      <c r="I3" s="122"/>
      <c r="J3" s="122"/>
      <c r="K3" s="122" t="s">
        <v>45</v>
      </c>
      <c r="L3" s="122"/>
    </row>
    <row r="4" spans="2:12" ht="18" x14ac:dyDescent="0.25">
      <c r="B4" s="35" t="s">
        <v>46</v>
      </c>
      <c r="E4" s="43"/>
      <c r="H4" s="193"/>
      <c r="I4" s="193"/>
      <c r="J4" s="193"/>
      <c r="K4" s="122"/>
      <c r="L4" s="122"/>
    </row>
    <row r="5" spans="2:12" ht="18" x14ac:dyDescent="0.25">
      <c r="B5" s="35"/>
      <c r="E5" s="43"/>
      <c r="H5" s="122"/>
      <c r="I5" s="122"/>
      <c r="J5" s="122"/>
      <c r="K5" s="122"/>
      <c r="L5" s="122"/>
    </row>
    <row r="6" spans="2:12" ht="48" customHeight="1" x14ac:dyDescent="0.2">
      <c r="B6" s="247" t="s">
        <v>197</v>
      </c>
      <c r="C6" s="248"/>
      <c r="D6" s="248"/>
      <c r="E6" s="43"/>
      <c r="H6" s="122"/>
      <c r="I6" s="122"/>
      <c r="J6" s="122"/>
      <c r="K6" s="122"/>
      <c r="L6" s="122"/>
    </row>
    <row r="7" spans="2:12" ht="18" x14ac:dyDescent="0.25">
      <c r="B7" s="35"/>
      <c r="E7" s="43"/>
      <c r="H7" s="122"/>
      <c r="I7" s="122"/>
      <c r="J7" s="122"/>
      <c r="K7" s="122"/>
      <c r="L7" s="122"/>
    </row>
    <row r="8" spans="2:12" x14ac:dyDescent="0.2">
      <c r="B8" s="263" t="s">
        <v>47</v>
      </c>
      <c r="C8" s="264"/>
      <c r="D8" s="264"/>
      <c r="E8" s="264"/>
      <c r="F8" s="264"/>
      <c r="G8" s="265"/>
      <c r="H8" s="160" t="s">
        <v>45</v>
      </c>
      <c r="I8" s="122"/>
      <c r="J8" s="122"/>
      <c r="K8" s="122"/>
      <c r="L8" s="122"/>
    </row>
    <row r="9" spans="2:12" ht="18" x14ac:dyDescent="0.25">
      <c r="B9" s="35"/>
      <c r="E9" s="43"/>
      <c r="H9" s="122"/>
      <c r="I9" s="122"/>
      <c r="J9" s="122"/>
      <c r="K9" s="122"/>
      <c r="L9" s="122"/>
    </row>
    <row r="10" spans="2:12" x14ac:dyDescent="0.2">
      <c r="B10" s="269" t="s">
        <v>106</v>
      </c>
      <c r="C10" s="270"/>
      <c r="D10" s="270"/>
      <c r="E10" s="270"/>
      <c r="F10" s="270"/>
      <c r="G10" s="270"/>
      <c r="H10" s="271"/>
    </row>
    <row r="11" spans="2:12" x14ac:dyDescent="0.2">
      <c r="B11" s="272"/>
      <c r="C11" s="273"/>
      <c r="D11" s="273"/>
      <c r="E11" s="273"/>
      <c r="F11" s="273"/>
      <c r="G11" s="273"/>
      <c r="H11" s="274"/>
      <c r="I11" s="44"/>
      <c r="J11" s="44"/>
      <c r="K11" s="44"/>
    </row>
    <row r="12" spans="2:12" ht="15.75" x14ac:dyDescent="0.25">
      <c r="B12" s="64"/>
      <c r="C12" s="44"/>
      <c r="D12" s="44"/>
      <c r="E12" s="44"/>
      <c r="F12" s="44"/>
      <c r="G12" s="44"/>
      <c r="H12" s="44"/>
      <c r="I12" s="44"/>
      <c r="J12" s="44"/>
      <c r="K12" s="44"/>
    </row>
    <row r="13" spans="2:12" ht="15.75" x14ac:dyDescent="0.25">
      <c r="B13" s="64" t="s">
        <v>100</v>
      </c>
      <c r="C13" s="44"/>
      <c r="D13" s="44"/>
      <c r="I13" s="44"/>
      <c r="J13" s="44"/>
      <c r="K13" s="44"/>
    </row>
    <row r="14" spans="2:12" x14ac:dyDescent="0.2">
      <c r="B14" s="44"/>
      <c r="C14" s="44"/>
      <c r="D14" s="44"/>
      <c r="E14" s="44"/>
      <c r="F14" s="44"/>
      <c r="G14" s="44"/>
      <c r="H14" s="44"/>
      <c r="I14" s="44"/>
      <c r="J14" s="44"/>
      <c r="K14" s="44"/>
    </row>
    <row r="15" spans="2:12" x14ac:dyDescent="0.2">
      <c r="B15" s="263" t="s">
        <v>48</v>
      </c>
      <c r="C15" s="264"/>
      <c r="D15" s="264"/>
      <c r="E15" s="264"/>
      <c r="F15" s="264"/>
      <c r="G15" s="265"/>
      <c r="H15" s="65"/>
      <c r="I15" s="44"/>
      <c r="J15" s="44"/>
      <c r="K15" s="44"/>
    </row>
    <row r="16" spans="2:12" x14ac:dyDescent="0.2">
      <c r="B16" s="266" t="s">
        <v>49</v>
      </c>
      <c r="C16" s="258"/>
      <c r="D16" s="258"/>
      <c r="E16" s="258"/>
      <c r="F16" s="258"/>
      <c r="G16" s="259"/>
      <c r="H16" s="192"/>
      <c r="I16" s="44"/>
      <c r="J16" s="44"/>
      <c r="K16" s="44"/>
    </row>
    <row r="17" spans="2:11" x14ac:dyDescent="0.2">
      <c r="B17" s="266" t="s">
        <v>50</v>
      </c>
      <c r="C17" s="267"/>
      <c r="D17" s="267"/>
      <c r="E17" s="267"/>
      <c r="F17" s="267"/>
      <c r="G17" s="268"/>
      <c r="H17" s="192"/>
      <c r="I17" s="44"/>
      <c r="J17" s="44"/>
      <c r="K17" s="44"/>
    </row>
    <row r="18" spans="2:11" x14ac:dyDescent="0.2">
      <c r="B18" s="266" t="s">
        <v>51</v>
      </c>
      <c r="C18" s="258"/>
      <c r="D18" s="258"/>
      <c r="E18" s="258"/>
      <c r="F18" s="258"/>
      <c r="G18" s="259"/>
      <c r="H18" s="192"/>
      <c r="I18" s="44"/>
      <c r="J18" s="44"/>
      <c r="K18" s="44"/>
    </row>
    <row r="19" spans="2:11" x14ac:dyDescent="0.2">
      <c r="B19" s="266" t="s">
        <v>50</v>
      </c>
      <c r="C19" s="267"/>
      <c r="D19" s="267"/>
      <c r="E19" s="267"/>
      <c r="F19" s="267"/>
      <c r="G19" s="268"/>
      <c r="H19" s="192"/>
      <c r="I19" s="44"/>
      <c r="J19" s="44"/>
      <c r="K19" s="44"/>
    </row>
    <row r="20" spans="2:11" x14ac:dyDescent="0.2">
      <c r="B20" s="266" t="s">
        <v>52</v>
      </c>
      <c r="C20" s="267"/>
      <c r="D20" s="267"/>
      <c r="E20" s="267"/>
      <c r="F20" s="267"/>
      <c r="G20" s="268"/>
      <c r="H20" s="192"/>
      <c r="I20" s="44"/>
      <c r="J20" s="44"/>
      <c r="K20" s="44"/>
    </row>
    <row r="21" spans="2:11" x14ac:dyDescent="0.2">
      <c r="B21" s="266" t="s">
        <v>53</v>
      </c>
      <c r="C21" s="267"/>
      <c r="D21" s="267"/>
      <c r="E21" s="267"/>
      <c r="F21" s="267"/>
      <c r="G21" s="268"/>
      <c r="H21" s="192"/>
      <c r="I21" s="44"/>
      <c r="J21" s="44"/>
      <c r="K21" s="44"/>
    </row>
    <row r="22" spans="2:11" x14ac:dyDescent="0.2">
      <c r="B22" s="266" t="s">
        <v>54</v>
      </c>
      <c r="C22" s="267"/>
      <c r="D22" s="267"/>
      <c r="E22" s="267"/>
      <c r="F22" s="267"/>
      <c r="G22" s="268"/>
      <c r="H22" s="192"/>
      <c r="I22" s="44"/>
      <c r="J22" s="44"/>
      <c r="K22" s="44"/>
    </row>
    <row r="23" spans="2:11" x14ac:dyDescent="0.2">
      <c r="B23" s="266" t="s">
        <v>55</v>
      </c>
      <c r="C23" s="267"/>
      <c r="D23" s="267"/>
      <c r="E23" s="267"/>
      <c r="F23" s="267"/>
      <c r="G23" s="268"/>
      <c r="H23" s="192"/>
      <c r="I23" s="44"/>
      <c r="J23" s="44"/>
      <c r="K23" s="44"/>
    </row>
    <row r="24" spans="2:11" x14ac:dyDescent="0.2">
      <c r="B24" s="266" t="s">
        <v>56</v>
      </c>
      <c r="C24" s="267"/>
      <c r="D24" s="267"/>
      <c r="E24" s="267"/>
      <c r="F24" s="267"/>
      <c r="G24" s="268"/>
      <c r="H24" s="192"/>
      <c r="I24" s="44"/>
      <c r="J24" s="44"/>
      <c r="K24" s="44"/>
    </row>
    <row r="25" spans="2:11" x14ac:dyDescent="0.2">
      <c r="B25" s="266" t="s">
        <v>55</v>
      </c>
      <c r="C25" s="267"/>
      <c r="D25" s="267"/>
      <c r="E25" s="267"/>
      <c r="F25" s="267"/>
      <c r="G25" s="268"/>
      <c r="H25" s="192"/>
      <c r="I25" s="44"/>
      <c r="J25" s="44"/>
      <c r="K25" s="44"/>
    </row>
    <row r="26" spans="2:11" x14ac:dyDescent="0.2">
      <c r="B26" s="266" t="s">
        <v>57</v>
      </c>
      <c r="C26" s="258"/>
      <c r="D26" s="258"/>
      <c r="E26" s="258"/>
      <c r="F26" s="258"/>
      <c r="G26" s="259"/>
      <c r="H26" s="192"/>
      <c r="I26" s="44"/>
      <c r="J26" s="44"/>
      <c r="K26" s="44"/>
    </row>
    <row r="27" spans="2:11" x14ac:dyDescent="0.2">
      <c r="B27" s="266" t="s">
        <v>58</v>
      </c>
      <c r="C27" s="267"/>
      <c r="D27" s="267"/>
      <c r="E27" s="267"/>
      <c r="F27" s="267"/>
      <c r="G27" s="268"/>
      <c r="H27" s="192"/>
      <c r="I27" s="44"/>
      <c r="J27" s="44"/>
      <c r="K27" s="44"/>
    </row>
    <row r="28" spans="2:11" x14ac:dyDescent="0.2">
      <c r="B28" s="266" t="s">
        <v>59</v>
      </c>
      <c r="C28" s="267"/>
      <c r="D28" s="267"/>
      <c r="E28" s="267"/>
      <c r="F28" s="267"/>
      <c r="G28" s="268"/>
      <c r="H28" s="192"/>
      <c r="I28" s="44"/>
      <c r="J28" s="44"/>
      <c r="K28" s="44"/>
    </row>
    <row r="29" spans="2:11" x14ac:dyDescent="0.2">
      <c r="B29" s="266" t="s">
        <v>60</v>
      </c>
      <c r="C29" s="267"/>
      <c r="D29" s="267"/>
      <c r="E29" s="267"/>
      <c r="F29" s="267"/>
      <c r="G29" s="268"/>
      <c r="H29" s="192"/>
      <c r="I29" s="44"/>
      <c r="J29" s="44"/>
      <c r="K29" s="44"/>
    </row>
    <row r="30" spans="2:11" x14ac:dyDescent="0.2">
      <c r="B30" s="266" t="s">
        <v>61</v>
      </c>
      <c r="C30" s="267"/>
      <c r="D30" s="267"/>
      <c r="E30" s="267"/>
      <c r="F30" s="267"/>
      <c r="G30" s="268"/>
      <c r="H30" s="192"/>
      <c r="I30" s="44"/>
      <c r="J30" s="44"/>
      <c r="K30" s="44"/>
    </row>
    <row r="31" spans="2:11" x14ac:dyDescent="0.2">
      <c r="B31" s="266" t="s">
        <v>62</v>
      </c>
      <c r="C31" s="267"/>
      <c r="D31" s="267"/>
      <c r="E31" s="267"/>
      <c r="F31" s="267"/>
      <c r="G31" s="268"/>
      <c r="H31" s="192"/>
      <c r="I31" s="44"/>
      <c r="J31" s="44"/>
      <c r="K31" s="44"/>
    </row>
    <row r="32" spans="2:11" x14ac:dyDescent="0.2">
      <c r="B32" s="266" t="s">
        <v>63</v>
      </c>
      <c r="C32" s="267"/>
      <c r="D32" s="267"/>
      <c r="E32" s="267"/>
      <c r="F32" s="267"/>
      <c r="G32" s="268"/>
      <c r="H32" s="192"/>
      <c r="I32" s="44"/>
      <c r="J32" s="44"/>
      <c r="K32" s="44"/>
    </row>
    <row r="33" spans="2:11" x14ac:dyDescent="0.2">
      <c r="B33" s="266" t="s">
        <v>64</v>
      </c>
      <c r="C33" s="267"/>
      <c r="D33" s="267"/>
      <c r="E33" s="267"/>
      <c r="F33" s="267"/>
      <c r="G33" s="268"/>
      <c r="H33" s="192"/>
      <c r="I33" s="44"/>
      <c r="J33" s="44"/>
      <c r="K33" s="44"/>
    </row>
    <row r="34" spans="2:11" x14ac:dyDescent="0.2">
      <c r="B34" s="263" t="s">
        <v>65</v>
      </c>
      <c r="C34" s="264"/>
      <c r="D34" s="264"/>
      <c r="E34" s="264"/>
      <c r="F34" s="264"/>
      <c r="G34" s="265"/>
      <c r="H34" s="65"/>
      <c r="I34" s="44"/>
      <c r="J34" s="44"/>
      <c r="K34" s="44"/>
    </row>
    <row r="35" spans="2:11" x14ac:dyDescent="0.2">
      <c r="B35" s="266" t="s">
        <v>66</v>
      </c>
      <c r="C35" s="267"/>
      <c r="D35" s="267"/>
      <c r="E35" s="267"/>
      <c r="F35" s="267"/>
      <c r="G35" s="268"/>
      <c r="H35" s="192"/>
      <c r="I35" s="44"/>
      <c r="J35" s="44"/>
      <c r="K35" s="44"/>
    </row>
    <row r="36" spans="2:11" x14ac:dyDescent="0.2">
      <c r="B36" s="257" t="s">
        <v>67</v>
      </c>
      <c r="C36" s="260"/>
      <c r="D36" s="260"/>
      <c r="E36" s="260"/>
      <c r="F36" s="260"/>
      <c r="G36" s="262"/>
      <c r="H36" s="192"/>
      <c r="I36" s="44"/>
      <c r="J36" s="44"/>
      <c r="K36" s="44"/>
    </row>
    <row r="37" spans="2:11" x14ac:dyDescent="0.2">
      <c r="B37" s="263" t="s">
        <v>68</v>
      </c>
      <c r="C37" s="264"/>
      <c r="D37" s="264"/>
      <c r="E37" s="264"/>
      <c r="F37" s="264"/>
      <c r="G37" s="265"/>
      <c r="H37" s="65"/>
      <c r="I37" s="44"/>
      <c r="J37" s="44"/>
      <c r="K37" s="44"/>
    </row>
    <row r="38" spans="2:11" x14ac:dyDescent="0.2">
      <c r="B38" s="257" t="s">
        <v>69</v>
      </c>
      <c r="C38" s="260"/>
      <c r="D38" s="260"/>
      <c r="E38" s="260"/>
      <c r="F38" s="260"/>
      <c r="G38" s="262"/>
      <c r="H38" s="192"/>
      <c r="I38" s="44"/>
      <c r="J38" s="44"/>
      <c r="K38" s="44"/>
    </row>
    <row r="39" spans="2:11" x14ac:dyDescent="0.2">
      <c r="B39" s="266" t="s">
        <v>70</v>
      </c>
      <c r="C39" s="267"/>
      <c r="D39" s="267"/>
      <c r="E39" s="267"/>
      <c r="F39" s="267"/>
      <c r="G39" s="268"/>
      <c r="H39" s="192"/>
      <c r="I39" s="44"/>
      <c r="J39" s="44"/>
      <c r="K39" s="44"/>
    </row>
    <row r="40" spans="2:11" x14ac:dyDescent="0.2">
      <c r="B40" s="266" t="s">
        <v>71</v>
      </c>
      <c r="C40" s="258"/>
      <c r="D40" s="258"/>
      <c r="E40" s="258"/>
      <c r="F40" s="258"/>
      <c r="G40" s="259"/>
      <c r="H40" s="192"/>
      <c r="I40" s="44"/>
      <c r="J40" s="44"/>
      <c r="K40" s="44"/>
    </row>
    <row r="41" spans="2:11" x14ac:dyDescent="0.2">
      <c r="B41" s="257" t="s">
        <v>72</v>
      </c>
      <c r="C41" s="260"/>
      <c r="D41" s="260"/>
      <c r="E41" s="260"/>
      <c r="F41" s="260"/>
      <c r="G41" s="262"/>
      <c r="H41" s="192"/>
      <c r="I41" s="44"/>
      <c r="J41" s="44"/>
      <c r="K41" s="44"/>
    </row>
    <row r="42" spans="2:11" x14ac:dyDescent="0.2">
      <c r="B42" s="257" t="s">
        <v>73</v>
      </c>
      <c r="C42" s="260"/>
      <c r="D42" s="260"/>
      <c r="E42" s="260"/>
      <c r="F42" s="260"/>
      <c r="G42" s="262"/>
      <c r="H42" s="192"/>
      <c r="I42" s="44"/>
      <c r="J42" s="44"/>
      <c r="K42" s="44"/>
    </row>
    <row r="43" spans="2:11" x14ac:dyDescent="0.2">
      <c r="B43" s="257" t="s">
        <v>74</v>
      </c>
      <c r="C43" s="260"/>
      <c r="D43" s="260"/>
      <c r="E43" s="260"/>
      <c r="F43" s="260"/>
      <c r="G43" s="262"/>
      <c r="H43" s="192"/>
      <c r="I43" s="44"/>
      <c r="J43" s="44"/>
      <c r="K43" s="44"/>
    </row>
    <row r="44" spans="2:11" x14ac:dyDescent="0.2">
      <c r="B44" s="257" t="s">
        <v>75</v>
      </c>
      <c r="C44" s="260"/>
      <c r="D44" s="260"/>
      <c r="E44" s="260"/>
      <c r="F44" s="260"/>
      <c r="G44" s="262"/>
      <c r="H44" s="192"/>
      <c r="I44" s="44"/>
      <c r="J44" s="44"/>
      <c r="K44" s="44"/>
    </row>
    <row r="45" spans="2:11" x14ac:dyDescent="0.2">
      <c r="B45" s="263" t="s">
        <v>76</v>
      </c>
      <c r="C45" s="264"/>
      <c r="D45" s="264"/>
      <c r="E45" s="264"/>
      <c r="F45" s="264"/>
      <c r="G45" s="265"/>
      <c r="H45" s="192"/>
      <c r="I45" s="44"/>
      <c r="J45" s="44"/>
      <c r="K45" s="44"/>
    </row>
    <row r="46" spans="2:11" x14ac:dyDescent="0.2">
      <c r="B46" s="257" t="s">
        <v>77</v>
      </c>
      <c r="C46" s="258"/>
      <c r="D46" s="258"/>
      <c r="E46" s="258"/>
      <c r="F46" s="258"/>
      <c r="G46" s="259"/>
      <c r="H46" s="192"/>
      <c r="I46" s="44"/>
      <c r="J46" s="44"/>
      <c r="K46" s="44"/>
    </row>
    <row r="47" spans="2:11" x14ac:dyDescent="0.2">
      <c r="B47" s="257" t="s">
        <v>78</v>
      </c>
      <c r="C47" s="260"/>
      <c r="D47" s="260"/>
      <c r="E47" s="261"/>
      <c r="F47" s="261"/>
      <c r="G47" s="262"/>
      <c r="H47" s="192"/>
      <c r="I47" s="44"/>
      <c r="J47" s="44"/>
      <c r="K47" s="44"/>
    </row>
    <row r="48" spans="2:11" x14ac:dyDescent="0.2">
      <c r="B48" s="66" t="s">
        <v>79</v>
      </c>
      <c r="C48" s="66"/>
      <c r="D48" s="105"/>
      <c r="E48" s="107"/>
      <c r="F48" s="107"/>
      <c r="G48" s="106"/>
      <c r="H48" s="192">
        <f>SUM(H19,H21,H25,H27,H29,H31,H33,H36,H40,H47)</f>
        <v>0</v>
      </c>
      <c r="I48" s="44"/>
      <c r="J48" s="44"/>
      <c r="K48" s="44"/>
    </row>
  </sheetData>
  <mergeCells count="36">
    <mergeCell ref="B6:D6"/>
    <mergeCell ref="B23:G23"/>
    <mergeCell ref="B24:G24"/>
    <mergeCell ref="B25:G25"/>
    <mergeCell ref="B18:G18"/>
    <mergeCell ref="B19:G19"/>
    <mergeCell ref="B20:G20"/>
    <mergeCell ref="B21:G21"/>
    <mergeCell ref="B15:G15"/>
    <mergeCell ref="B16:G16"/>
    <mergeCell ref="B17:G17"/>
    <mergeCell ref="B8:G8"/>
    <mergeCell ref="B22:G22"/>
    <mergeCell ref="B10:H11"/>
    <mergeCell ref="B30:G30"/>
    <mergeCell ref="B31:G31"/>
    <mergeCell ref="B32:G32"/>
    <mergeCell ref="B33:G33"/>
    <mergeCell ref="B26:G26"/>
    <mergeCell ref="B27:G27"/>
    <mergeCell ref="B28:G28"/>
    <mergeCell ref="B29:G29"/>
    <mergeCell ref="B38:G38"/>
    <mergeCell ref="B39:G39"/>
    <mergeCell ref="B40:G40"/>
    <mergeCell ref="B41:G41"/>
    <mergeCell ref="B34:G34"/>
    <mergeCell ref="B35:G35"/>
    <mergeCell ref="B36:G36"/>
    <mergeCell ref="B37:G37"/>
    <mergeCell ref="B46:G46"/>
    <mergeCell ref="B47:G47"/>
    <mergeCell ref="B42:G42"/>
    <mergeCell ref="B43:G43"/>
    <mergeCell ref="B44:G44"/>
    <mergeCell ref="B45:G45"/>
  </mergeCells>
  <phoneticPr fontId="39" type="noConversion"/>
  <conditionalFormatting sqref="H16:H33 H35:H36 H38:H44 H46:H47">
    <cfRule type="expression" dxfId="0" priority="2" stopIfTrue="1">
      <formula>$H$8="yes"</formula>
    </cfRule>
  </conditionalFormatting>
  <dataValidations count="1">
    <dataValidation type="list" allowBlank="1" showInputMessage="1" showErrorMessage="1" sqref="H8">
      <formula1>"Yes, No"</formula1>
    </dataValidation>
  </dataValidations>
  <pageMargins left="0.55118110236220474" right="0.55118110236220474" top="0.59055118110236227" bottom="0.98425196850393704" header="0.51181102362204722" footer="0.51181102362204722"/>
  <pageSetup paperSize="9" scale="76" fitToHeight="100" orientation="portrait" r:id="rId1"/>
  <headerFooter scaleWithDoc="0" alignWithMargins="0">
    <oddFooter>&amp;L&amp;8&amp;D&amp;C&amp;8&amp; Template: &amp;A
&amp;F&amp;R&amp;8&amp;P of &amp;N</oddFooter>
  </headerFooter>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9"/>
  <sheetViews>
    <sheetView view="pageBreakPreview" zoomScaleNormal="100" zoomScaleSheetLayoutView="100" workbookViewId="0">
      <selection activeCell="M52" sqref="M52"/>
    </sheetView>
  </sheetViews>
  <sheetFormatPr defaultRowHeight="12.75" x14ac:dyDescent="0.2"/>
  <cols>
    <col min="1" max="1" width="9.140625" style="126"/>
    <col min="2" max="2" width="13" style="126" bestFit="1" customWidth="1"/>
    <col min="3" max="6" width="9.140625" style="126"/>
    <col min="7" max="7" width="12.7109375" style="126" customWidth="1"/>
    <col min="8" max="8" width="14.140625" style="126" customWidth="1"/>
    <col min="9" max="9" width="5.5703125" style="126" customWidth="1"/>
    <col min="10" max="11" width="9.140625" style="126" hidden="1" customWidth="1"/>
    <col min="12" max="16384" width="9.140625" style="126"/>
  </cols>
  <sheetData>
    <row r="1" spans="2:8" ht="20.25" x14ac:dyDescent="0.3">
      <c r="B1" s="125" t="str">
        <f>[3]Cover!C22</f>
        <v>Ausgrid</v>
      </c>
    </row>
    <row r="2" spans="2:8" ht="20.25" x14ac:dyDescent="0.3">
      <c r="B2" s="127" t="s">
        <v>126</v>
      </c>
    </row>
    <row r="3" spans="2:8" ht="20.25" x14ac:dyDescent="0.3">
      <c r="B3" s="149" t="str">
        <f>Cover!C26</f>
        <v>2013-14</v>
      </c>
    </row>
    <row r="4" spans="2:8" ht="20.25" x14ac:dyDescent="0.3">
      <c r="B4" s="128"/>
    </row>
    <row r="5" spans="2:8" ht="75" customHeight="1" x14ac:dyDescent="0.2">
      <c r="B5" s="286" t="s">
        <v>198</v>
      </c>
      <c r="C5" s="287"/>
      <c r="D5" s="287"/>
      <c r="E5" s="287"/>
      <c r="F5" s="287"/>
      <c r="G5" s="287"/>
    </row>
    <row r="6" spans="2:8" ht="20.25" x14ac:dyDescent="0.3">
      <c r="B6" s="128"/>
    </row>
    <row r="7" spans="2:8" ht="15.75" x14ac:dyDescent="0.25">
      <c r="B7" s="129" t="s">
        <v>127</v>
      </c>
    </row>
    <row r="8" spans="2:8" x14ac:dyDescent="0.2">
      <c r="H8" s="132" t="str">
        <f>B3</f>
        <v>2013-14</v>
      </c>
    </row>
    <row r="9" spans="2:8" x14ac:dyDescent="0.2">
      <c r="B9" s="275" t="s">
        <v>128</v>
      </c>
      <c r="C9" s="276"/>
      <c r="D9" s="276"/>
      <c r="E9" s="276"/>
      <c r="F9" s="276"/>
      <c r="G9" s="277"/>
      <c r="H9" s="176"/>
    </row>
    <row r="10" spans="2:8" x14ac:dyDescent="0.2">
      <c r="B10" s="275" t="s">
        <v>129</v>
      </c>
      <c r="C10" s="276"/>
      <c r="D10" s="276"/>
      <c r="E10" s="276"/>
      <c r="F10" s="276"/>
      <c r="G10" s="277"/>
      <c r="H10" s="177"/>
    </row>
    <row r="11" spans="2:8" x14ac:dyDescent="0.2">
      <c r="B11" s="275" t="s">
        <v>130</v>
      </c>
      <c r="C11" s="276"/>
      <c r="D11" s="276"/>
      <c r="E11" s="276"/>
      <c r="F11" s="276"/>
      <c r="G11" s="277"/>
      <c r="H11" s="177"/>
    </row>
    <row r="12" spans="2:8" x14ac:dyDescent="0.2">
      <c r="B12" s="275" t="s">
        <v>131</v>
      </c>
      <c r="C12" s="276"/>
      <c r="D12" s="276"/>
      <c r="E12" s="276"/>
      <c r="F12" s="276"/>
      <c r="G12" s="277"/>
      <c r="H12" s="177"/>
    </row>
    <row r="13" spans="2:8" x14ac:dyDescent="0.2">
      <c r="B13" s="275" t="s">
        <v>132</v>
      </c>
      <c r="C13" s="276"/>
      <c r="D13" s="276"/>
      <c r="E13" s="276"/>
      <c r="F13" s="276"/>
      <c r="G13" s="277"/>
      <c r="H13" s="177"/>
    </row>
    <row r="14" spans="2:8" x14ac:dyDescent="0.2">
      <c r="B14" s="275" t="s">
        <v>133</v>
      </c>
      <c r="C14" s="276"/>
      <c r="D14" s="276"/>
      <c r="E14" s="276"/>
      <c r="F14" s="276"/>
      <c r="G14" s="277"/>
      <c r="H14" s="177"/>
    </row>
    <row r="15" spans="2:8" x14ac:dyDescent="0.2">
      <c r="B15" s="275" t="s">
        <v>134</v>
      </c>
      <c r="C15" s="276"/>
      <c r="D15" s="276"/>
      <c r="E15" s="276"/>
      <c r="F15" s="276"/>
      <c r="G15" s="277"/>
      <c r="H15" s="177"/>
    </row>
    <row r="16" spans="2:8" x14ac:dyDescent="0.2">
      <c r="B16" s="275" t="s">
        <v>135</v>
      </c>
      <c r="C16" s="276"/>
      <c r="D16" s="276"/>
      <c r="E16" s="276"/>
      <c r="F16" s="276"/>
      <c r="G16" s="277"/>
      <c r="H16" s="177"/>
    </row>
    <row r="17" spans="2:8" x14ac:dyDescent="0.2">
      <c r="B17" s="275" t="s">
        <v>136</v>
      </c>
      <c r="C17" s="276"/>
      <c r="D17" s="276"/>
      <c r="E17" s="276"/>
      <c r="F17" s="276"/>
      <c r="G17" s="277"/>
      <c r="H17" s="177"/>
    </row>
    <row r="18" spans="2:8" x14ac:dyDescent="0.2">
      <c r="B18" s="275" t="s">
        <v>137</v>
      </c>
      <c r="C18" s="276"/>
      <c r="D18" s="276"/>
      <c r="E18" s="276"/>
      <c r="F18" s="276"/>
      <c r="G18" s="277"/>
      <c r="H18" s="177"/>
    </row>
    <row r="19" spans="2:8" x14ac:dyDescent="0.2">
      <c r="B19" s="275" t="s">
        <v>138</v>
      </c>
      <c r="C19" s="276"/>
      <c r="D19" s="276"/>
      <c r="E19" s="276"/>
      <c r="F19" s="276"/>
      <c r="G19" s="277"/>
      <c r="H19" s="177"/>
    </row>
    <row r="20" spans="2:8" x14ac:dyDescent="0.2">
      <c r="B20" s="275" t="s">
        <v>139</v>
      </c>
      <c r="C20" s="276"/>
      <c r="D20" s="276"/>
      <c r="E20" s="276"/>
      <c r="F20" s="276"/>
      <c r="G20" s="277"/>
      <c r="H20" s="177"/>
    </row>
    <row r="21" spans="2:8" x14ac:dyDescent="0.2">
      <c r="B21" s="275" t="s">
        <v>140</v>
      </c>
      <c r="C21" s="276"/>
      <c r="D21" s="276"/>
      <c r="E21" s="276"/>
      <c r="F21" s="276"/>
      <c r="G21" s="277"/>
      <c r="H21" s="177"/>
    </row>
    <row r="22" spans="2:8" x14ac:dyDescent="0.2">
      <c r="B22" s="275" t="s">
        <v>141</v>
      </c>
      <c r="C22" s="276"/>
      <c r="D22" s="276"/>
      <c r="E22" s="276"/>
      <c r="F22" s="276"/>
      <c r="G22" s="277"/>
      <c r="H22" s="177"/>
    </row>
    <row r="23" spans="2:8" x14ac:dyDescent="0.2">
      <c r="B23" s="275" t="s">
        <v>142</v>
      </c>
      <c r="C23" s="276"/>
      <c r="D23" s="276"/>
      <c r="E23" s="276"/>
      <c r="F23" s="276"/>
      <c r="G23" s="277"/>
      <c r="H23" s="177"/>
    </row>
    <row r="25" spans="2:8" ht="15.75" x14ac:dyDescent="0.25">
      <c r="B25" s="129" t="s">
        <v>143</v>
      </c>
    </row>
    <row r="26" spans="2:8" x14ac:dyDescent="0.2">
      <c r="H26" s="132" t="str">
        <f>B3</f>
        <v>2013-14</v>
      </c>
    </row>
    <row r="27" spans="2:8" x14ac:dyDescent="0.2">
      <c r="B27" s="278" t="s">
        <v>144</v>
      </c>
      <c r="C27" s="278"/>
      <c r="D27" s="278"/>
      <c r="E27" s="278"/>
      <c r="F27" s="278"/>
      <c r="G27" s="278"/>
      <c r="H27" s="130">
        <v>224</v>
      </c>
    </row>
    <row r="28" spans="2:8" x14ac:dyDescent="0.2">
      <c r="B28" s="279" t="s">
        <v>145</v>
      </c>
      <c r="C28" s="279"/>
      <c r="D28" s="279"/>
      <c r="E28" s="279"/>
      <c r="F28" s="279"/>
      <c r="G28" s="279"/>
      <c r="H28" s="131"/>
    </row>
    <row r="29" spans="2:8" x14ac:dyDescent="0.2">
      <c r="B29" s="278" t="s">
        <v>146</v>
      </c>
      <c r="C29" s="278"/>
      <c r="D29" s="278"/>
      <c r="E29" s="278"/>
      <c r="F29" s="278"/>
      <c r="G29" s="278"/>
      <c r="H29" s="176"/>
    </row>
    <row r="30" spans="2:8" x14ac:dyDescent="0.2">
      <c r="B30" s="278" t="s">
        <v>147</v>
      </c>
      <c r="C30" s="278"/>
      <c r="D30" s="278"/>
      <c r="E30" s="278"/>
      <c r="F30" s="278"/>
      <c r="G30" s="278"/>
      <c r="H30" s="176"/>
    </row>
    <row r="31" spans="2:8" x14ac:dyDescent="0.2">
      <c r="B31" s="278" t="s">
        <v>148</v>
      </c>
      <c r="C31" s="278"/>
      <c r="D31" s="278"/>
      <c r="E31" s="278"/>
      <c r="F31" s="278"/>
      <c r="G31" s="278"/>
      <c r="H31" s="176"/>
    </row>
    <row r="32" spans="2:8" x14ac:dyDescent="0.2">
      <c r="B32" s="278" t="s">
        <v>149</v>
      </c>
      <c r="C32" s="278"/>
      <c r="D32" s="278"/>
      <c r="E32" s="278"/>
      <c r="F32" s="278"/>
      <c r="G32" s="278"/>
      <c r="H32" s="176"/>
    </row>
    <row r="33" spans="2:8" x14ac:dyDescent="0.2">
      <c r="B33" s="278" t="s">
        <v>150</v>
      </c>
      <c r="C33" s="278"/>
      <c r="D33" s="278"/>
      <c r="E33" s="278"/>
      <c r="F33" s="278"/>
      <c r="G33" s="278"/>
      <c r="H33" s="176"/>
    </row>
    <row r="34" spans="2:8" x14ac:dyDescent="0.2">
      <c r="B34" s="278" t="s">
        <v>151</v>
      </c>
      <c r="C34" s="278"/>
      <c r="D34" s="278"/>
      <c r="E34" s="278"/>
      <c r="F34" s="278"/>
      <c r="G34" s="278"/>
      <c r="H34" s="176"/>
    </row>
    <row r="35" spans="2:8" x14ac:dyDescent="0.2">
      <c r="B35" s="278" t="s">
        <v>152</v>
      </c>
      <c r="C35" s="278"/>
      <c r="D35" s="278"/>
      <c r="E35" s="278"/>
      <c r="F35" s="278"/>
      <c r="G35" s="278"/>
      <c r="H35" s="176"/>
    </row>
    <row r="36" spans="2:8" x14ac:dyDescent="0.2">
      <c r="B36" s="278" t="s">
        <v>83</v>
      </c>
      <c r="C36" s="278"/>
      <c r="D36" s="278"/>
      <c r="E36" s="278"/>
      <c r="F36" s="278"/>
      <c r="G36" s="278"/>
      <c r="H36" s="176"/>
    </row>
    <row r="37" spans="2:8" x14ac:dyDescent="0.2">
      <c r="B37" s="280" t="s">
        <v>153</v>
      </c>
      <c r="C37" s="281"/>
      <c r="D37" s="282"/>
      <c r="E37" s="282"/>
      <c r="F37" s="282"/>
      <c r="G37" s="283"/>
      <c r="H37" s="131"/>
    </row>
    <row r="38" spans="2:8" x14ac:dyDescent="0.2">
      <c r="B38" s="278" t="s">
        <v>154</v>
      </c>
      <c r="C38" s="278"/>
      <c r="D38" s="278"/>
      <c r="E38" s="278"/>
      <c r="F38" s="278"/>
      <c r="G38" s="278"/>
      <c r="H38" s="177"/>
    </row>
    <row r="39" spans="2:8" x14ac:dyDescent="0.2">
      <c r="B39" s="278" t="s">
        <v>155</v>
      </c>
      <c r="C39" s="278"/>
      <c r="D39" s="278"/>
      <c r="E39" s="278"/>
      <c r="F39" s="278"/>
      <c r="G39" s="278"/>
      <c r="H39" s="177"/>
    </row>
    <row r="40" spans="2:8" x14ac:dyDescent="0.2">
      <c r="B40" s="278" t="s">
        <v>156</v>
      </c>
      <c r="C40" s="278"/>
      <c r="D40" s="278"/>
      <c r="E40" s="278"/>
      <c r="F40" s="278"/>
      <c r="G40" s="278"/>
      <c r="H40" s="177"/>
    </row>
    <row r="41" spans="2:8" x14ac:dyDescent="0.2">
      <c r="B41" s="278" t="s">
        <v>157</v>
      </c>
      <c r="C41" s="278"/>
      <c r="D41" s="278"/>
      <c r="E41" s="278"/>
      <c r="F41" s="278"/>
      <c r="G41" s="278"/>
      <c r="H41" s="177"/>
    </row>
    <row r="42" spans="2:8" x14ac:dyDescent="0.2">
      <c r="B42" s="278" t="s">
        <v>158</v>
      </c>
      <c r="C42" s="278"/>
      <c r="D42" s="278"/>
      <c r="E42" s="278"/>
      <c r="F42" s="278"/>
      <c r="G42" s="278"/>
      <c r="H42" s="177"/>
    </row>
    <row r="43" spans="2:8" x14ac:dyDescent="0.2">
      <c r="B43" s="278" t="s">
        <v>159</v>
      </c>
      <c r="C43" s="278"/>
      <c r="D43" s="278"/>
      <c r="E43" s="278"/>
      <c r="F43" s="278"/>
      <c r="G43" s="278"/>
      <c r="H43" s="177"/>
    </row>
    <row r="44" spans="2:8" x14ac:dyDescent="0.2">
      <c r="B44" s="278" t="s">
        <v>160</v>
      </c>
      <c r="C44" s="278"/>
      <c r="D44" s="278"/>
      <c r="E44" s="278"/>
      <c r="F44" s="278"/>
      <c r="G44" s="278"/>
      <c r="H44" s="177"/>
    </row>
    <row r="45" spans="2:8" x14ac:dyDescent="0.2">
      <c r="B45" s="278" t="s">
        <v>83</v>
      </c>
      <c r="C45" s="278"/>
      <c r="D45" s="278"/>
      <c r="E45" s="278"/>
      <c r="F45" s="278"/>
      <c r="G45" s="278"/>
      <c r="H45" s="177"/>
    </row>
    <row r="46" spans="2:8" ht="12" customHeight="1" x14ac:dyDescent="0.2"/>
    <row r="47" spans="2:8" ht="15.75" x14ac:dyDescent="0.25">
      <c r="B47" s="129" t="s">
        <v>161</v>
      </c>
    </row>
    <row r="48" spans="2:8" x14ac:dyDescent="0.2">
      <c r="H48" s="132" t="str">
        <f>B3</f>
        <v>2013-14</v>
      </c>
    </row>
    <row r="49" spans="2:10" x14ac:dyDescent="0.2">
      <c r="B49" s="284" t="s">
        <v>162</v>
      </c>
      <c r="C49" s="284"/>
      <c r="D49" s="284"/>
      <c r="E49" s="284"/>
      <c r="F49" s="284"/>
      <c r="G49" s="284"/>
      <c r="H49" s="131"/>
    </row>
    <row r="50" spans="2:10" x14ac:dyDescent="0.2">
      <c r="B50" s="285" t="s">
        <v>69</v>
      </c>
      <c r="C50" s="285"/>
      <c r="D50" s="285"/>
      <c r="E50" s="285"/>
      <c r="F50" s="285"/>
      <c r="G50" s="285"/>
      <c r="H50" s="133">
        <v>10168</v>
      </c>
    </row>
    <row r="51" spans="2:10" x14ac:dyDescent="0.2">
      <c r="B51" s="285" t="s">
        <v>163</v>
      </c>
      <c r="C51" s="285"/>
      <c r="D51" s="285"/>
      <c r="E51" s="285"/>
      <c r="F51" s="285"/>
      <c r="G51" s="285"/>
      <c r="H51" s="133">
        <v>6</v>
      </c>
    </row>
    <row r="52" spans="2:10" x14ac:dyDescent="0.2">
      <c r="B52" s="284" t="s">
        <v>164</v>
      </c>
      <c r="C52" s="284"/>
      <c r="D52" s="284"/>
      <c r="E52" s="284"/>
      <c r="F52" s="284"/>
      <c r="G52" s="284"/>
      <c r="H52" s="131"/>
    </row>
    <row r="53" spans="2:10" x14ac:dyDescent="0.2">
      <c r="B53" s="285" t="s">
        <v>165</v>
      </c>
      <c r="C53" s="285"/>
      <c r="D53" s="285"/>
      <c r="E53" s="285"/>
      <c r="F53" s="285"/>
      <c r="G53" s="285"/>
      <c r="H53" s="203">
        <v>1553</v>
      </c>
    </row>
    <row r="54" spans="2:10" x14ac:dyDescent="0.2">
      <c r="B54" s="285" t="s">
        <v>166</v>
      </c>
      <c r="C54" s="285"/>
      <c r="D54" s="285"/>
      <c r="E54" s="285"/>
      <c r="F54" s="285"/>
      <c r="G54" s="285"/>
      <c r="H54" s="204">
        <v>4360</v>
      </c>
    </row>
    <row r="55" spans="2:10" x14ac:dyDescent="0.2">
      <c r="B55" s="285" t="s">
        <v>167</v>
      </c>
      <c r="C55" s="285"/>
      <c r="D55" s="285"/>
      <c r="E55" s="285"/>
      <c r="F55" s="285"/>
      <c r="G55" s="285"/>
      <c r="H55" s="204">
        <v>6.7</v>
      </c>
    </row>
    <row r="56" spans="2:10" x14ac:dyDescent="0.2">
      <c r="B56" s="285" t="s">
        <v>168</v>
      </c>
      <c r="C56" s="285"/>
      <c r="D56" s="285"/>
      <c r="E56" s="285"/>
      <c r="F56" s="285"/>
      <c r="G56" s="285"/>
      <c r="H56" s="205">
        <v>249337</v>
      </c>
    </row>
    <row r="57" spans="2:10" x14ac:dyDescent="0.2">
      <c r="B57" s="284" t="s">
        <v>169</v>
      </c>
      <c r="C57" s="284"/>
      <c r="D57" s="284"/>
      <c r="E57" s="284"/>
      <c r="F57" s="284"/>
      <c r="G57" s="284"/>
      <c r="H57" s="131"/>
      <c r="I57" s="134"/>
      <c r="J57" s="134"/>
    </row>
    <row r="58" spans="2:10" x14ac:dyDescent="0.2">
      <c r="B58" s="285" t="s">
        <v>170</v>
      </c>
      <c r="C58" s="285"/>
      <c r="D58" s="285"/>
      <c r="E58" s="285"/>
      <c r="F58" s="285"/>
      <c r="G58" s="285"/>
      <c r="H58" s="133">
        <v>438085</v>
      </c>
      <c r="I58" s="134"/>
      <c r="J58" s="134"/>
    </row>
    <row r="59" spans="2:10" x14ac:dyDescent="0.2">
      <c r="B59" s="285" t="s">
        <v>171</v>
      </c>
      <c r="C59" s="285"/>
      <c r="D59" s="285"/>
      <c r="E59" s="285"/>
      <c r="F59" s="285"/>
      <c r="G59" s="285"/>
      <c r="H59" s="133">
        <v>103129</v>
      </c>
      <c r="I59" s="134"/>
      <c r="J59" s="134"/>
    </row>
    <row r="60" spans="2:10" x14ac:dyDescent="0.2">
      <c r="B60" s="285" t="s">
        <v>172</v>
      </c>
      <c r="C60" s="285"/>
      <c r="D60" s="285"/>
      <c r="E60" s="285"/>
      <c r="F60" s="285"/>
      <c r="G60" s="285"/>
      <c r="H60" s="133">
        <v>23</v>
      </c>
      <c r="I60" s="134"/>
      <c r="J60" s="134"/>
    </row>
    <row r="61" spans="2:10" x14ac:dyDescent="0.2">
      <c r="B61" s="285" t="s">
        <v>173</v>
      </c>
      <c r="C61" s="285"/>
      <c r="D61" s="285"/>
      <c r="E61" s="285"/>
      <c r="F61" s="285"/>
      <c r="G61" s="285"/>
      <c r="H61" s="133">
        <v>6</v>
      </c>
      <c r="I61" s="134"/>
      <c r="J61" s="134"/>
    </row>
    <row r="62" spans="2:10" x14ac:dyDescent="0.2">
      <c r="B62" s="285" t="s">
        <v>174</v>
      </c>
      <c r="C62" s="285"/>
      <c r="D62" s="285"/>
      <c r="E62" s="285"/>
      <c r="F62" s="285"/>
      <c r="G62" s="285"/>
      <c r="H62" s="133">
        <v>0</v>
      </c>
      <c r="I62" s="134"/>
      <c r="J62" s="134"/>
    </row>
    <row r="63" spans="2:10" x14ac:dyDescent="0.2">
      <c r="B63" s="291" t="s">
        <v>175</v>
      </c>
      <c r="C63" s="292"/>
      <c r="D63" s="292"/>
      <c r="E63" s="292"/>
      <c r="F63" s="292"/>
      <c r="G63" s="293"/>
      <c r="H63" s="131"/>
    </row>
    <row r="64" spans="2:10" x14ac:dyDescent="0.2">
      <c r="B64" s="294" t="s">
        <v>176</v>
      </c>
      <c r="C64" s="295"/>
      <c r="D64" s="295"/>
      <c r="E64" s="295"/>
      <c r="F64" s="295"/>
      <c r="G64" s="296"/>
      <c r="H64" s="177"/>
    </row>
    <row r="65" spans="2:8" x14ac:dyDescent="0.2">
      <c r="B65" s="294" t="s">
        <v>177</v>
      </c>
      <c r="C65" s="295"/>
      <c r="D65" s="295"/>
      <c r="E65" s="295"/>
      <c r="F65" s="295"/>
      <c r="G65" s="296"/>
      <c r="H65" s="177"/>
    </row>
    <row r="66" spans="2:8" x14ac:dyDescent="0.2">
      <c r="B66" s="294" t="s">
        <v>178</v>
      </c>
      <c r="C66" s="295"/>
      <c r="D66" s="295"/>
      <c r="E66" s="295"/>
      <c r="F66" s="295"/>
      <c r="G66" s="296"/>
      <c r="H66" s="177"/>
    </row>
    <row r="67" spans="2:8" x14ac:dyDescent="0.2">
      <c r="B67" s="294" t="s">
        <v>179</v>
      </c>
      <c r="C67" s="295"/>
      <c r="D67" s="295"/>
      <c r="E67" s="295"/>
      <c r="F67" s="295"/>
      <c r="G67" s="296"/>
      <c r="H67" s="177"/>
    </row>
    <row r="68" spans="2:8" x14ac:dyDescent="0.2">
      <c r="B68" s="294" t="s">
        <v>180</v>
      </c>
      <c r="C68" s="295"/>
      <c r="D68" s="295"/>
      <c r="E68" s="295"/>
      <c r="F68" s="295"/>
      <c r="G68" s="296"/>
      <c r="H68" s="177"/>
    </row>
    <row r="69" spans="2:8" x14ac:dyDescent="0.2">
      <c r="B69" s="288" t="s">
        <v>181</v>
      </c>
      <c r="C69" s="289"/>
      <c r="D69" s="289"/>
      <c r="E69" s="289"/>
      <c r="F69" s="289"/>
      <c r="G69" s="290"/>
      <c r="H69" s="177"/>
    </row>
  </sheetData>
  <mergeCells count="56">
    <mergeCell ref="B5:G5"/>
    <mergeCell ref="B69:G69"/>
    <mergeCell ref="B63:G63"/>
    <mergeCell ref="B64:G64"/>
    <mergeCell ref="B65:G65"/>
    <mergeCell ref="B66:G66"/>
    <mergeCell ref="B67:G67"/>
    <mergeCell ref="B68:G68"/>
    <mergeCell ref="B57:G57"/>
    <mergeCell ref="B58:G58"/>
    <mergeCell ref="B50:G50"/>
    <mergeCell ref="B59:G59"/>
    <mergeCell ref="B60:G60"/>
    <mergeCell ref="B61:G61"/>
    <mergeCell ref="B62:G62"/>
    <mergeCell ref="B51:G51"/>
    <mergeCell ref="B52:G52"/>
    <mergeCell ref="B53:G53"/>
    <mergeCell ref="B54:G54"/>
    <mergeCell ref="B55:G55"/>
    <mergeCell ref="B56:G56"/>
    <mergeCell ref="B42:G42"/>
    <mergeCell ref="B43:G43"/>
    <mergeCell ref="B44:G44"/>
    <mergeCell ref="B45:G45"/>
    <mergeCell ref="B49:G49"/>
    <mergeCell ref="B37:G37"/>
    <mergeCell ref="B38:G38"/>
    <mergeCell ref="B39:G39"/>
    <mergeCell ref="B40:G40"/>
    <mergeCell ref="B41:G41"/>
    <mergeCell ref="B32:G32"/>
    <mergeCell ref="B33:G33"/>
    <mergeCell ref="B34:G34"/>
    <mergeCell ref="B35:G35"/>
    <mergeCell ref="B36:G36"/>
    <mergeCell ref="B27:G27"/>
    <mergeCell ref="B28:G28"/>
    <mergeCell ref="B29:G29"/>
    <mergeCell ref="B30:G30"/>
    <mergeCell ref="B31:G31"/>
    <mergeCell ref="B19:G19"/>
    <mergeCell ref="B20:G20"/>
    <mergeCell ref="B21:G21"/>
    <mergeCell ref="B22:G22"/>
    <mergeCell ref="B23:G23"/>
    <mergeCell ref="B14:G14"/>
    <mergeCell ref="B15:G15"/>
    <mergeCell ref="B16:G16"/>
    <mergeCell ref="B17:G17"/>
    <mergeCell ref="B18:G18"/>
    <mergeCell ref="B9:G9"/>
    <mergeCell ref="B10:G10"/>
    <mergeCell ref="B11:G11"/>
    <mergeCell ref="B12:G12"/>
    <mergeCell ref="B13:G13"/>
  </mergeCells>
  <dataValidations count="1">
    <dataValidation type="whole" allowBlank="1" showInputMessage="1" showErrorMessage="1" errorTitle="Whole Number" error="This field must contain a whole number. Text and decimals are not acceptable." sqref="C39:C45">
      <formula1>-1000</formula1>
      <formula2>9999999999</formula2>
    </dataValidation>
  </dataValidations>
  <pageMargins left="0.74803149606299213" right="0.74803149606299213" top="0.98425196850393704" bottom="0.98425196850393704" header="0.51181102362204722" footer="0.51181102362204722"/>
  <pageSetup paperSize="8" fitToHeight="100" orientation="portrait" r:id="rId1"/>
  <headerFooter scaleWithDoc="0" alignWithMargins="0">
    <oddFooter>&amp;L&amp;8&amp;D&amp;C&amp;8&amp; Template: &amp;A
&amp;F&amp;R&amp;8&amp;P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683"/>
  <sheetViews>
    <sheetView view="pageBreakPreview" zoomScale="70" zoomScaleNormal="100" zoomScaleSheetLayoutView="70" workbookViewId="0">
      <selection activeCell="L40" sqref="L40"/>
    </sheetView>
  </sheetViews>
  <sheetFormatPr defaultRowHeight="12.75" x14ac:dyDescent="0.2"/>
  <cols>
    <col min="1" max="1" width="11.28515625" style="135" customWidth="1"/>
    <col min="2" max="18" width="21.85546875" style="135" customWidth="1"/>
    <col min="19" max="16384" width="9.140625" style="135"/>
  </cols>
  <sheetData>
    <row r="1" spans="2:18" ht="20.25" x14ac:dyDescent="0.3">
      <c r="B1" s="124" t="str">
        <f>[4]Cover!C22</f>
        <v>Ausgrid</v>
      </c>
    </row>
    <row r="2" spans="2:18" ht="20.25" x14ac:dyDescent="0.3">
      <c r="B2" s="124" t="s">
        <v>111</v>
      </c>
    </row>
    <row r="3" spans="2:18" ht="20.25" x14ac:dyDescent="0.3">
      <c r="B3" s="136" t="str">
        <f>Cover!C26</f>
        <v>2013-14</v>
      </c>
    </row>
    <row r="4" spans="2:18" ht="20.25" x14ac:dyDescent="0.3">
      <c r="B4" s="124"/>
    </row>
    <row r="5" spans="2:18" ht="47.1" customHeight="1" x14ac:dyDescent="0.2">
      <c r="B5" s="297" t="s">
        <v>241</v>
      </c>
      <c r="C5" s="287"/>
      <c r="D5" s="287"/>
      <c r="E5" s="287"/>
    </row>
    <row r="6" spans="2:18" ht="20.25" x14ac:dyDescent="0.3">
      <c r="B6" s="124"/>
    </row>
    <row r="7" spans="2:18" ht="15.75" x14ac:dyDescent="0.2">
      <c r="B7" s="137" t="s">
        <v>112</v>
      </c>
    </row>
    <row r="8" spans="2:18" x14ac:dyDescent="0.2">
      <c r="B8" s="139"/>
    </row>
    <row r="9" spans="2:18" ht="69.75" customHeight="1" x14ac:dyDescent="0.2">
      <c r="B9" s="138" t="s">
        <v>82</v>
      </c>
      <c r="C9" s="138" t="s">
        <v>113</v>
      </c>
      <c r="D9" s="138" t="s">
        <v>99</v>
      </c>
      <c r="E9" s="138" t="s">
        <v>182</v>
      </c>
      <c r="F9" s="138" t="s">
        <v>114</v>
      </c>
      <c r="G9" s="138" t="s">
        <v>115</v>
      </c>
      <c r="H9" s="138" t="s">
        <v>116</v>
      </c>
      <c r="I9" s="138" t="s">
        <v>117</v>
      </c>
      <c r="J9" s="138" t="s">
        <v>118</v>
      </c>
      <c r="K9" s="138" t="s">
        <v>119</v>
      </c>
      <c r="L9" s="138" t="s">
        <v>206</v>
      </c>
      <c r="M9" s="138" t="s">
        <v>207</v>
      </c>
      <c r="N9" s="138" t="s">
        <v>183</v>
      </c>
      <c r="O9" s="138" t="s">
        <v>184</v>
      </c>
      <c r="P9" s="138" t="s">
        <v>120</v>
      </c>
      <c r="Q9" s="138" t="s">
        <v>208</v>
      </c>
      <c r="R9" s="138" t="s">
        <v>121</v>
      </c>
    </row>
    <row r="10" spans="2:18" x14ac:dyDescent="0.2">
      <c r="B10" s="207" t="s">
        <v>242</v>
      </c>
      <c r="C10" s="208" t="s">
        <v>243</v>
      </c>
      <c r="D10" s="209" t="s">
        <v>244</v>
      </c>
      <c r="E10" s="210">
        <v>705</v>
      </c>
      <c r="F10" s="211">
        <v>0</v>
      </c>
      <c r="G10" s="211">
        <v>5713.7987755000004</v>
      </c>
      <c r="H10" s="211">
        <v>4.0594004022409242</v>
      </c>
      <c r="I10" s="211">
        <v>813.13565135810416</v>
      </c>
      <c r="J10" s="211">
        <v>5466.9936439261983</v>
      </c>
      <c r="K10" s="212">
        <v>4</v>
      </c>
      <c r="L10" s="211">
        <v>40621.133333333302</v>
      </c>
      <c r="M10" s="211">
        <v>40621.133333333302</v>
      </c>
      <c r="N10" s="211">
        <v>0.21985815602836895</v>
      </c>
      <c r="O10" s="211">
        <v>0.21985815602836895</v>
      </c>
      <c r="P10" s="212">
        <v>6</v>
      </c>
      <c r="Q10" s="211">
        <v>273110</v>
      </c>
      <c r="R10" s="213">
        <v>1.3716312056737594</v>
      </c>
    </row>
    <row r="11" spans="2:18" x14ac:dyDescent="0.2">
      <c r="B11" s="207" t="s">
        <v>245</v>
      </c>
      <c r="C11" s="208" t="s">
        <v>243</v>
      </c>
      <c r="D11" s="209" t="s">
        <v>244</v>
      </c>
      <c r="E11" s="210">
        <v>695</v>
      </c>
      <c r="F11" s="211">
        <v>2580.3029999999999</v>
      </c>
      <c r="G11" s="211">
        <v>1550.2809999999999</v>
      </c>
      <c r="H11" s="211">
        <v>2.7467358943268181</v>
      </c>
      <c r="I11" s="211">
        <v>3.4401010349250578</v>
      </c>
      <c r="J11" s="211">
        <v>0.27089187229546624</v>
      </c>
      <c r="K11" s="212">
        <v>1</v>
      </c>
      <c r="L11" s="211">
        <v>253.98333333330001</v>
      </c>
      <c r="M11" s="211">
        <v>157.98333333330001</v>
      </c>
      <c r="N11" s="211">
        <v>5.7553956834532401E-3</v>
      </c>
      <c r="O11" s="211">
        <v>2.8776978417266201E-3</v>
      </c>
      <c r="P11" s="212">
        <v>0</v>
      </c>
      <c r="Q11" s="211">
        <v>20</v>
      </c>
      <c r="R11" s="213">
        <v>1.43884892086331E-3</v>
      </c>
    </row>
    <row r="12" spans="2:18" x14ac:dyDescent="0.2">
      <c r="B12" s="207" t="s">
        <v>246</v>
      </c>
      <c r="C12" s="208" t="s">
        <v>243</v>
      </c>
      <c r="D12" s="209" t="s">
        <v>244</v>
      </c>
      <c r="E12" s="210">
        <v>193</v>
      </c>
      <c r="F12" s="211">
        <v>0</v>
      </c>
      <c r="G12" s="211">
        <v>1645.6089999999999</v>
      </c>
      <c r="H12" s="211">
        <v>1.4369991200860899</v>
      </c>
      <c r="I12" s="211">
        <v>0</v>
      </c>
      <c r="J12" s="211">
        <v>83.225919035853025</v>
      </c>
      <c r="K12" s="212">
        <v>0</v>
      </c>
      <c r="L12" s="211">
        <v>0</v>
      </c>
      <c r="M12" s="211">
        <v>0</v>
      </c>
      <c r="N12" s="211">
        <v>0</v>
      </c>
      <c r="O12" s="211">
        <v>0</v>
      </c>
      <c r="P12" s="212">
        <v>1</v>
      </c>
      <c r="Q12" s="211">
        <v>11745</v>
      </c>
      <c r="R12" s="213">
        <v>0.15025906735751302</v>
      </c>
    </row>
    <row r="13" spans="2:18" x14ac:dyDescent="0.2">
      <c r="B13" s="207" t="s">
        <v>247</v>
      </c>
      <c r="C13" s="208" t="s">
        <v>243</v>
      </c>
      <c r="D13" s="209" t="s">
        <v>244</v>
      </c>
      <c r="E13" s="210">
        <v>579</v>
      </c>
      <c r="F13" s="211">
        <v>0</v>
      </c>
      <c r="G13" s="211">
        <v>7436.088514</v>
      </c>
      <c r="H13" s="211">
        <v>4.8092769151536627</v>
      </c>
      <c r="I13" s="211">
        <v>0</v>
      </c>
      <c r="J13" s="211">
        <v>7.8260532821152333</v>
      </c>
      <c r="K13" s="212">
        <v>0</v>
      </c>
      <c r="L13" s="211">
        <v>0</v>
      </c>
      <c r="M13" s="211">
        <v>0</v>
      </c>
      <c r="N13" s="211">
        <v>0</v>
      </c>
      <c r="O13" s="211">
        <v>0</v>
      </c>
      <c r="P13" s="212">
        <v>1</v>
      </c>
      <c r="Q13" s="211">
        <v>330</v>
      </c>
      <c r="R13" s="213">
        <v>3.45423143350604E-3</v>
      </c>
    </row>
    <row r="14" spans="2:18" x14ac:dyDescent="0.2">
      <c r="B14" s="207" t="s">
        <v>248</v>
      </c>
      <c r="C14" s="208" t="s">
        <v>243</v>
      </c>
      <c r="D14" s="209" t="s">
        <v>244</v>
      </c>
      <c r="E14" s="210">
        <v>1186</v>
      </c>
      <c r="F14" s="211">
        <v>4389.1809999999996</v>
      </c>
      <c r="G14" s="211">
        <v>3695.9839999999999</v>
      </c>
      <c r="H14" s="211">
        <v>3.8416187306097243</v>
      </c>
      <c r="I14" s="211">
        <v>1323.6170942767963</v>
      </c>
      <c r="J14" s="211">
        <v>28.415453759031255</v>
      </c>
      <c r="K14" s="212">
        <v>1</v>
      </c>
      <c r="L14" s="211">
        <v>69871.333333333401</v>
      </c>
      <c r="M14" s="211">
        <v>414.33333333340005</v>
      </c>
      <c r="N14" s="211">
        <v>1.0000000000000002</v>
      </c>
      <c r="O14" s="211">
        <v>2.529510961214166E-3</v>
      </c>
      <c r="P14" s="212">
        <v>1</v>
      </c>
      <c r="Q14" s="211">
        <v>1500</v>
      </c>
      <c r="R14" s="213">
        <v>1.26475548060708E-2</v>
      </c>
    </row>
    <row r="15" spans="2:18" x14ac:dyDescent="0.2">
      <c r="B15" s="207" t="s">
        <v>249</v>
      </c>
      <c r="C15" s="208" t="s">
        <v>243</v>
      </c>
      <c r="D15" s="209" t="s">
        <v>244</v>
      </c>
      <c r="E15" s="210">
        <v>722</v>
      </c>
      <c r="F15" s="211">
        <v>956.40679999999998</v>
      </c>
      <c r="G15" s="211">
        <v>6472.89</v>
      </c>
      <c r="H15" s="211">
        <v>3.3771783329763689</v>
      </c>
      <c r="I15" s="211">
        <v>78.292657733550769</v>
      </c>
      <c r="J15" s="211">
        <v>15.904002751481716</v>
      </c>
      <c r="K15" s="212">
        <v>2</v>
      </c>
      <c r="L15" s="211">
        <v>4701.2999999999993</v>
      </c>
      <c r="M15" s="211">
        <v>4701.2999999999993</v>
      </c>
      <c r="N15" s="211">
        <v>0.11911357340720216</v>
      </c>
      <c r="O15" s="211">
        <v>0.11911357340720216</v>
      </c>
      <c r="P15" s="212">
        <v>1</v>
      </c>
      <c r="Q15" s="211">
        <v>955</v>
      </c>
      <c r="R15" s="213">
        <v>2.77008310249308E-3</v>
      </c>
    </row>
    <row r="16" spans="2:18" x14ac:dyDescent="0.2">
      <c r="B16" s="207" t="s">
        <v>250</v>
      </c>
      <c r="C16" s="208" t="s">
        <v>243</v>
      </c>
      <c r="D16" s="209" t="s">
        <v>244</v>
      </c>
      <c r="E16" s="210">
        <v>1191</v>
      </c>
      <c r="F16" s="211">
        <v>2745.8629999999998</v>
      </c>
      <c r="G16" s="211">
        <v>1727.0450000000001</v>
      </c>
      <c r="H16" s="211">
        <v>2.3511577744684633</v>
      </c>
      <c r="I16" s="211">
        <v>142.5167031308653</v>
      </c>
      <c r="J16" s="211">
        <v>6.8404214692235854</v>
      </c>
      <c r="K16" s="212">
        <v>2</v>
      </c>
      <c r="L16" s="211">
        <v>12292.35</v>
      </c>
      <c r="M16" s="211">
        <v>12292.35</v>
      </c>
      <c r="N16" s="211">
        <v>7.2208228379512962E-2</v>
      </c>
      <c r="O16" s="211">
        <v>7.2208228379512962E-2</v>
      </c>
      <c r="P16" s="212">
        <v>2</v>
      </c>
      <c r="Q16" s="211">
        <v>590</v>
      </c>
      <c r="R16" s="213">
        <v>1.679261125104954E-3</v>
      </c>
    </row>
    <row r="17" spans="2:18" x14ac:dyDescent="0.2">
      <c r="B17" s="207" t="s">
        <v>251</v>
      </c>
      <c r="C17" s="208" t="s">
        <v>243</v>
      </c>
      <c r="D17" s="209" t="s">
        <v>244</v>
      </c>
      <c r="E17" s="210">
        <v>2079</v>
      </c>
      <c r="F17" s="211">
        <v>3666.0160000000001</v>
      </c>
      <c r="G17" s="211">
        <v>5216.1120000000001</v>
      </c>
      <c r="H17" s="211">
        <v>4.6474412620730163</v>
      </c>
      <c r="I17" s="211">
        <v>477.2492068576081</v>
      </c>
      <c r="J17" s="211">
        <v>1410.5583076363384</v>
      </c>
      <c r="K17" s="212">
        <v>5</v>
      </c>
      <c r="L17" s="211">
        <v>20824.866666666701</v>
      </c>
      <c r="M17" s="211">
        <v>18158.866666666701</v>
      </c>
      <c r="N17" s="211">
        <v>6.1568061568061543E-2</v>
      </c>
      <c r="O17" s="211">
        <v>4.665704665704664E-2</v>
      </c>
      <c r="P17" s="212">
        <v>2</v>
      </c>
      <c r="Q17" s="211">
        <v>61550</v>
      </c>
      <c r="R17" s="213">
        <v>0.10052910052910051</v>
      </c>
    </row>
    <row r="18" spans="2:18" x14ac:dyDescent="0.2">
      <c r="B18" s="207" t="s">
        <v>252</v>
      </c>
      <c r="C18" s="208" t="s">
        <v>243</v>
      </c>
      <c r="D18" s="209" t="s">
        <v>244</v>
      </c>
      <c r="E18" s="210">
        <v>676</v>
      </c>
      <c r="F18" s="211">
        <v>0</v>
      </c>
      <c r="G18" s="211">
        <v>1592.37</v>
      </c>
      <c r="H18" s="211">
        <v>1.4906290125612971</v>
      </c>
      <c r="I18" s="211">
        <v>4.9486217186172974</v>
      </c>
      <c r="J18" s="211">
        <v>117.32915760643641</v>
      </c>
      <c r="K18" s="212">
        <v>0</v>
      </c>
      <c r="L18" s="211">
        <v>673.23333333330004</v>
      </c>
      <c r="M18" s="211">
        <v>673.23333333330004</v>
      </c>
      <c r="N18" s="211">
        <v>1.4792899408284002E-3</v>
      </c>
      <c r="O18" s="211">
        <v>1.4792899408284002E-3</v>
      </c>
      <c r="P18" s="212">
        <v>1</v>
      </c>
      <c r="Q18" s="211">
        <v>15962</v>
      </c>
      <c r="R18" s="213">
        <v>6.8047337278106509E-2</v>
      </c>
    </row>
    <row r="19" spans="2:18" x14ac:dyDescent="0.2">
      <c r="B19" s="207" t="s">
        <v>253</v>
      </c>
      <c r="C19" s="208" t="s">
        <v>243</v>
      </c>
      <c r="D19" s="209" t="s">
        <v>244</v>
      </c>
      <c r="E19" s="210">
        <v>1081</v>
      </c>
      <c r="F19" s="211">
        <v>0</v>
      </c>
      <c r="G19" s="211">
        <v>6688.7560000000003</v>
      </c>
      <c r="H19" s="211">
        <v>5.4821804142099504</v>
      </c>
      <c r="I19" s="211">
        <v>183.04388035122329</v>
      </c>
      <c r="J19" s="211">
        <v>2355.6728237963739</v>
      </c>
      <c r="K19" s="212">
        <v>3</v>
      </c>
      <c r="L19" s="211">
        <v>6771</v>
      </c>
      <c r="M19" s="211">
        <v>6771</v>
      </c>
      <c r="N19" s="211">
        <v>8.4181313598519936E-2</v>
      </c>
      <c r="O19" s="211">
        <v>8.4181313598519936E-2</v>
      </c>
      <c r="P19" s="212">
        <v>6</v>
      </c>
      <c r="Q19" s="211">
        <v>87139</v>
      </c>
      <c r="R19" s="213">
        <v>0.26734505087881588</v>
      </c>
    </row>
    <row r="20" spans="2:18" x14ac:dyDescent="0.2">
      <c r="B20" s="207" t="s">
        <v>254</v>
      </c>
      <c r="C20" s="208" t="s">
        <v>243</v>
      </c>
      <c r="D20" s="209" t="s">
        <v>244</v>
      </c>
      <c r="E20" s="210">
        <v>2370</v>
      </c>
      <c r="F20" s="211">
        <v>5282.9560000000001</v>
      </c>
      <c r="G20" s="211">
        <v>2627.97</v>
      </c>
      <c r="H20" s="211">
        <v>2.6221274653362272</v>
      </c>
      <c r="I20" s="211">
        <v>5283.6636164257689</v>
      </c>
      <c r="J20" s="211">
        <v>0</v>
      </c>
      <c r="K20" s="212">
        <v>5</v>
      </c>
      <c r="L20" s="211">
        <v>408631.91666666674</v>
      </c>
      <c r="M20" s="211">
        <v>220319.91666666677</v>
      </c>
      <c r="N20" s="211">
        <v>2.2075949367088628</v>
      </c>
      <c r="O20" s="211">
        <v>1.2088607594936727</v>
      </c>
      <c r="P20" s="212">
        <v>0</v>
      </c>
      <c r="Q20" s="211">
        <v>0</v>
      </c>
      <c r="R20" s="213">
        <v>0</v>
      </c>
    </row>
    <row r="21" spans="2:18" x14ac:dyDescent="0.2">
      <c r="B21" s="207" t="s">
        <v>255</v>
      </c>
      <c r="C21" s="208" t="s">
        <v>243</v>
      </c>
      <c r="D21" s="209" t="s">
        <v>244</v>
      </c>
      <c r="E21" s="210">
        <v>467</v>
      </c>
      <c r="F21" s="211">
        <v>0</v>
      </c>
      <c r="G21" s="211">
        <v>4805.7479999999996</v>
      </c>
      <c r="H21" s="211">
        <v>1.5045343020384048</v>
      </c>
      <c r="I21" s="211">
        <v>0.50462238795234005</v>
      </c>
      <c r="J21" s="211">
        <v>0</v>
      </c>
      <c r="K21" s="212">
        <v>0</v>
      </c>
      <c r="L21" s="211">
        <v>68.016666666700004</v>
      </c>
      <c r="M21" s="211">
        <v>68.016666666700004</v>
      </c>
      <c r="N21" s="211">
        <v>2.1413276231263402E-3</v>
      </c>
      <c r="O21" s="211">
        <v>2.1413276231263402E-3</v>
      </c>
      <c r="P21" s="212">
        <v>0</v>
      </c>
      <c r="Q21" s="211">
        <v>0</v>
      </c>
      <c r="R21" s="213">
        <v>0</v>
      </c>
    </row>
    <row r="22" spans="2:18" x14ac:dyDescent="0.2">
      <c r="B22" s="207" t="s">
        <v>256</v>
      </c>
      <c r="C22" s="208" t="s">
        <v>243</v>
      </c>
      <c r="D22" s="209" t="s">
        <v>244</v>
      </c>
      <c r="E22" s="210">
        <v>793</v>
      </c>
      <c r="F22" s="211">
        <v>0</v>
      </c>
      <c r="G22" s="211">
        <v>5712.1189999999997</v>
      </c>
      <c r="H22" s="211">
        <v>3.8064146264022618</v>
      </c>
      <c r="I22" s="211">
        <v>12.488019631653613</v>
      </c>
      <c r="J22" s="211">
        <v>0</v>
      </c>
      <c r="K22" s="212">
        <v>1</v>
      </c>
      <c r="L22" s="211">
        <v>665.31666666670003</v>
      </c>
      <c r="M22" s="211">
        <v>665.31666666670003</v>
      </c>
      <c r="N22" s="211">
        <v>2.5220680958385803E-3</v>
      </c>
      <c r="O22" s="211">
        <v>2.5220680958385803E-3</v>
      </c>
      <c r="P22" s="212">
        <v>0</v>
      </c>
      <c r="Q22" s="211">
        <v>0</v>
      </c>
      <c r="R22" s="213">
        <v>0</v>
      </c>
    </row>
    <row r="23" spans="2:18" x14ac:dyDescent="0.2">
      <c r="B23" s="207" t="s">
        <v>257</v>
      </c>
      <c r="C23" s="208" t="s">
        <v>258</v>
      </c>
      <c r="D23" s="209" t="s">
        <v>244</v>
      </c>
      <c r="E23" s="210">
        <v>22</v>
      </c>
      <c r="F23" s="211">
        <v>1554.5709999999999</v>
      </c>
      <c r="G23" s="211">
        <v>510.69110000000001</v>
      </c>
      <c r="H23" s="211">
        <v>3.0221077911631578</v>
      </c>
      <c r="I23" s="211">
        <v>3.5105314117707724</v>
      </c>
      <c r="J23" s="211">
        <v>0.67061233987404445</v>
      </c>
      <c r="K23" s="212">
        <v>0</v>
      </c>
      <c r="L23" s="211">
        <v>235.5666666667</v>
      </c>
      <c r="M23" s="211">
        <v>235.5666666667</v>
      </c>
      <c r="N23" s="211">
        <v>4.5454545454545497E-2</v>
      </c>
      <c r="O23" s="211">
        <v>4.5454545454545497E-2</v>
      </c>
      <c r="P23" s="212">
        <v>1</v>
      </c>
      <c r="Q23" s="211">
        <v>45</v>
      </c>
      <c r="R23" s="213">
        <v>0.13636363636363641</v>
      </c>
    </row>
    <row r="24" spans="2:18" x14ac:dyDescent="0.2">
      <c r="B24" s="207" t="s">
        <v>259</v>
      </c>
      <c r="C24" s="208" t="s">
        <v>258</v>
      </c>
      <c r="D24" s="209" t="s">
        <v>244</v>
      </c>
      <c r="E24" s="210">
        <v>136</v>
      </c>
      <c r="F24" s="211">
        <v>1087.902</v>
      </c>
      <c r="G24" s="211">
        <v>1886.193</v>
      </c>
      <c r="H24" s="211">
        <v>0.73292139087361585</v>
      </c>
      <c r="I24" s="211">
        <v>0.20154923758031826</v>
      </c>
      <c r="J24" s="211">
        <v>0</v>
      </c>
      <c r="K24" s="212">
        <v>0</v>
      </c>
      <c r="L24" s="211">
        <v>55.766666666699997</v>
      </c>
      <c r="M24" s="211">
        <v>55.766666666699997</v>
      </c>
      <c r="N24" s="211">
        <v>7.3529411764705899E-3</v>
      </c>
      <c r="O24" s="211">
        <v>7.3529411764705899E-3</v>
      </c>
      <c r="P24" s="212">
        <v>0</v>
      </c>
      <c r="Q24" s="211">
        <v>0</v>
      </c>
      <c r="R24" s="213">
        <v>0</v>
      </c>
    </row>
    <row r="25" spans="2:18" x14ac:dyDescent="0.2">
      <c r="B25" s="207" t="s">
        <v>260</v>
      </c>
      <c r="C25" s="208" t="s">
        <v>258</v>
      </c>
      <c r="D25" s="209" t="s">
        <v>244</v>
      </c>
      <c r="E25" s="210">
        <v>1404</v>
      </c>
      <c r="F25" s="211">
        <v>4499.9750000000004</v>
      </c>
      <c r="G25" s="211">
        <v>4331.518</v>
      </c>
      <c r="H25" s="211">
        <v>3.6874965477829513</v>
      </c>
      <c r="I25" s="211">
        <v>3125.9486460200287</v>
      </c>
      <c r="J25" s="211">
        <v>0</v>
      </c>
      <c r="K25" s="212">
        <v>6</v>
      </c>
      <c r="L25" s="211">
        <v>171910</v>
      </c>
      <c r="M25" s="211">
        <v>171910</v>
      </c>
      <c r="N25" s="211">
        <v>2.1296296296296267</v>
      </c>
      <c r="O25" s="211">
        <v>2.1296296296296267</v>
      </c>
      <c r="P25" s="212">
        <v>0</v>
      </c>
      <c r="Q25" s="211">
        <v>0</v>
      </c>
      <c r="R25" s="213">
        <v>0</v>
      </c>
    </row>
    <row r="26" spans="2:18" x14ac:dyDescent="0.2">
      <c r="B26" s="207" t="s">
        <v>261</v>
      </c>
      <c r="C26" s="208" t="s">
        <v>258</v>
      </c>
      <c r="D26" s="209" t="s">
        <v>244</v>
      </c>
      <c r="E26" s="210">
        <v>1622</v>
      </c>
      <c r="F26" s="211">
        <v>4708.4979999999996</v>
      </c>
      <c r="G26" s="211">
        <v>4519.4579999999996</v>
      </c>
      <c r="H26" s="211">
        <v>3.3848173439831815</v>
      </c>
      <c r="I26" s="211">
        <v>4036.5771389138199</v>
      </c>
      <c r="J26" s="211">
        <v>135.36461992438021</v>
      </c>
      <c r="K26" s="212">
        <v>1</v>
      </c>
      <c r="L26" s="211">
        <v>241840.45</v>
      </c>
      <c r="M26" s="211">
        <v>241840.45</v>
      </c>
      <c r="N26" s="211">
        <v>0.94636251541307004</v>
      </c>
      <c r="O26" s="211">
        <v>0.94636251541307004</v>
      </c>
      <c r="P26" s="212">
        <v>2</v>
      </c>
      <c r="Q26" s="211">
        <v>8110</v>
      </c>
      <c r="R26" s="213">
        <v>1.7262638717632537E-2</v>
      </c>
    </row>
    <row r="27" spans="2:18" x14ac:dyDescent="0.2">
      <c r="B27" s="207" t="s">
        <v>262</v>
      </c>
      <c r="C27" s="208" t="s">
        <v>258</v>
      </c>
      <c r="D27" s="209" t="s">
        <v>244</v>
      </c>
      <c r="E27" s="210">
        <v>2134</v>
      </c>
      <c r="F27" s="211">
        <v>7053.0190000000002</v>
      </c>
      <c r="G27" s="211">
        <v>1002.602</v>
      </c>
      <c r="H27" s="211">
        <v>3.6407662667911884</v>
      </c>
      <c r="I27" s="211">
        <v>13392.039813286803</v>
      </c>
      <c r="J27" s="211">
        <v>678.7386884498552</v>
      </c>
      <c r="K27" s="212">
        <v>5</v>
      </c>
      <c r="L27" s="211">
        <v>745941.65</v>
      </c>
      <c r="M27" s="211">
        <v>745941.65</v>
      </c>
      <c r="N27" s="211">
        <v>1.1860356138706649</v>
      </c>
      <c r="O27" s="211">
        <v>1.1860356138706649</v>
      </c>
      <c r="P27" s="212">
        <v>2</v>
      </c>
      <c r="Q27" s="211">
        <v>37806</v>
      </c>
      <c r="R27" s="213">
        <v>4.4985941893158368E-2</v>
      </c>
    </row>
    <row r="28" spans="2:18" x14ac:dyDescent="0.2">
      <c r="B28" s="207" t="s">
        <v>263</v>
      </c>
      <c r="C28" s="208" t="s">
        <v>258</v>
      </c>
      <c r="D28" s="209" t="s">
        <v>244</v>
      </c>
      <c r="E28" s="210">
        <v>635</v>
      </c>
      <c r="F28" s="211">
        <v>3131.8560000000002</v>
      </c>
      <c r="G28" s="211">
        <v>959.21069999999997</v>
      </c>
      <c r="H28" s="211">
        <v>2.0612020066916932</v>
      </c>
      <c r="I28" s="211">
        <v>632.71608077231326</v>
      </c>
      <c r="J28" s="211">
        <v>0</v>
      </c>
      <c r="K28" s="212">
        <v>2</v>
      </c>
      <c r="L28" s="211">
        <v>62249.983333333301</v>
      </c>
      <c r="M28" s="211">
        <v>62249.983333333301</v>
      </c>
      <c r="N28" s="211">
        <v>1.1275590551181096</v>
      </c>
      <c r="O28" s="211">
        <v>1.1275590551181096</v>
      </c>
      <c r="P28" s="212">
        <v>0</v>
      </c>
      <c r="Q28" s="211">
        <v>0</v>
      </c>
      <c r="R28" s="213">
        <v>0</v>
      </c>
    </row>
    <row r="29" spans="2:18" x14ac:dyDescent="0.2">
      <c r="B29" s="207" t="s">
        <v>264</v>
      </c>
      <c r="C29" s="208" t="s">
        <v>258</v>
      </c>
      <c r="D29" s="209" t="s">
        <v>244</v>
      </c>
      <c r="E29" s="210">
        <v>238</v>
      </c>
      <c r="F29" s="211">
        <v>1510.827</v>
      </c>
      <c r="G29" s="211">
        <v>2012.5840000000001</v>
      </c>
      <c r="H29" s="211">
        <v>2.2432878091906203</v>
      </c>
      <c r="I29" s="211">
        <v>1.0918204518981622</v>
      </c>
      <c r="J29" s="211">
        <v>0</v>
      </c>
      <c r="K29" s="212">
        <v>0</v>
      </c>
      <c r="L29" s="211">
        <v>98.7</v>
      </c>
      <c r="M29" s="211">
        <v>98.7</v>
      </c>
      <c r="N29" s="211">
        <v>4.20168067226891E-3</v>
      </c>
      <c r="O29" s="211">
        <v>4.20168067226891E-3</v>
      </c>
      <c r="P29" s="212">
        <v>0</v>
      </c>
      <c r="Q29" s="211">
        <v>0</v>
      </c>
      <c r="R29" s="213">
        <v>0</v>
      </c>
    </row>
    <row r="30" spans="2:18" x14ac:dyDescent="0.2">
      <c r="B30" s="207" t="s">
        <v>265</v>
      </c>
      <c r="C30" s="208" t="s">
        <v>258</v>
      </c>
      <c r="D30" s="209" t="s">
        <v>244</v>
      </c>
      <c r="E30" s="210">
        <v>694</v>
      </c>
      <c r="F30" s="211">
        <v>1466.8009999999999</v>
      </c>
      <c r="G30" s="211">
        <v>4096.2</v>
      </c>
      <c r="H30" s="211">
        <v>4.3735588881536112</v>
      </c>
      <c r="I30" s="211">
        <v>2544.0031973420405</v>
      </c>
      <c r="J30" s="211">
        <v>1.2940030655150878</v>
      </c>
      <c r="K30" s="212">
        <v>1</v>
      </c>
      <c r="L30" s="211">
        <v>117959.68333333341</v>
      </c>
      <c r="M30" s="211">
        <v>117959.68333333341</v>
      </c>
      <c r="N30" s="211">
        <v>0.99855907780979802</v>
      </c>
      <c r="O30" s="211">
        <v>0.99855907780979802</v>
      </c>
      <c r="P30" s="212">
        <v>1</v>
      </c>
      <c r="Q30" s="211">
        <v>60</v>
      </c>
      <c r="R30" s="213">
        <v>1.7291066282420702E-2</v>
      </c>
    </row>
    <row r="31" spans="2:18" x14ac:dyDescent="0.2">
      <c r="B31" s="207" t="s">
        <v>266</v>
      </c>
      <c r="C31" s="208" t="s">
        <v>267</v>
      </c>
      <c r="D31" s="209" t="s">
        <v>244</v>
      </c>
      <c r="E31" s="210">
        <v>681</v>
      </c>
      <c r="F31" s="211">
        <v>3643.4270000000001</v>
      </c>
      <c r="G31" s="211">
        <v>1848.9110000000001</v>
      </c>
      <c r="H31" s="211">
        <v>3.7494432920376979</v>
      </c>
      <c r="I31" s="211">
        <v>52.393190371762323</v>
      </c>
      <c r="J31" s="211">
        <v>0</v>
      </c>
      <c r="K31" s="212">
        <v>0</v>
      </c>
      <c r="L31" s="211">
        <v>2833.7333333333004</v>
      </c>
      <c r="M31" s="211">
        <v>2380.1500000000005</v>
      </c>
      <c r="N31" s="211">
        <v>1.0279001468428771E-2</v>
      </c>
      <c r="O31" s="211">
        <v>8.81057268722466E-3</v>
      </c>
      <c r="P31" s="212">
        <v>0</v>
      </c>
      <c r="Q31" s="211">
        <v>0</v>
      </c>
      <c r="R31" s="213">
        <v>0</v>
      </c>
    </row>
    <row r="32" spans="2:18" x14ac:dyDescent="0.2">
      <c r="B32" s="207" t="s">
        <v>268</v>
      </c>
      <c r="C32" s="208" t="s">
        <v>267</v>
      </c>
      <c r="D32" s="209" t="s">
        <v>244</v>
      </c>
      <c r="E32" s="210">
        <v>85</v>
      </c>
      <c r="F32" s="211">
        <v>0</v>
      </c>
      <c r="G32" s="211">
        <v>1235.0292529999999</v>
      </c>
      <c r="H32" s="211">
        <v>2.3393890230516665</v>
      </c>
      <c r="I32" s="211">
        <v>228.41084177511382</v>
      </c>
      <c r="J32" s="211">
        <v>323.58202584807788</v>
      </c>
      <c r="K32" s="212">
        <v>1</v>
      </c>
      <c r="L32" s="211">
        <v>19800</v>
      </c>
      <c r="M32" s="211">
        <v>19800</v>
      </c>
      <c r="N32" s="211">
        <v>0.35294117647058798</v>
      </c>
      <c r="O32" s="211">
        <v>0.35294117647058798</v>
      </c>
      <c r="P32" s="212">
        <v>1</v>
      </c>
      <c r="Q32" s="211">
        <v>28050</v>
      </c>
      <c r="R32" s="213">
        <v>1</v>
      </c>
    </row>
    <row r="33" spans="2:18" x14ac:dyDescent="0.2">
      <c r="B33" s="207" t="s">
        <v>269</v>
      </c>
      <c r="C33" s="208" t="s">
        <v>267</v>
      </c>
      <c r="D33" s="209" t="s">
        <v>244</v>
      </c>
      <c r="E33" s="210">
        <v>1667</v>
      </c>
      <c r="F33" s="211">
        <v>10148.4</v>
      </c>
      <c r="G33" s="211">
        <v>2638.6689999999999</v>
      </c>
      <c r="H33" s="211">
        <v>3.9941039867849892</v>
      </c>
      <c r="I33" s="211">
        <v>253.81149405876351</v>
      </c>
      <c r="J33" s="211">
        <v>2243.8763298012077</v>
      </c>
      <c r="K33" s="212">
        <v>6</v>
      </c>
      <c r="L33" s="211">
        <v>12886.733333333301</v>
      </c>
      <c r="M33" s="211">
        <v>12588.733333333301</v>
      </c>
      <c r="N33" s="211">
        <v>0.10857828434313144</v>
      </c>
      <c r="O33" s="211">
        <v>0.10797840431913623</v>
      </c>
      <c r="P33" s="212">
        <v>7</v>
      </c>
      <c r="Q33" s="211">
        <v>113928</v>
      </c>
      <c r="R33" s="213">
        <v>0.2303539292141572</v>
      </c>
    </row>
    <row r="34" spans="2:18" x14ac:dyDescent="0.2">
      <c r="B34" s="207" t="s">
        <v>270</v>
      </c>
      <c r="C34" s="208" t="s">
        <v>267</v>
      </c>
      <c r="D34" s="209" t="s">
        <v>244</v>
      </c>
      <c r="E34" s="210">
        <v>865</v>
      </c>
      <c r="F34" s="211">
        <v>3374.0430000000001</v>
      </c>
      <c r="G34" s="211">
        <v>959.55250000000001</v>
      </c>
      <c r="H34" s="211">
        <v>1.9788795590752588</v>
      </c>
      <c r="I34" s="211">
        <v>392.22644366832776</v>
      </c>
      <c r="J34" s="211">
        <v>11.270687879907404</v>
      </c>
      <c r="K34" s="212">
        <v>2</v>
      </c>
      <c r="L34" s="211">
        <v>40194.666666666701</v>
      </c>
      <c r="M34" s="211">
        <v>40194.666666666701</v>
      </c>
      <c r="N34" s="211">
        <v>1.0913294797687856</v>
      </c>
      <c r="O34" s="211">
        <v>1.0913294797687856</v>
      </c>
      <c r="P34" s="212">
        <v>1</v>
      </c>
      <c r="Q34" s="211">
        <v>1155</v>
      </c>
      <c r="R34" s="213">
        <v>4.6242774566474E-3</v>
      </c>
    </row>
    <row r="35" spans="2:18" x14ac:dyDescent="0.2">
      <c r="B35" s="207" t="s">
        <v>271</v>
      </c>
      <c r="C35" s="208" t="s">
        <v>267</v>
      </c>
      <c r="D35" s="209" t="s">
        <v>244</v>
      </c>
      <c r="E35" s="210">
        <v>135</v>
      </c>
      <c r="F35" s="211">
        <v>0</v>
      </c>
      <c r="G35" s="211">
        <v>818.62350000000004</v>
      </c>
      <c r="H35" s="211">
        <v>2.0393626486768399</v>
      </c>
      <c r="I35" s="211">
        <v>0</v>
      </c>
      <c r="J35" s="211">
        <v>457.3661227894782</v>
      </c>
      <c r="K35" s="212">
        <v>0</v>
      </c>
      <c r="L35" s="211">
        <v>0</v>
      </c>
      <c r="M35" s="211">
        <v>0</v>
      </c>
      <c r="N35" s="211">
        <v>0</v>
      </c>
      <c r="O35" s="211">
        <v>0</v>
      </c>
      <c r="P35" s="212">
        <v>3</v>
      </c>
      <c r="Q35" s="211">
        <v>45480</v>
      </c>
      <c r="R35" s="213">
        <v>0.77037037037036904</v>
      </c>
    </row>
    <row r="36" spans="2:18" x14ac:dyDescent="0.2">
      <c r="B36" s="207" t="s">
        <v>272</v>
      </c>
      <c r="C36" s="208" t="s">
        <v>267</v>
      </c>
      <c r="D36" s="209" t="s">
        <v>244</v>
      </c>
      <c r="E36" s="210">
        <v>1123</v>
      </c>
      <c r="F36" s="211">
        <v>3858.768</v>
      </c>
      <c r="G36" s="211">
        <v>531.11300000000006</v>
      </c>
      <c r="H36" s="211">
        <v>2.4933234810256635</v>
      </c>
      <c r="I36" s="211">
        <v>18.487546345942327</v>
      </c>
      <c r="J36" s="211">
        <v>0</v>
      </c>
      <c r="K36" s="212">
        <v>0</v>
      </c>
      <c r="L36" s="211">
        <v>1503.6666666666001</v>
      </c>
      <c r="M36" s="211">
        <v>1503.6666666666001</v>
      </c>
      <c r="N36" s="211">
        <v>6.2333036509349977E-3</v>
      </c>
      <c r="O36" s="211">
        <v>6.2333036509349977E-3</v>
      </c>
      <c r="P36" s="212">
        <v>0</v>
      </c>
      <c r="Q36" s="211">
        <v>0</v>
      </c>
      <c r="R36" s="213">
        <v>0</v>
      </c>
    </row>
    <row r="37" spans="2:18" x14ac:dyDescent="0.2">
      <c r="B37" s="207" t="s">
        <v>273</v>
      </c>
      <c r="C37" s="208" t="s">
        <v>267</v>
      </c>
      <c r="D37" s="209" t="s">
        <v>274</v>
      </c>
      <c r="E37" s="210">
        <v>880</v>
      </c>
      <c r="F37" s="211">
        <v>5377.69</v>
      </c>
      <c r="G37" s="211">
        <v>903.976</v>
      </c>
      <c r="H37" s="211">
        <v>1.4657995911156465</v>
      </c>
      <c r="I37" s="211">
        <v>42.361196993673893</v>
      </c>
      <c r="J37" s="211">
        <v>534.84266857623982</v>
      </c>
      <c r="K37" s="212">
        <v>1</v>
      </c>
      <c r="L37" s="211">
        <v>5860.6333333334005</v>
      </c>
      <c r="M37" s="211">
        <v>5702.3500000001004</v>
      </c>
      <c r="N37" s="211">
        <v>6.7045454545454589E-2</v>
      </c>
      <c r="O37" s="211">
        <v>6.5909090909090945E-2</v>
      </c>
      <c r="P37" s="212">
        <v>2</v>
      </c>
      <c r="Q37" s="211">
        <v>73995</v>
      </c>
      <c r="R37" s="213">
        <v>0.22727272727272749</v>
      </c>
    </row>
    <row r="38" spans="2:18" x14ac:dyDescent="0.2">
      <c r="B38" s="207" t="s">
        <v>275</v>
      </c>
      <c r="C38" s="208" t="s">
        <v>276</v>
      </c>
      <c r="D38" s="209" t="s">
        <v>244</v>
      </c>
      <c r="E38" s="210">
        <v>1149</v>
      </c>
      <c r="F38" s="211">
        <v>4826.0649999999996</v>
      </c>
      <c r="G38" s="211">
        <v>4515.7920000000004</v>
      </c>
      <c r="H38" s="211">
        <v>4.3938865520000006</v>
      </c>
      <c r="I38" s="211">
        <v>24.356909393762649</v>
      </c>
      <c r="J38" s="211">
        <v>245.81162395786794</v>
      </c>
      <c r="K38" s="212">
        <v>0</v>
      </c>
      <c r="L38" s="211">
        <v>1124.1500000000001</v>
      </c>
      <c r="M38" s="211">
        <v>1124.1500000000001</v>
      </c>
      <c r="N38" s="211">
        <v>3.4812880765883359E-3</v>
      </c>
      <c r="O38" s="211">
        <v>3.4812880765883359E-3</v>
      </c>
      <c r="P38" s="212">
        <v>1</v>
      </c>
      <c r="Q38" s="211">
        <v>11345</v>
      </c>
      <c r="R38" s="213">
        <v>6.9625761531766778E-2</v>
      </c>
    </row>
    <row r="39" spans="2:18" x14ac:dyDescent="0.2">
      <c r="B39" s="207" t="s">
        <v>277</v>
      </c>
      <c r="C39" s="208" t="s">
        <v>276</v>
      </c>
      <c r="D39" s="209" t="s">
        <v>244</v>
      </c>
      <c r="E39" s="210">
        <v>1506</v>
      </c>
      <c r="F39" s="211">
        <v>4818.7730000000001</v>
      </c>
      <c r="G39" s="211">
        <v>3774.931</v>
      </c>
      <c r="H39" s="211">
        <v>4.6299217800000001</v>
      </c>
      <c r="I39" s="211">
        <v>2648.4826361110077</v>
      </c>
      <c r="J39" s="211">
        <v>14051.952573116305</v>
      </c>
      <c r="K39" s="212">
        <v>1</v>
      </c>
      <c r="L39" s="211">
        <v>116004.3833333333</v>
      </c>
      <c r="M39" s="211">
        <v>116004.3833333333</v>
      </c>
      <c r="N39" s="211">
        <v>0.99800796812748993</v>
      </c>
      <c r="O39" s="211">
        <v>0.99800796812748993</v>
      </c>
      <c r="P39" s="212">
        <v>6</v>
      </c>
      <c r="Q39" s="211">
        <v>615480</v>
      </c>
      <c r="R39" s="213">
        <v>1.01128818061089</v>
      </c>
    </row>
    <row r="40" spans="2:18" x14ac:dyDescent="0.2">
      <c r="B40" s="207" t="s">
        <v>278</v>
      </c>
      <c r="C40" s="208" t="s">
        <v>276</v>
      </c>
      <c r="D40" s="209" t="s">
        <v>274</v>
      </c>
      <c r="E40" s="210">
        <v>29</v>
      </c>
      <c r="F40" s="211">
        <v>2587.584503</v>
      </c>
      <c r="G40" s="211">
        <v>158.48848720000001</v>
      </c>
      <c r="H40" s="211">
        <v>0.18156555999999999</v>
      </c>
      <c r="I40" s="211">
        <v>1.2462976756402395</v>
      </c>
      <c r="J40" s="211">
        <v>0</v>
      </c>
      <c r="K40" s="212">
        <v>1</v>
      </c>
      <c r="L40" s="211">
        <v>1392</v>
      </c>
      <c r="M40" s="211">
        <v>1392</v>
      </c>
      <c r="N40" s="211">
        <v>1</v>
      </c>
      <c r="O40" s="211">
        <v>1</v>
      </c>
      <c r="P40" s="212">
        <v>0</v>
      </c>
      <c r="Q40" s="211">
        <v>0</v>
      </c>
      <c r="R40" s="213">
        <v>0</v>
      </c>
    </row>
    <row r="41" spans="2:18" x14ac:dyDescent="0.2">
      <c r="B41" s="207" t="s">
        <v>279</v>
      </c>
      <c r="C41" s="208" t="s">
        <v>276</v>
      </c>
      <c r="D41" s="209" t="s">
        <v>244</v>
      </c>
      <c r="E41" s="210">
        <v>588</v>
      </c>
      <c r="F41" s="211">
        <v>3757.3025689999999</v>
      </c>
      <c r="G41" s="211">
        <v>2027.0819059999999</v>
      </c>
      <c r="H41" s="211">
        <v>2.1243170519999999</v>
      </c>
      <c r="I41" s="211">
        <v>2.929779922779232</v>
      </c>
      <c r="J41" s="211">
        <v>139.53161994430855</v>
      </c>
      <c r="K41" s="212">
        <v>0</v>
      </c>
      <c r="L41" s="211">
        <v>279.68333333329997</v>
      </c>
      <c r="M41" s="211">
        <v>279.68333333329997</v>
      </c>
      <c r="N41" s="211">
        <v>5.1020408163265198E-3</v>
      </c>
      <c r="O41" s="211">
        <v>5.1020408163265198E-3</v>
      </c>
      <c r="P41" s="212">
        <v>2</v>
      </c>
      <c r="Q41" s="211">
        <v>13320</v>
      </c>
      <c r="R41" s="213">
        <v>8.3333333333333301E-2</v>
      </c>
    </row>
    <row r="42" spans="2:18" x14ac:dyDescent="0.2">
      <c r="B42" s="207" t="s">
        <v>280</v>
      </c>
      <c r="C42" s="208" t="s">
        <v>276</v>
      </c>
      <c r="D42" s="209" t="s">
        <v>244</v>
      </c>
      <c r="E42" s="210">
        <v>1601</v>
      </c>
      <c r="F42" s="211">
        <v>8311.3320000000003</v>
      </c>
      <c r="G42" s="211">
        <v>2744.3519999999999</v>
      </c>
      <c r="H42" s="211">
        <v>4.7388611159999998</v>
      </c>
      <c r="I42" s="211">
        <v>4364.5145972229147</v>
      </c>
      <c r="J42" s="211">
        <v>570.64854823377459</v>
      </c>
      <c r="K42" s="212">
        <v>4</v>
      </c>
      <c r="L42" s="211">
        <v>186772.4833333334</v>
      </c>
      <c r="M42" s="211">
        <v>186772.4833333334</v>
      </c>
      <c r="N42" s="211">
        <v>1.0374765771392875</v>
      </c>
      <c r="O42" s="211">
        <v>1.0374765771392875</v>
      </c>
      <c r="P42" s="212">
        <v>1</v>
      </c>
      <c r="Q42" s="211">
        <v>24420</v>
      </c>
      <c r="R42" s="213">
        <v>9.244222361024361E-2</v>
      </c>
    </row>
    <row r="43" spans="2:18" x14ac:dyDescent="0.2">
      <c r="B43" s="207" t="s">
        <v>281</v>
      </c>
      <c r="C43" s="208" t="s">
        <v>276</v>
      </c>
      <c r="D43" s="209" t="s">
        <v>244</v>
      </c>
      <c r="E43" s="210">
        <v>1389</v>
      </c>
      <c r="F43" s="211">
        <v>8169.8580000000002</v>
      </c>
      <c r="G43" s="211">
        <v>1607.037</v>
      </c>
      <c r="H43" s="211">
        <v>5.0112094560000005</v>
      </c>
      <c r="I43" s="211">
        <v>844.44537464690325</v>
      </c>
      <c r="J43" s="211">
        <v>0</v>
      </c>
      <c r="K43" s="212">
        <v>4</v>
      </c>
      <c r="L43" s="211">
        <v>34172.750000000102</v>
      </c>
      <c r="M43" s="211">
        <v>34172.750000000102</v>
      </c>
      <c r="N43" s="211">
        <v>0.19582433405327587</v>
      </c>
      <c r="O43" s="211">
        <v>0.19582433405327587</v>
      </c>
      <c r="P43" s="212">
        <v>0</v>
      </c>
      <c r="Q43" s="211">
        <v>0</v>
      </c>
      <c r="R43" s="213">
        <v>0</v>
      </c>
    </row>
    <row r="44" spans="2:18" x14ac:dyDescent="0.2">
      <c r="B44" s="207" t="s">
        <v>282</v>
      </c>
      <c r="C44" s="208" t="s">
        <v>283</v>
      </c>
      <c r="D44" s="209" t="s">
        <v>244</v>
      </c>
      <c r="E44" s="210">
        <v>639</v>
      </c>
      <c r="F44" s="211">
        <v>2208.17</v>
      </c>
      <c r="G44" s="211">
        <v>408.50450000000001</v>
      </c>
      <c r="H44" s="211">
        <v>0.84638575583177211</v>
      </c>
      <c r="I44" s="211">
        <v>2.2685947474926991</v>
      </c>
      <c r="J44" s="211">
        <v>0</v>
      </c>
      <c r="K44" s="212">
        <v>0</v>
      </c>
      <c r="L44" s="211">
        <v>543.54999999999995</v>
      </c>
      <c r="M44" s="211">
        <v>543.54999999999995</v>
      </c>
      <c r="N44" s="211">
        <v>3.1298904538341202E-3</v>
      </c>
      <c r="O44" s="211">
        <v>3.1298904538341202E-3</v>
      </c>
      <c r="P44" s="212">
        <v>0</v>
      </c>
      <c r="Q44" s="211">
        <v>0</v>
      </c>
      <c r="R44" s="213">
        <v>0</v>
      </c>
    </row>
    <row r="45" spans="2:18" x14ac:dyDescent="0.2">
      <c r="B45" s="207" t="s">
        <v>284</v>
      </c>
      <c r="C45" s="208" t="s">
        <v>283</v>
      </c>
      <c r="D45" s="209" t="s">
        <v>244</v>
      </c>
      <c r="E45" s="210">
        <v>998</v>
      </c>
      <c r="F45" s="211">
        <v>3866.7739999999999</v>
      </c>
      <c r="G45" s="211">
        <v>585.06529999999998</v>
      </c>
      <c r="H45" s="211">
        <v>2.1255810336822352</v>
      </c>
      <c r="I45" s="211">
        <v>508.75491733863669</v>
      </c>
      <c r="J45" s="211">
        <v>377.3368705795649</v>
      </c>
      <c r="K45" s="212">
        <v>1</v>
      </c>
      <c r="L45" s="211">
        <v>48538</v>
      </c>
      <c r="M45" s="211">
        <v>48538</v>
      </c>
      <c r="N45" s="211">
        <v>0.94789579158316595</v>
      </c>
      <c r="O45" s="211">
        <v>0.94789579158316595</v>
      </c>
      <c r="P45" s="212">
        <v>1</v>
      </c>
      <c r="Q45" s="211">
        <v>36000</v>
      </c>
      <c r="R45" s="213">
        <v>9.0180360721442893E-2</v>
      </c>
    </row>
    <row r="46" spans="2:18" x14ac:dyDescent="0.2">
      <c r="B46" s="207" t="s">
        <v>285</v>
      </c>
      <c r="C46" s="208" t="s">
        <v>283</v>
      </c>
      <c r="D46" s="209" t="s">
        <v>244</v>
      </c>
      <c r="E46" s="210">
        <v>1066</v>
      </c>
      <c r="F46" s="211">
        <v>5341.98</v>
      </c>
      <c r="G46" s="211">
        <v>666.26930000000004</v>
      </c>
      <c r="H46" s="211">
        <v>3.032898237685691</v>
      </c>
      <c r="I46" s="211">
        <v>4.1861020695780162</v>
      </c>
      <c r="J46" s="211">
        <v>0</v>
      </c>
      <c r="K46" s="212">
        <v>0</v>
      </c>
      <c r="L46" s="211">
        <v>279.89999999999998</v>
      </c>
      <c r="M46" s="211">
        <v>279.89999999999998</v>
      </c>
      <c r="N46" s="211">
        <v>3.7523452157598482E-3</v>
      </c>
      <c r="O46" s="211">
        <v>3.7523452157598482E-3</v>
      </c>
      <c r="P46" s="212">
        <v>0</v>
      </c>
      <c r="Q46" s="211">
        <v>0</v>
      </c>
      <c r="R46" s="213">
        <v>0</v>
      </c>
    </row>
    <row r="47" spans="2:18" x14ac:dyDescent="0.2">
      <c r="B47" s="207" t="s">
        <v>286</v>
      </c>
      <c r="C47" s="208" t="s">
        <v>283</v>
      </c>
      <c r="D47" s="209" t="s">
        <v>244</v>
      </c>
      <c r="E47" s="210">
        <v>100</v>
      </c>
      <c r="F47" s="211">
        <v>92.85087824</v>
      </c>
      <c r="G47" s="211">
        <v>1129.132936</v>
      </c>
      <c r="H47" s="211">
        <v>0.74663855063045104</v>
      </c>
      <c r="I47" s="211">
        <v>0.63596855090142967</v>
      </c>
      <c r="J47" s="211">
        <v>0</v>
      </c>
      <c r="K47" s="212">
        <v>0</v>
      </c>
      <c r="L47" s="211">
        <v>172.73333333329998</v>
      </c>
      <c r="M47" s="211">
        <v>172.73333333329998</v>
      </c>
      <c r="N47" s="211">
        <v>0.01</v>
      </c>
      <c r="O47" s="211">
        <v>0.01</v>
      </c>
      <c r="P47" s="212">
        <v>0</v>
      </c>
      <c r="Q47" s="211">
        <v>0</v>
      </c>
      <c r="R47" s="213">
        <v>0</v>
      </c>
    </row>
    <row r="48" spans="2:18" x14ac:dyDescent="0.2">
      <c r="B48" s="207" t="s">
        <v>287</v>
      </c>
      <c r="C48" s="208" t="s">
        <v>288</v>
      </c>
      <c r="D48" s="209" t="s">
        <v>244</v>
      </c>
      <c r="E48" s="210">
        <v>308</v>
      </c>
      <c r="F48" s="211">
        <v>2718.48</v>
      </c>
      <c r="G48" s="211">
        <v>1815.508</v>
      </c>
      <c r="H48" s="211">
        <v>1.1774403789785728</v>
      </c>
      <c r="I48" s="211">
        <v>116.23905613423267</v>
      </c>
      <c r="J48" s="211">
        <v>226.7880885416148</v>
      </c>
      <c r="K48" s="212">
        <v>1</v>
      </c>
      <c r="L48" s="211">
        <v>20020</v>
      </c>
      <c r="M48" s="211">
        <v>20020</v>
      </c>
      <c r="N48" s="211">
        <v>1</v>
      </c>
      <c r="O48" s="211">
        <v>1</v>
      </c>
      <c r="P48" s="212">
        <v>1</v>
      </c>
      <c r="Q48" s="211">
        <v>39060</v>
      </c>
      <c r="R48" s="213">
        <v>0.40909090909090906</v>
      </c>
    </row>
    <row r="49" spans="2:18" x14ac:dyDescent="0.2">
      <c r="B49" s="207" t="s">
        <v>289</v>
      </c>
      <c r="C49" s="208" t="s">
        <v>288</v>
      </c>
      <c r="D49" s="209" t="s">
        <v>244</v>
      </c>
      <c r="E49" s="210">
        <v>875</v>
      </c>
      <c r="F49" s="211">
        <v>2827.7530000000002</v>
      </c>
      <c r="G49" s="211">
        <v>1190.04</v>
      </c>
      <c r="H49" s="211">
        <v>2.1523929933743227</v>
      </c>
      <c r="I49" s="211">
        <v>25.041831289227467</v>
      </c>
      <c r="J49" s="211">
        <v>4.1393795804519531</v>
      </c>
      <c r="K49" s="212">
        <v>2</v>
      </c>
      <c r="L49" s="211">
        <v>2359.3666666665999</v>
      </c>
      <c r="M49" s="211">
        <v>2359.3666666665999</v>
      </c>
      <c r="N49" s="211">
        <v>6.5142857142857127E-2</v>
      </c>
      <c r="O49" s="211">
        <v>6.5142857142857127E-2</v>
      </c>
      <c r="P49" s="212">
        <v>1</v>
      </c>
      <c r="Q49" s="211">
        <v>390</v>
      </c>
      <c r="R49" s="213">
        <v>1.1428571428571401E-3</v>
      </c>
    </row>
    <row r="50" spans="2:18" x14ac:dyDescent="0.2">
      <c r="B50" s="207" t="s">
        <v>290</v>
      </c>
      <c r="C50" s="208" t="s">
        <v>288</v>
      </c>
      <c r="D50" s="209" t="s">
        <v>244</v>
      </c>
      <c r="E50" s="210">
        <v>1183</v>
      </c>
      <c r="F50" s="211">
        <v>4242.8190000000004</v>
      </c>
      <c r="G50" s="211">
        <v>254.79259999999999</v>
      </c>
      <c r="H50" s="211">
        <v>2.1161139886766649</v>
      </c>
      <c r="I50" s="211">
        <v>31.04903372223075</v>
      </c>
      <c r="J50" s="211">
        <v>0</v>
      </c>
      <c r="K50" s="212">
        <v>1</v>
      </c>
      <c r="L50" s="211">
        <v>2975.4999999999</v>
      </c>
      <c r="M50" s="211">
        <v>393.91666666660001</v>
      </c>
      <c r="N50" s="211">
        <v>5.917159763313605E-2</v>
      </c>
      <c r="O50" s="211">
        <v>4.2265426880811509E-3</v>
      </c>
      <c r="P50" s="212">
        <v>0</v>
      </c>
      <c r="Q50" s="211">
        <v>0</v>
      </c>
      <c r="R50" s="213">
        <v>0</v>
      </c>
    </row>
    <row r="51" spans="2:18" x14ac:dyDescent="0.2">
      <c r="B51" s="207" t="s">
        <v>291</v>
      </c>
      <c r="C51" s="208" t="s">
        <v>288</v>
      </c>
      <c r="D51" s="209" t="s">
        <v>274</v>
      </c>
      <c r="E51" s="210">
        <v>985</v>
      </c>
      <c r="F51" s="211">
        <v>3906.1003139999998</v>
      </c>
      <c r="G51" s="211">
        <v>540.89515610000001</v>
      </c>
      <c r="H51" s="211">
        <v>3.4585950000332848</v>
      </c>
      <c r="I51" s="211">
        <v>1253.9916588182109</v>
      </c>
      <c r="J51" s="211">
        <v>0</v>
      </c>
      <c r="K51" s="212">
        <v>1</v>
      </c>
      <c r="L51" s="211">
        <v>73526.833333333299</v>
      </c>
      <c r="M51" s="211">
        <v>73526.833333333299</v>
      </c>
      <c r="N51" s="211">
        <v>1.002030456852792</v>
      </c>
      <c r="O51" s="211">
        <v>1.002030456852792</v>
      </c>
      <c r="P51" s="212">
        <v>0</v>
      </c>
      <c r="Q51" s="211">
        <v>0</v>
      </c>
      <c r="R51" s="213">
        <v>0</v>
      </c>
    </row>
    <row r="52" spans="2:18" x14ac:dyDescent="0.2">
      <c r="B52" s="207" t="s">
        <v>292</v>
      </c>
      <c r="C52" s="208" t="s">
        <v>288</v>
      </c>
      <c r="D52" s="209" t="s">
        <v>244</v>
      </c>
      <c r="E52" s="210">
        <v>908</v>
      </c>
      <c r="F52" s="211">
        <v>5603.5630000000001</v>
      </c>
      <c r="G52" s="211">
        <v>648.96619999999996</v>
      </c>
      <c r="H52" s="211">
        <v>3.465005456275406</v>
      </c>
      <c r="I52" s="211">
        <v>349.32485933472884</v>
      </c>
      <c r="J52" s="211">
        <v>3359.1025163761419</v>
      </c>
      <c r="K52" s="212">
        <v>2</v>
      </c>
      <c r="L52" s="211">
        <v>20444.499999999898</v>
      </c>
      <c r="M52" s="211">
        <v>20444.499999999898</v>
      </c>
      <c r="N52" s="211">
        <v>0.13325991189427316</v>
      </c>
      <c r="O52" s="211">
        <v>0.13325991189427316</v>
      </c>
      <c r="P52" s="212">
        <v>5</v>
      </c>
      <c r="Q52" s="211">
        <v>196594</v>
      </c>
      <c r="R52" s="213">
        <v>0.60792951541850171</v>
      </c>
    </row>
    <row r="53" spans="2:18" x14ac:dyDescent="0.2">
      <c r="B53" s="207" t="s">
        <v>293</v>
      </c>
      <c r="C53" s="208" t="s">
        <v>294</v>
      </c>
      <c r="D53" s="209" t="s">
        <v>244</v>
      </c>
      <c r="E53" s="210">
        <v>1172</v>
      </c>
      <c r="F53" s="211">
        <v>123.37649999999999</v>
      </c>
      <c r="G53" s="211">
        <v>7518.1989999999996</v>
      </c>
      <c r="H53" s="211">
        <v>3.5768415319999995</v>
      </c>
      <c r="I53" s="211">
        <v>916.30408430748639</v>
      </c>
      <c r="J53" s="211">
        <v>150.01099576652919</v>
      </c>
      <c r="K53" s="212">
        <v>1</v>
      </c>
      <c r="L53" s="211">
        <v>51950.633333333295</v>
      </c>
      <c r="M53" s="211">
        <v>51950.633333333295</v>
      </c>
      <c r="N53" s="211">
        <v>0.9940273037542664</v>
      </c>
      <c r="O53" s="211">
        <v>0.9940273037542664</v>
      </c>
      <c r="P53" s="212">
        <v>1</v>
      </c>
      <c r="Q53" s="211">
        <v>8505</v>
      </c>
      <c r="R53" s="213">
        <v>6.9112627986348096E-2</v>
      </c>
    </row>
    <row r="54" spans="2:18" x14ac:dyDescent="0.2">
      <c r="B54" s="207" t="s">
        <v>295</v>
      </c>
      <c r="C54" s="208" t="s">
        <v>294</v>
      </c>
      <c r="D54" s="209" t="s">
        <v>244</v>
      </c>
      <c r="E54" s="210">
        <v>1521</v>
      </c>
      <c r="F54" s="211">
        <v>8266.9619999999995</v>
      </c>
      <c r="G54" s="211">
        <v>1837.1030000000001</v>
      </c>
      <c r="H54" s="211">
        <v>4.111163252184145</v>
      </c>
      <c r="I54" s="211">
        <v>112.49614871664889</v>
      </c>
      <c r="J54" s="211">
        <v>1973.8006405855297</v>
      </c>
      <c r="K54" s="212">
        <v>2</v>
      </c>
      <c r="L54" s="211">
        <v>5549.1166666665977</v>
      </c>
      <c r="M54" s="211">
        <v>5549.1166666665977</v>
      </c>
      <c r="N54" s="211">
        <v>6.9690992767915835E-2</v>
      </c>
      <c r="O54" s="211">
        <v>6.9690992767915835E-2</v>
      </c>
      <c r="P54" s="212">
        <v>7</v>
      </c>
      <c r="Q54" s="211">
        <v>97362</v>
      </c>
      <c r="R54" s="213">
        <v>0.24128862590401018</v>
      </c>
    </row>
    <row r="55" spans="2:18" x14ac:dyDescent="0.2">
      <c r="B55" s="207" t="s">
        <v>296</v>
      </c>
      <c r="C55" s="208" t="s">
        <v>294</v>
      </c>
      <c r="D55" s="209" t="s">
        <v>274</v>
      </c>
      <c r="E55" s="210">
        <v>1333</v>
      </c>
      <c r="F55" s="211">
        <v>4913.2520000000004</v>
      </c>
      <c r="G55" s="211">
        <v>13215.67</v>
      </c>
      <c r="H55" s="211">
        <v>5.0722877060184262</v>
      </c>
      <c r="I55" s="211">
        <v>102.99423861463524</v>
      </c>
      <c r="J55" s="211">
        <v>4090.605248009691</v>
      </c>
      <c r="K55" s="212">
        <v>4</v>
      </c>
      <c r="L55" s="211">
        <v>4117.75</v>
      </c>
      <c r="M55" s="211">
        <v>4117.75</v>
      </c>
      <c r="N55" s="211">
        <v>4.4261065266316561E-2</v>
      </c>
      <c r="O55" s="211">
        <v>4.4261065266316561E-2</v>
      </c>
      <c r="P55" s="212">
        <v>17</v>
      </c>
      <c r="Q55" s="211">
        <v>163544</v>
      </c>
      <c r="R55" s="213">
        <v>0.52588147036759214</v>
      </c>
    </row>
    <row r="56" spans="2:18" x14ac:dyDescent="0.2">
      <c r="B56" s="207" t="s">
        <v>297</v>
      </c>
      <c r="C56" s="208" t="s">
        <v>294</v>
      </c>
      <c r="D56" s="209" t="s">
        <v>244</v>
      </c>
      <c r="E56" s="210">
        <v>1318</v>
      </c>
      <c r="F56" s="211">
        <v>2874.9520000000002</v>
      </c>
      <c r="G56" s="211">
        <v>5577.9369999999999</v>
      </c>
      <c r="H56" s="211">
        <v>3.6956023136514857</v>
      </c>
      <c r="I56" s="211">
        <v>74.736525012242708</v>
      </c>
      <c r="J56" s="211">
        <v>377.95757919751117</v>
      </c>
      <c r="K56" s="212">
        <v>1</v>
      </c>
      <c r="L56" s="211">
        <v>4101.0833333333003</v>
      </c>
      <c r="M56" s="211">
        <v>4101.0833333333003</v>
      </c>
      <c r="N56" s="211">
        <v>5.0075872534142606E-2</v>
      </c>
      <c r="O56" s="211">
        <v>5.0075872534142606E-2</v>
      </c>
      <c r="P56" s="212">
        <v>1</v>
      </c>
      <c r="Q56" s="211">
        <v>20740</v>
      </c>
      <c r="R56" s="213">
        <v>4.6282245827010605E-2</v>
      </c>
    </row>
    <row r="57" spans="2:18" x14ac:dyDescent="0.2">
      <c r="B57" s="207" t="s">
        <v>298</v>
      </c>
      <c r="C57" s="208" t="s">
        <v>294</v>
      </c>
      <c r="D57" s="209" t="s">
        <v>244</v>
      </c>
      <c r="E57" s="210">
        <v>1083</v>
      </c>
      <c r="F57" s="211">
        <v>5622.4070000000002</v>
      </c>
      <c r="G57" s="211">
        <v>2680.1840000000002</v>
      </c>
      <c r="H57" s="211">
        <v>2.5219702646557272</v>
      </c>
      <c r="I57" s="211">
        <v>51.504266701278716</v>
      </c>
      <c r="J57" s="211">
        <v>2611.398643331152</v>
      </c>
      <c r="K57" s="212">
        <v>2</v>
      </c>
      <c r="L57" s="211">
        <v>4141.4666666666999</v>
      </c>
      <c r="M57" s="211">
        <v>4141.4666666666999</v>
      </c>
      <c r="N57" s="211">
        <v>8.6795937211449695E-2</v>
      </c>
      <c r="O57" s="211">
        <v>8.6795937211449695E-2</v>
      </c>
      <c r="P57" s="212">
        <v>6</v>
      </c>
      <c r="Q57" s="211">
        <v>209983</v>
      </c>
      <c r="R57" s="213">
        <v>0.62049861495844805</v>
      </c>
    </row>
    <row r="58" spans="2:18" x14ac:dyDescent="0.2">
      <c r="B58" s="207" t="s">
        <v>299</v>
      </c>
      <c r="C58" s="208" t="s">
        <v>294</v>
      </c>
      <c r="D58" s="209" t="s">
        <v>274</v>
      </c>
      <c r="E58" s="210">
        <v>569</v>
      </c>
      <c r="F58" s="211">
        <v>15000.36</v>
      </c>
      <c r="G58" s="211">
        <v>27208.15</v>
      </c>
      <c r="H58" s="211">
        <v>2.3421957239999998</v>
      </c>
      <c r="I58" s="211">
        <v>822.11309462912072</v>
      </c>
      <c r="J58" s="211">
        <v>752.58114901355054</v>
      </c>
      <c r="K58" s="212">
        <v>3</v>
      </c>
      <c r="L58" s="211">
        <v>71180.216666666704</v>
      </c>
      <c r="M58" s="211">
        <v>71180.216666666704</v>
      </c>
      <c r="N58" s="211">
        <v>1.8471001757469243</v>
      </c>
      <c r="O58" s="211">
        <v>1.8471001757469243</v>
      </c>
      <c r="P58" s="212">
        <v>2</v>
      </c>
      <c r="Q58" s="211">
        <v>65160</v>
      </c>
      <c r="R58" s="213">
        <v>0.63620386643233739</v>
      </c>
    </row>
    <row r="59" spans="2:18" x14ac:dyDescent="0.2">
      <c r="B59" s="207" t="s">
        <v>300</v>
      </c>
      <c r="C59" s="208" t="s">
        <v>301</v>
      </c>
      <c r="D59" s="209" t="s">
        <v>244</v>
      </c>
      <c r="E59" s="210">
        <v>1380</v>
      </c>
      <c r="F59" s="211">
        <v>5521.652</v>
      </c>
      <c r="G59" s="211">
        <v>873.81880000000001</v>
      </c>
      <c r="H59" s="211">
        <v>2.1437257991751029</v>
      </c>
      <c r="I59" s="211">
        <v>76.687538515118703</v>
      </c>
      <c r="J59" s="211">
        <v>1479.7362056125799</v>
      </c>
      <c r="K59" s="212">
        <v>2</v>
      </c>
      <c r="L59" s="211">
        <v>7254.483333333299</v>
      </c>
      <c r="M59" s="211">
        <v>7254.483333333299</v>
      </c>
      <c r="N59" s="211">
        <v>0.11231884057971063</v>
      </c>
      <c r="O59" s="211">
        <v>0.11231884057971063</v>
      </c>
      <c r="P59" s="212">
        <v>4</v>
      </c>
      <c r="Q59" s="211">
        <v>139980</v>
      </c>
      <c r="R59" s="213">
        <v>0.24420289855072436</v>
      </c>
    </row>
    <row r="60" spans="2:18" x14ac:dyDescent="0.2">
      <c r="B60" s="207" t="s">
        <v>302</v>
      </c>
      <c r="C60" s="208" t="s">
        <v>301</v>
      </c>
      <c r="D60" s="209" t="s">
        <v>244</v>
      </c>
      <c r="E60" s="210">
        <v>1253</v>
      </c>
      <c r="F60" s="211">
        <v>5295.3909999999996</v>
      </c>
      <c r="G60" s="211">
        <v>847.65660000000003</v>
      </c>
      <c r="H60" s="211">
        <v>3.4727076767289073</v>
      </c>
      <c r="I60" s="211">
        <v>5.7555365455429097</v>
      </c>
      <c r="J60" s="211">
        <v>1454.3817876017829</v>
      </c>
      <c r="K60" s="212">
        <v>0</v>
      </c>
      <c r="L60" s="211">
        <v>336.1</v>
      </c>
      <c r="M60" s="211">
        <v>336.1</v>
      </c>
      <c r="N60" s="211">
        <v>3.9904229848363951E-3</v>
      </c>
      <c r="O60" s="211">
        <v>3.9904229848363951E-3</v>
      </c>
      <c r="P60" s="212">
        <v>3</v>
      </c>
      <c r="Q60" s="211">
        <v>84930</v>
      </c>
      <c r="R60" s="213">
        <v>0.20351157222665611</v>
      </c>
    </row>
    <row r="61" spans="2:18" x14ac:dyDescent="0.2">
      <c r="B61" s="207" t="s">
        <v>303</v>
      </c>
      <c r="C61" s="208" t="s">
        <v>301</v>
      </c>
      <c r="D61" s="209" t="s">
        <v>244</v>
      </c>
      <c r="E61" s="210">
        <v>1130</v>
      </c>
      <c r="F61" s="211">
        <v>4706.3599999999997</v>
      </c>
      <c r="G61" s="211">
        <v>4767.3959999999997</v>
      </c>
      <c r="H61" s="211">
        <v>3.6011060053893411</v>
      </c>
      <c r="I61" s="211">
        <v>363.95711165922393</v>
      </c>
      <c r="J61" s="211">
        <v>0</v>
      </c>
      <c r="K61" s="212">
        <v>0</v>
      </c>
      <c r="L61" s="211">
        <v>20495.8166666666</v>
      </c>
      <c r="M61" s="211">
        <v>20313.583333333299</v>
      </c>
      <c r="N61" s="211">
        <v>4.4247787610619451E-3</v>
      </c>
      <c r="O61" s="211">
        <v>3.5398230088495562E-3</v>
      </c>
      <c r="P61" s="212">
        <v>0</v>
      </c>
      <c r="Q61" s="211">
        <v>0</v>
      </c>
      <c r="R61" s="213">
        <v>0</v>
      </c>
    </row>
    <row r="62" spans="2:18" x14ac:dyDescent="0.2">
      <c r="B62" s="207" t="s">
        <v>304</v>
      </c>
      <c r="C62" s="208" t="s">
        <v>301</v>
      </c>
      <c r="D62" s="209" t="s">
        <v>244</v>
      </c>
      <c r="E62" s="210">
        <v>671</v>
      </c>
      <c r="F62" s="211">
        <v>3761.886</v>
      </c>
      <c r="G62" s="211">
        <v>1370.5630000000001</v>
      </c>
      <c r="H62" s="211">
        <v>4.259285406366379</v>
      </c>
      <c r="I62" s="211">
        <v>336.57375134457965</v>
      </c>
      <c r="J62" s="211">
        <v>0</v>
      </c>
      <c r="K62" s="212">
        <v>3</v>
      </c>
      <c r="L62" s="211">
        <v>16024.866666666705</v>
      </c>
      <c r="M62" s="211">
        <v>15718.916666666704</v>
      </c>
      <c r="N62" s="211">
        <v>0.30551415797317411</v>
      </c>
      <c r="O62" s="211">
        <v>0.30402384500745133</v>
      </c>
      <c r="P62" s="212">
        <v>0</v>
      </c>
      <c r="Q62" s="211">
        <v>0</v>
      </c>
      <c r="R62" s="213">
        <v>0</v>
      </c>
    </row>
    <row r="63" spans="2:18" x14ac:dyDescent="0.2">
      <c r="B63" s="207" t="s">
        <v>305</v>
      </c>
      <c r="C63" s="208" t="s">
        <v>301</v>
      </c>
      <c r="D63" s="209" t="s">
        <v>244</v>
      </c>
      <c r="E63" s="210">
        <v>1404</v>
      </c>
      <c r="F63" s="211">
        <v>6740.2070000000003</v>
      </c>
      <c r="G63" s="211">
        <v>4853.2820000000002</v>
      </c>
      <c r="H63" s="211">
        <v>4.6263349671749827</v>
      </c>
      <c r="I63" s="211">
        <v>1008.1703071932645</v>
      </c>
      <c r="J63" s="211">
        <v>1150.9257885021786</v>
      </c>
      <c r="K63" s="212">
        <v>5</v>
      </c>
      <c r="L63" s="211">
        <v>44192.416666666701</v>
      </c>
      <c r="M63" s="211">
        <v>44192.416666666701</v>
      </c>
      <c r="N63" s="211">
        <v>1.0783475783475782</v>
      </c>
      <c r="O63" s="211">
        <v>1.0783475783475782</v>
      </c>
      <c r="P63" s="212">
        <v>2</v>
      </c>
      <c r="Q63" s="211">
        <v>50450</v>
      </c>
      <c r="R63" s="213">
        <v>9.3304843304843302E-2</v>
      </c>
    </row>
    <row r="64" spans="2:18" x14ac:dyDescent="0.2">
      <c r="B64" s="207" t="s">
        <v>306</v>
      </c>
      <c r="C64" s="208" t="s">
        <v>301</v>
      </c>
      <c r="D64" s="209" t="s">
        <v>244</v>
      </c>
      <c r="E64" s="210">
        <v>105</v>
      </c>
      <c r="F64" s="211">
        <v>1908.393</v>
      </c>
      <c r="G64" s="211">
        <v>360.86270000000002</v>
      </c>
      <c r="H64" s="211">
        <v>1.3168420500583331</v>
      </c>
      <c r="I64" s="211">
        <v>31.357719041911295</v>
      </c>
      <c r="J64" s="211">
        <v>0</v>
      </c>
      <c r="K64" s="212">
        <v>3</v>
      </c>
      <c r="L64" s="211">
        <v>4829.05</v>
      </c>
      <c r="M64" s="211">
        <v>4829.05</v>
      </c>
      <c r="N64" s="211">
        <v>0.36190476190476206</v>
      </c>
      <c r="O64" s="211">
        <v>0.36190476190476206</v>
      </c>
      <c r="P64" s="212">
        <v>0</v>
      </c>
      <c r="Q64" s="211">
        <v>0</v>
      </c>
      <c r="R64" s="213">
        <v>0</v>
      </c>
    </row>
    <row r="65" spans="2:18" x14ac:dyDescent="0.2">
      <c r="B65" s="207" t="s">
        <v>307</v>
      </c>
      <c r="C65" s="208" t="s">
        <v>308</v>
      </c>
      <c r="D65" s="209" t="s">
        <v>244</v>
      </c>
      <c r="E65" s="210">
        <v>716</v>
      </c>
      <c r="F65" s="211">
        <v>2627.5729999999999</v>
      </c>
      <c r="G65" s="211">
        <v>326.90699999999998</v>
      </c>
      <c r="H65" s="211">
        <v>1.3476377582815433</v>
      </c>
      <c r="I65" s="211">
        <v>7.8314025789932957</v>
      </c>
      <c r="J65" s="211">
        <v>4.8179274224444004</v>
      </c>
      <c r="K65" s="212">
        <v>1</v>
      </c>
      <c r="L65" s="211">
        <v>1178.4666666667001</v>
      </c>
      <c r="M65" s="211">
        <v>1178.4666666667001</v>
      </c>
      <c r="N65" s="211">
        <v>2.3743016759776556E-2</v>
      </c>
      <c r="O65" s="211">
        <v>2.3743016759776556E-2</v>
      </c>
      <c r="P65" s="212">
        <v>0</v>
      </c>
      <c r="Q65" s="211">
        <v>725</v>
      </c>
      <c r="R65" s="213">
        <v>1.3966480446927401E-3</v>
      </c>
    </row>
    <row r="66" spans="2:18" x14ac:dyDescent="0.2">
      <c r="B66" s="207" t="s">
        <v>309</v>
      </c>
      <c r="C66" s="208" t="s">
        <v>308</v>
      </c>
      <c r="D66" s="209" t="s">
        <v>244</v>
      </c>
      <c r="E66" s="210">
        <v>808</v>
      </c>
      <c r="F66" s="211">
        <v>6999.5764099999997</v>
      </c>
      <c r="G66" s="211">
        <v>3457.7817260000002</v>
      </c>
      <c r="H66" s="211">
        <v>2.5807662748044913</v>
      </c>
      <c r="I66" s="211">
        <v>2139.0831019017646</v>
      </c>
      <c r="J66" s="211">
        <v>560.47329258400032</v>
      </c>
      <c r="K66" s="212">
        <v>4</v>
      </c>
      <c r="L66" s="211">
        <v>168085.36666666661</v>
      </c>
      <c r="M66" s="211">
        <v>168085.36666666661</v>
      </c>
      <c r="N66" s="211">
        <v>3.0346534653465342</v>
      </c>
      <c r="O66" s="211">
        <v>3.0346534653465342</v>
      </c>
      <c r="P66" s="212">
        <v>7</v>
      </c>
      <c r="Q66" s="211">
        <v>44041</v>
      </c>
      <c r="R66" s="213">
        <v>0.47648514851485124</v>
      </c>
    </row>
    <row r="67" spans="2:18" x14ac:dyDescent="0.2">
      <c r="B67" s="207" t="s">
        <v>310</v>
      </c>
      <c r="C67" s="208" t="s">
        <v>308</v>
      </c>
      <c r="D67" s="209" t="s">
        <v>244</v>
      </c>
      <c r="E67" s="210">
        <v>760</v>
      </c>
      <c r="F67" s="211">
        <v>3510.7190000000001</v>
      </c>
      <c r="G67" s="211">
        <v>677.87950000000001</v>
      </c>
      <c r="H67" s="211">
        <v>2.6261052344964524</v>
      </c>
      <c r="I67" s="211">
        <v>113.79674359113113</v>
      </c>
      <c r="J67" s="211">
        <v>89.353237427745711</v>
      </c>
      <c r="K67" s="212">
        <v>2</v>
      </c>
      <c r="L67" s="211">
        <v>8787.5666666666002</v>
      </c>
      <c r="M67" s="211">
        <v>8787.5666666666002</v>
      </c>
      <c r="N67" s="211">
        <v>0.10263157894736843</v>
      </c>
      <c r="O67" s="211">
        <v>0.10263157894736843</v>
      </c>
      <c r="P67" s="212">
        <v>1</v>
      </c>
      <c r="Q67" s="211">
        <v>6900</v>
      </c>
      <c r="R67" s="213">
        <v>2.6315789473684202E-2</v>
      </c>
    </row>
    <row r="68" spans="2:18" x14ac:dyDescent="0.2">
      <c r="B68" s="207" t="s">
        <v>311</v>
      </c>
      <c r="C68" s="208" t="s">
        <v>308</v>
      </c>
      <c r="D68" s="209" t="s">
        <v>274</v>
      </c>
      <c r="E68" s="210">
        <v>1487</v>
      </c>
      <c r="F68" s="211">
        <v>15311.563630000001</v>
      </c>
      <c r="G68" s="211">
        <v>4447.6434250000002</v>
      </c>
      <c r="H68" s="211">
        <v>4.651248129036011</v>
      </c>
      <c r="I68" s="211">
        <v>9091.4315213586069</v>
      </c>
      <c r="J68" s="211">
        <v>10775.469926931679</v>
      </c>
      <c r="K68" s="212">
        <v>9</v>
      </c>
      <c r="L68" s="211">
        <v>396381.78333333327</v>
      </c>
      <c r="M68" s="211">
        <v>396381.78333333327</v>
      </c>
      <c r="N68" s="211">
        <v>2.5736381977135183</v>
      </c>
      <c r="O68" s="211">
        <v>2.5736381977135183</v>
      </c>
      <c r="P68" s="212">
        <v>5</v>
      </c>
      <c r="Q68" s="211">
        <v>469805</v>
      </c>
      <c r="R68" s="213">
        <v>0.94082044384667174</v>
      </c>
    </row>
    <row r="69" spans="2:18" x14ac:dyDescent="0.2">
      <c r="B69" s="207" t="s">
        <v>312</v>
      </c>
      <c r="C69" s="208" t="s">
        <v>308</v>
      </c>
      <c r="D69" s="209" t="s">
        <v>274</v>
      </c>
      <c r="E69" s="210">
        <v>788</v>
      </c>
      <c r="F69" s="211">
        <v>9929.3619999999992</v>
      </c>
      <c r="G69" s="211">
        <v>2933.5790000000002</v>
      </c>
      <c r="H69" s="211">
        <v>2.5337156923840132</v>
      </c>
      <c r="I69" s="211">
        <v>1402.7225418012133</v>
      </c>
      <c r="J69" s="211">
        <v>840.6068802034049</v>
      </c>
      <c r="K69" s="212">
        <v>2</v>
      </c>
      <c r="L69" s="211">
        <v>112270.2833333333</v>
      </c>
      <c r="M69" s="211">
        <v>66960.283333333296</v>
      </c>
      <c r="N69" s="211">
        <v>2.006345177664965</v>
      </c>
      <c r="O69" s="211">
        <v>1.0050761421319749</v>
      </c>
      <c r="P69" s="212">
        <v>2</v>
      </c>
      <c r="Q69" s="211">
        <v>67280</v>
      </c>
      <c r="R69" s="213">
        <v>0.18781725888324866</v>
      </c>
    </row>
    <row r="70" spans="2:18" x14ac:dyDescent="0.2">
      <c r="B70" s="207" t="s">
        <v>313</v>
      </c>
      <c r="C70" s="208" t="s">
        <v>308</v>
      </c>
      <c r="D70" s="209" t="s">
        <v>244</v>
      </c>
      <c r="E70" s="210">
        <v>1067</v>
      </c>
      <c r="F70" s="211">
        <v>177.24260000000001</v>
      </c>
      <c r="G70" s="211">
        <v>11491.388000000001</v>
      </c>
      <c r="H70" s="211">
        <v>4.0431391031562809</v>
      </c>
      <c r="I70" s="211">
        <v>3687.3491986280155</v>
      </c>
      <c r="J70" s="211">
        <v>957.59164088802311</v>
      </c>
      <c r="K70" s="212">
        <v>6</v>
      </c>
      <c r="L70" s="211">
        <v>184946.66666666669</v>
      </c>
      <c r="M70" s="211">
        <v>184946.66666666669</v>
      </c>
      <c r="N70" s="211">
        <v>2.1865042174320521</v>
      </c>
      <c r="O70" s="211">
        <v>2.1865042174320521</v>
      </c>
      <c r="P70" s="212">
        <v>8</v>
      </c>
      <c r="Q70" s="211">
        <v>48030</v>
      </c>
      <c r="R70" s="213">
        <v>0.57075913776944731</v>
      </c>
    </row>
    <row r="71" spans="2:18" x14ac:dyDescent="0.2">
      <c r="B71" s="207" t="s">
        <v>314</v>
      </c>
      <c r="C71" s="208" t="s">
        <v>315</v>
      </c>
      <c r="D71" s="209" t="s">
        <v>274</v>
      </c>
      <c r="E71" s="210">
        <v>43</v>
      </c>
      <c r="F71" s="211">
        <v>511.81169999999997</v>
      </c>
      <c r="G71" s="211">
        <v>155.34479999999999</v>
      </c>
      <c r="H71" s="211">
        <v>0.18156555999999999</v>
      </c>
      <c r="I71" s="211">
        <v>2.1810209323704197</v>
      </c>
      <c r="J71" s="211">
        <v>0</v>
      </c>
      <c r="K71" s="212">
        <v>1</v>
      </c>
      <c r="L71" s="211">
        <v>2436</v>
      </c>
      <c r="M71" s="211">
        <v>2436</v>
      </c>
      <c r="N71" s="211">
        <v>0.97674418604651214</v>
      </c>
      <c r="O71" s="211">
        <v>0.97674418604651214</v>
      </c>
      <c r="P71" s="212">
        <v>0</v>
      </c>
      <c r="Q71" s="211">
        <v>0</v>
      </c>
      <c r="R71" s="213">
        <v>0</v>
      </c>
    </row>
    <row r="72" spans="2:18" x14ac:dyDescent="0.2">
      <c r="B72" s="207" t="s">
        <v>316</v>
      </c>
      <c r="C72" s="208" t="s">
        <v>315</v>
      </c>
      <c r="D72" s="209" t="s">
        <v>244</v>
      </c>
      <c r="E72" s="210">
        <v>695</v>
      </c>
      <c r="F72" s="211">
        <v>84.881020000000007</v>
      </c>
      <c r="G72" s="211">
        <v>6479.5649999999996</v>
      </c>
      <c r="H72" s="211">
        <v>2.4148219479999997</v>
      </c>
      <c r="I72" s="211">
        <v>23.198322603031958</v>
      </c>
      <c r="J72" s="211">
        <v>1264.1397877667903</v>
      </c>
      <c r="K72" s="212">
        <v>2</v>
      </c>
      <c r="L72" s="211">
        <v>1948.15</v>
      </c>
      <c r="M72" s="211">
        <v>1948.15</v>
      </c>
      <c r="N72" s="211">
        <v>4.7482014388489216E-2</v>
      </c>
      <c r="O72" s="211">
        <v>4.7482014388489216E-2</v>
      </c>
      <c r="P72" s="212">
        <v>2</v>
      </c>
      <c r="Q72" s="211">
        <v>106160</v>
      </c>
      <c r="R72" s="213">
        <v>0.42014388489208682</v>
      </c>
    </row>
    <row r="73" spans="2:18" x14ac:dyDescent="0.2">
      <c r="B73" s="207" t="s">
        <v>317</v>
      </c>
      <c r="C73" s="208" t="s">
        <v>315</v>
      </c>
      <c r="D73" s="209" t="s">
        <v>244</v>
      </c>
      <c r="E73" s="210">
        <v>1900</v>
      </c>
      <c r="F73" s="211">
        <v>7096.6130000000003</v>
      </c>
      <c r="G73" s="211">
        <v>1583.3489999999999</v>
      </c>
      <c r="H73" s="211">
        <v>4.5754521119999998</v>
      </c>
      <c r="I73" s="211">
        <v>6700.6780351699244</v>
      </c>
      <c r="J73" s="211">
        <v>1225.5833487554603</v>
      </c>
      <c r="K73" s="212">
        <v>3</v>
      </c>
      <c r="L73" s="211">
        <v>296985.78333333338</v>
      </c>
      <c r="M73" s="211">
        <v>296680.56666666671</v>
      </c>
      <c r="N73" s="211">
        <v>1.1047368421052635</v>
      </c>
      <c r="O73" s="211">
        <v>1.1042105263157898</v>
      </c>
      <c r="P73" s="212">
        <v>2</v>
      </c>
      <c r="Q73" s="211">
        <v>54320</v>
      </c>
      <c r="R73" s="213">
        <v>0.12526315789473691</v>
      </c>
    </row>
    <row r="74" spans="2:18" x14ac:dyDescent="0.2">
      <c r="B74" s="207" t="s">
        <v>318</v>
      </c>
      <c r="C74" s="208" t="s">
        <v>315</v>
      </c>
      <c r="D74" s="209" t="s">
        <v>244</v>
      </c>
      <c r="E74" s="210">
        <v>1350</v>
      </c>
      <c r="F74" s="211">
        <v>6445.8329999999996</v>
      </c>
      <c r="G74" s="211">
        <v>2807.03</v>
      </c>
      <c r="H74" s="211">
        <v>4.139694768</v>
      </c>
      <c r="I74" s="211">
        <v>3744.1788690309509</v>
      </c>
      <c r="J74" s="211">
        <v>1713.1006188403874</v>
      </c>
      <c r="K74" s="212">
        <v>9</v>
      </c>
      <c r="L74" s="211">
        <v>183416.83333333328</v>
      </c>
      <c r="M74" s="211">
        <v>137528.83333333328</v>
      </c>
      <c r="N74" s="211">
        <v>2.3362962962962959</v>
      </c>
      <c r="O74" s="211">
        <v>1.3370370370370368</v>
      </c>
      <c r="P74" s="212">
        <v>2</v>
      </c>
      <c r="Q74" s="211">
        <v>83920</v>
      </c>
      <c r="R74" s="213">
        <v>0.2044444444444444</v>
      </c>
    </row>
    <row r="75" spans="2:18" x14ac:dyDescent="0.2">
      <c r="B75" s="207" t="s">
        <v>319</v>
      </c>
      <c r="C75" s="208" t="s">
        <v>315</v>
      </c>
      <c r="D75" s="209" t="s">
        <v>244</v>
      </c>
      <c r="E75" s="210">
        <v>1843</v>
      </c>
      <c r="F75" s="211">
        <v>10194.69</v>
      </c>
      <c r="G75" s="211">
        <v>2873.6660000000002</v>
      </c>
      <c r="H75" s="211">
        <v>4.5209824440000004</v>
      </c>
      <c r="I75" s="211">
        <v>387.24059781401877</v>
      </c>
      <c r="J75" s="211">
        <v>4627.8572826557647</v>
      </c>
      <c r="K75" s="212">
        <v>6</v>
      </c>
      <c r="L75" s="211">
        <v>17369.966666666602</v>
      </c>
      <c r="M75" s="211">
        <v>17061.616666666603</v>
      </c>
      <c r="N75" s="211">
        <v>0.1112316874660879</v>
      </c>
      <c r="O75" s="211">
        <v>0.11068909386869234</v>
      </c>
      <c r="P75" s="212">
        <v>11</v>
      </c>
      <c r="Q75" s="211">
        <v>207586</v>
      </c>
      <c r="R75" s="213">
        <v>0.36679327183939231</v>
      </c>
    </row>
    <row r="76" spans="2:18" x14ac:dyDescent="0.2">
      <c r="B76" s="207" t="s">
        <v>320</v>
      </c>
      <c r="C76" s="208" t="s">
        <v>321</v>
      </c>
      <c r="D76" s="209" t="s">
        <v>244</v>
      </c>
      <c r="E76" s="210">
        <v>1500</v>
      </c>
      <c r="F76" s="211">
        <v>7219.1130000000003</v>
      </c>
      <c r="G76" s="211">
        <v>407.02749999999997</v>
      </c>
      <c r="H76" s="211">
        <v>2.9595186280000001</v>
      </c>
      <c r="I76" s="211">
        <v>338.15504298954278</v>
      </c>
      <c r="J76" s="211">
        <v>278.83027533746656</v>
      </c>
      <c r="K76" s="212">
        <v>2</v>
      </c>
      <c r="L76" s="211">
        <v>23171.050000000003</v>
      </c>
      <c r="M76" s="211">
        <v>23171.050000000003</v>
      </c>
      <c r="N76" s="211">
        <v>7.9333333333333256E-2</v>
      </c>
      <c r="O76" s="211">
        <v>7.9333333333333256E-2</v>
      </c>
      <c r="P76" s="212">
        <v>1</v>
      </c>
      <c r="Q76" s="211">
        <v>19106</v>
      </c>
      <c r="R76" s="213">
        <v>5.4666666666666697E-2</v>
      </c>
    </row>
    <row r="77" spans="2:18" x14ac:dyDescent="0.2">
      <c r="B77" s="207" t="s">
        <v>322</v>
      </c>
      <c r="C77" s="208" t="s">
        <v>321</v>
      </c>
      <c r="D77" s="209" t="s">
        <v>244</v>
      </c>
      <c r="E77" s="210">
        <v>449</v>
      </c>
      <c r="F77" s="211">
        <v>3679.7550000000001</v>
      </c>
      <c r="G77" s="211">
        <v>501.92129999999997</v>
      </c>
      <c r="H77" s="211">
        <v>1.1801761399999999</v>
      </c>
      <c r="I77" s="211">
        <v>91.438817619868772</v>
      </c>
      <c r="J77" s="211">
        <v>0</v>
      </c>
      <c r="K77" s="212">
        <v>3</v>
      </c>
      <c r="L77" s="211">
        <v>15712.1166666667</v>
      </c>
      <c r="M77" s="211">
        <v>15712.1166666667</v>
      </c>
      <c r="N77" s="211">
        <v>1.0334075723830733</v>
      </c>
      <c r="O77" s="211">
        <v>1.0334075723830733</v>
      </c>
      <c r="P77" s="212">
        <v>0</v>
      </c>
      <c r="Q77" s="211">
        <v>0</v>
      </c>
      <c r="R77" s="213">
        <v>0</v>
      </c>
    </row>
    <row r="78" spans="2:18" x14ac:dyDescent="0.2">
      <c r="B78" s="207" t="s">
        <v>323</v>
      </c>
      <c r="C78" s="208" t="s">
        <v>321</v>
      </c>
      <c r="D78" s="209" t="s">
        <v>244</v>
      </c>
      <c r="E78" s="210">
        <v>1474</v>
      </c>
      <c r="F78" s="211">
        <v>6162.15</v>
      </c>
      <c r="G78" s="211">
        <v>1362.952</v>
      </c>
      <c r="H78" s="211">
        <v>2.705326844</v>
      </c>
      <c r="I78" s="211">
        <v>555.84484328766075</v>
      </c>
      <c r="J78" s="211">
        <v>228.92124633505674</v>
      </c>
      <c r="K78" s="212">
        <v>2</v>
      </c>
      <c r="L78" s="211">
        <v>41666.283333333289</v>
      </c>
      <c r="M78" s="211">
        <v>41444.51666666659</v>
      </c>
      <c r="N78" s="211">
        <v>0.1336499321573949</v>
      </c>
      <c r="O78" s="211">
        <v>0.13297150610583452</v>
      </c>
      <c r="P78" s="212">
        <v>1</v>
      </c>
      <c r="Q78" s="211">
        <v>17160</v>
      </c>
      <c r="R78" s="213">
        <v>2.9850746268656702E-2</v>
      </c>
    </row>
    <row r="79" spans="2:18" x14ac:dyDescent="0.2">
      <c r="B79" s="207" t="s">
        <v>324</v>
      </c>
      <c r="C79" s="208" t="s">
        <v>321</v>
      </c>
      <c r="D79" s="209" t="s">
        <v>244</v>
      </c>
      <c r="E79" s="210">
        <v>1177</v>
      </c>
      <c r="F79" s="211">
        <v>8481.893</v>
      </c>
      <c r="G79" s="211">
        <v>2653.75</v>
      </c>
      <c r="H79" s="211">
        <v>3.5405284199999998</v>
      </c>
      <c r="I79" s="211">
        <v>46.313836246278889</v>
      </c>
      <c r="J79" s="211">
        <v>6.9835645617772046</v>
      </c>
      <c r="K79" s="212">
        <v>0</v>
      </c>
      <c r="L79" s="211">
        <v>2652.7333333333004</v>
      </c>
      <c r="M79" s="211">
        <v>2652.7333333333004</v>
      </c>
      <c r="N79" s="211">
        <v>5.947323704333052E-3</v>
      </c>
      <c r="O79" s="211">
        <v>5.947323704333052E-3</v>
      </c>
      <c r="P79" s="212">
        <v>0</v>
      </c>
      <c r="Q79" s="211">
        <v>400</v>
      </c>
      <c r="R79" s="213">
        <v>8.4961767204757893E-4</v>
      </c>
    </row>
    <row r="80" spans="2:18" x14ac:dyDescent="0.2">
      <c r="B80" s="207" t="s">
        <v>325</v>
      </c>
      <c r="C80" s="208" t="s">
        <v>321</v>
      </c>
      <c r="D80" s="209" t="s">
        <v>244</v>
      </c>
      <c r="E80" s="210">
        <v>884</v>
      </c>
      <c r="F80" s="211">
        <v>2875.4580000000001</v>
      </c>
      <c r="G80" s="211">
        <v>3082.306</v>
      </c>
      <c r="H80" s="211">
        <v>2.6871702879999999</v>
      </c>
      <c r="I80" s="211">
        <v>411.1772458426293</v>
      </c>
      <c r="J80" s="211">
        <v>1017.1894846538366</v>
      </c>
      <c r="K80" s="212">
        <v>3</v>
      </c>
      <c r="L80" s="211">
        <v>31030.2166666667</v>
      </c>
      <c r="M80" s="211">
        <v>31030.2166666667</v>
      </c>
      <c r="N80" s="211">
        <v>0.18778280542986414</v>
      </c>
      <c r="O80" s="211">
        <v>0.18778280542986414</v>
      </c>
      <c r="P80" s="212">
        <v>5</v>
      </c>
      <c r="Q80" s="211">
        <v>76764</v>
      </c>
      <c r="R80" s="213">
        <v>0.31900452488687819</v>
      </c>
    </row>
    <row r="81" spans="2:18" x14ac:dyDescent="0.2">
      <c r="B81" s="207" t="s">
        <v>326</v>
      </c>
      <c r="C81" s="208" t="s">
        <v>327</v>
      </c>
      <c r="D81" s="209" t="s">
        <v>244</v>
      </c>
      <c r="E81" s="210">
        <v>707</v>
      </c>
      <c r="F81" s="211">
        <v>2329.4</v>
      </c>
      <c r="G81" s="211">
        <v>2294.634</v>
      </c>
      <c r="H81" s="211">
        <v>1.307272032</v>
      </c>
      <c r="I81" s="211">
        <v>17.979025805113437</v>
      </c>
      <c r="J81" s="211">
        <v>112.68250019064513</v>
      </c>
      <c r="K81" s="212">
        <v>2</v>
      </c>
      <c r="L81" s="211">
        <v>2789.0166666667001</v>
      </c>
      <c r="M81" s="211">
        <v>2789.0166666667001</v>
      </c>
      <c r="N81" s="211">
        <v>0.10466760961810462</v>
      </c>
      <c r="O81" s="211">
        <v>0.10466760961810462</v>
      </c>
      <c r="P81" s="212">
        <v>1</v>
      </c>
      <c r="Q81" s="211">
        <v>17480</v>
      </c>
      <c r="R81" s="213">
        <v>0.107496463932107</v>
      </c>
    </row>
    <row r="82" spans="2:18" x14ac:dyDescent="0.2">
      <c r="B82" s="207" t="s">
        <v>328</v>
      </c>
      <c r="C82" s="208" t="s">
        <v>327</v>
      </c>
      <c r="D82" s="209" t="s">
        <v>244</v>
      </c>
      <c r="E82" s="210">
        <v>920</v>
      </c>
      <c r="F82" s="211">
        <v>4361.1360000000004</v>
      </c>
      <c r="G82" s="211">
        <v>320.99369999999999</v>
      </c>
      <c r="H82" s="211">
        <v>1.4525244799999999</v>
      </c>
      <c r="I82" s="211">
        <v>2.7736092141599911</v>
      </c>
      <c r="J82" s="211">
        <v>359.27753683973799</v>
      </c>
      <c r="K82" s="212">
        <v>0</v>
      </c>
      <c r="L82" s="211">
        <v>387.23333333339997</v>
      </c>
      <c r="M82" s="211">
        <v>196.9166666667</v>
      </c>
      <c r="N82" s="211">
        <v>3.2608695652173898E-3</v>
      </c>
      <c r="O82" s="211">
        <v>2.17391304347826E-3</v>
      </c>
      <c r="P82" s="212">
        <v>2</v>
      </c>
      <c r="Q82" s="211">
        <v>50160</v>
      </c>
      <c r="R82" s="213">
        <v>0.18260869565217372</v>
      </c>
    </row>
    <row r="83" spans="2:18" x14ac:dyDescent="0.2">
      <c r="B83" s="207" t="s">
        <v>329</v>
      </c>
      <c r="C83" s="208" t="s">
        <v>327</v>
      </c>
      <c r="D83" s="209" t="s">
        <v>244</v>
      </c>
      <c r="E83" s="210">
        <v>925</v>
      </c>
      <c r="F83" s="211">
        <v>5319.9250000000002</v>
      </c>
      <c r="G83" s="211">
        <v>1711.451</v>
      </c>
      <c r="H83" s="211">
        <v>2.0516908279999999</v>
      </c>
      <c r="I83" s="211">
        <v>311.13961292871244</v>
      </c>
      <c r="J83" s="211">
        <v>0</v>
      </c>
      <c r="K83" s="212">
        <v>1</v>
      </c>
      <c r="L83" s="211">
        <v>30753.483333333301</v>
      </c>
      <c r="M83" s="211">
        <v>30753.483333333301</v>
      </c>
      <c r="N83" s="211">
        <v>0.15675675675675707</v>
      </c>
      <c r="O83" s="211">
        <v>0.15675675675675707</v>
      </c>
      <c r="P83" s="212">
        <v>0</v>
      </c>
      <c r="Q83" s="211">
        <v>0</v>
      </c>
      <c r="R83" s="213">
        <v>0</v>
      </c>
    </row>
    <row r="84" spans="2:18" x14ac:dyDescent="0.2">
      <c r="B84" s="207" t="s">
        <v>330</v>
      </c>
      <c r="C84" s="208" t="s">
        <v>327</v>
      </c>
      <c r="D84" s="209" t="s">
        <v>244</v>
      </c>
      <c r="E84" s="210">
        <v>842</v>
      </c>
      <c r="F84" s="211">
        <v>5507.4679999999998</v>
      </c>
      <c r="G84" s="211">
        <v>869.42200000000003</v>
      </c>
      <c r="H84" s="211">
        <v>2.4329785039999998</v>
      </c>
      <c r="I84" s="211">
        <v>85.551101176079456</v>
      </c>
      <c r="J84" s="211">
        <v>1428.7710550091579</v>
      </c>
      <c r="K84" s="212">
        <v>1</v>
      </c>
      <c r="L84" s="211">
        <v>7130.7999999999993</v>
      </c>
      <c r="M84" s="211">
        <v>6721.9</v>
      </c>
      <c r="N84" s="211">
        <v>8.4323040380047481E-2</v>
      </c>
      <c r="O84" s="211">
        <v>8.1947743467933459E-2</v>
      </c>
      <c r="P84" s="212">
        <v>4</v>
      </c>
      <c r="Q84" s="211">
        <v>119090</v>
      </c>
      <c r="R84" s="213">
        <v>0.36342042755344406</v>
      </c>
    </row>
    <row r="85" spans="2:18" x14ac:dyDescent="0.2">
      <c r="B85" s="207" t="s">
        <v>331</v>
      </c>
      <c r="C85" s="208" t="s">
        <v>327</v>
      </c>
      <c r="D85" s="209" t="s">
        <v>244</v>
      </c>
      <c r="E85" s="210">
        <v>286</v>
      </c>
      <c r="F85" s="211">
        <v>6034.6850000000004</v>
      </c>
      <c r="G85" s="211">
        <v>3537.3879999999999</v>
      </c>
      <c r="H85" s="211">
        <v>2.9050489599999998</v>
      </c>
      <c r="I85" s="211">
        <v>45.074193847977526</v>
      </c>
      <c r="J85" s="211">
        <v>436.34743908047926</v>
      </c>
      <c r="K85" s="212">
        <v>3</v>
      </c>
      <c r="L85" s="211">
        <v>3146.4833333332999</v>
      </c>
      <c r="M85" s="211">
        <v>3146.4833333332999</v>
      </c>
      <c r="N85" s="211">
        <v>3.8461538461538491E-2</v>
      </c>
      <c r="O85" s="211">
        <v>3.8461538461538491E-2</v>
      </c>
      <c r="P85" s="212">
        <v>3</v>
      </c>
      <c r="Q85" s="211">
        <v>30460</v>
      </c>
      <c r="R85" s="213">
        <v>0.32517482517482477</v>
      </c>
    </row>
    <row r="86" spans="2:18" x14ac:dyDescent="0.2">
      <c r="B86" s="207" t="s">
        <v>332</v>
      </c>
      <c r="C86" s="208" t="s">
        <v>327</v>
      </c>
      <c r="D86" s="209" t="s">
        <v>244</v>
      </c>
      <c r="E86" s="210">
        <v>1294</v>
      </c>
      <c r="F86" s="211">
        <v>10641.94</v>
      </c>
      <c r="G86" s="211">
        <v>1123.098</v>
      </c>
      <c r="H86" s="211">
        <v>2.6508571760000001</v>
      </c>
      <c r="I86" s="211">
        <v>3535.9145828806718</v>
      </c>
      <c r="J86" s="211">
        <v>27.842934710531729</v>
      </c>
      <c r="K86" s="212">
        <v>3</v>
      </c>
      <c r="L86" s="211">
        <v>270499.43333333335</v>
      </c>
      <c r="M86" s="211">
        <v>270499.43333333335</v>
      </c>
      <c r="N86" s="211">
        <v>1.3809891808346171</v>
      </c>
      <c r="O86" s="211">
        <v>1.3809891808346171</v>
      </c>
      <c r="P86" s="212">
        <v>1</v>
      </c>
      <c r="Q86" s="211">
        <v>2130</v>
      </c>
      <c r="R86" s="213">
        <v>3.0139103554868665E-2</v>
      </c>
    </row>
    <row r="87" spans="2:18" x14ac:dyDescent="0.2">
      <c r="B87" s="207" t="s">
        <v>333</v>
      </c>
      <c r="C87" s="208" t="s">
        <v>327</v>
      </c>
      <c r="D87" s="209" t="s">
        <v>274</v>
      </c>
      <c r="E87" s="210">
        <v>1191</v>
      </c>
      <c r="F87" s="211">
        <v>5716.7955300000003</v>
      </c>
      <c r="G87" s="211">
        <v>1846.817648</v>
      </c>
      <c r="H87" s="211">
        <v>1.5796203719999999</v>
      </c>
      <c r="I87" s="211">
        <v>168.90176621497884</v>
      </c>
      <c r="J87" s="211">
        <v>216.85579556140172</v>
      </c>
      <c r="K87" s="212">
        <v>2</v>
      </c>
      <c r="L87" s="211">
        <v>21683.650000000103</v>
      </c>
      <c r="M87" s="211">
        <v>21683.650000000103</v>
      </c>
      <c r="N87" s="211">
        <v>0.15281276238455088</v>
      </c>
      <c r="O87" s="211">
        <v>0.15281276238455088</v>
      </c>
      <c r="P87" s="212">
        <v>1</v>
      </c>
      <c r="Q87" s="211">
        <v>27840</v>
      </c>
      <c r="R87" s="213">
        <v>9.7397145256087309E-2</v>
      </c>
    </row>
    <row r="88" spans="2:18" x14ac:dyDescent="0.2">
      <c r="B88" s="207" t="s">
        <v>334</v>
      </c>
      <c r="C88" s="208" t="s">
        <v>335</v>
      </c>
      <c r="D88" s="209" t="s">
        <v>244</v>
      </c>
      <c r="E88" s="210">
        <v>1182</v>
      </c>
      <c r="F88" s="211">
        <v>7655.0325510000002</v>
      </c>
      <c r="G88" s="211">
        <v>535.45452269999998</v>
      </c>
      <c r="H88" s="211">
        <v>2.6145440639999999</v>
      </c>
      <c r="I88" s="211">
        <v>214.57055835787853</v>
      </c>
      <c r="J88" s="211">
        <v>288.91328910436681</v>
      </c>
      <c r="K88" s="212">
        <v>5</v>
      </c>
      <c r="L88" s="211">
        <v>16642.749999999996</v>
      </c>
      <c r="M88" s="211">
        <v>16642.749999999996</v>
      </c>
      <c r="N88" s="211">
        <v>0.18443316412859553</v>
      </c>
      <c r="O88" s="211">
        <v>0.18443316412859553</v>
      </c>
      <c r="P88" s="212">
        <v>1</v>
      </c>
      <c r="Q88" s="211">
        <v>22409</v>
      </c>
      <c r="R88" s="213">
        <v>0.10152284263959395</v>
      </c>
    </row>
    <row r="89" spans="2:18" x14ac:dyDescent="0.2">
      <c r="B89" s="207" t="s">
        <v>336</v>
      </c>
      <c r="C89" s="208" t="s">
        <v>335</v>
      </c>
      <c r="D89" s="209" t="s">
        <v>244</v>
      </c>
      <c r="E89" s="210">
        <v>657</v>
      </c>
      <c r="F89" s="211">
        <v>3457.4024509999999</v>
      </c>
      <c r="G89" s="211">
        <v>4297.46288</v>
      </c>
      <c r="H89" s="211">
        <v>1.9245949360000001</v>
      </c>
      <c r="I89" s="211">
        <v>283.23704484412536</v>
      </c>
      <c r="J89" s="211">
        <v>699.59111457909103</v>
      </c>
      <c r="K89" s="212">
        <v>1</v>
      </c>
      <c r="L89" s="211">
        <v>29844.316666666702</v>
      </c>
      <c r="M89" s="211">
        <v>29618.15</v>
      </c>
      <c r="N89" s="211">
        <v>1.003044140030442</v>
      </c>
      <c r="O89" s="211">
        <v>1.0015220700152212</v>
      </c>
      <c r="P89" s="212">
        <v>2</v>
      </c>
      <c r="Q89" s="211">
        <v>73715</v>
      </c>
      <c r="R89" s="213">
        <v>0.24505327245053282</v>
      </c>
    </row>
    <row r="90" spans="2:18" x14ac:dyDescent="0.2">
      <c r="B90" s="207" t="s">
        <v>337</v>
      </c>
      <c r="C90" s="208" t="s">
        <v>335</v>
      </c>
      <c r="D90" s="209" t="s">
        <v>244</v>
      </c>
      <c r="E90" s="210">
        <v>1039</v>
      </c>
      <c r="F90" s="211">
        <v>4537.4739129999998</v>
      </c>
      <c r="G90" s="211">
        <v>586.35700259999999</v>
      </c>
      <c r="H90" s="211">
        <v>1.5614638159999998</v>
      </c>
      <c r="I90" s="211">
        <v>116.71475664888787</v>
      </c>
      <c r="J90" s="211">
        <v>0</v>
      </c>
      <c r="K90" s="212">
        <v>1</v>
      </c>
      <c r="L90" s="211">
        <v>15158.1</v>
      </c>
      <c r="M90" s="211">
        <v>15158.1</v>
      </c>
      <c r="N90" s="211">
        <v>0.13570741097208877</v>
      </c>
      <c r="O90" s="211">
        <v>0.13570741097208877</v>
      </c>
      <c r="P90" s="212">
        <v>0</v>
      </c>
      <c r="Q90" s="211">
        <v>0</v>
      </c>
      <c r="R90" s="213">
        <v>0</v>
      </c>
    </row>
    <row r="91" spans="2:18" x14ac:dyDescent="0.2">
      <c r="B91" s="207" t="s">
        <v>338</v>
      </c>
      <c r="C91" s="208" t="s">
        <v>335</v>
      </c>
      <c r="D91" s="209" t="s">
        <v>274</v>
      </c>
      <c r="E91" s="210">
        <v>779</v>
      </c>
      <c r="F91" s="211">
        <v>5883.3685379999997</v>
      </c>
      <c r="G91" s="211">
        <v>524.15612590000001</v>
      </c>
      <c r="H91" s="211">
        <v>1.2164892519999999</v>
      </c>
      <c r="I91" s="211">
        <v>10.66639359208356</v>
      </c>
      <c r="J91" s="211">
        <v>324.55982001541059</v>
      </c>
      <c r="K91" s="212">
        <v>0</v>
      </c>
      <c r="L91" s="211">
        <v>1778.1166666664999</v>
      </c>
      <c r="M91" s="211">
        <v>1632.2333333331999</v>
      </c>
      <c r="N91" s="211">
        <v>1.155327342747111E-2</v>
      </c>
      <c r="O91" s="211">
        <v>1.026957637997432E-2</v>
      </c>
      <c r="P91" s="212">
        <v>2</v>
      </c>
      <c r="Q91" s="211">
        <v>54105</v>
      </c>
      <c r="R91" s="213">
        <v>0.18613607188703477</v>
      </c>
    </row>
    <row r="92" spans="2:18" x14ac:dyDescent="0.2">
      <c r="B92" s="207" t="s">
        <v>339</v>
      </c>
      <c r="C92" s="208" t="s">
        <v>335</v>
      </c>
      <c r="D92" s="209" t="s">
        <v>244</v>
      </c>
      <c r="E92" s="210">
        <v>921</v>
      </c>
      <c r="F92" s="211">
        <v>4658.75414</v>
      </c>
      <c r="G92" s="211">
        <v>659.16947019999998</v>
      </c>
      <c r="H92" s="211">
        <v>3.0503014079999997</v>
      </c>
      <c r="I92" s="211">
        <v>36.143026538234032</v>
      </c>
      <c r="J92" s="211">
        <v>0</v>
      </c>
      <c r="K92" s="212">
        <v>1</v>
      </c>
      <c r="L92" s="211">
        <v>2402.8833333333</v>
      </c>
      <c r="M92" s="211">
        <v>2402.8833333333</v>
      </c>
      <c r="N92" s="211">
        <v>1.5200868621064002E-2</v>
      </c>
      <c r="O92" s="211">
        <v>1.5200868621064002E-2</v>
      </c>
      <c r="P92" s="212">
        <v>0</v>
      </c>
      <c r="Q92" s="211">
        <v>0</v>
      </c>
      <c r="R92" s="213">
        <v>0</v>
      </c>
    </row>
    <row r="93" spans="2:18" x14ac:dyDescent="0.2">
      <c r="B93" s="207" t="s">
        <v>340</v>
      </c>
      <c r="C93" s="208" t="s">
        <v>341</v>
      </c>
      <c r="D93" s="209" t="s">
        <v>244</v>
      </c>
      <c r="E93" s="210">
        <v>1060</v>
      </c>
      <c r="F93" s="211">
        <v>3310.34</v>
      </c>
      <c r="G93" s="211">
        <v>1124.951</v>
      </c>
      <c r="H93" s="211">
        <v>1.343585144</v>
      </c>
      <c r="I93" s="211">
        <v>251.02418639107103</v>
      </c>
      <c r="J93" s="211">
        <v>0</v>
      </c>
      <c r="K93" s="212">
        <v>2</v>
      </c>
      <c r="L93" s="211">
        <v>37887.966666666609</v>
      </c>
      <c r="M93" s="211">
        <v>37887.966666666609</v>
      </c>
      <c r="N93" s="211">
        <v>0.29811320754716997</v>
      </c>
      <c r="O93" s="211">
        <v>0.29811320754716997</v>
      </c>
      <c r="P93" s="212">
        <v>0</v>
      </c>
      <c r="Q93" s="211">
        <v>0</v>
      </c>
      <c r="R93" s="213">
        <v>0</v>
      </c>
    </row>
    <row r="94" spans="2:18" x14ac:dyDescent="0.2">
      <c r="B94" s="207" t="s">
        <v>342</v>
      </c>
      <c r="C94" s="208" t="s">
        <v>341</v>
      </c>
      <c r="D94" s="209" t="s">
        <v>244</v>
      </c>
      <c r="E94" s="210">
        <v>1510</v>
      </c>
      <c r="F94" s="211">
        <v>5334.0770000000002</v>
      </c>
      <c r="G94" s="211">
        <v>480.36790000000002</v>
      </c>
      <c r="H94" s="211">
        <v>2.0335342719999998</v>
      </c>
      <c r="I94" s="211">
        <v>9.8341481764388607</v>
      </c>
      <c r="J94" s="211">
        <v>5.2143948727936458</v>
      </c>
      <c r="K94" s="212">
        <v>0</v>
      </c>
      <c r="L94" s="211">
        <v>980.69999999990011</v>
      </c>
      <c r="M94" s="211">
        <v>980.69999999990011</v>
      </c>
      <c r="N94" s="211">
        <v>3.9735099337748336E-3</v>
      </c>
      <c r="O94" s="211">
        <v>3.9735099337748336E-3</v>
      </c>
      <c r="P94" s="212">
        <v>1</v>
      </c>
      <c r="Q94" s="211">
        <v>520</v>
      </c>
      <c r="R94" s="213">
        <v>1.3245033112582799E-3</v>
      </c>
    </row>
    <row r="95" spans="2:18" x14ac:dyDescent="0.2">
      <c r="B95" s="207" t="s">
        <v>343</v>
      </c>
      <c r="C95" s="208" t="s">
        <v>341</v>
      </c>
      <c r="D95" s="209" t="s">
        <v>274</v>
      </c>
      <c r="E95" s="210">
        <v>982</v>
      </c>
      <c r="F95" s="211">
        <v>15865.36</v>
      </c>
      <c r="G95" s="211">
        <v>8845.5930000000008</v>
      </c>
      <c r="H95" s="211">
        <v>1.670403152</v>
      </c>
      <c r="I95" s="211">
        <v>2924.5702313673655</v>
      </c>
      <c r="J95" s="211">
        <v>294.87725324012456</v>
      </c>
      <c r="K95" s="212">
        <v>2</v>
      </c>
      <c r="L95" s="211">
        <v>355051.76666666672</v>
      </c>
      <c r="M95" s="211">
        <v>248101.76666666672</v>
      </c>
      <c r="N95" s="211">
        <v>2.067209775967414</v>
      </c>
      <c r="O95" s="211">
        <v>1.9725050916496949</v>
      </c>
      <c r="P95" s="212">
        <v>4</v>
      </c>
      <c r="Q95" s="211">
        <v>35799</v>
      </c>
      <c r="R95" s="213">
        <v>0.18126272912423616</v>
      </c>
    </row>
    <row r="96" spans="2:18" x14ac:dyDescent="0.2">
      <c r="B96" s="207" t="s">
        <v>344</v>
      </c>
      <c r="C96" s="208" t="s">
        <v>341</v>
      </c>
      <c r="D96" s="209" t="s">
        <v>244</v>
      </c>
      <c r="E96" s="210">
        <v>1139</v>
      </c>
      <c r="F96" s="211">
        <v>4337.68</v>
      </c>
      <c r="G96" s="211">
        <v>4116.6570000000002</v>
      </c>
      <c r="H96" s="211">
        <v>1.9790646039999997</v>
      </c>
      <c r="I96" s="211">
        <v>31.899679903396155</v>
      </c>
      <c r="J96" s="211">
        <v>0</v>
      </c>
      <c r="K96" s="212">
        <v>1</v>
      </c>
      <c r="L96" s="211">
        <v>3268.7166666667999</v>
      </c>
      <c r="M96" s="211">
        <v>3268.7166666667999</v>
      </c>
      <c r="N96" s="211">
        <v>2.8972783143108034E-2</v>
      </c>
      <c r="O96" s="211">
        <v>2.8972783143108034E-2</v>
      </c>
      <c r="P96" s="212">
        <v>0</v>
      </c>
      <c r="Q96" s="211">
        <v>0</v>
      </c>
      <c r="R96" s="213">
        <v>0</v>
      </c>
    </row>
    <row r="97" spans="2:18" x14ac:dyDescent="0.2">
      <c r="B97" s="207" t="s">
        <v>345</v>
      </c>
      <c r="C97" s="208" t="s">
        <v>341</v>
      </c>
      <c r="D97" s="209" t="s">
        <v>244</v>
      </c>
      <c r="E97" s="210">
        <v>848</v>
      </c>
      <c r="F97" s="211">
        <v>2719.491</v>
      </c>
      <c r="G97" s="211">
        <v>1481.4839999999999</v>
      </c>
      <c r="H97" s="211">
        <v>2.777953068</v>
      </c>
      <c r="I97" s="211">
        <v>162.67119107214211</v>
      </c>
      <c r="J97" s="211">
        <v>0</v>
      </c>
      <c r="K97" s="212">
        <v>1</v>
      </c>
      <c r="L97" s="211">
        <v>11875.083333333299</v>
      </c>
      <c r="M97" s="211">
        <v>11875.083333333299</v>
      </c>
      <c r="N97" s="211">
        <v>8.2547169811320736E-2</v>
      </c>
      <c r="O97" s="211">
        <v>8.2547169811320736E-2</v>
      </c>
      <c r="P97" s="212">
        <v>0</v>
      </c>
      <c r="Q97" s="211">
        <v>0</v>
      </c>
      <c r="R97" s="213">
        <v>0</v>
      </c>
    </row>
    <row r="98" spans="2:18" x14ac:dyDescent="0.2">
      <c r="B98" s="207" t="s">
        <v>346</v>
      </c>
      <c r="C98" s="208" t="s">
        <v>341</v>
      </c>
      <c r="D98" s="209" t="s">
        <v>274</v>
      </c>
      <c r="E98" s="210">
        <v>142</v>
      </c>
      <c r="F98" s="211">
        <v>1916.816</v>
      </c>
      <c r="G98" s="211">
        <v>982.12570000000005</v>
      </c>
      <c r="H98" s="211">
        <v>0.18156555999999999</v>
      </c>
      <c r="I98" s="211">
        <v>0</v>
      </c>
      <c r="J98" s="211">
        <v>16.993340433657863</v>
      </c>
      <c r="K98" s="212">
        <v>0</v>
      </c>
      <c r="L98" s="211">
        <v>0</v>
      </c>
      <c r="M98" s="211">
        <v>0</v>
      </c>
      <c r="N98" s="211">
        <v>0</v>
      </c>
      <c r="O98" s="211">
        <v>0</v>
      </c>
      <c r="P98" s="212">
        <v>1</v>
      </c>
      <c r="Q98" s="211">
        <v>18980</v>
      </c>
      <c r="R98" s="213">
        <v>0.51408450704225406</v>
      </c>
    </row>
    <row r="99" spans="2:18" x14ac:dyDescent="0.2">
      <c r="B99" s="207" t="s">
        <v>347</v>
      </c>
      <c r="C99" s="208" t="s">
        <v>348</v>
      </c>
      <c r="D99" s="209" t="s">
        <v>274</v>
      </c>
      <c r="E99" s="210">
        <v>402</v>
      </c>
      <c r="F99" s="211">
        <v>9769.9269999999997</v>
      </c>
      <c r="G99" s="211">
        <v>1387.365</v>
      </c>
      <c r="H99" s="211">
        <v>1.8490723891617602</v>
      </c>
      <c r="I99" s="211">
        <v>6.0179271418001434</v>
      </c>
      <c r="J99" s="211">
        <v>6.0635174989349938</v>
      </c>
      <c r="K99" s="212">
        <v>2</v>
      </c>
      <c r="L99" s="211">
        <v>660</v>
      </c>
      <c r="M99" s="211">
        <v>660</v>
      </c>
      <c r="N99" s="211">
        <v>1.9900497512437821E-2</v>
      </c>
      <c r="O99" s="211">
        <v>1.9900497512437821E-2</v>
      </c>
      <c r="P99" s="212">
        <v>1</v>
      </c>
      <c r="Q99" s="211">
        <v>665</v>
      </c>
      <c r="R99" s="213">
        <v>1.2437810945273641E-2</v>
      </c>
    </row>
    <row r="100" spans="2:18" x14ac:dyDescent="0.2">
      <c r="B100" s="207" t="s">
        <v>349</v>
      </c>
      <c r="C100" s="208" t="s">
        <v>348</v>
      </c>
      <c r="D100" s="209" t="s">
        <v>244</v>
      </c>
      <c r="E100" s="210">
        <v>219</v>
      </c>
      <c r="F100" s="211">
        <v>2864.4430000000002</v>
      </c>
      <c r="G100" s="211">
        <v>5118.91</v>
      </c>
      <c r="H100" s="211">
        <v>3.5234370348278801</v>
      </c>
      <c r="I100" s="211">
        <v>40.437426735588652</v>
      </c>
      <c r="J100" s="211">
        <v>110.32890718660795</v>
      </c>
      <c r="K100" s="212">
        <v>3</v>
      </c>
      <c r="L100" s="211">
        <v>2327.3833333333</v>
      </c>
      <c r="M100" s="211">
        <v>2327.3833333333</v>
      </c>
      <c r="N100" s="211">
        <v>0.18264840182648368</v>
      </c>
      <c r="O100" s="211">
        <v>0.18264840182648368</v>
      </c>
      <c r="P100" s="212">
        <v>1</v>
      </c>
      <c r="Q100" s="211">
        <v>6350</v>
      </c>
      <c r="R100" s="213">
        <v>0.12785388127853911</v>
      </c>
    </row>
    <row r="101" spans="2:18" x14ac:dyDescent="0.2">
      <c r="B101" s="207" t="s">
        <v>350</v>
      </c>
      <c r="C101" s="208" t="s">
        <v>348</v>
      </c>
      <c r="D101" s="209" t="s">
        <v>244</v>
      </c>
      <c r="E101" s="210">
        <v>1810</v>
      </c>
      <c r="F101" s="211">
        <v>16618.770059999999</v>
      </c>
      <c r="G101" s="211">
        <v>1523.2366910000001</v>
      </c>
      <c r="H101" s="211">
        <v>4.7944088336086095</v>
      </c>
      <c r="I101" s="211">
        <v>13138.641747524916</v>
      </c>
      <c r="J101" s="211">
        <v>0</v>
      </c>
      <c r="K101" s="212">
        <v>3</v>
      </c>
      <c r="L101" s="211">
        <v>555733.18333333335</v>
      </c>
      <c r="M101" s="211">
        <v>547964.18333333335</v>
      </c>
      <c r="N101" s="211">
        <v>2.1193370165745833</v>
      </c>
      <c r="O101" s="211">
        <v>2.0254143646408815</v>
      </c>
      <c r="P101" s="212">
        <v>0</v>
      </c>
      <c r="Q101" s="211">
        <v>0</v>
      </c>
      <c r="R101" s="213">
        <v>0</v>
      </c>
    </row>
    <row r="102" spans="2:18" x14ac:dyDescent="0.2">
      <c r="B102" s="207" t="s">
        <v>351</v>
      </c>
      <c r="C102" s="208" t="s">
        <v>348</v>
      </c>
      <c r="D102" s="209" t="s">
        <v>274</v>
      </c>
      <c r="E102" s="210">
        <v>96</v>
      </c>
      <c r="F102" s="211">
        <v>1849.5630000000001</v>
      </c>
      <c r="G102" s="211">
        <v>1375.702</v>
      </c>
      <c r="H102" s="211">
        <v>0.97534595978519345</v>
      </c>
      <c r="I102" s="211">
        <v>107.92712745427308</v>
      </c>
      <c r="J102" s="211">
        <v>8.0320099308661348</v>
      </c>
      <c r="K102" s="212">
        <v>1</v>
      </c>
      <c r="L102" s="211">
        <v>22440</v>
      </c>
      <c r="M102" s="211">
        <v>22440</v>
      </c>
      <c r="N102" s="211">
        <v>0.91666666666666696</v>
      </c>
      <c r="O102" s="211">
        <v>0.91666666666666696</v>
      </c>
      <c r="P102" s="212">
        <v>2</v>
      </c>
      <c r="Q102" s="211">
        <v>1670</v>
      </c>
      <c r="R102" s="213">
        <v>0.1041666666666667</v>
      </c>
    </row>
    <row r="103" spans="2:18" x14ac:dyDescent="0.2">
      <c r="B103" s="207" t="s">
        <v>352</v>
      </c>
      <c r="C103" s="208" t="s">
        <v>348</v>
      </c>
      <c r="D103" s="209" t="s">
        <v>244</v>
      </c>
      <c r="E103" s="210">
        <v>1854</v>
      </c>
      <c r="F103" s="211">
        <v>14227.27</v>
      </c>
      <c r="G103" s="211">
        <v>4252.0320000000002</v>
      </c>
      <c r="H103" s="211">
        <v>4.5936529838991715</v>
      </c>
      <c r="I103" s="211">
        <v>5113.4685480014341</v>
      </c>
      <c r="J103" s="211">
        <v>23.105077653358858</v>
      </c>
      <c r="K103" s="212">
        <v>3</v>
      </c>
      <c r="L103" s="211">
        <v>225739.90000000002</v>
      </c>
      <c r="M103" s="211">
        <v>225739.90000000002</v>
      </c>
      <c r="N103" s="211">
        <v>2.0086299892125137</v>
      </c>
      <c r="O103" s="211">
        <v>2.0086299892125137</v>
      </c>
      <c r="P103" s="212">
        <v>1</v>
      </c>
      <c r="Q103" s="211">
        <v>1020</v>
      </c>
      <c r="R103" s="213">
        <v>1.6181229773462829E-3</v>
      </c>
    </row>
    <row r="104" spans="2:18" x14ac:dyDescent="0.2">
      <c r="B104" s="207" t="s">
        <v>353</v>
      </c>
      <c r="C104" s="208" t="s">
        <v>348</v>
      </c>
      <c r="D104" s="209" t="s">
        <v>274</v>
      </c>
      <c r="E104" s="210">
        <v>1075</v>
      </c>
      <c r="F104" s="211">
        <v>25228.28</v>
      </c>
      <c r="G104" s="211">
        <v>1322.0060000000001</v>
      </c>
      <c r="H104" s="211">
        <v>3.6489119805433745</v>
      </c>
      <c r="I104" s="211">
        <v>3973.4037952920939</v>
      </c>
      <c r="J104" s="211">
        <v>5.9378114600765608</v>
      </c>
      <c r="K104" s="212">
        <v>8</v>
      </c>
      <c r="L104" s="211">
        <v>220826.01666666669</v>
      </c>
      <c r="M104" s="211">
        <v>220826.01666666669</v>
      </c>
      <c r="N104" s="211">
        <v>2.2902325581395369</v>
      </c>
      <c r="O104" s="211">
        <v>2.2902325581395369</v>
      </c>
      <c r="P104" s="212">
        <v>1</v>
      </c>
      <c r="Q104" s="211">
        <v>330</v>
      </c>
      <c r="R104" s="213">
        <v>9.3023255813953504E-4</v>
      </c>
    </row>
    <row r="105" spans="2:18" x14ac:dyDescent="0.2">
      <c r="B105" s="207" t="s">
        <v>354</v>
      </c>
      <c r="C105" s="208" t="s">
        <v>348</v>
      </c>
      <c r="D105" s="209" t="s">
        <v>244</v>
      </c>
      <c r="E105" s="210">
        <v>1362</v>
      </c>
      <c r="F105" s="211">
        <v>6651.6360000000004</v>
      </c>
      <c r="G105" s="211">
        <v>1638.675</v>
      </c>
      <c r="H105" s="211">
        <v>3.2504523128633207</v>
      </c>
      <c r="I105" s="211">
        <v>318.21247016381091</v>
      </c>
      <c r="J105" s="211">
        <v>2.8851299580407175</v>
      </c>
      <c r="K105" s="212">
        <v>2</v>
      </c>
      <c r="L105" s="211">
        <v>19852.916666666701</v>
      </c>
      <c r="M105" s="211">
        <v>19852.916666666701</v>
      </c>
      <c r="N105" s="211">
        <v>9.7650513950073486E-2</v>
      </c>
      <c r="O105" s="211">
        <v>9.7650513950073486E-2</v>
      </c>
      <c r="P105" s="212">
        <v>0</v>
      </c>
      <c r="Q105" s="211">
        <v>180</v>
      </c>
      <c r="R105" s="213">
        <v>7.3421439060205609E-4</v>
      </c>
    </row>
    <row r="106" spans="2:18" x14ac:dyDescent="0.2">
      <c r="B106" s="207" t="s">
        <v>355</v>
      </c>
      <c r="C106" s="208" t="s">
        <v>348</v>
      </c>
      <c r="D106" s="209" t="s">
        <v>244</v>
      </c>
      <c r="E106" s="210">
        <v>1578</v>
      </c>
      <c r="F106" s="211">
        <v>9126.2639999999992</v>
      </c>
      <c r="G106" s="211">
        <v>1012.117</v>
      </c>
      <c r="H106" s="211">
        <v>4.6565718207263647</v>
      </c>
      <c r="I106" s="211">
        <v>2877.7704999955927</v>
      </c>
      <c r="J106" s="211">
        <v>176.97044420166498</v>
      </c>
      <c r="K106" s="212">
        <v>3</v>
      </c>
      <c r="L106" s="211">
        <v>125325.8833333333</v>
      </c>
      <c r="M106" s="211">
        <v>125325.8833333333</v>
      </c>
      <c r="N106" s="211">
        <v>0.61977186311787091</v>
      </c>
      <c r="O106" s="211">
        <v>0.61977186311787091</v>
      </c>
      <c r="P106" s="212">
        <v>2</v>
      </c>
      <c r="Q106" s="211">
        <v>7707</v>
      </c>
      <c r="R106" s="213">
        <v>3.5487959442332045E-2</v>
      </c>
    </row>
    <row r="107" spans="2:18" x14ac:dyDescent="0.2">
      <c r="B107" s="207" t="s">
        <v>356</v>
      </c>
      <c r="C107" s="208" t="s">
        <v>357</v>
      </c>
      <c r="D107" s="209" t="s">
        <v>244</v>
      </c>
      <c r="E107" s="210">
        <v>1531</v>
      </c>
      <c r="F107" s="211">
        <v>7839.1760000000004</v>
      </c>
      <c r="G107" s="211">
        <v>1986.501</v>
      </c>
      <c r="H107" s="211">
        <v>4.0100011906481043</v>
      </c>
      <c r="I107" s="211">
        <v>152.38832654154729</v>
      </c>
      <c r="J107" s="211">
        <v>1121.4799517902143</v>
      </c>
      <c r="K107" s="212">
        <v>3</v>
      </c>
      <c r="L107" s="211">
        <v>7706.5166666667001</v>
      </c>
      <c r="M107" s="211">
        <v>7207.5166666667001</v>
      </c>
      <c r="N107" s="211">
        <v>4.5721750489875888E-2</v>
      </c>
      <c r="O107" s="211">
        <v>4.5068582625734807E-2</v>
      </c>
      <c r="P107" s="212">
        <v>3</v>
      </c>
      <c r="Q107" s="211">
        <v>56715</v>
      </c>
      <c r="R107" s="213">
        <v>0.11691704768125408</v>
      </c>
    </row>
    <row r="108" spans="2:18" x14ac:dyDescent="0.2">
      <c r="B108" s="207" t="s">
        <v>358</v>
      </c>
      <c r="C108" s="208" t="s">
        <v>357</v>
      </c>
      <c r="D108" s="209" t="s">
        <v>274</v>
      </c>
      <c r="E108" s="210">
        <v>799</v>
      </c>
      <c r="F108" s="211">
        <v>6633.07</v>
      </c>
      <c r="G108" s="211">
        <v>407.86799999999999</v>
      </c>
      <c r="H108" s="211">
        <v>2.2605009949599837</v>
      </c>
      <c r="I108" s="211">
        <v>0</v>
      </c>
      <c r="J108" s="211">
        <v>9.1850387007895247</v>
      </c>
      <c r="K108" s="212">
        <v>0</v>
      </c>
      <c r="L108" s="211">
        <v>0</v>
      </c>
      <c r="M108" s="211">
        <v>0</v>
      </c>
      <c r="N108" s="211">
        <v>0</v>
      </c>
      <c r="O108" s="211">
        <v>0</v>
      </c>
      <c r="P108" s="212">
        <v>0</v>
      </c>
      <c r="Q108" s="211">
        <v>824</v>
      </c>
      <c r="R108" s="213">
        <v>2.5031289111389198E-3</v>
      </c>
    </row>
    <row r="109" spans="2:18" x14ac:dyDescent="0.2">
      <c r="B109" s="207" t="s">
        <v>359</v>
      </c>
      <c r="C109" s="208" t="s">
        <v>357</v>
      </c>
      <c r="D109" s="209" t="s">
        <v>244</v>
      </c>
      <c r="E109" s="210">
        <v>1192</v>
      </c>
      <c r="F109" s="211">
        <v>11690.84</v>
      </c>
      <c r="G109" s="211">
        <v>882.55949999999996</v>
      </c>
      <c r="H109" s="211">
        <v>3.1225236543827735</v>
      </c>
      <c r="I109" s="211">
        <v>1228.8364238391525</v>
      </c>
      <c r="J109" s="211">
        <v>490.03062845422988</v>
      </c>
      <c r="K109" s="212">
        <v>3</v>
      </c>
      <c r="L109" s="211">
        <v>79806.683333333305</v>
      </c>
      <c r="M109" s="211">
        <v>79766.633333333302</v>
      </c>
      <c r="N109" s="211">
        <v>1.0285234899328857</v>
      </c>
      <c r="O109" s="211">
        <v>1.0276845637583891</v>
      </c>
      <c r="P109" s="212">
        <v>2</v>
      </c>
      <c r="Q109" s="211">
        <v>31825</v>
      </c>
      <c r="R109" s="213">
        <v>7.3825503355704702E-2</v>
      </c>
    </row>
    <row r="110" spans="2:18" x14ac:dyDescent="0.2">
      <c r="B110" s="207" t="s">
        <v>360</v>
      </c>
      <c r="C110" s="208" t="s">
        <v>357</v>
      </c>
      <c r="D110" s="209" t="s">
        <v>244</v>
      </c>
      <c r="E110" s="210">
        <v>658</v>
      </c>
      <c r="F110" s="211">
        <v>3145.0970000000002</v>
      </c>
      <c r="G110" s="211">
        <v>1378.527</v>
      </c>
      <c r="H110" s="211">
        <v>3.1969835195372642</v>
      </c>
      <c r="I110" s="211">
        <v>605.99585231005472</v>
      </c>
      <c r="J110" s="211">
        <v>514.56426671719748</v>
      </c>
      <c r="K110" s="212">
        <v>4</v>
      </c>
      <c r="L110" s="211">
        <v>38439.716666666704</v>
      </c>
      <c r="M110" s="211">
        <v>38439.716666666704</v>
      </c>
      <c r="N110" s="211">
        <v>0.35106382978723355</v>
      </c>
      <c r="O110" s="211">
        <v>0.35106382978723355</v>
      </c>
      <c r="P110" s="212">
        <v>1</v>
      </c>
      <c r="Q110" s="211">
        <v>32640</v>
      </c>
      <c r="R110" s="213">
        <v>9.7264437689969604E-2</v>
      </c>
    </row>
    <row r="111" spans="2:18" x14ac:dyDescent="0.2">
      <c r="B111" s="207" t="s">
        <v>361</v>
      </c>
      <c r="C111" s="208" t="s">
        <v>362</v>
      </c>
      <c r="D111" s="209" t="s">
        <v>274</v>
      </c>
      <c r="E111" s="210">
        <v>1520</v>
      </c>
      <c r="F111" s="211">
        <v>53268.12</v>
      </c>
      <c r="G111" s="211">
        <v>2525.9789999999998</v>
      </c>
      <c r="H111" s="211">
        <v>3.2040046337261456</v>
      </c>
      <c r="I111" s="211">
        <v>3015.0383792750799</v>
      </c>
      <c r="J111" s="211">
        <v>7585.7467739315225</v>
      </c>
      <c r="K111" s="212">
        <v>12</v>
      </c>
      <c r="L111" s="211">
        <v>190831.74999999991</v>
      </c>
      <c r="M111" s="211">
        <v>190111.74999999991</v>
      </c>
      <c r="N111" s="211">
        <v>1.2210526315789469</v>
      </c>
      <c r="O111" s="211">
        <v>1.2184210526315786</v>
      </c>
      <c r="P111" s="212">
        <v>23</v>
      </c>
      <c r="Q111" s="211">
        <v>480127</v>
      </c>
      <c r="R111" s="213">
        <v>0.87960526315789522</v>
      </c>
    </row>
    <row r="112" spans="2:18" x14ac:dyDescent="0.2">
      <c r="B112" s="207" t="s">
        <v>363</v>
      </c>
      <c r="C112" s="208" t="s">
        <v>362</v>
      </c>
      <c r="D112" s="209" t="s">
        <v>274</v>
      </c>
      <c r="E112" s="210">
        <v>143</v>
      </c>
      <c r="F112" s="211">
        <v>4590.049</v>
      </c>
      <c r="G112" s="211">
        <v>334.11860000000001</v>
      </c>
      <c r="H112" s="211">
        <v>0.35286260166386918</v>
      </c>
      <c r="I112" s="211">
        <v>0.74470036219961555</v>
      </c>
      <c r="J112" s="211">
        <v>0</v>
      </c>
      <c r="K112" s="212">
        <v>1</v>
      </c>
      <c r="L112" s="211">
        <v>427.98333333330004</v>
      </c>
      <c r="M112" s="211">
        <v>427.98333333330004</v>
      </c>
      <c r="N112" s="211">
        <v>2.097902097902099E-2</v>
      </c>
      <c r="O112" s="211">
        <v>2.097902097902099E-2</v>
      </c>
      <c r="P112" s="212">
        <v>0</v>
      </c>
      <c r="Q112" s="211">
        <v>0</v>
      </c>
      <c r="R112" s="213">
        <v>0</v>
      </c>
    </row>
    <row r="113" spans="2:18" x14ac:dyDescent="0.2">
      <c r="B113" s="207" t="s">
        <v>364</v>
      </c>
      <c r="C113" s="208" t="s">
        <v>362</v>
      </c>
      <c r="D113" s="209" t="s">
        <v>244</v>
      </c>
      <c r="E113" s="210">
        <v>579</v>
      </c>
      <c r="F113" s="211">
        <v>6896.9030000000002</v>
      </c>
      <c r="G113" s="211">
        <v>2335.6869999999999</v>
      </c>
      <c r="H113" s="211">
        <v>3.9281822675374407</v>
      </c>
      <c r="I113" s="211">
        <v>694.0670930193412</v>
      </c>
      <c r="J113" s="211">
        <v>100.2219698761391</v>
      </c>
      <c r="K113" s="212">
        <v>3</v>
      </c>
      <c r="L113" s="211">
        <v>35831.15</v>
      </c>
      <c r="M113" s="211">
        <v>35678.533333333304</v>
      </c>
      <c r="N113" s="211">
        <v>2.0103626943005182</v>
      </c>
      <c r="O113" s="211">
        <v>2.0086355785837653</v>
      </c>
      <c r="P113" s="212">
        <v>3</v>
      </c>
      <c r="Q113" s="211">
        <v>5173.9500000000007</v>
      </c>
      <c r="R113" s="213">
        <v>6.0449050086355781E-2</v>
      </c>
    </row>
    <row r="114" spans="2:18" x14ac:dyDescent="0.2">
      <c r="B114" s="207" t="s">
        <v>365</v>
      </c>
      <c r="C114" s="208" t="s">
        <v>362</v>
      </c>
      <c r="D114" s="209" t="s">
        <v>274</v>
      </c>
      <c r="E114" s="210">
        <v>121</v>
      </c>
      <c r="F114" s="211">
        <v>34748.519999999997</v>
      </c>
      <c r="G114" s="211">
        <v>989.70500000000004</v>
      </c>
      <c r="H114" s="211">
        <v>0.42894863549999995</v>
      </c>
      <c r="I114" s="211">
        <v>30.224367158410271</v>
      </c>
      <c r="J114" s="211">
        <v>38.594199503046987</v>
      </c>
      <c r="K114" s="212">
        <v>6</v>
      </c>
      <c r="L114" s="211">
        <v>14289.0333333333</v>
      </c>
      <c r="M114" s="211">
        <v>14289.0333333333</v>
      </c>
      <c r="N114" s="211">
        <v>2.5289256198347112</v>
      </c>
      <c r="O114" s="211">
        <v>2.5289256198347112</v>
      </c>
      <c r="P114" s="212">
        <v>8</v>
      </c>
      <c r="Q114" s="211">
        <v>18246</v>
      </c>
      <c r="R114" s="213">
        <v>0.56198347107438007</v>
      </c>
    </row>
    <row r="115" spans="2:18" x14ac:dyDescent="0.2">
      <c r="B115" s="207" t="s">
        <v>366</v>
      </c>
      <c r="C115" s="208" t="s">
        <v>362</v>
      </c>
      <c r="D115" s="209" t="s">
        <v>274</v>
      </c>
      <c r="E115" s="210">
        <v>825</v>
      </c>
      <c r="F115" s="211">
        <v>25341.63</v>
      </c>
      <c r="G115" s="211">
        <v>1064.92</v>
      </c>
      <c r="H115" s="211">
        <v>1.7852124362805262</v>
      </c>
      <c r="I115" s="211">
        <v>3072.2867802558012</v>
      </c>
      <c r="J115" s="211">
        <v>2510.4873916899282</v>
      </c>
      <c r="K115" s="212">
        <v>11</v>
      </c>
      <c r="L115" s="211">
        <v>348997.8666666667</v>
      </c>
      <c r="M115" s="211">
        <v>259609.06666666668</v>
      </c>
      <c r="N115" s="211">
        <v>4.1248484848484805</v>
      </c>
      <c r="O115" s="211">
        <v>2.8072727272727223</v>
      </c>
      <c r="P115" s="212">
        <v>10</v>
      </c>
      <c r="Q115" s="211">
        <v>285180</v>
      </c>
      <c r="R115" s="213">
        <v>1.0521212121212129</v>
      </c>
    </row>
    <row r="116" spans="2:18" x14ac:dyDescent="0.2">
      <c r="B116" s="207" t="s">
        <v>367</v>
      </c>
      <c r="C116" s="208" t="s">
        <v>368</v>
      </c>
      <c r="D116" s="209" t="s">
        <v>244</v>
      </c>
      <c r="E116" s="210">
        <v>4</v>
      </c>
      <c r="F116" s="211">
        <v>2666.0954769999998</v>
      </c>
      <c r="G116" s="211">
        <v>288.82970499999999</v>
      </c>
      <c r="H116" s="211">
        <v>1.4900687498817342</v>
      </c>
      <c r="I116" s="211">
        <v>5.4231419812848456</v>
      </c>
      <c r="J116" s="211">
        <v>0</v>
      </c>
      <c r="K116" s="212">
        <v>4</v>
      </c>
      <c r="L116" s="211">
        <v>738.06666666670003</v>
      </c>
      <c r="M116" s="211">
        <v>576.06666666670003</v>
      </c>
      <c r="N116" s="211">
        <v>1.5</v>
      </c>
      <c r="O116" s="211">
        <v>1</v>
      </c>
      <c r="P116" s="212">
        <v>0</v>
      </c>
      <c r="Q116" s="211">
        <v>0</v>
      </c>
      <c r="R116" s="213">
        <v>0</v>
      </c>
    </row>
    <row r="117" spans="2:18" x14ac:dyDescent="0.2">
      <c r="B117" s="207" t="s">
        <v>369</v>
      </c>
      <c r="C117" s="208" t="s">
        <v>368</v>
      </c>
      <c r="D117" s="209" t="s">
        <v>244</v>
      </c>
      <c r="E117" s="210">
        <v>1072</v>
      </c>
      <c r="F117" s="211">
        <v>2945.7849999999999</v>
      </c>
      <c r="G117" s="211">
        <v>263.2457</v>
      </c>
      <c r="H117" s="211">
        <v>1.439949519800457</v>
      </c>
      <c r="I117" s="211">
        <v>1759.5450531040344</v>
      </c>
      <c r="J117" s="211">
        <v>0</v>
      </c>
      <c r="K117" s="212">
        <v>2</v>
      </c>
      <c r="L117" s="211">
        <v>247801.56666666671</v>
      </c>
      <c r="M117" s="211">
        <v>161315.33333333343</v>
      </c>
      <c r="N117" s="211">
        <v>2.0009328358208949</v>
      </c>
      <c r="O117" s="211">
        <v>1.0046641791044773</v>
      </c>
      <c r="P117" s="212">
        <v>0</v>
      </c>
      <c r="Q117" s="211">
        <v>0</v>
      </c>
      <c r="R117" s="213">
        <v>0</v>
      </c>
    </row>
    <row r="118" spans="2:18" x14ac:dyDescent="0.2">
      <c r="B118" s="207" t="s">
        <v>370</v>
      </c>
      <c r="C118" s="208" t="s">
        <v>368</v>
      </c>
      <c r="D118" s="209" t="s">
        <v>274</v>
      </c>
      <c r="E118" s="210">
        <v>1165</v>
      </c>
      <c r="F118" s="211">
        <v>16258.64</v>
      </c>
      <c r="G118" s="211">
        <v>5383.973</v>
      </c>
      <c r="H118" s="211">
        <v>2.5349305557062465</v>
      </c>
      <c r="I118" s="211">
        <v>1591.1817107449067</v>
      </c>
      <c r="J118" s="211">
        <v>3183.9751071927403</v>
      </c>
      <c r="K118" s="212">
        <v>6</v>
      </c>
      <c r="L118" s="211">
        <v>127293.0333333333</v>
      </c>
      <c r="M118" s="211">
        <v>36249.033333333304</v>
      </c>
      <c r="N118" s="211">
        <v>2.0763948497854079</v>
      </c>
      <c r="O118" s="211">
        <v>1.1115879828326181</v>
      </c>
      <c r="P118" s="212">
        <v>6</v>
      </c>
      <c r="Q118" s="211">
        <v>254715</v>
      </c>
      <c r="R118" s="213">
        <v>0.51158798283261819</v>
      </c>
    </row>
    <row r="119" spans="2:18" x14ac:dyDescent="0.2">
      <c r="B119" s="207" t="s">
        <v>371</v>
      </c>
      <c r="C119" s="208" t="s">
        <v>368</v>
      </c>
      <c r="D119" s="209" t="s">
        <v>244</v>
      </c>
      <c r="E119" s="210">
        <v>762</v>
      </c>
      <c r="F119" s="211">
        <v>2793.4459999999999</v>
      </c>
      <c r="G119" s="211">
        <v>181.51060000000001</v>
      </c>
      <c r="H119" s="211">
        <v>1.3710585777669135</v>
      </c>
      <c r="I119" s="211">
        <v>417.63881077318899</v>
      </c>
      <c r="J119" s="211">
        <v>0</v>
      </c>
      <c r="K119" s="212">
        <v>1</v>
      </c>
      <c r="L119" s="211">
        <v>61772.583333333299</v>
      </c>
      <c r="M119" s="211">
        <v>50.583333333299997</v>
      </c>
      <c r="N119" s="211">
        <v>1.0013123359580052</v>
      </c>
      <c r="O119" s="211">
        <v>1.3123359580052502E-3</v>
      </c>
      <c r="P119" s="212">
        <v>0</v>
      </c>
      <c r="Q119" s="211">
        <v>0</v>
      </c>
      <c r="R119" s="213">
        <v>0</v>
      </c>
    </row>
    <row r="120" spans="2:18" x14ac:dyDescent="0.2">
      <c r="B120" s="207" t="s">
        <v>372</v>
      </c>
      <c r="C120" s="208" t="s">
        <v>373</v>
      </c>
      <c r="D120" s="209" t="s">
        <v>274</v>
      </c>
      <c r="E120" s="210">
        <v>1123</v>
      </c>
      <c r="F120" s="211">
        <v>48823.31</v>
      </c>
      <c r="G120" s="211">
        <v>6325.058</v>
      </c>
      <c r="H120" s="211">
        <v>3.7378518263858687</v>
      </c>
      <c r="I120" s="211">
        <v>8415.2232173692391</v>
      </c>
      <c r="J120" s="211">
        <v>5442.7689365837732</v>
      </c>
      <c r="K120" s="212">
        <v>12</v>
      </c>
      <c r="L120" s="211">
        <v>456556.45000000007</v>
      </c>
      <c r="M120" s="211">
        <v>324781.45000000007</v>
      </c>
      <c r="N120" s="211">
        <v>3.583259127337489</v>
      </c>
      <c r="O120" s="211">
        <v>1.5779162956366879</v>
      </c>
      <c r="P120" s="212">
        <v>27</v>
      </c>
      <c r="Q120" s="211">
        <v>295290</v>
      </c>
      <c r="R120" s="213">
        <v>0.80854853072128208</v>
      </c>
    </row>
    <row r="121" spans="2:18" x14ac:dyDescent="0.2">
      <c r="B121" s="207" t="s">
        <v>374</v>
      </c>
      <c r="C121" s="208" t="s">
        <v>373</v>
      </c>
      <c r="D121" s="209" t="s">
        <v>274</v>
      </c>
      <c r="E121" s="210">
        <v>78</v>
      </c>
      <c r="F121" s="211">
        <v>4537.1009999999997</v>
      </c>
      <c r="G121" s="211">
        <v>107.3849</v>
      </c>
      <c r="H121" s="211">
        <v>0.20153777852617644</v>
      </c>
      <c r="I121" s="211">
        <v>49.854430880140249</v>
      </c>
      <c r="J121" s="211">
        <v>0</v>
      </c>
      <c r="K121" s="212">
        <v>5</v>
      </c>
      <c r="L121" s="211">
        <v>50164.7</v>
      </c>
      <c r="M121" s="211">
        <v>43927.7</v>
      </c>
      <c r="N121" s="211">
        <v>3.1666666666666661</v>
      </c>
      <c r="O121" s="211">
        <v>2.1794871794871788</v>
      </c>
      <c r="P121" s="212">
        <v>0</v>
      </c>
      <c r="Q121" s="211">
        <v>0</v>
      </c>
      <c r="R121" s="213">
        <v>0</v>
      </c>
    </row>
    <row r="122" spans="2:18" x14ac:dyDescent="0.2">
      <c r="B122" s="207" t="s">
        <v>375</v>
      </c>
      <c r="C122" s="208" t="s">
        <v>373</v>
      </c>
      <c r="D122" s="209" t="s">
        <v>274</v>
      </c>
      <c r="E122" s="210">
        <v>1335</v>
      </c>
      <c r="F122" s="211">
        <v>12999.66</v>
      </c>
      <c r="G122" s="211">
        <v>6821.5479999999998</v>
      </c>
      <c r="H122" s="211">
        <v>3.5514588147001955</v>
      </c>
      <c r="I122" s="211">
        <v>4972.4290437736427</v>
      </c>
      <c r="J122" s="211">
        <v>7.1802524802146204</v>
      </c>
      <c r="K122" s="212">
        <v>3</v>
      </c>
      <c r="L122" s="211">
        <v>283930.95</v>
      </c>
      <c r="M122" s="211">
        <v>175288.68333333329</v>
      </c>
      <c r="N122" s="211">
        <v>2.0037453183520597</v>
      </c>
      <c r="O122" s="211">
        <v>1.0037453183520599</v>
      </c>
      <c r="P122" s="212">
        <v>0</v>
      </c>
      <c r="Q122" s="211">
        <v>410</v>
      </c>
      <c r="R122" s="213">
        <v>7.4906367041198505E-4</v>
      </c>
    </row>
    <row r="123" spans="2:18" x14ac:dyDescent="0.2">
      <c r="B123" s="207" t="s">
        <v>376</v>
      </c>
      <c r="C123" s="208" t="s">
        <v>373</v>
      </c>
      <c r="D123" s="209" t="s">
        <v>244</v>
      </c>
      <c r="E123" s="210">
        <v>34</v>
      </c>
      <c r="F123" s="211">
        <v>2170.623</v>
      </c>
      <c r="G123" s="211">
        <v>1327.1179999999999</v>
      </c>
      <c r="H123" s="211">
        <v>1.672047485109748</v>
      </c>
      <c r="I123" s="211">
        <v>2.654932934533544</v>
      </c>
      <c r="J123" s="211">
        <v>13.192213339297114</v>
      </c>
      <c r="K123" s="212">
        <v>1</v>
      </c>
      <c r="L123" s="211">
        <v>322</v>
      </c>
      <c r="M123" s="211">
        <v>322</v>
      </c>
      <c r="N123" s="211">
        <v>5.8823529411764705E-2</v>
      </c>
      <c r="O123" s="211">
        <v>5.8823529411764705E-2</v>
      </c>
      <c r="P123" s="212">
        <v>2</v>
      </c>
      <c r="Q123" s="211">
        <v>1600</v>
      </c>
      <c r="R123" s="213">
        <v>0.11764705882352941</v>
      </c>
    </row>
    <row r="124" spans="2:18" x14ac:dyDescent="0.2">
      <c r="B124" s="207" t="s">
        <v>377</v>
      </c>
      <c r="C124" s="208" t="s">
        <v>373</v>
      </c>
      <c r="D124" s="209" t="s">
        <v>274</v>
      </c>
      <c r="E124" s="210">
        <v>1689</v>
      </c>
      <c r="F124" s="211">
        <v>44677.42</v>
      </c>
      <c r="G124" s="211">
        <v>11900.05</v>
      </c>
      <c r="H124" s="211">
        <v>4.2122832784557547</v>
      </c>
      <c r="I124" s="211">
        <v>1077.0913521354853</v>
      </c>
      <c r="J124" s="211">
        <v>5076.2080709321281</v>
      </c>
      <c r="K124" s="212">
        <v>6</v>
      </c>
      <c r="L124" s="211">
        <v>51854.433333333298</v>
      </c>
      <c r="M124" s="211">
        <v>51290.133333333295</v>
      </c>
      <c r="N124" s="211">
        <v>1.0408525754884548</v>
      </c>
      <c r="O124" s="211">
        <v>1.0402605091770278</v>
      </c>
      <c r="P124" s="212">
        <v>20</v>
      </c>
      <c r="Q124" s="211">
        <v>244384</v>
      </c>
      <c r="R124" s="213">
        <v>0.34695085849615198</v>
      </c>
    </row>
    <row r="125" spans="2:18" x14ac:dyDescent="0.2">
      <c r="B125" s="207" t="s">
        <v>378</v>
      </c>
      <c r="C125" s="208" t="s">
        <v>379</v>
      </c>
      <c r="D125" s="209" t="s">
        <v>274</v>
      </c>
      <c r="E125" s="210">
        <v>848</v>
      </c>
      <c r="F125" s="211">
        <v>52494.77</v>
      </c>
      <c r="G125" s="211">
        <v>204.42400000000001</v>
      </c>
      <c r="H125" s="211">
        <v>1.5281724582399476</v>
      </c>
      <c r="I125" s="211">
        <v>7405.3059247370775</v>
      </c>
      <c r="J125" s="211">
        <v>4987.9454954673092</v>
      </c>
      <c r="K125" s="212">
        <v>7</v>
      </c>
      <c r="L125" s="211">
        <v>982701.3666666667</v>
      </c>
      <c r="M125" s="211">
        <v>360087.83333333343</v>
      </c>
      <c r="N125" s="211">
        <v>4.0058962264150928</v>
      </c>
      <c r="O125" s="211">
        <v>2.0094339622641506</v>
      </c>
      <c r="P125" s="212">
        <v>21</v>
      </c>
      <c r="Q125" s="211">
        <v>661912</v>
      </c>
      <c r="R125" s="213">
        <v>1.948113207547169</v>
      </c>
    </row>
    <row r="126" spans="2:18" x14ac:dyDescent="0.2">
      <c r="B126" s="207" t="s">
        <v>380</v>
      </c>
      <c r="C126" s="208" t="s">
        <v>379</v>
      </c>
      <c r="D126" s="209" t="s">
        <v>244</v>
      </c>
      <c r="E126" s="210">
        <v>1409</v>
      </c>
      <c r="F126" s="211">
        <v>8693.5640000000003</v>
      </c>
      <c r="G126" s="211">
        <v>1953.229</v>
      </c>
      <c r="H126" s="211">
        <v>3.1067707683548065</v>
      </c>
      <c r="I126" s="211">
        <v>9639.6836904246611</v>
      </c>
      <c r="J126" s="211">
        <v>690.01203932204021</v>
      </c>
      <c r="K126" s="212">
        <v>3</v>
      </c>
      <c r="L126" s="211">
        <v>629222.86666666658</v>
      </c>
      <c r="M126" s="211">
        <v>158768.86666666661</v>
      </c>
      <c r="N126" s="211">
        <v>1.9673527324343514</v>
      </c>
      <c r="O126" s="211">
        <v>0.48757984386089431</v>
      </c>
      <c r="P126" s="212">
        <v>5</v>
      </c>
      <c r="Q126" s="211">
        <v>45040</v>
      </c>
      <c r="R126" s="213">
        <v>0.1440738112136267</v>
      </c>
    </row>
    <row r="127" spans="2:18" x14ac:dyDescent="0.2">
      <c r="B127" s="207" t="s">
        <v>381</v>
      </c>
      <c r="C127" s="208" t="s">
        <v>379</v>
      </c>
      <c r="D127" s="209" t="s">
        <v>274</v>
      </c>
      <c r="E127" s="210">
        <v>394</v>
      </c>
      <c r="F127" s="211">
        <v>13406.15886</v>
      </c>
      <c r="G127" s="211">
        <v>2418.2736140000002</v>
      </c>
      <c r="H127" s="211">
        <v>0.82430342848560201</v>
      </c>
      <c r="I127" s="211">
        <v>714.11945599236935</v>
      </c>
      <c r="J127" s="211">
        <v>1082.3064971386755</v>
      </c>
      <c r="K127" s="212">
        <v>3</v>
      </c>
      <c r="L127" s="211">
        <v>175685</v>
      </c>
      <c r="M127" s="211">
        <v>38910</v>
      </c>
      <c r="N127" s="211">
        <v>2.1192893401015231</v>
      </c>
      <c r="O127" s="211">
        <v>1</v>
      </c>
      <c r="P127" s="212">
        <v>7</v>
      </c>
      <c r="Q127" s="211">
        <v>266265</v>
      </c>
      <c r="R127" s="213">
        <v>1.7258883248730965</v>
      </c>
    </row>
    <row r="128" spans="2:18" x14ac:dyDescent="0.2">
      <c r="B128" s="207" t="s">
        <v>382</v>
      </c>
      <c r="C128" s="208" t="s">
        <v>379</v>
      </c>
      <c r="D128" s="209" t="s">
        <v>244</v>
      </c>
      <c r="E128" s="210">
        <v>1592</v>
      </c>
      <c r="F128" s="211">
        <v>9456.3799999999992</v>
      </c>
      <c r="G128" s="211">
        <v>1873.741</v>
      </c>
      <c r="H128" s="211">
        <v>2.4707627109340833</v>
      </c>
      <c r="I128" s="211">
        <v>1609.5160633190719</v>
      </c>
      <c r="J128" s="211">
        <v>7752.4437747014226</v>
      </c>
      <c r="K128" s="212">
        <v>2</v>
      </c>
      <c r="L128" s="211">
        <v>132103.7666666666</v>
      </c>
      <c r="M128" s="211">
        <v>3438.7666666666005</v>
      </c>
      <c r="N128" s="211">
        <v>1.0018844221105527</v>
      </c>
      <c r="O128" s="211">
        <v>7.5376884422110567E-3</v>
      </c>
      <c r="P128" s="212">
        <v>9</v>
      </c>
      <c r="Q128" s="211">
        <v>636295</v>
      </c>
      <c r="R128" s="213">
        <v>1.0113065326633173</v>
      </c>
    </row>
    <row r="129" spans="2:18" x14ac:dyDescent="0.2">
      <c r="B129" s="207" t="s">
        <v>383</v>
      </c>
      <c r="C129" s="208" t="s">
        <v>384</v>
      </c>
      <c r="D129" s="209" t="s">
        <v>274</v>
      </c>
      <c r="E129" s="210">
        <v>1277</v>
      </c>
      <c r="F129" s="211">
        <v>15322.08</v>
      </c>
      <c r="G129" s="211">
        <v>3790.4140000000002</v>
      </c>
      <c r="H129" s="211">
        <v>3.0834738285823593</v>
      </c>
      <c r="I129" s="211">
        <v>1992.300717090834</v>
      </c>
      <c r="J129" s="211">
        <v>2380.9973602982964</v>
      </c>
      <c r="K129" s="212">
        <v>5</v>
      </c>
      <c r="L129" s="211">
        <v>131028.43333333329</v>
      </c>
      <c r="M129" s="211">
        <v>13865.4333333333</v>
      </c>
      <c r="N129" s="211">
        <v>3.064212999216914</v>
      </c>
      <c r="O129" s="211">
        <v>1.0649960845732187</v>
      </c>
      <c r="P129" s="212">
        <v>6</v>
      </c>
      <c r="Q129" s="211">
        <v>156592</v>
      </c>
      <c r="R129" s="213">
        <v>0.26624902114330518</v>
      </c>
    </row>
    <row r="130" spans="2:18" x14ac:dyDescent="0.2">
      <c r="B130" s="207" t="s">
        <v>385</v>
      </c>
      <c r="C130" s="208" t="s">
        <v>384</v>
      </c>
      <c r="D130" s="209" t="s">
        <v>274</v>
      </c>
      <c r="E130" s="210">
        <v>1848</v>
      </c>
      <c r="F130" s="211">
        <v>14708.32</v>
      </c>
      <c r="G130" s="211">
        <v>2538.721</v>
      </c>
      <c r="H130" s="211">
        <v>3.8554765631011931</v>
      </c>
      <c r="I130" s="211">
        <v>11088.934578294005</v>
      </c>
      <c r="J130" s="211">
        <v>1064.004958459351</v>
      </c>
      <c r="K130" s="212">
        <v>8</v>
      </c>
      <c r="L130" s="211">
        <v>583260.65000000014</v>
      </c>
      <c r="M130" s="211">
        <v>431027.63333333342</v>
      </c>
      <c r="N130" s="211">
        <v>3.0941558441558481</v>
      </c>
      <c r="O130" s="211">
        <v>2.0952380952380989</v>
      </c>
      <c r="P130" s="212">
        <v>5</v>
      </c>
      <c r="Q130" s="211">
        <v>55965</v>
      </c>
      <c r="R130" s="213">
        <v>8.8744588744588765E-2</v>
      </c>
    </row>
    <row r="131" spans="2:18" x14ac:dyDescent="0.2">
      <c r="B131" s="207" t="s">
        <v>386</v>
      </c>
      <c r="C131" s="208" t="s">
        <v>384</v>
      </c>
      <c r="D131" s="209" t="s">
        <v>274</v>
      </c>
      <c r="E131" s="210">
        <v>2133</v>
      </c>
      <c r="F131" s="211">
        <v>10031.451880000001</v>
      </c>
      <c r="G131" s="211">
        <v>7618.1825909999998</v>
      </c>
      <c r="H131" s="211">
        <v>3.7929609186558868</v>
      </c>
      <c r="I131" s="211">
        <v>5454.5228186817276</v>
      </c>
      <c r="J131" s="211">
        <v>6950.106542765121</v>
      </c>
      <c r="K131" s="212">
        <v>9</v>
      </c>
      <c r="L131" s="211">
        <v>291628.06666666671</v>
      </c>
      <c r="M131" s="211">
        <v>116249.6166666667</v>
      </c>
      <c r="N131" s="211">
        <v>1.2695733708391934</v>
      </c>
      <c r="O131" s="211">
        <v>0.2733239568682605</v>
      </c>
      <c r="P131" s="212">
        <v>6</v>
      </c>
      <c r="Q131" s="211">
        <v>371590</v>
      </c>
      <c r="R131" s="213">
        <v>0.47632442569151451</v>
      </c>
    </row>
    <row r="132" spans="2:18" x14ac:dyDescent="0.2">
      <c r="B132" s="207" t="s">
        <v>387</v>
      </c>
      <c r="C132" s="208" t="s">
        <v>384</v>
      </c>
      <c r="D132" s="209" t="s">
        <v>274</v>
      </c>
      <c r="E132" s="210">
        <v>2249</v>
      </c>
      <c r="F132" s="211">
        <v>15424.68327</v>
      </c>
      <c r="G132" s="211">
        <v>2070.8424329999998</v>
      </c>
      <c r="H132" s="211">
        <v>4.3212603280000002</v>
      </c>
      <c r="I132" s="211">
        <v>32583.095545467786</v>
      </c>
      <c r="J132" s="211">
        <v>1008.1205202744582</v>
      </c>
      <c r="K132" s="212">
        <v>21</v>
      </c>
      <c r="L132" s="211">
        <v>1529089.25</v>
      </c>
      <c r="M132" s="211">
        <v>1044126.2499999999</v>
      </c>
      <c r="N132" s="211">
        <v>8.42329924410849</v>
      </c>
      <c r="O132" s="211">
        <v>7.0373499333036884</v>
      </c>
      <c r="P132" s="212">
        <v>4</v>
      </c>
      <c r="Q132" s="211">
        <v>47310</v>
      </c>
      <c r="R132" s="213">
        <v>8.9373054690973744E-2</v>
      </c>
    </row>
    <row r="133" spans="2:18" x14ac:dyDescent="0.2">
      <c r="B133" s="207" t="s">
        <v>388</v>
      </c>
      <c r="C133" s="208" t="s">
        <v>384</v>
      </c>
      <c r="D133" s="209" t="s">
        <v>244</v>
      </c>
      <c r="E133" s="210">
        <v>224</v>
      </c>
      <c r="F133" s="211">
        <v>4012.0247260000001</v>
      </c>
      <c r="G133" s="211">
        <v>671.21155639999995</v>
      </c>
      <c r="H133" s="211">
        <v>3.0441191846471414</v>
      </c>
      <c r="I133" s="211">
        <v>282.64258695912037</v>
      </c>
      <c r="J133" s="211">
        <v>0</v>
      </c>
      <c r="K133" s="212">
        <v>1</v>
      </c>
      <c r="L133" s="211">
        <v>18828.983333333301</v>
      </c>
      <c r="M133" s="211">
        <v>684.98333333330004</v>
      </c>
      <c r="N133" s="211">
        <v>1.0044642857142858</v>
      </c>
      <c r="O133" s="211">
        <v>4.4642857142857097E-3</v>
      </c>
      <c r="P133" s="212">
        <v>0</v>
      </c>
      <c r="Q133" s="211">
        <v>0</v>
      </c>
      <c r="R133" s="213">
        <v>0</v>
      </c>
    </row>
    <row r="134" spans="2:18" x14ac:dyDescent="0.2">
      <c r="B134" s="207" t="s">
        <v>389</v>
      </c>
      <c r="C134" s="208" t="s">
        <v>384</v>
      </c>
      <c r="D134" s="209" t="s">
        <v>244</v>
      </c>
      <c r="E134" s="210">
        <v>1649</v>
      </c>
      <c r="F134" s="211">
        <v>7511.5630000000001</v>
      </c>
      <c r="G134" s="211">
        <v>6508.585</v>
      </c>
      <c r="H134" s="211">
        <v>4.1930564016441316</v>
      </c>
      <c r="I134" s="211">
        <v>26018.517039061375</v>
      </c>
      <c r="J134" s="211">
        <v>7500.3445679109191</v>
      </c>
      <c r="K134" s="212">
        <v>7</v>
      </c>
      <c r="L134" s="211">
        <v>1258353.7833333332</v>
      </c>
      <c r="M134" s="211">
        <v>449432.78333333333</v>
      </c>
      <c r="N134" s="211">
        <v>4.193450576106736</v>
      </c>
      <c r="O134" s="211">
        <v>2.5263796240145591</v>
      </c>
      <c r="P134" s="212">
        <v>5</v>
      </c>
      <c r="Q134" s="211">
        <v>362745</v>
      </c>
      <c r="R134" s="213">
        <v>0.62098241358399153</v>
      </c>
    </row>
    <row r="135" spans="2:18" x14ac:dyDescent="0.2">
      <c r="B135" s="207" t="s">
        <v>390</v>
      </c>
      <c r="C135" s="208" t="s">
        <v>384</v>
      </c>
      <c r="D135" s="209" t="s">
        <v>274</v>
      </c>
      <c r="E135" s="210">
        <v>687</v>
      </c>
      <c r="F135" s="211">
        <v>32975.01</v>
      </c>
      <c r="G135" s="211">
        <v>3295.2510000000002</v>
      </c>
      <c r="H135" s="211">
        <v>2.069847384</v>
      </c>
      <c r="I135" s="211">
        <v>2552.59511178396</v>
      </c>
      <c r="J135" s="211">
        <v>1054.857220308241</v>
      </c>
      <c r="K135" s="212">
        <v>5</v>
      </c>
      <c r="L135" s="211">
        <v>250088.96666666679</v>
      </c>
      <c r="M135" s="211">
        <v>24533.966666666802</v>
      </c>
      <c r="N135" s="211">
        <v>2.1310043668122272</v>
      </c>
      <c r="O135" s="211">
        <v>0.15866084425036397</v>
      </c>
      <c r="P135" s="212">
        <v>7</v>
      </c>
      <c r="Q135" s="211">
        <v>103349</v>
      </c>
      <c r="R135" s="213">
        <v>0.38864628820960639</v>
      </c>
    </row>
    <row r="136" spans="2:18" x14ac:dyDescent="0.2">
      <c r="B136" s="207" t="s">
        <v>391</v>
      </c>
      <c r="C136" s="208" t="s">
        <v>392</v>
      </c>
      <c r="D136" s="209" t="s">
        <v>274</v>
      </c>
      <c r="E136" s="210">
        <v>666</v>
      </c>
      <c r="F136" s="211">
        <v>58829.13</v>
      </c>
      <c r="G136" s="211">
        <v>6307.2709999999997</v>
      </c>
      <c r="H136" s="211">
        <v>4.0489119879999995</v>
      </c>
      <c r="I136" s="211">
        <v>2111.8186632296774</v>
      </c>
      <c r="J136" s="211">
        <v>2285.3889617529944</v>
      </c>
      <c r="K136" s="212">
        <v>13</v>
      </c>
      <c r="L136" s="211">
        <v>105771.6333333333</v>
      </c>
      <c r="M136" s="211">
        <v>105771.6333333333</v>
      </c>
      <c r="N136" s="211">
        <v>3.2267267267267248</v>
      </c>
      <c r="O136" s="211">
        <v>3.2267267267267248</v>
      </c>
      <c r="P136" s="212">
        <v>16</v>
      </c>
      <c r="Q136" s="211">
        <v>114465</v>
      </c>
      <c r="R136" s="213">
        <v>0.5225225225225224</v>
      </c>
    </row>
    <row r="137" spans="2:18" x14ac:dyDescent="0.2">
      <c r="B137" s="207" t="s">
        <v>393</v>
      </c>
      <c r="C137" s="208" t="s">
        <v>392</v>
      </c>
      <c r="D137" s="209" t="s">
        <v>244</v>
      </c>
      <c r="E137" s="210">
        <v>24</v>
      </c>
      <c r="F137" s="211">
        <v>4515.0330000000004</v>
      </c>
      <c r="G137" s="211">
        <v>317.536</v>
      </c>
      <c r="H137" s="211">
        <v>1.4525244799999999</v>
      </c>
      <c r="I137" s="211">
        <v>2.3063669629664205</v>
      </c>
      <c r="J137" s="211">
        <v>11.546160075471645</v>
      </c>
      <c r="K137" s="212">
        <v>2</v>
      </c>
      <c r="L137" s="211">
        <v>322</v>
      </c>
      <c r="M137" s="211">
        <v>322</v>
      </c>
      <c r="N137" s="211">
        <v>1.9166666666666659</v>
      </c>
      <c r="O137" s="211">
        <v>1.9166666666666659</v>
      </c>
      <c r="P137" s="212">
        <v>1</v>
      </c>
      <c r="Q137" s="211">
        <v>1612</v>
      </c>
      <c r="R137" s="213">
        <v>0.62499999999999967</v>
      </c>
    </row>
    <row r="138" spans="2:18" x14ac:dyDescent="0.2">
      <c r="B138" s="207" t="s">
        <v>394</v>
      </c>
      <c r="C138" s="208" t="s">
        <v>392</v>
      </c>
      <c r="D138" s="209" t="s">
        <v>244</v>
      </c>
      <c r="E138" s="210">
        <v>1327</v>
      </c>
      <c r="F138" s="211">
        <v>8409.1659999999993</v>
      </c>
      <c r="G138" s="211">
        <v>1637.182</v>
      </c>
      <c r="H138" s="211">
        <v>4.7388611159999998</v>
      </c>
      <c r="I138" s="211">
        <v>4806.8435578367207</v>
      </c>
      <c r="J138" s="211">
        <v>5052.9970854762596</v>
      </c>
      <c r="K138" s="212">
        <v>6</v>
      </c>
      <c r="L138" s="211">
        <v>205701.25</v>
      </c>
      <c r="M138" s="211">
        <v>205451.1333333333</v>
      </c>
      <c r="N138" s="211">
        <v>3.6970610399397152</v>
      </c>
      <c r="O138" s="211">
        <v>3.6955538809344404</v>
      </c>
      <c r="P138" s="212">
        <v>7</v>
      </c>
      <c r="Q138" s="211">
        <v>216235</v>
      </c>
      <c r="R138" s="213">
        <v>0.48681235870384254</v>
      </c>
    </row>
    <row r="139" spans="2:18" x14ac:dyDescent="0.2">
      <c r="B139" s="207" t="s">
        <v>395</v>
      </c>
      <c r="C139" s="208" t="s">
        <v>392</v>
      </c>
      <c r="D139" s="209" t="s">
        <v>244</v>
      </c>
      <c r="E139" s="210">
        <v>931</v>
      </c>
      <c r="F139" s="211">
        <v>6412.5339999999997</v>
      </c>
      <c r="G139" s="211">
        <v>1163.461</v>
      </c>
      <c r="H139" s="211">
        <v>1.7248728199999999</v>
      </c>
      <c r="I139" s="211">
        <v>156.29324182604913</v>
      </c>
      <c r="J139" s="211">
        <v>564.82443445501042</v>
      </c>
      <c r="K139" s="212">
        <v>3</v>
      </c>
      <c r="L139" s="211">
        <v>18375.283333333402</v>
      </c>
      <c r="M139" s="211">
        <v>18375.283333333402</v>
      </c>
      <c r="N139" s="211">
        <v>2.0741138560687435</v>
      </c>
      <c r="O139" s="211">
        <v>2.0741138560687435</v>
      </c>
      <c r="P139" s="212">
        <v>2</v>
      </c>
      <c r="Q139" s="211">
        <v>66406</v>
      </c>
      <c r="R139" s="213">
        <v>0.2427497314715355</v>
      </c>
    </row>
    <row r="140" spans="2:18" x14ac:dyDescent="0.2">
      <c r="B140" s="207" t="s">
        <v>396</v>
      </c>
      <c r="C140" s="208" t="s">
        <v>392</v>
      </c>
      <c r="D140" s="209" t="s">
        <v>244</v>
      </c>
      <c r="E140" s="210">
        <v>271</v>
      </c>
      <c r="F140" s="211">
        <v>2420.5460520000001</v>
      </c>
      <c r="G140" s="211">
        <v>937.09797049999997</v>
      </c>
      <c r="H140" s="211">
        <v>4.0852250999999997</v>
      </c>
      <c r="I140" s="211">
        <v>75.583656449388656</v>
      </c>
      <c r="J140" s="211">
        <v>13.094183553332256</v>
      </c>
      <c r="K140" s="212">
        <v>2</v>
      </c>
      <c r="L140" s="211">
        <v>3752</v>
      </c>
      <c r="M140" s="211">
        <v>3752</v>
      </c>
      <c r="N140" s="211">
        <v>1.9778597785977861</v>
      </c>
      <c r="O140" s="211">
        <v>1.9778597785977861</v>
      </c>
      <c r="P140" s="212">
        <v>1</v>
      </c>
      <c r="Q140" s="211">
        <v>650</v>
      </c>
      <c r="R140" s="213">
        <v>1.8450184501845001E-2</v>
      </c>
    </row>
    <row r="141" spans="2:18" x14ac:dyDescent="0.2">
      <c r="B141" s="207" t="s">
        <v>397</v>
      </c>
      <c r="C141" s="208" t="s">
        <v>392</v>
      </c>
      <c r="D141" s="209" t="s">
        <v>274</v>
      </c>
      <c r="E141" s="210">
        <v>314</v>
      </c>
      <c r="F141" s="211">
        <v>7830.027</v>
      </c>
      <c r="G141" s="211">
        <v>795.58370000000002</v>
      </c>
      <c r="H141" s="211">
        <v>1.1257064720000001</v>
      </c>
      <c r="I141" s="211">
        <v>73.811881353626305</v>
      </c>
      <c r="J141" s="211">
        <v>31.774144361538319</v>
      </c>
      <c r="K141" s="212">
        <v>3</v>
      </c>
      <c r="L141" s="211">
        <v>13296.95</v>
      </c>
      <c r="M141" s="211">
        <v>13296.95</v>
      </c>
      <c r="N141" s="211">
        <v>2.2802547770700636</v>
      </c>
      <c r="O141" s="211">
        <v>2.2802547770700636</v>
      </c>
      <c r="P141" s="212">
        <v>6</v>
      </c>
      <c r="Q141" s="211">
        <v>5724</v>
      </c>
      <c r="R141" s="213">
        <v>3.8216560509554166E-2</v>
      </c>
    </row>
    <row r="142" spans="2:18" x14ac:dyDescent="0.2">
      <c r="B142" s="207" t="s">
        <v>398</v>
      </c>
      <c r="C142" s="208" t="s">
        <v>392</v>
      </c>
      <c r="D142" s="209" t="s">
        <v>274</v>
      </c>
      <c r="E142" s="210">
        <v>119</v>
      </c>
      <c r="F142" s="211">
        <v>8926.2999999999993</v>
      </c>
      <c r="G142" s="211">
        <v>1928.7070000000001</v>
      </c>
      <c r="H142" s="211">
        <v>2.0153777160000002</v>
      </c>
      <c r="I142" s="211">
        <v>288.01751265000047</v>
      </c>
      <c r="J142" s="211">
        <v>11.876088734576118</v>
      </c>
      <c r="K142" s="212">
        <v>5</v>
      </c>
      <c r="L142" s="211">
        <v>28981</v>
      </c>
      <c r="M142" s="211">
        <v>28981</v>
      </c>
      <c r="N142" s="211">
        <v>3.8823529411764719</v>
      </c>
      <c r="O142" s="211">
        <v>3.8823529411764719</v>
      </c>
      <c r="P142" s="212">
        <v>0</v>
      </c>
      <c r="Q142" s="211">
        <v>1195</v>
      </c>
      <c r="R142" s="213">
        <v>1.680672268907564E-2</v>
      </c>
    </row>
    <row r="143" spans="2:18" x14ac:dyDescent="0.2">
      <c r="B143" s="207" t="s">
        <v>399</v>
      </c>
      <c r="C143" s="208" t="s">
        <v>392</v>
      </c>
      <c r="D143" s="209" t="s">
        <v>244</v>
      </c>
      <c r="E143" s="210">
        <v>106</v>
      </c>
      <c r="F143" s="211">
        <v>2111.3645540000002</v>
      </c>
      <c r="G143" s="211">
        <v>284.56000690000002</v>
      </c>
      <c r="H143" s="211">
        <v>3.9944423199999997</v>
      </c>
      <c r="I143" s="211">
        <v>28.403410533053847</v>
      </c>
      <c r="J143" s="211">
        <v>0</v>
      </c>
      <c r="K143" s="212">
        <v>2</v>
      </c>
      <c r="L143" s="211">
        <v>1442</v>
      </c>
      <c r="M143" s="211">
        <v>1442</v>
      </c>
      <c r="N143" s="211">
        <v>1.9433962264150941</v>
      </c>
      <c r="O143" s="211">
        <v>1.9433962264150941</v>
      </c>
      <c r="P143" s="212">
        <v>0</v>
      </c>
      <c r="Q143" s="211">
        <v>0</v>
      </c>
      <c r="R143" s="213">
        <v>0</v>
      </c>
    </row>
    <row r="144" spans="2:18" x14ac:dyDescent="0.2">
      <c r="B144" s="207" t="s">
        <v>400</v>
      </c>
      <c r="C144" s="208" t="s">
        <v>401</v>
      </c>
      <c r="D144" s="209" t="s">
        <v>244</v>
      </c>
      <c r="E144" s="210">
        <v>830</v>
      </c>
      <c r="F144" s="211">
        <v>2376.1309999999999</v>
      </c>
      <c r="G144" s="211">
        <v>3176.5120000000002</v>
      </c>
      <c r="H144" s="211">
        <v>2.3058826119999996</v>
      </c>
      <c r="I144" s="211">
        <v>1124.4709392866278</v>
      </c>
      <c r="J144" s="211">
        <v>57.990445726449927</v>
      </c>
      <c r="K144" s="212">
        <v>4</v>
      </c>
      <c r="L144" s="211">
        <v>98892.183333333305</v>
      </c>
      <c r="M144" s="211">
        <v>9369.1833333332997</v>
      </c>
      <c r="N144" s="211">
        <v>0.30722891566265093</v>
      </c>
      <c r="O144" s="211">
        <v>0.13012048192771092</v>
      </c>
      <c r="P144" s="212">
        <v>1</v>
      </c>
      <c r="Q144" s="211">
        <v>5100</v>
      </c>
      <c r="R144" s="213">
        <v>4.09638554216867E-2</v>
      </c>
    </row>
    <row r="145" spans="2:18" x14ac:dyDescent="0.2">
      <c r="B145" s="207" t="s">
        <v>402</v>
      </c>
      <c r="C145" s="208" t="s">
        <v>401</v>
      </c>
      <c r="D145" s="209" t="s">
        <v>274</v>
      </c>
      <c r="E145" s="210">
        <v>1197</v>
      </c>
      <c r="F145" s="211">
        <v>6764.6362529999997</v>
      </c>
      <c r="G145" s="211">
        <v>10436.16518</v>
      </c>
      <c r="H145" s="211">
        <v>3.9944423199999997</v>
      </c>
      <c r="I145" s="211">
        <v>20.256634807345755</v>
      </c>
      <c r="J145" s="211">
        <v>101.34226573686688</v>
      </c>
      <c r="K145" s="212">
        <v>1</v>
      </c>
      <c r="L145" s="211">
        <v>1028.4000000000001</v>
      </c>
      <c r="M145" s="211">
        <v>1028.4000000000001</v>
      </c>
      <c r="N145" s="211">
        <v>1.0860484544695067E-2</v>
      </c>
      <c r="O145" s="211">
        <v>1.0860484544695067E-2</v>
      </c>
      <c r="P145" s="212">
        <v>2</v>
      </c>
      <c r="Q145" s="211">
        <v>5145</v>
      </c>
      <c r="R145" s="213">
        <v>1.086048454469507E-2</v>
      </c>
    </row>
    <row r="146" spans="2:18" x14ac:dyDescent="0.2">
      <c r="B146" s="207" t="s">
        <v>403</v>
      </c>
      <c r="C146" s="208" t="s">
        <v>401</v>
      </c>
      <c r="D146" s="209" t="s">
        <v>274</v>
      </c>
      <c r="E146" s="210">
        <v>186</v>
      </c>
      <c r="F146" s="211">
        <v>0</v>
      </c>
      <c r="G146" s="211">
        <v>2987.7833959999998</v>
      </c>
      <c r="H146" s="211">
        <v>0.81704502000000001</v>
      </c>
      <c r="I146" s="211">
        <v>0.87234122328905417</v>
      </c>
      <c r="J146" s="211">
        <v>7.9773795186454999</v>
      </c>
      <c r="K146" s="212">
        <v>0</v>
      </c>
      <c r="L146" s="211">
        <v>216.51666666670002</v>
      </c>
      <c r="M146" s="211">
        <v>216.51666666670002</v>
      </c>
      <c r="N146" s="211">
        <v>1.075268817204302E-2</v>
      </c>
      <c r="O146" s="211">
        <v>1.075268817204302E-2</v>
      </c>
      <c r="P146" s="212">
        <v>1</v>
      </c>
      <c r="Q146" s="211">
        <v>1980</v>
      </c>
      <c r="R146" s="213">
        <v>3.2258064516128997E-2</v>
      </c>
    </row>
    <row r="147" spans="2:18" x14ac:dyDescent="0.2">
      <c r="B147" s="207" t="s">
        <v>404</v>
      </c>
      <c r="C147" s="208" t="s">
        <v>401</v>
      </c>
      <c r="D147" s="209" t="s">
        <v>274</v>
      </c>
      <c r="E147" s="210">
        <v>1265</v>
      </c>
      <c r="F147" s="211">
        <v>9750.0758320000004</v>
      </c>
      <c r="G147" s="211">
        <v>6831.9007739999997</v>
      </c>
      <c r="H147" s="211">
        <v>4.139694768</v>
      </c>
      <c r="I147" s="211">
        <v>236.18347302942331</v>
      </c>
      <c r="J147" s="211">
        <v>10190.895084361322</v>
      </c>
      <c r="K147" s="212">
        <v>6</v>
      </c>
      <c r="L147" s="211">
        <v>11569.9666666666</v>
      </c>
      <c r="M147" s="211">
        <v>11569.9666666666</v>
      </c>
      <c r="N147" s="211">
        <v>7.1936758893280633E-2</v>
      </c>
      <c r="O147" s="211">
        <v>7.1936758893280633E-2</v>
      </c>
      <c r="P147" s="212">
        <v>17</v>
      </c>
      <c r="Q147" s="211">
        <v>499223.4</v>
      </c>
      <c r="R147" s="213">
        <v>1.1557312252964422</v>
      </c>
    </row>
    <row r="148" spans="2:18" x14ac:dyDescent="0.2">
      <c r="B148" s="207" t="s">
        <v>405</v>
      </c>
      <c r="C148" s="208" t="s">
        <v>401</v>
      </c>
      <c r="D148" s="209" t="s">
        <v>274</v>
      </c>
      <c r="E148" s="210">
        <v>977</v>
      </c>
      <c r="F148" s="211">
        <v>49246.92</v>
      </c>
      <c r="G148" s="211">
        <v>8136.48</v>
      </c>
      <c r="H148" s="211">
        <v>3.6131546439999997</v>
      </c>
      <c r="I148" s="211">
        <v>238.48943411000511</v>
      </c>
      <c r="J148" s="211">
        <v>6984.2451907233399</v>
      </c>
      <c r="K148" s="212">
        <v>8</v>
      </c>
      <c r="L148" s="211">
        <v>13385.4666666666</v>
      </c>
      <c r="M148" s="211">
        <v>13385.4666666666</v>
      </c>
      <c r="N148" s="211">
        <v>0.11770726714431934</v>
      </c>
      <c r="O148" s="211">
        <v>0.11770726714431934</v>
      </c>
      <c r="P148" s="212">
        <v>36</v>
      </c>
      <c r="Q148" s="211">
        <v>391998</v>
      </c>
      <c r="R148" s="213">
        <v>1.3705220061412482</v>
      </c>
    </row>
    <row r="149" spans="2:18" x14ac:dyDescent="0.2">
      <c r="B149" s="207" t="s">
        <v>406</v>
      </c>
      <c r="C149" s="208" t="s">
        <v>401</v>
      </c>
      <c r="D149" s="209" t="s">
        <v>244</v>
      </c>
      <c r="E149" s="210">
        <v>905</v>
      </c>
      <c r="F149" s="211">
        <v>244.52090000000001</v>
      </c>
      <c r="G149" s="211">
        <v>7238.6419999999998</v>
      </c>
      <c r="H149" s="211">
        <v>2.9595186280000001</v>
      </c>
      <c r="I149" s="211">
        <v>563.4762035966321</v>
      </c>
      <c r="J149" s="211">
        <v>1157.4389792219445</v>
      </c>
      <c r="K149" s="212">
        <v>1</v>
      </c>
      <c r="L149" s="211">
        <v>38610.5</v>
      </c>
      <c r="M149" s="211">
        <v>38610.5</v>
      </c>
      <c r="N149" s="211">
        <v>0.51933701657458609</v>
      </c>
      <c r="O149" s="211">
        <v>0.51933701657458609</v>
      </c>
      <c r="P149" s="212">
        <v>3</v>
      </c>
      <c r="Q149" s="211">
        <v>79310</v>
      </c>
      <c r="R149" s="213">
        <v>0.32928176795580122</v>
      </c>
    </row>
    <row r="150" spans="2:18" x14ac:dyDescent="0.2">
      <c r="B150" s="207" t="s">
        <v>407</v>
      </c>
      <c r="C150" s="208" t="s">
        <v>401</v>
      </c>
      <c r="D150" s="209" t="s">
        <v>244</v>
      </c>
      <c r="E150" s="210">
        <v>429</v>
      </c>
      <c r="F150" s="211">
        <v>6825.2979999999998</v>
      </c>
      <c r="G150" s="211">
        <v>3830.203</v>
      </c>
      <c r="H150" s="211">
        <v>6.209542152</v>
      </c>
      <c r="I150" s="211">
        <v>2232.8961123488948</v>
      </c>
      <c r="J150" s="211">
        <v>832.56445113685879</v>
      </c>
      <c r="K150" s="212">
        <v>6</v>
      </c>
      <c r="L150" s="211">
        <v>72922.216666666704</v>
      </c>
      <c r="M150" s="211">
        <v>72922.216666666704</v>
      </c>
      <c r="N150" s="211">
        <v>2.114219114219114</v>
      </c>
      <c r="O150" s="211">
        <v>2.114219114219114</v>
      </c>
      <c r="P150" s="212">
        <v>3</v>
      </c>
      <c r="Q150" s="211">
        <v>27190</v>
      </c>
      <c r="R150" s="213">
        <v>0.13286713286713267</v>
      </c>
    </row>
    <row r="151" spans="2:18" x14ac:dyDescent="0.2">
      <c r="B151" s="207" t="s">
        <v>408</v>
      </c>
      <c r="C151" s="208" t="s">
        <v>401</v>
      </c>
      <c r="D151" s="209" t="s">
        <v>244</v>
      </c>
      <c r="E151" s="210">
        <v>1170</v>
      </c>
      <c r="F151" s="211">
        <v>7757.5320000000002</v>
      </c>
      <c r="G151" s="211">
        <v>3177.76</v>
      </c>
      <c r="H151" s="211">
        <v>2.6690137319999998</v>
      </c>
      <c r="I151" s="211">
        <v>344.73172985936054</v>
      </c>
      <c r="J151" s="211">
        <v>6371.9278615385374</v>
      </c>
      <c r="K151" s="212">
        <v>3</v>
      </c>
      <c r="L151" s="211">
        <v>26192.766666666601</v>
      </c>
      <c r="M151" s="211">
        <v>25127.933333333302</v>
      </c>
      <c r="N151" s="211">
        <v>8.717948717948712E-2</v>
      </c>
      <c r="O151" s="211">
        <v>8.6324786324786268E-2</v>
      </c>
      <c r="P151" s="212">
        <v>17</v>
      </c>
      <c r="Q151" s="211">
        <v>484140</v>
      </c>
      <c r="R151" s="213">
        <v>1.547863247863247</v>
      </c>
    </row>
    <row r="152" spans="2:18" x14ac:dyDescent="0.2">
      <c r="B152" s="207" t="s">
        <v>409</v>
      </c>
      <c r="C152" s="208" t="s">
        <v>401</v>
      </c>
      <c r="D152" s="209" t="s">
        <v>274</v>
      </c>
      <c r="E152" s="210">
        <v>28</v>
      </c>
      <c r="F152" s="211">
        <v>3314.6263009999998</v>
      </c>
      <c r="G152" s="211">
        <v>2948.1625079999999</v>
      </c>
      <c r="H152" s="211">
        <v>0.70810568399999996</v>
      </c>
      <c r="I152" s="211">
        <v>0</v>
      </c>
      <c r="J152" s="211">
        <v>76.281475708292405</v>
      </c>
      <c r="K152" s="212">
        <v>0</v>
      </c>
      <c r="L152" s="211">
        <v>0</v>
      </c>
      <c r="M152" s="211">
        <v>0</v>
      </c>
      <c r="N152" s="211">
        <v>0</v>
      </c>
      <c r="O152" s="211">
        <v>0</v>
      </c>
      <c r="P152" s="212">
        <v>3</v>
      </c>
      <c r="Q152" s="211">
        <v>21846</v>
      </c>
      <c r="R152" s="213">
        <v>1.785714285714286</v>
      </c>
    </row>
    <row r="153" spans="2:18" x14ac:dyDescent="0.2">
      <c r="B153" s="207" t="s">
        <v>410</v>
      </c>
      <c r="C153" s="208" t="s">
        <v>401</v>
      </c>
      <c r="D153" s="209" t="s">
        <v>274</v>
      </c>
      <c r="E153" s="210">
        <v>667</v>
      </c>
      <c r="F153" s="211">
        <v>13350.52606</v>
      </c>
      <c r="G153" s="211">
        <v>9539.8369550000007</v>
      </c>
      <c r="H153" s="211">
        <v>3.5223718640000001</v>
      </c>
      <c r="I153" s="211">
        <v>835.62661586673778</v>
      </c>
      <c r="J153" s="211">
        <v>3090.3598272473287</v>
      </c>
      <c r="K153" s="212">
        <v>6</v>
      </c>
      <c r="L153" s="211">
        <v>48109.183333333305</v>
      </c>
      <c r="M153" s="211">
        <v>48109.183333333305</v>
      </c>
      <c r="N153" s="211">
        <v>1.7571214392803587</v>
      </c>
      <c r="O153" s="211">
        <v>1.7571214392803587</v>
      </c>
      <c r="P153" s="212">
        <v>12</v>
      </c>
      <c r="Q153" s="211">
        <v>177920</v>
      </c>
      <c r="R153" s="213">
        <v>0.72263868065967019</v>
      </c>
    </row>
    <row r="154" spans="2:18" x14ac:dyDescent="0.2">
      <c r="B154" s="207" t="s">
        <v>411</v>
      </c>
      <c r="C154" s="208" t="s">
        <v>401</v>
      </c>
      <c r="D154" s="209" t="s">
        <v>244</v>
      </c>
      <c r="E154" s="210">
        <v>1220</v>
      </c>
      <c r="F154" s="211">
        <v>196.0068</v>
      </c>
      <c r="G154" s="211">
        <v>8760.3860000000004</v>
      </c>
      <c r="H154" s="211">
        <v>4.1941644359999994</v>
      </c>
      <c r="I154" s="211">
        <v>49.769393524325807</v>
      </c>
      <c r="J154" s="211">
        <v>321.39975705120639</v>
      </c>
      <c r="K154" s="212">
        <v>1</v>
      </c>
      <c r="L154" s="211">
        <v>2406.4</v>
      </c>
      <c r="M154" s="211">
        <v>2406.4</v>
      </c>
      <c r="N154" s="211">
        <v>1.3114754098360701E-2</v>
      </c>
      <c r="O154" s="211">
        <v>1.3114754098360701E-2</v>
      </c>
      <c r="P154" s="212">
        <v>1</v>
      </c>
      <c r="Q154" s="211">
        <v>15540</v>
      </c>
      <c r="R154" s="213">
        <v>6.0655737704918E-2</v>
      </c>
    </row>
    <row r="155" spans="2:18" x14ac:dyDescent="0.2">
      <c r="B155" s="207" t="s">
        <v>412</v>
      </c>
      <c r="C155" s="208" t="s">
        <v>413</v>
      </c>
      <c r="D155" s="209" t="s">
        <v>244</v>
      </c>
      <c r="E155" s="210">
        <v>517</v>
      </c>
      <c r="F155" s="211">
        <v>10291.254059999999</v>
      </c>
      <c r="G155" s="211">
        <v>1731.7965380000001</v>
      </c>
      <c r="H155" s="211">
        <v>1.4343679239999998</v>
      </c>
      <c r="I155" s="211">
        <v>3.1893775210020281</v>
      </c>
      <c r="J155" s="211">
        <v>17.329088729897151</v>
      </c>
      <c r="K155" s="212">
        <v>1</v>
      </c>
      <c r="L155" s="211">
        <v>450.91666666660001</v>
      </c>
      <c r="M155" s="211">
        <v>450.91666666660001</v>
      </c>
      <c r="N155" s="211">
        <v>1.353965183752418E-2</v>
      </c>
      <c r="O155" s="211">
        <v>1.353965183752418E-2</v>
      </c>
      <c r="P155" s="212">
        <v>2</v>
      </c>
      <c r="Q155" s="211">
        <v>2450</v>
      </c>
      <c r="R155" s="213">
        <v>1.9342359767891681E-2</v>
      </c>
    </row>
    <row r="156" spans="2:18" x14ac:dyDescent="0.2">
      <c r="B156" s="207" t="s">
        <v>414</v>
      </c>
      <c r="C156" s="208" t="s">
        <v>413</v>
      </c>
      <c r="D156" s="209" t="s">
        <v>274</v>
      </c>
      <c r="E156" s="210">
        <v>1132</v>
      </c>
      <c r="F156" s="211">
        <v>9128.9034840000004</v>
      </c>
      <c r="G156" s="211">
        <v>996.52893649999999</v>
      </c>
      <c r="H156" s="211">
        <v>2.6787176974102733</v>
      </c>
      <c r="I156" s="211">
        <v>31.120179440051121</v>
      </c>
      <c r="J156" s="211">
        <v>0</v>
      </c>
      <c r="K156" s="212">
        <v>1</v>
      </c>
      <c r="L156" s="211">
        <v>2355.9499999999998</v>
      </c>
      <c r="M156" s="211">
        <v>664.58333333330006</v>
      </c>
      <c r="N156" s="211">
        <v>7.95053003533569E-3</v>
      </c>
      <c r="O156" s="211">
        <v>4.4169611307420496E-3</v>
      </c>
      <c r="P156" s="212">
        <v>0</v>
      </c>
      <c r="Q156" s="211">
        <v>0</v>
      </c>
      <c r="R156" s="213">
        <v>0</v>
      </c>
    </row>
    <row r="157" spans="2:18" x14ac:dyDescent="0.2">
      <c r="B157" s="207" t="s">
        <v>415</v>
      </c>
      <c r="C157" s="208" t="s">
        <v>413</v>
      </c>
      <c r="D157" s="209" t="s">
        <v>274</v>
      </c>
      <c r="E157" s="210">
        <v>1409</v>
      </c>
      <c r="F157" s="211">
        <v>14721.66</v>
      </c>
      <c r="G157" s="211">
        <v>1396.614</v>
      </c>
      <c r="H157" s="211">
        <v>2.4581338386581386</v>
      </c>
      <c r="I157" s="211">
        <v>307.2674634261715</v>
      </c>
      <c r="J157" s="211">
        <v>312.30917884584699</v>
      </c>
      <c r="K157" s="212">
        <v>2</v>
      </c>
      <c r="L157" s="211">
        <v>25349.066666666698</v>
      </c>
      <c r="M157" s="211">
        <v>1062.9666666666999</v>
      </c>
      <c r="N157" s="211">
        <v>1.0063875088715402</v>
      </c>
      <c r="O157" s="211">
        <v>6.3875088715401006E-3</v>
      </c>
      <c r="P157" s="212">
        <v>4</v>
      </c>
      <c r="Q157" s="211">
        <v>25765</v>
      </c>
      <c r="R157" s="213">
        <v>0.11355571327182398</v>
      </c>
    </row>
    <row r="158" spans="2:18" x14ac:dyDescent="0.2">
      <c r="B158" s="207" t="s">
        <v>416</v>
      </c>
      <c r="C158" s="208" t="s">
        <v>413</v>
      </c>
      <c r="D158" s="209" t="s">
        <v>274</v>
      </c>
      <c r="E158" s="210">
        <v>299</v>
      </c>
      <c r="F158" s="211">
        <v>27332.6</v>
      </c>
      <c r="G158" s="211">
        <v>4066.8310000000001</v>
      </c>
      <c r="H158" s="211">
        <v>0.94008551521880024</v>
      </c>
      <c r="I158" s="211">
        <v>26.626138430171451</v>
      </c>
      <c r="J158" s="211">
        <v>318.90452861862292</v>
      </c>
      <c r="K158" s="212">
        <v>2</v>
      </c>
      <c r="L158" s="211">
        <v>5743.7</v>
      </c>
      <c r="M158" s="211">
        <v>5743.7</v>
      </c>
      <c r="N158" s="211">
        <v>1.0033444816053509</v>
      </c>
      <c r="O158" s="211">
        <v>1.0033444816053509</v>
      </c>
      <c r="P158" s="212">
        <v>9</v>
      </c>
      <c r="Q158" s="211">
        <v>68793</v>
      </c>
      <c r="R158" s="213">
        <v>0.565217391304348</v>
      </c>
    </row>
    <row r="159" spans="2:18" x14ac:dyDescent="0.2">
      <c r="B159" s="207" t="s">
        <v>417</v>
      </c>
      <c r="C159" s="208" t="s">
        <v>413</v>
      </c>
      <c r="D159" s="209" t="s">
        <v>244</v>
      </c>
      <c r="E159" s="210">
        <v>1396</v>
      </c>
      <c r="F159" s="211">
        <v>12129.37558</v>
      </c>
      <c r="G159" s="211">
        <v>2031.446502</v>
      </c>
      <c r="H159" s="211">
        <v>3.8472330098150809</v>
      </c>
      <c r="I159" s="211">
        <v>44.082393265693149</v>
      </c>
      <c r="J159" s="211">
        <v>184.97037728578627</v>
      </c>
      <c r="K159" s="212">
        <v>1</v>
      </c>
      <c r="L159" s="211">
        <v>2323.6333333334005</v>
      </c>
      <c r="M159" s="211">
        <v>2323.6333333334005</v>
      </c>
      <c r="N159" s="211">
        <v>1.0028653295128939E-2</v>
      </c>
      <c r="O159" s="211">
        <v>1.0028653295128939E-2</v>
      </c>
      <c r="P159" s="212">
        <v>1</v>
      </c>
      <c r="Q159" s="211">
        <v>9750</v>
      </c>
      <c r="R159" s="213">
        <v>5.3724928366762202E-2</v>
      </c>
    </row>
    <row r="160" spans="2:18" x14ac:dyDescent="0.2">
      <c r="B160" s="207" t="s">
        <v>418</v>
      </c>
      <c r="C160" s="208" t="s">
        <v>413</v>
      </c>
      <c r="D160" s="209" t="s">
        <v>244</v>
      </c>
      <c r="E160" s="210">
        <v>1638</v>
      </c>
      <c r="F160" s="211">
        <v>12818.954019999999</v>
      </c>
      <c r="G160" s="211">
        <v>2146.5063879999998</v>
      </c>
      <c r="H160" s="211">
        <v>3.7334412637237646</v>
      </c>
      <c r="I160" s="211">
        <v>11176.022072114889</v>
      </c>
      <c r="J160" s="211">
        <v>1471.8951273241705</v>
      </c>
      <c r="K160" s="212">
        <v>7</v>
      </c>
      <c r="L160" s="211">
        <v>607056.1333333333</v>
      </c>
      <c r="M160" s="211">
        <v>17075.133333333302</v>
      </c>
      <c r="N160" s="211">
        <v>1.4371184371184365</v>
      </c>
      <c r="O160" s="211">
        <v>6.1050061050061111E-2</v>
      </c>
      <c r="P160" s="212">
        <v>2</v>
      </c>
      <c r="Q160" s="211">
        <v>79950</v>
      </c>
      <c r="R160" s="213">
        <v>0.13003663003663002</v>
      </c>
    </row>
    <row r="161" spans="2:18" x14ac:dyDescent="0.2">
      <c r="B161" s="207" t="s">
        <v>419</v>
      </c>
      <c r="C161" s="208" t="s">
        <v>420</v>
      </c>
      <c r="D161" s="209" t="s">
        <v>274</v>
      </c>
      <c r="E161" s="210">
        <v>2701</v>
      </c>
      <c r="F161" s="211">
        <v>7999.4498880000001</v>
      </c>
      <c r="G161" s="211">
        <v>6599.838675</v>
      </c>
      <c r="H161" s="211">
        <v>4.824874521587045</v>
      </c>
      <c r="I161" s="211">
        <v>12497.52205418974</v>
      </c>
      <c r="J161" s="211">
        <v>1323.0857582555168</v>
      </c>
      <c r="K161" s="212">
        <v>6</v>
      </c>
      <c r="L161" s="211">
        <v>525277.5166666666</v>
      </c>
      <c r="M161" s="211">
        <v>457695.51666666655</v>
      </c>
      <c r="N161" s="211">
        <v>2.7149203998519065</v>
      </c>
      <c r="O161" s="211">
        <v>2.0333209922251014</v>
      </c>
      <c r="P161" s="212">
        <v>1</v>
      </c>
      <c r="Q161" s="211">
        <v>55610</v>
      </c>
      <c r="R161" s="213">
        <v>4.9611255090707101E-2</v>
      </c>
    </row>
    <row r="162" spans="2:18" x14ac:dyDescent="0.2">
      <c r="B162" s="207" t="s">
        <v>421</v>
      </c>
      <c r="C162" s="208" t="s">
        <v>420</v>
      </c>
      <c r="D162" s="209" t="s">
        <v>244</v>
      </c>
      <c r="E162" s="210">
        <v>1551</v>
      </c>
      <c r="F162" s="211">
        <v>4652.4639999999999</v>
      </c>
      <c r="G162" s="211">
        <v>1723.2570000000001</v>
      </c>
      <c r="H162" s="211">
        <v>4.1251645519066198</v>
      </c>
      <c r="I162" s="211">
        <v>11034.511102398423</v>
      </c>
      <c r="J162" s="211">
        <v>1326.5934604067741</v>
      </c>
      <c r="K162" s="212">
        <v>3</v>
      </c>
      <c r="L162" s="211">
        <v>542453.78333333333</v>
      </c>
      <c r="M162" s="211">
        <v>542453.78333333333</v>
      </c>
      <c r="N162" s="211">
        <v>2.6853642811089617</v>
      </c>
      <c r="O162" s="211">
        <v>2.6853642811089617</v>
      </c>
      <c r="P162" s="212">
        <v>1</v>
      </c>
      <c r="Q162" s="211">
        <v>65215</v>
      </c>
      <c r="R162" s="213">
        <v>0.13539651837524136</v>
      </c>
    </row>
    <row r="163" spans="2:18" x14ac:dyDescent="0.2">
      <c r="B163" s="207" t="s">
        <v>422</v>
      </c>
      <c r="C163" s="208" t="s">
        <v>420</v>
      </c>
      <c r="D163" s="209" t="s">
        <v>244</v>
      </c>
      <c r="E163" s="210">
        <v>273</v>
      </c>
      <c r="F163" s="211">
        <v>256.64909999999998</v>
      </c>
      <c r="G163" s="211">
        <v>4501.857</v>
      </c>
      <c r="H163" s="211">
        <v>2.5887680156454982</v>
      </c>
      <c r="I163" s="211">
        <v>340.11464711183618</v>
      </c>
      <c r="J163" s="211">
        <v>17.616567691864052</v>
      </c>
      <c r="K163" s="212">
        <v>1</v>
      </c>
      <c r="L163" s="211">
        <v>26643</v>
      </c>
      <c r="M163" s="211">
        <v>20475</v>
      </c>
      <c r="N163" s="211">
        <v>1.9413919413919412</v>
      </c>
      <c r="O163" s="211">
        <v>1</v>
      </c>
      <c r="P163" s="212">
        <v>1</v>
      </c>
      <c r="Q163" s="211">
        <v>1380</v>
      </c>
      <c r="R163" s="213">
        <v>7.3260073260073303E-3</v>
      </c>
    </row>
    <row r="164" spans="2:18" x14ac:dyDescent="0.2">
      <c r="B164" s="207" t="s">
        <v>423</v>
      </c>
      <c r="C164" s="208" t="s">
        <v>420</v>
      </c>
      <c r="D164" s="209" t="s">
        <v>244</v>
      </c>
      <c r="E164" s="210">
        <v>872</v>
      </c>
      <c r="F164" s="211">
        <v>2402.241</v>
      </c>
      <c r="G164" s="211">
        <v>6670.1350000000002</v>
      </c>
      <c r="H164" s="211">
        <v>3.6663995895115504</v>
      </c>
      <c r="I164" s="211">
        <v>32.543284059226131</v>
      </c>
      <c r="J164" s="211">
        <v>0</v>
      </c>
      <c r="K164" s="212">
        <v>1</v>
      </c>
      <c r="L164" s="211">
        <v>1800</v>
      </c>
      <c r="M164" s="211">
        <v>1800</v>
      </c>
      <c r="N164" s="211">
        <v>4.5871559633027505E-2</v>
      </c>
      <c r="O164" s="211">
        <v>4.5871559633027505E-2</v>
      </c>
      <c r="P164" s="212">
        <v>0</v>
      </c>
      <c r="Q164" s="211">
        <v>0</v>
      </c>
      <c r="R164" s="213">
        <v>0</v>
      </c>
    </row>
    <row r="165" spans="2:18" x14ac:dyDescent="0.2">
      <c r="B165" s="207" t="s">
        <v>424</v>
      </c>
      <c r="C165" s="208" t="s">
        <v>420</v>
      </c>
      <c r="D165" s="209" t="s">
        <v>244</v>
      </c>
      <c r="E165" s="210">
        <v>259</v>
      </c>
      <c r="F165" s="211">
        <v>1939.8109999999999</v>
      </c>
      <c r="G165" s="211">
        <v>6571.973</v>
      </c>
      <c r="H165" s="211">
        <v>5.5752097460714278</v>
      </c>
      <c r="I165" s="211">
        <v>53.912302561887209</v>
      </c>
      <c r="J165" s="211">
        <v>0</v>
      </c>
      <c r="K165" s="212">
        <v>2</v>
      </c>
      <c r="L165" s="211">
        <v>1961</v>
      </c>
      <c r="M165" s="211">
        <v>1961</v>
      </c>
      <c r="N165" s="211">
        <v>1.9305019305019322E-2</v>
      </c>
      <c r="O165" s="211">
        <v>1.9305019305019322E-2</v>
      </c>
      <c r="P165" s="212">
        <v>0</v>
      </c>
      <c r="Q165" s="211">
        <v>0</v>
      </c>
      <c r="R165" s="213">
        <v>0</v>
      </c>
    </row>
    <row r="166" spans="2:18" x14ac:dyDescent="0.2">
      <c r="B166" s="207" t="s">
        <v>425</v>
      </c>
      <c r="C166" s="208" t="s">
        <v>426</v>
      </c>
      <c r="D166" s="209" t="s">
        <v>274</v>
      </c>
      <c r="E166" s="210">
        <v>879</v>
      </c>
      <c r="F166" s="211">
        <v>494.04180000000002</v>
      </c>
      <c r="G166" s="211">
        <v>8096.2629999999999</v>
      </c>
      <c r="H166" s="211">
        <v>1.5256061131334104</v>
      </c>
      <c r="I166" s="211">
        <v>548.20155878177479</v>
      </c>
      <c r="J166" s="211">
        <v>24.690510716643132</v>
      </c>
      <c r="K166" s="212">
        <v>2</v>
      </c>
      <c r="L166" s="211">
        <v>72870</v>
      </c>
      <c r="M166" s="211">
        <v>0</v>
      </c>
      <c r="N166" s="211">
        <v>1.0022753128555175</v>
      </c>
      <c r="O166" s="211">
        <v>0</v>
      </c>
      <c r="P166" s="212">
        <v>3</v>
      </c>
      <c r="Q166" s="211">
        <v>3282</v>
      </c>
      <c r="R166" s="213">
        <v>1.0238907849829351E-2</v>
      </c>
    </row>
    <row r="167" spans="2:18" x14ac:dyDescent="0.2">
      <c r="B167" s="207" t="s">
        <v>427</v>
      </c>
      <c r="C167" s="208" t="s">
        <v>426</v>
      </c>
      <c r="D167" s="209" t="s">
        <v>274</v>
      </c>
      <c r="E167" s="210">
        <v>17</v>
      </c>
      <c r="F167" s="211">
        <v>2499.8029999999999</v>
      </c>
      <c r="G167" s="211">
        <v>105.58069999999999</v>
      </c>
      <c r="H167" s="211">
        <v>0.13072719973691177</v>
      </c>
      <c r="I167" s="211">
        <v>2.9530807763086613</v>
      </c>
      <c r="J167" s="211">
        <v>0</v>
      </c>
      <c r="K167" s="212">
        <v>2</v>
      </c>
      <c r="L167" s="211">
        <v>4581</v>
      </c>
      <c r="M167" s="211">
        <v>129</v>
      </c>
      <c r="N167" s="211">
        <v>1.3529411764705876</v>
      </c>
      <c r="O167" s="211">
        <v>5.8823529411764705E-2</v>
      </c>
      <c r="P167" s="212">
        <v>0</v>
      </c>
      <c r="Q167" s="211">
        <v>0</v>
      </c>
      <c r="R167" s="213">
        <v>0</v>
      </c>
    </row>
    <row r="168" spans="2:18" x14ac:dyDescent="0.2">
      <c r="B168" s="207" t="s">
        <v>428</v>
      </c>
      <c r="C168" s="208" t="s">
        <v>426</v>
      </c>
      <c r="D168" s="209" t="s">
        <v>244</v>
      </c>
      <c r="E168" s="210">
        <v>1612</v>
      </c>
      <c r="F168" s="211">
        <v>3633.71</v>
      </c>
      <c r="G168" s="211">
        <v>2965.2449999999999</v>
      </c>
      <c r="H168" s="211">
        <v>4.0616462938944951</v>
      </c>
      <c r="I168" s="211">
        <v>15193.014707117783</v>
      </c>
      <c r="J168" s="211">
        <v>3399.446828874482</v>
      </c>
      <c r="K168" s="212">
        <v>8</v>
      </c>
      <c r="L168" s="211">
        <v>758564.96666666667</v>
      </c>
      <c r="M168" s="211">
        <v>75909.966666666704</v>
      </c>
      <c r="N168" s="211">
        <v>2.2047146401985107</v>
      </c>
      <c r="O168" s="211">
        <v>0.20471464019851113</v>
      </c>
      <c r="P168" s="212">
        <v>5</v>
      </c>
      <c r="Q168" s="211">
        <v>169729.4</v>
      </c>
      <c r="R168" s="213">
        <v>0.30955334987593058</v>
      </c>
    </row>
    <row r="169" spans="2:18" x14ac:dyDescent="0.2">
      <c r="B169" s="207" t="s">
        <v>429</v>
      </c>
      <c r="C169" s="208" t="s">
        <v>426</v>
      </c>
      <c r="D169" s="209" t="s">
        <v>244</v>
      </c>
      <c r="E169" s="210">
        <v>980</v>
      </c>
      <c r="F169" s="211">
        <v>3344.4549999999999</v>
      </c>
      <c r="G169" s="211">
        <v>2362.027</v>
      </c>
      <c r="H169" s="211">
        <v>1.8762185224034225</v>
      </c>
      <c r="I169" s="211">
        <v>7225.4234826964557</v>
      </c>
      <c r="J169" s="211">
        <v>406.2523933041885</v>
      </c>
      <c r="K169" s="212">
        <v>2</v>
      </c>
      <c r="L169" s="211">
        <v>780963.6333333333</v>
      </c>
      <c r="M169" s="211">
        <v>419.45</v>
      </c>
      <c r="N169" s="211">
        <v>1.6989795918367347</v>
      </c>
      <c r="O169" s="211">
        <v>2.0408163265306198E-3</v>
      </c>
      <c r="P169" s="212">
        <v>3</v>
      </c>
      <c r="Q169" s="211">
        <v>43910</v>
      </c>
      <c r="R169" s="213">
        <v>9.8979591836734715E-2</v>
      </c>
    </row>
    <row r="170" spans="2:18" x14ac:dyDescent="0.2">
      <c r="B170" s="207" t="s">
        <v>430</v>
      </c>
      <c r="C170" s="208" t="s">
        <v>426</v>
      </c>
      <c r="D170" s="209" t="s">
        <v>244</v>
      </c>
      <c r="E170" s="210">
        <v>1977</v>
      </c>
      <c r="F170" s="211">
        <v>6678.85</v>
      </c>
      <c r="G170" s="211">
        <v>4253.4719999999998</v>
      </c>
      <c r="H170" s="211">
        <v>4.1874652757194974</v>
      </c>
      <c r="I170" s="211">
        <v>48900.21077875678</v>
      </c>
      <c r="J170" s="211">
        <v>5665.3794617195736</v>
      </c>
      <c r="K170" s="212">
        <v>7</v>
      </c>
      <c r="L170" s="211">
        <v>2368156.7000000002</v>
      </c>
      <c r="M170" s="211">
        <v>186853.91666666683</v>
      </c>
      <c r="N170" s="211">
        <v>3.3515427415275685</v>
      </c>
      <c r="O170" s="211">
        <v>1.3631765300961054</v>
      </c>
      <c r="P170" s="212">
        <v>5</v>
      </c>
      <c r="Q170" s="211">
        <v>274365</v>
      </c>
      <c r="R170" s="213">
        <v>0.43550834597875582</v>
      </c>
    </row>
    <row r="171" spans="2:18" x14ac:dyDescent="0.2">
      <c r="B171" s="207" t="s">
        <v>431</v>
      </c>
      <c r="C171" s="208" t="s">
        <v>426</v>
      </c>
      <c r="D171" s="209" t="s">
        <v>244</v>
      </c>
      <c r="E171" s="210">
        <v>1625</v>
      </c>
      <c r="F171" s="211">
        <v>4927.4859999999999</v>
      </c>
      <c r="G171" s="211">
        <v>3853.4290000000001</v>
      </c>
      <c r="H171" s="211">
        <v>3.4394631908298114</v>
      </c>
      <c r="I171" s="211">
        <v>3363.3106512510644</v>
      </c>
      <c r="J171" s="211">
        <v>514.92207362428985</v>
      </c>
      <c r="K171" s="212">
        <v>3</v>
      </c>
      <c r="L171" s="211">
        <v>198302.06666666694</v>
      </c>
      <c r="M171" s="211">
        <v>2296.6333333335001</v>
      </c>
      <c r="N171" s="211">
        <v>1.0996923076923089</v>
      </c>
      <c r="O171" s="211">
        <v>6.1538461538461495E-3</v>
      </c>
      <c r="P171" s="212">
        <v>3</v>
      </c>
      <c r="Q171" s="211">
        <v>30360</v>
      </c>
      <c r="R171" s="213">
        <v>0.14523076923076922</v>
      </c>
    </row>
    <row r="172" spans="2:18" x14ac:dyDescent="0.2">
      <c r="B172" s="207" t="s">
        <v>432</v>
      </c>
      <c r="C172" s="208" t="s">
        <v>433</v>
      </c>
      <c r="D172" s="209" t="s">
        <v>244</v>
      </c>
      <c r="E172" s="210">
        <v>1550</v>
      </c>
      <c r="F172" s="211">
        <v>18977.189999999999</v>
      </c>
      <c r="G172" s="211">
        <v>4587.9979999999996</v>
      </c>
      <c r="H172" s="211">
        <v>4.4883172816999473</v>
      </c>
      <c r="I172" s="211">
        <v>101.84578583430945</v>
      </c>
      <c r="J172" s="211">
        <v>3479.4675764701519</v>
      </c>
      <c r="K172" s="212">
        <v>7</v>
      </c>
      <c r="L172" s="211">
        <v>4601.6166666667996</v>
      </c>
      <c r="M172" s="211">
        <v>4558.6166666667996</v>
      </c>
      <c r="N172" s="211">
        <v>5.4838709677419349E-2</v>
      </c>
      <c r="O172" s="211">
        <v>5.4193548387096765E-2</v>
      </c>
      <c r="P172" s="212">
        <v>12</v>
      </c>
      <c r="Q172" s="211">
        <v>157210</v>
      </c>
      <c r="R172" s="213">
        <v>0.42387096774193556</v>
      </c>
    </row>
    <row r="173" spans="2:18" x14ac:dyDescent="0.2">
      <c r="B173" s="207" t="s">
        <v>434</v>
      </c>
      <c r="C173" s="208" t="s">
        <v>433</v>
      </c>
      <c r="D173" s="209" t="s">
        <v>274</v>
      </c>
      <c r="E173" s="210">
        <v>176</v>
      </c>
      <c r="F173" s="211">
        <v>33156.050000000003</v>
      </c>
      <c r="G173" s="211">
        <v>1416.4079999999999</v>
      </c>
      <c r="H173" s="211">
        <v>1.6558257582704292</v>
      </c>
      <c r="I173" s="211">
        <v>231.69459698822612</v>
      </c>
      <c r="J173" s="211">
        <v>419.51680049588936</v>
      </c>
      <c r="K173" s="212">
        <v>4</v>
      </c>
      <c r="L173" s="211">
        <v>28376.066666666698</v>
      </c>
      <c r="M173" s="211">
        <v>5625.0666666666993</v>
      </c>
      <c r="N173" s="211">
        <v>1.1704545454545452</v>
      </c>
      <c r="O173" s="211">
        <v>0.32386363636363619</v>
      </c>
      <c r="P173" s="212">
        <v>8</v>
      </c>
      <c r="Q173" s="211">
        <v>51379</v>
      </c>
      <c r="R173" s="213">
        <v>0.77840909090909227</v>
      </c>
    </row>
    <row r="174" spans="2:18" x14ac:dyDescent="0.2">
      <c r="B174" s="207" t="s">
        <v>435</v>
      </c>
      <c r="C174" s="208" t="s">
        <v>433</v>
      </c>
      <c r="D174" s="209" t="s">
        <v>274</v>
      </c>
      <c r="E174" s="210">
        <v>245</v>
      </c>
      <c r="F174" s="211">
        <v>2775.317779</v>
      </c>
      <c r="G174" s="211">
        <v>2900.818929</v>
      </c>
      <c r="H174" s="211">
        <v>1.3371061639960073</v>
      </c>
      <c r="I174" s="211">
        <v>0</v>
      </c>
      <c r="J174" s="211">
        <v>118.81458456442718</v>
      </c>
      <c r="K174" s="212">
        <v>0</v>
      </c>
      <c r="L174" s="211">
        <v>0</v>
      </c>
      <c r="M174" s="211">
        <v>0</v>
      </c>
      <c r="N174" s="211">
        <v>0</v>
      </c>
      <c r="O174" s="211">
        <v>0</v>
      </c>
      <c r="P174" s="212">
        <v>1</v>
      </c>
      <c r="Q174" s="211">
        <v>18020</v>
      </c>
      <c r="R174" s="213">
        <v>0.21632653061224502</v>
      </c>
    </row>
    <row r="175" spans="2:18" x14ac:dyDescent="0.2">
      <c r="B175" s="207" t="s">
        <v>436</v>
      </c>
      <c r="C175" s="208" t="s">
        <v>433</v>
      </c>
      <c r="D175" s="209" t="s">
        <v>244</v>
      </c>
      <c r="E175" s="210">
        <v>1077</v>
      </c>
      <c r="F175" s="211">
        <v>3710.11</v>
      </c>
      <c r="G175" s="211">
        <v>6344.07</v>
      </c>
      <c r="H175" s="211">
        <v>1.9033767970558977</v>
      </c>
      <c r="I175" s="211">
        <v>1.5359951936563014</v>
      </c>
      <c r="J175" s="211">
        <v>392.79803760779845</v>
      </c>
      <c r="K175" s="212">
        <v>0</v>
      </c>
      <c r="L175" s="211">
        <v>163.65</v>
      </c>
      <c r="M175" s="211">
        <v>163.65</v>
      </c>
      <c r="N175" s="211">
        <v>9.2850510677808707E-4</v>
      </c>
      <c r="O175" s="211">
        <v>9.2850510677808707E-4</v>
      </c>
      <c r="P175" s="212">
        <v>1</v>
      </c>
      <c r="Q175" s="211">
        <v>41850</v>
      </c>
      <c r="R175" s="213">
        <v>0.14391829155060401</v>
      </c>
    </row>
    <row r="176" spans="2:18" x14ac:dyDescent="0.2">
      <c r="B176" s="207" t="s">
        <v>437</v>
      </c>
      <c r="C176" s="208" t="s">
        <v>433</v>
      </c>
      <c r="D176" s="209" t="s">
        <v>274</v>
      </c>
      <c r="E176" s="210">
        <v>1293</v>
      </c>
      <c r="F176" s="211">
        <v>41677.800000000003</v>
      </c>
      <c r="G176" s="211">
        <v>3268.1350000000002</v>
      </c>
      <c r="H176" s="211">
        <v>4.1763723599418254</v>
      </c>
      <c r="I176" s="211">
        <v>38.602410645223927</v>
      </c>
      <c r="J176" s="211">
        <v>1646.827955672579</v>
      </c>
      <c r="K176" s="212">
        <v>1</v>
      </c>
      <c r="L176" s="211">
        <v>1874.4166666666999</v>
      </c>
      <c r="M176" s="211">
        <v>1874.4166666666999</v>
      </c>
      <c r="N176" s="211">
        <v>2.0881670533642659E-2</v>
      </c>
      <c r="O176" s="211">
        <v>2.0881670533642659E-2</v>
      </c>
      <c r="P176" s="212">
        <v>12</v>
      </c>
      <c r="Q176" s="211">
        <v>79965</v>
      </c>
      <c r="R176" s="213">
        <v>0.29311678267594748</v>
      </c>
    </row>
    <row r="177" spans="2:18" x14ac:dyDescent="0.2">
      <c r="B177" s="207" t="s">
        <v>438</v>
      </c>
      <c r="C177" s="208" t="s">
        <v>433</v>
      </c>
      <c r="D177" s="209" t="s">
        <v>274</v>
      </c>
      <c r="E177" s="210">
        <v>1771</v>
      </c>
      <c r="F177" s="211">
        <v>16362.2</v>
      </c>
      <c r="G177" s="211">
        <v>5197.2560000000003</v>
      </c>
      <c r="H177" s="211">
        <v>3.2812091788347857</v>
      </c>
      <c r="I177" s="211">
        <v>941.25477527739758</v>
      </c>
      <c r="J177" s="211">
        <v>3800.8829801337565</v>
      </c>
      <c r="K177" s="212">
        <v>2</v>
      </c>
      <c r="L177" s="211">
        <v>58173.366666666596</v>
      </c>
      <c r="M177" s="211">
        <v>58173.366666666596</v>
      </c>
      <c r="N177" s="211">
        <v>1.0005646527385661</v>
      </c>
      <c r="O177" s="211">
        <v>1.0005646527385661</v>
      </c>
      <c r="P177" s="212">
        <v>5</v>
      </c>
      <c r="Q177" s="211">
        <v>234910</v>
      </c>
      <c r="R177" s="213">
        <v>0.58836815358554384</v>
      </c>
    </row>
    <row r="178" spans="2:18" x14ac:dyDescent="0.2">
      <c r="B178" s="207" t="s">
        <v>439</v>
      </c>
      <c r="C178" s="208" t="s">
        <v>433</v>
      </c>
      <c r="D178" s="209" t="s">
        <v>274</v>
      </c>
      <c r="E178" s="210">
        <v>344</v>
      </c>
      <c r="F178" s="211">
        <v>41716.480000000003</v>
      </c>
      <c r="G178" s="211">
        <v>1742.7349999999999</v>
      </c>
      <c r="H178" s="211">
        <v>0.62095422905235287</v>
      </c>
      <c r="I178" s="211">
        <v>331.10855225821587</v>
      </c>
      <c r="J178" s="211">
        <v>301.03987964345015</v>
      </c>
      <c r="K178" s="212">
        <v>12</v>
      </c>
      <c r="L178" s="211">
        <v>108133.8666666667</v>
      </c>
      <c r="M178" s="211">
        <v>20686.866666666701</v>
      </c>
      <c r="N178" s="211">
        <v>1.6482558139534886</v>
      </c>
      <c r="O178" s="211">
        <v>0.65406976744186063</v>
      </c>
      <c r="P178" s="212">
        <v>14</v>
      </c>
      <c r="Q178" s="211">
        <v>98314</v>
      </c>
      <c r="R178" s="213">
        <v>0.79941860465116366</v>
      </c>
    </row>
    <row r="179" spans="2:18" x14ac:dyDescent="0.2">
      <c r="B179" s="207" t="s">
        <v>440</v>
      </c>
      <c r="C179" s="208" t="s">
        <v>433</v>
      </c>
      <c r="D179" s="209" t="s">
        <v>274</v>
      </c>
      <c r="E179" s="210">
        <v>791</v>
      </c>
      <c r="F179" s="211">
        <v>8384.93</v>
      </c>
      <c r="G179" s="211">
        <v>2757.1959999999999</v>
      </c>
      <c r="H179" s="211">
        <v>1.6104977735658237</v>
      </c>
      <c r="I179" s="211">
        <v>793.26531356822329</v>
      </c>
      <c r="J179" s="211">
        <v>2135.541830024004</v>
      </c>
      <c r="K179" s="212">
        <v>3</v>
      </c>
      <c r="L179" s="211">
        <v>99887.066666666709</v>
      </c>
      <c r="M179" s="211">
        <v>61947.066666666702</v>
      </c>
      <c r="N179" s="211">
        <v>1.9127686472819219</v>
      </c>
      <c r="O179" s="211">
        <v>0.9671302149178258</v>
      </c>
      <c r="P179" s="212">
        <v>3</v>
      </c>
      <c r="Q179" s="211">
        <v>268905</v>
      </c>
      <c r="R179" s="213">
        <v>1.013906447534767</v>
      </c>
    </row>
    <row r="180" spans="2:18" x14ac:dyDescent="0.2">
      <c r="B180" s="207" t="s">
        <v>441</v>
      </c>
      <c r="C180" s="208" t="s">
        <v>442</v>
      </c>
      <c r="D180" s="209" t="s">
        <v>244</v>
      </c>
      <c r="E180" s="210">
        <v>847</v>
      </c>
      <c r="F180" s="211">
        <v>7485.09</v>
      </c>
      <c r="G180" s="211">
        <v>1940.4559999999999</v>
      </c>
      <c r="H180" s="211">
        <v>2.1522760814959736</v>
      </c>
      <c r="I180" s="211">
        <v>785.43114516727462</v>
      </c>
      <c r="J180" s="211">
        <v>200.69593885701187</v>
      </c>
      <c r="K180" s="212">
        <v>4</v>
      </c>
      <c r="L180" s="211">
        <v>74005</v>
      </c>
      <c r="M180" s="211">
        <v>74005</v>
      </c>
      <c r="N180" s="211">
        <v>1.0708382526564348</v>
      </c>
      <c r="O180" s="211">
        <v>1.0708382526564348</v>
      </c>
      <c r="P180" s="212">
        <v>3</v>
      </c>
      <c r="Q180" s="211">
        <v>18910</v>
      </c>
      <c r="R180" s="213">
        <v>4.7225501770956337E-2</v>
      </c>
    </row>
    <row r="181" spans="2:18" x14ac:dyDescent="0.2">
      <c r="B181" s="207" t="s">
        <v>443</v>
      </c>
      <c r="C181" s="208" t="s">
        <v>442</v>
      </c>
      <c r="D181" s="209" t="s">
        <v>244</v>
      </c>
      <c r="E181" s="210">
        <v>1020</v>
      </c>
      <c r="F181" s="211">
        <v>2901.4659999999999</v>
      </c>
      <c r="G181" s="211">
        <v>917.06730000000005</v>
      </c>
      <c r="H181" s="211">
        <v>2.1184921299478443</v>
      </c>
      <c r="I181" s="211">
        <v>343.0540483059109</v>
      </c>
      <c r="J181" s="211">
        <v>1435.6271961764621</v>
      </c>
      <c r="K181" s="212">
        <v>6</v>
      </c>
      <c r="L181" s="211">
        <v>32838.75</v>
      </c>
      <c r="M181" s="211">
        <v>31118.75</v>
      </c>
      <c r="N181" s="211">
        <v>1.1745098039215689</v>
      </c>
      <c r="O181" s="211">
        <v>1.0901960784313727</v>
      </c>
      <c r="P181" s="212">
        <v>5</v>
      </c>
      <c r="Q181" s="211">
        <v>137425</v>
      </c>
      <c r="R181" s="213">
        <v>0.37549019607843181</v>
      </c>
    </row>
    <row r="182" spans="2:18" x14ac:dyDescent="0.2">
      <c r="B182" s="207" t="s">
        <v>444</v>
      </c>
      <c r="C182" s="208" t="s">
        <v>442</v>
      </c>
      <c r="D182" s="209" t="s">
        <v>244</v>
      </c>
      <c r="E182" s="210">
        <v>1296</v>
      </c>
      <c r="F182" s="211">
        <v>5668.4949999999999</v>
      </c>
      <c r="G182" s="211">
        <v>1836.31</v>
      </c>
      <c r="H182" s="211">
        <v>2.9070552636091582</v>
      </c>
      <c r="I182" s="211">
        <v>10.184171270785903</v>
      </c>
      <c r="J182" s="211">
        <v>473.0600834269469</v>
      </c>
      <c r="K182" s="212">
        <v>0</v>
      </c>
      <c r="L182" s="211">
        <v>710.43333333329997</v>
      </c>
      <c r="M182" s="211">
        <v>516.9</v>
      </c>
      <c r="N182" s="211">
        <v>3.8580246913580249E-3</v>
      </c>
      <c r="O182" s="211">
        <v>3.08641975308642E-3</v>
      </c>
      <c r="P182" s="212">
        <v>1</v>
      </c>
      <c r="Q182" s="211">
        <v>33000</v>
      </c>
      <c r="R182" s="213">
        <v>7.716049382716049E-2</v>
      </c>
    </row>
    <row r="183" spans="2:18" x14ac:dyDescent="0.2">
      <c r="B183" s="207" t="s">
        <v>445</v>
      </c>
      <c r="C183" s="208" t="s">
        <v>442</v>
      </c>
      <c r="D183" s="209" t="s">
        <v>244</v>
      </c>
      <c r="E183" s="210">
        <v>1074</v>
      </c>
      <c r="F183" s="211">
        <v>3568.6909999999998</v>
      </c>
      <c r="G183" s="211">
        <v>971.19669999999996</v>
      </c>
      <c r="H183" s="211">
        <v>1.4600020268455565</v>
      </c>
      <c r="I183" s="211">
        <v>0.59959863301448935</v>
      </c>
      <c r="J183" s="211">
        <v>1.2239155606864598</v>
      </c>
      <c r="K183" s="212">
        <v>0</v>
      </c>
      <c r="L183" s="211">
        <v>83.283333333300007</v>
      </c>
      <c r="M183" s="211">
        <v>83.283333333300007</v>
      </c>
      <c r="N183" s="211">
        <v>9.3109869646182495E-4</v>
      </c>
      <c r="O183" s="211">
        <v>9.3109869646182495E-4</v>
      </c>
      <c r="P183" s="212">
        <v>0</v>
      </c>
      <c r="Q183" s="211">
        <v>170</v>
      </c>
      <c r="R183" s="213">
        <v>9.3109869646182495E-4</v>
      </c>
    </row>
    <row r="184" spans="2:18" x14ac:dyDescent="0.2">
      <c r="B184" s="207" t="s">
        <v>446</v>
      </c>
      <c r="C184" s="208" t="s">
        <v>442</v>
      </c>
      <c r="D184" s="209" t="s">
        <v>244</v>
      </c>
      <c r="E184" s="210">
        <v>1460</v>
      </c>
      <c r="F184" s="211">
        <v>4922.8274309999997</v>
      </c>
      <c r="G184" s="211">
        <v>742.77504020000003</v>
      </c>
      <c r="H184" s="211">
        <v>2.6482032172646375</v>
      </c>
      <c r="I184" s="211">
        <v>115.66581135236376</v>
      </c>
      <c r="J184" s="211">
        <v>129.54243533052838</v>
      </c>
      <c r="K184" s="212">
        <v>5</v>
      </c>
      <c r="L184" s="211">
        <v>8857.3666666666995</v>
      </c>
      <c r="M184" s="211">
        <v>8857.3666666666995</v>
      </c>
      <c r="N184" s="211">
        <v>0.13219178082191788</v>
      </c>
      <c r="O184" s="211">
        <v>0.13219178082191788</v>
      </c>
      <c r="P184" s="212">
        <v>1</v>
      </c>
      <c r="Q184" s="211">
        <v>9920</v>
      </c>
      <c r="R184" s="213">
        <v>2.1917808219178103E-2</v>
      </c>
    </row>
    <row r="185" spans="2:18" x14ac:dyDescent="0.2">
      <c r="B185" s="207" t="s">
        <v>447</v>
      </c>
      <c r="C185" s="208" t="s">
        <v>442</v>
      </c>
      <c r="D185" s="209" t="s">
        <v>244</v>
      </c>
      <c r="E185" s="210">
        <v>1680</v>
      </c>
      <c r="F185" s="211">
        <v>5163.8419999999996</v>
      </c>
      <c r="G185" s="211">
        <v>432.62180000000001</v>
      </c>
      <c r="H185" s="211">
        <v>2.5443653076397799</v>
      </c>
      <c r="I185" s="211">
        <v>9.9865235096534626</v>
      </c>
      <c r="J185" s="211">
        <v>520.43595097735488</v>
      </c>
      <c r="K185" s="212">
        <v>0</v>
      </c>
      <c r="L185" s="211">
        <v>795.95</v>
      </c>
      <c r="M185" s="211">
        <v>795.95</v>
      </c>
      <c r="N185" s="211">
        <v>1.785714285714285E-3</v>
      </c>
      <c r="O185" s="211">
        <v>1.785714285714285E-3</v>
      </c>
      <c r="P185" s="212">
        <v>2</v>
      </c>
      <c r="Q185" s="211">
        <v>41480</v>
      </c>
      <c r="R185" s="213">
        <v>6.964285714285709E-2</v>
      </c>
    </row>
    <row r="186" spans="2:18" x14ac:dyDescent="0.2">
      <c r="B186" s="207" t="s">
        <v>448</v>
      </c>
      <c r="C186" s="208" t="s">
        <v>442</v>
      </c>
      <c r="D186" s="209" t="s">
        <v>244</v>
      </c>
      <c r="E186" s="210">
        <v>1794</v>
      </c>
      <c r="F186" s="211">
        <v>3616.5189999999998</v>
      </c>
      <c r="G186" s="211">
        <v>3810.6219999999998</v>
      </c>
      <c r="H186" s="211">
        <v>4.3492104567077376</v>
      </c>
      <c r="I186" s="211">
        <v>215.65037269994443</v>
      </c>
      <c r="J186" s="211">
        <v>49.756232065386172</v>
      </c>
      <c r="K186" s="212">
        <v>4</v>
      </c>
      <c r="L186" s="211">
        <v>10055.200000000001</v>
      </c>
      <c r="M186" s="211">
        <v>9921.2000000000007</v>
      </c>
      <c r="N186" s="211">
        <v>5.9643255295429201E-2</v>
      </c>
      <c r="O186" s="211">
        <v>5.8528428093645481E-2</v>
      </c>
      <c r="P186" s="212">
        <v>1</v>
      </c>
      <c r="Q186" s="211">
        <v>2320</v>
      </c>
      <c r="R186" s="213">
        <v>4.4593088071348897E-3</v>
      </c>
    </row>
    <row r="187" spans="2:18" x14ac:dyDescent="0.2">
      <c r="B187" s="207" t="s">
        <v>449</v>
      </c>
      <c r="C187" s="208" t="s">
        <v>442</v>
      </c>
      <c r="D187" s="209" t="s">
        <v>244</v>
      </c>
      <c r="E187" s="210">
        <v>1183</v>
      </c>
      <c r="F187" s="211">
        <v>7993.7359999999999</v>
      </c>
      <c r="G187" s="211">
        <v>1951.0509999999999</v>
      </c>
      <c r="H187" s="211">
        <v>3.4274663615168528</v>
      </c>
      <c r="I187" s="211">
        <v>2090.3874388929571</v>
      </c>
      <c r="J187" s="211">
        <v>2468.2781671293228</v>
      </c>
      <c r="K187" s="212">
        <v>3</v>
      </c>
      <c r="L187" s="211">
        <v>123681.43333333329</v>
      </c>
      <c r="M187" s="211">
        <v>117191.43333333329</v>
      </c>
      <c r="N187" s="211">
        <v>0.44378698224852037</v>
      </c>
      <c r="O187" s="211">
        <v>0.39729501267962775</v>
      </c>
      <c r="P187" s="212">
        <v>6</v>
      </c>
      <c r="Q187" s="211">
        <v>146040</v>
      </c>
      <c r="R187" s="213">
        <v>0.35587489433643271</v>
      </c>
    </row>
    <row r="188" spans="2:18" x14ac:dyDescent="0.2">
      <c r="B188" s="207" t="s">
        <v>450</v>
      </c>
      <c r="C188" s="208" t="s">
        <v>442</v>
      </c>
      <c r="D188" s="209" t="s">
        <v>244</v>
      </c>
      <c r="E188" s="210">
        <v>156</v>
      </c>
      <c r="F188" s="211">
        <v>828.3854</v>
      </c>
      <c r="G188" s="211">
        <v>1185.4465540000001</v>
      </c>
      <c r="H188" s="211">
        <v>1.9336732139999999</v>
      </c>
      <c r="I188" s="211">
        <v>2.2326791652297961</v>
      </c>
      <c r="J188" s="211">
        <v>0</v>
      </c>
      <c r="K188" s="212">
        <v>0</v>
      </c>
      <c r="L188" s="211">
        <v>234.15</v>
      </c>
      <c r="M188" s="211">
        <v>234.15</v>
      </c>
      <c r="N188" s="211">
        <v>1.2820512820512822E-2</v>
      </c>
      <c r="O188" s="211">
        <v>1.2820512820512822E-2</v>
      </c>
      <c r="P188" s="212">
        <v>0</v>
      </c>
      <c r="Q188" s="211">
        <v>0</v>
      </c>
      <c r="R188" s="213">
        <v>0</v>
      </c>
    </row>
    <row r="189" spans="2:18" x14ac:dyDescent="0.2">
      <c r="B189" s="207" t="s">
        <v>451</v>
      </c>
      <c r="C189" s="208" t="s">
        <v>442</v>
      </c>
      <c r="D189" s="209" t="s">
        <v>244</v>
      </c>
      <c r="E189" s="210">
        <v>587</v>
      </c>
      <c r="F189" s="211">
        <v>316.39260000000002</v>
      </c>
      <c r="G189" s="211">
        <v>1262.271</v>
      </c>
      <c r="H189" s="211">
        <v>1.0918879726704886</v>
      </c>
      <c r="I189" s="211">
        <v>135.23340186481104</v>
      </c>
      <c r="J189" s="211">
        <v>25.548380478938473</v>
      </c>
      <c r="K189" s="212">
        <v>3</v>
      </c>
      <c r="L189" s="211">
        <v>25116.366666666698</v>
      </c>
      <c r="M189" s="211">
        <v>25116.366666666698</v>
      </c>
      <c r="N189" s="211">
        <v>0.23168654173764966</v>
      </c>
      <c r="O189" s="211">
        <v>0.23168654173764966</v>
      </c>
      <c r="P189" s="212">
        <v>1</v>
      </c>
      <c r="Q189" s="211">
        <v>4745</v>
      </c>
      <c r="R189" s="213">
        <v>2.21465076660988E-2</v>
      </c>
    </row>
    <row r="190" spans="2:18" x14ac:dyDescent="0.2">
      <c r="B190" s="207" t="s">
        <v>452</v>
      </c>
      <c r="C190" s="208" t="s">
        <v>453</v>
      </c>
      <c r="D190" s="209" t="s">
        <v>244</v>
      </c>
      <c r="E190" s="210">
        <v>991</v>
      </c>
      <c r="F190" s="211">
        <v>1800.572246</v>
      </c>
      <c r="G190" s="211">
        <v>2573.8670860000002</v>
      </c>
      <c r="H190" s="211">
        <v>3.7220939799999999</v>
      </c>
      <c r="I190" s="211">
        <v>125.48794020921157</v>
      </c>
      <c r="J190" s="211">
        <v>0</v>
      </c>
      <c r="K190" s="212">
        <v>1</v>
      </c>
      <c r="L190" s="211">
        <v>6837</v>
      </c>
      <c r="M190" s="211">
        <v>6837</v>
      </c>
      <c r="N190" s="211">
        <v>0.130171543895055</v>
      </c>
      <c r="O190" s="211">
        <v>0.130171543895055</v>
      </c>
      <c r="P190" s="212">
        <v>0</v>
      </c>
      <c r="Q190" s="211">
        <v>0</v>
      </c>
      <c r="R190" s="213">
        <v>0</v>
      </c>
    </row>
    <row r="191" spans="2:18" x14ac:dyDescent="0.2">
      <c r="B191" s="207" t="s">
        <v>454</v>
      </c>
      <c r="C191" s="208" t="s">
        <v>453</v>
      </c>
      <c r="D191" s="209" t="s">
        <v>244</v>
      </c>
      <c r="E191" s="210">
        <v>599</v>
      </c>
      <c r="F191" s="211">
        <v>3282.993485</v>
      </c>
      <c r="G191" s="211">
        <v>2542.8938640000001</v>
      </c>
      <c r="H191" s="211">
        <v>1.63409004</v>
      </c>
      <c r="I191" s="211">
        <v>4.0536906294741382</v>
      </c>
      <c r="J191" s="211">
        <v>0</v>
      </c>
      <c r="K191" s="212">
        <v>0</v>
      </c>
      <c r="L191" s="211">
        <v>503.06666666659999</v>
      </c>
      <c r="M191" s="211">
        <v>432.78333333329999</v>
      </c>
      <c r="N191" s="211">
        <v>8.3472454090150507E-3</v>
      </c>
      <c r="O191" s="211">
        <v>6.6777963272120402E-3</v>
      </c>
      <c r="P191" s="212">
        <v>0</v>
      </c>
      <c r="Q191" s="211">
        <v>0</v>
      </c>
      <c r="R191" s="213">
        <v>0</v>
      </c>
    </row>
    <row r="192" spans="2:18" x14ac:dyDescent="0.2">
      <c r="B192" s="207" t="s">
        <v>455</v>
      </c>
      <c r="C192" s="208" t="s">
        <v>453</v>
      </c>
      <c r="D192" s="209" t="s">
        <v>244</v>
      </c>
      <c r="E192" s="210">
        <v>403</v>
      </c>
      <c r="F192" s="211">
        <v>0</v>
      </c>
      <c r="G192" s="211">
        <v>4282.033469</v>
      </c>
      <c r="H192" s="211">
        <v>2.3603522799999999</v>
      </c>
      <c r="I192" s="211">
        <v>88.280209564948862</v>
      </c>
      <c r="J192" s="211">
        <v>321.47675532714396</v>
      </c>
      <c r="K192" s="212">
        <v>3</v>
      </c>
      <c r="L192" s="211">
        <v>7584.6833333333998</v>
      </c>
      <c r="M192" s="211">
        <v>7584.6833333333998</v>
      </c>
      <c r="N192" s="211">
        <v>0.21588089330024829</v>
      </c>
      <c r="O192" s="211">
        <v>0.21588089330024829</v>
      </c>
      <c r="P192" s="212">
        <v>4</v>
      </c>
      <c r="Q192" s="211">
        <v>27620</v>
      </c>
      <c r="R192" s="213">
        <v>0.18362282878411892</v>
      </c>
    </row>
    <row r="193" spans="2:18" x14ac:dyDescent="0.2">
      <c r="B193" s="207" t="s">
        <v>456</v>
      </c>
      <c r="C193" s="208" t="s">
        <v>453</v>
      </c>
      <c r="D193" s="209" t="s">
        <v>244</v>
      </c>
      <c r="E193" s="210">
        <v>346</v>
      </c>
      <c r="F193" s="211">
        <v>2090.158864</v>
      </c>
      <c r="G193" s="211">
        <v>1959.136317</v>
      </c>
      <c r="H193" s="211">
        <v>0</v>
      </c>
      <c r="I193" s="211">
        <v>0</v>
      </c>
      <c r="J193" s="211">
        <v>0</v>
      </c>
      <c r="K193" s="212">
        <v>1</v>
      </c>
      <c r="L193" s="211">
        <v>954</v>
      </c>
      <c r="M193" s="211">
        <v>954</v>
      </c>
      <c r="N193" s="211">
        <v>2.6011560693641599E-2</v>
      </c>
      <c r="O193" s="211">
        <v>2.6011560693641599E-2</v>
      </c>
      <c r="P193" s="212">
        <v>3</v>
      </c>
      <c r="Q193" s="211">
        <v>18109</v>
      </c>
      <c r="R193" s="213">
        <v>0.12716763005780354</v>
      </c>
    </row>
    <row r="194" spans="2:18" x14ac:dyDescent="0.2">
      <c r="B194" s="207" t="s">
        <v>457</v>
      </c>
      <c r="C194" s="208" t="s">
        <v>453</v>
      </c>
      <c r="D194" s="209" t="s">
        <v>244</v>
      </c>
      <c r="E194" s="210">
        <v>220</v>
      </c>
      <c r="F194" s="211">
        <v>1717.5930800000001</v>
      </c>
      <c r="G194" s="211">
        <v>668.84987990000002</v>
      </c>
      <c r="H194" s="211">
        <v>1.8519687119999999</v>
      </c>
      <c r="I194" s="211">
        <v>33.283319523202067</v>
      </c>
      <c r="J194" s="211">
        <v>153.42354144950534</v>
      </c>
      <c r="K194" s="212">
        <v>1</v>
      </c>
      <c r="L194" s="211">
        <v>3644.55</v>
      </c>
      <c r="M194" s="211">
        <v>3644.55</v>
      </c>
      <c r="N194" s="211">
        <v>0.97727272727272763</v>
      </c>
      <c r="O194" s="211">
        <v>0.97727272727272763</v>
      </c>
      <c r="P194" s="212">
        <v>1</v>
      </c>
      <c r="Q194" s="211">
        <v>16800</v>
      </c>
      <c r="R194" s="213">
        <v>0.18181818181818199</v>
      </c>
    </row>
    <row r="195" spans="2:18" x14ac:dyDescent="0.2">
      <c r="B195" s="207" t="s">
        <v>458</v>
      </c>
      <c r="C195" s="208" t="s">
        <v>453</v>
      </c>
      <c r="D195" s="209" t="s">
        <v>244</v>
      </c>
      <c r="E195" s="210">
        <v>55</v>
      </c>
      <c r="F195" s="211">
        <v>196.73761400000001</v>
      </c>
      <c r="G195" s="211">
        <v>1697.8284610000001</v>
      </c>
      <c r="H195" s="211">
        <v>2.63270062</v>
      </c>
      <c r="I195" s="211">
        <v>25.380332873715297</v>
      </c>
      <c r="J195" s="211">
        <v>0</v>
      </c>
      <c r="K195" s="212">
        <v>1</v>
      </c>
      <c r="L195" s="211">
        <v>1955</v>
      </c>
      <c r="M195" s="211">
        <v>1955</v>
      </c>
      <c r="N195" s="211">
        <v>1</v>
      </c>
      <c r="O195" s="211">
        <v>1</v>
      </c>
      <c r="P195" s="212">
        <v>0</v>
      </c>
      <c r="Q195" s="211">
        <v>0</v>
      </c>
      <c r="R195" s="213">
        <v>0</v>
      </c>
    </row>
    <row r="196" spans="2:18" x14ac:dyDescent="0.2">
      <c r="B196" s="207" t="s">
        <v>459</v>
      </c>
      <c r="C196" s="208" t="s">
        <v>453</v>
      </c>
      <c r="D196" s="209" t="s">
        <v>244</v>
      </c>
      <c r="E196" s="210">
        <v>93</v>
      </c>
      <c r="F196" s="211">
        <v>617.94484460000001</v>
      </c>
      <c r="G196" s="211">
        <v>865.77879299999995</v>
      </c>
      <c r="H196" s="211">
        <v>0.92598435599999995</v>
      </c>
      <c r="I196" s="211">
        <v>0</v>
      </c>
      <c r="J196" s="211">
        <v>2.3972428351485209</v>
      </c>
      <c r="K196" s="212">
        <v>0</v>
      </c>
      <c r="L196" s="211">
        <v>0</v>
      </c>
      <c r="M196" s="211">
        <v>0</v>
      </c>
      <c r="N196" s="211">
        <v>0</v>
      </c>
      <c r="O196" s="211">
        <v>0</v>
      </c>
      <c r="P196" s="212">
        <v>1</v>
      </c>
      <c r="Q196" s="211">
        <v>525</v>
      </c>
      <c r="R196" s="213">
        <v>3.2258064516128997E-2</v>
      </c>
    </row>
    <row r="197" spans="2:18" x14ac:dyDescent="0.2">
      <c r="B197" s="207" t="s">
        <v>460</v>
      </c>
      <c r="C197" s="208" t="s">
        <v>461</v>
      </c>
      <c r="D197" s="209" t="s">
        <v>244</v>
      </c>
      <c r="E197" s="210">
        <v>393</v>
      </c>
      <c r="F197" s="211">
        <v>1130.7</v>
      </c>
      <c r="G197" s="211">
        <v>1594.694</v>
      </c>
      <c r="H197" s="211">
        <v>3.0890212653308096</v>
      </c>
      <c r="I197" s="211">
        <v>1.2338290555018154</v>
      </c>
      <c r="J197" s="211">
        <v>460.62951405401111</v>
      </c>
      <c r="K197" s="212">
        <v>1</v>
      </c>
      <c r="L197" s="211">
        <v>81</v>
      </c>
      <c r="M197" s="211">
        <v>0</v>
      </c>
      <c r="N197" s="211">
        <v>2.5445292620865103E-3</v>
      </c>
      <c r="O197" s="211">
        <v>0</v>
      </c>
      <c r="P197" s="212">
        <v>1</v>
      </c>
      <c r="Q197" s="211">
        <v>30240</v>
      </c>
      <c r="R197" s="213">
        <v>0.244274809160305</v>
      </c>
    </row>
    <row r="198" spans="2:18" x14ac:dyDescent="0.2">
      <c r="B198" s="207" t="s">
        <v>462</v>
      </c>
      <c r="C198" s="208" t="s">
        <v>461</v>
      </c>
      <c r="D198" s="209" t="s">
        <v>244</v>
      </c>
      <c r="E198" s="210">
        <v>1973</v>
      </c>
      <c r="F198" s="211">
        <v>7607.0060000000003</v>
      </c>
      <c r="G198" s="211">
        <v>1657.7639999999999</v>
      </c>
      <c r="H198" s="211">
        <v>3.1732449202722846</v>
      </c>
      <c r="I198" s="211">
        <v>9.2788714251827766</v>
      </c>
      <c r="J198" s="211">
        <v>743.2694443849573</v>
      </c>
      <c r="K198" s="212">
        <v>0</v>
      </c>
      <c r="L198" s="211">
        <v>592.98333333330004</v>
      </c>
      <c r="M198" s="211">
        <v>592.98333333330004</v>
      </c>
      <c r="N198" s="211">
        <v>2.0273694880892043E-3</v>
      </c>
      <c r="O198" s="211">
        <v>2.0273694880892043E-3</v>
      </c>
      <c r="P198" s="212">
        <v>2</v>
      </c>
      <c r="Q198" s="211">
        <v>47500</v>
      </c>
      <c r="R198" s="213">
        <v>5.0684237202230205E-2</v>
      </c>
    </row>
    <row r="199" spans="2:18" x14ac:dyDescent="0.2">
      <c r="B199" s="207" t="s">
        <v>463</v>
      </c>
      <c r="C199" s="208" t="s">
        <v>461</v>
      </c>
      <c r="D199" s="209" t="s">
        <v>244</v>
      </c>
      <c r="E199" s="210">
        <v>327</v>
      </c>
      <c r="F199" s="211">
        <v>1021.01</v>
      </c>
      <c r="G199" s="211">
        <v>633.83190000000002</v>
      </c>
      <c r="H199" s="211">
        <v>0.68087085000000003</v>
      </c>
      <c r="I199" s="211">
        <v>0.51671662791226525</v>
      </c>
      <c r="J199" s="211">
        <v>0</v>
      </c>
      <c r="K199" s="212">
        <v>0</v>
      </c>
      <c r="L199" s="211">
        <v>153.9</v>
      </c>
      <c r="M199" s="211">
        <v>153.9</v>
      </c>
      <c r="N199" s="211">
        <v>3.0581039755351704E-3</v>
      </c>
      <c r="O199" s="211">
        <v>3.0581039755351704E-3</v>
      </c>
      <c r="P199" s="212">
        <v>0</v>
      </c>
      <c r="Q199" s="211">
        <v>0</v>
      </c>
      <c r="R199" s="213">
        <v>0</v>
      </c>
    </row>
    <row r="200" spans="2:18" x14ac:dyDescent="0.2">
      <c r="B200" s="207" t="s">
        <v>464</v>
      </c>
      <c r="C200" s="208" t="s">
        <v>461</v>
      </c>
      <c r="D200" s="209" t="s">
        <v>244</v>
      </c>
      <c r="E200" s="210">
        <v>1172</v>
      </c>
      <c r="F200" s="211">
        <v>4092.7710000000002</v>
      </c>
      <c r="G200" s="211">
        <v>1810.259</v>
      </c>
      <c r="H200" s="211">
        <v>1.5097949678465468</v>
      </c>
      <c r="I200" s="211">
        <v>8.6853839521368297</v>
      </c>
      <c r="J200" s="211">
        <v>365.84927773701685</v>
      </c>
      <c r="K200" s="212">
        <v>0</v>
      </c>
      <c r="L200" s="211">
        <v>1166.5999999999999</v>
      </c>
      <c r="M200" s="211">
        <v>1166.5999999999999</v>
      </c>
      <c r="N200" s="211">
        <v>3.4129692832764518E-3</v>
      </c>
      <c r="O200" s="211">
        <v>3.4129692832764518E-3</v>
      </c>
      <c r="P200" s="212">
        <v>2</v>
      </c>
      <c r="Q200" s="211">
        <v>49140</v>
      </c>
      <c r="R200" s="213">
        <v>9.9829351535836192E-2</v>
      </c>
    </row>
    <row r="201" spans="2:18" x14ac:dyDescent="0.2">
      <c r="B201" s="207" t="s">
        <v>465</v>
      </c>
      <c r="C201" s="208" t="s">
        <v>461</v>
      </c>
      <c r="D201" s="209" t="s">
        <v>244</v>
      </c>
      <c r="E201" s="210">
        <v>1114</v>
      </c>
      <c r="F201" s="211">
        <v>5860.3869999999997</v>
      </c>
      <c r="G201" s="211">
        <v>2134.433</v>
      </c>
      <c r="H201" s="211">
        <v>3.201068975238615</v>
      </c>
      <c r="I201" s="211">
        <v>87.747929234185889</v>
      </c>
      <c r="J201" s="211">
        <v>778.75211843397767</v>
      </c>
      <c r="K201" s="212">
        <v>2</v>
      </c>
      <c r="L201" s="211">
        <v>5558.9500000000007</v>
      </c>
      <c r="M201" s="211">
        <v>5558.9500000000007</v>
      </c>
      <c r="N201" s="211">
        <v>5.475763016157989E-2</v>
      </c>
      <c r="O201" s="211">
        <v>5.475763016157989E-2</v>
      </c>
      <c r="P201" s="212">
        <v>3</v>
      </c>
      <c r="Q201" s="211">
        <v>49335</v>
      </c>
      <c r="R201" s="213">
        <v>0.15888689407540399</v>
      </c>
    </row>
    <row r="202" spans="2:18" x14ac:dyDescent="0.2">
      <c r="B202" s="207" t="s">
        <v>466</v>
      </c>
      <c r="C202" s="208" t="s">
        <v>461</v>
      </c>
      <c r="D202" s="209" t="s">
        <v>244</v>
      </c>
      <c r="E202" s="210">
        <v>1575</v>
      </c>
      <c r="F202" s="211">
        <v>9332.8322740000003</v>
      </c>
      <c r="G202" s="211">
        <v>2814.2893570000001</v>
      </c>
      <c r="H202" s="211">
        <v>4.0572034769813854</v>
      </c>
      <c r="I202" s="211">
        <v>141.59054906004997</v>
      </c>
      <c r="J202" s="211">
        <v>1397.8294202790066</v>
      </c>
      <c r="K202" s="212">
        <v>2</v>
      </c>
      <c r="L202" s="211">
        <v>7077.15</v>
      </c>
      <c r="M202" s="211">
        <v>707.15</v>
      </c>
      <c r="N202" s="211">
        <v>4.4444444444444474E-2</v>
      </c>
      <c r="O202" s="211">
        <v>3.174603174603175E-3</v>
      </c>
      <c r="P202" s="212">
        <v>3</v>
      </c>
      <c r="Q202" s="211">
        <v>69868</v>
      </c>
      <c r="R202" s="213">
        <v>9.4603174603174578E-2</v>
      </c>
    </row>
    <row r="203" spans="2:18" x14ac:dyDescent="0.2">
      <c r="B203" s="207" t="s">
        <v>467</v>
      </c>
      <c r="C203" s="208" t="s">
        <v>461</v>
      </c>
      <c r="D203" s="209" t="s">
        <v>244</v>
      </c>
      <c r="E203" s="210">
        <v>1742</v>
      </c>
      <c r="F203" s="211">
        <v>7166.4359999999997</v>
      </c>
      <c r="G203" s="211">
        <v>2345.0210000000002</v>
      </c>
      <c r="H203" s="211">
        <v>4.450436444043036</v>
      </c>
      <c r="I203" s="211">
        <v>146.04316934120271</v>
      </c>
      <c r="J203" s="211">
        <v>0</v>
      </c>
      <c r="K203" s="212">
        <v>2</v>
      </c>
      <c r="L203" s="211">
        <v>6654.7166666666008</v>
      </c>
      <c r="M203" s="211">
        <v>6654.7166666666008</v>
      </c>
      <c r="N203" s="211">
        <v>3.7313432835820941E-2</v>
      </c>
      <c r="O203" s="211">
        <v>3.7313432835820941E-2</v>
      </c>
      <c r="P203" s="212">
        <v>0</v>
      </c>
      <c r="Q203" s="211">
        <v>0</v>
      </c>
      <c r="R203" s="213">
        <v>0</v>
      </c>
    </row>
    <row r="204" spans="2:18" x14ac:dyDescent="0.2">
      <c r="B204" s="207" t="s">
        <v>468</v>
      </c>
      <c r="C204" s="208" t="s">
        <v>461</v>
      </c>
      <c r="D204" s="209" t="s">
        <v>244</v>
      </c>
      <c r="E204" s="210">
        <v>1362</v>
      </c>
      <c r="F204" s="211">
        <v>7069.2020000000002</v>
      </c>
      <c r="G204" s="211">
        <v>3573.6129999999998</v>
      </c>
      <c r="H204" s="211">
        <v>3.6417513498676639</v>
      </c>
      <c r="I204" s="211">
        <v>4527.6226576370273</v>
      </c>
      <c r="J204" s="211">
        <v>1590.1501062122161</v>
      </c>
      <c r="K204" s="212">
        <v>2</v>
      </c>
      <c r="L204" s="211">
        <v>252122.06666666671</v>
      </c>
      <c r="M204" s="211">
        <v>252122.06666666671</v>
      </c>
      <c r="N204" s="211">
        <v>2.2980910425844296</v>
      </c>
      <c r="O204" s="211">
        <v>2.2980910425844296</v>
      </c>
      <c r="P204" s="212">
        <v>2</v>
      </c>
      <c r="Q204" s="211">
        <v>88548</v>
      </c>
      <c r="R204" s="213">
        <v>0.2063142437591782</v>
      </c>
    </row>
    <row r="205" spans="2:18" x14ac:dyDescent="0.2">
      <c r="B205" s="207" t="s">
        <v>469</v>
      </c>
      <c r="C205" s="208" t="s">
        <v>461</v>
      </c>
      <c r="D205" s="209" t="s">
        <v>244</v>
      </c>
      <c r="E205" s="210">
        <v>1908</v>
      </c>
      <c r="F205" s="211">
        <v>14137.2</v>
      </c>
      <c r="G205" s="211">
        <v>1952.6769999999999</v>
      </c>
      <c r="H205" s="211">
        <v>2.8621994028789017</v>
      </c>
      <c r="I205" s="211">
        <v>1197.2794516644012</v>
      </c>
      <c r="J205" s="211">
        <v>1092.42070726424</v>
      </c>
      <c r="K205" s="212">
        <v>6</v>
      </c>
      <c r="L205" s="211">
        <v>84829.433333333291</v>
      </c>
      <c r="M205" s="211">
        <v>84780.15</v>
      </c>
      <c r="N205" s="211">
        <v>1.1273584905660377</v>
      </c>
      <c r="O205" s="211">
        <v>1.1268343815513626</v>
      </c>
      <c r="P205" s="212">
        <v>9</v>
      </c>
      <c r="Q205" s="211">
        <v>77400</v>
      </c>
      <c r="R205" s="213">
        <v>0.10901467505241084</v>
      </c>
    </row>
    <row r="206" spans="2:18" x14ac:dyDescent="0.2">
      <c r="B206" s="207" t="s">
        <v>470</v>
      </c>
      <c r="C206" s="208" t="s">
        <v>461</v>
      </c>
      <c r="D206" s="209" t="s">
        <v>244</v>
      </c>
      <c r="E206" s="210">
        <v>779</v>
      </c>
      <c r="F206" s="211">
        <v>1226.742</v>
      </c>
      <c r="G206" s="211">
        <v>3677.1390000000001</v>
      </c>
      <c r="H206" s="211">
        <v>2.053506455895294</v>
      </c>
      <c r="I206" s="211">
        <v>1.1769983160879511</v>
      </c>
      <c r="J206" s="211">
        <v>345.15045257128747</v>
      </c>
      <c r="K206" s="212">
        <v>0</v>
      </c>
      <c r="L206" s="211">
        <v>116.23333333330001</v>
      </c>
      <c r="M206" s="211">
        <v>116.23333333330001</v>
      </c>
      <c r="N206" s="211">
        <v>1.28369704749679E-3</v>
      </c>
      <c r="O206" s="211">
        <v>1.28369704749679E-3</v>
      </c>
      <c r="P206" s="212">
        <v>2</v>
      </c>
      <c r="Q206" s="211">
        <v>34085</v>
      </c>
      <c r="R206" s="213">
        <v>0.19897304236200219</v>
      </c>
    </row>
    <row r="207" spans="2:18" x14ac:dyDescent="0.2">
      <c r="B207" s="207" t="s">
        <v>471</v>
      </c>
      <c r="C207" s="208" t="s">
        <v>461</v>
      </c>
      <c r="D207" s="209" t="s">
        <v>244</v>
      </c>
      <c r="E207" s="210">
        <v>793</v>
      </c>
      <c r="F207" s="211">
        <v>4711.4170000000004</v>
      </c>
      <c r="G207" s="211">
        <v>1163.625</v>
      </c>
      <c r="H207" s="211">
        <v>1.8065613613198443</v>
      </c>
      <c r="I207" s="211">
        <v>692.2857766652121</v>
      </c>
      <c r="J207" s="211">
        <v>0</v>
      </c>
      <c r="K207" s="212">
        <v>2</v>
      </c>
      <c r="L207" s="211">
        <v>77711.199999999997</v>
      </c>
      <c r="M207" s="211">
        <v>7223.2000000000007</v>
      </c>
      <c r="N207" s="211">
        <v>1.1273644388398489</v>
      </c>
      <c r="O207" s="211">
        <v>0.12862547288776791</v>
      </c>
      <c r="P207" s="212">
        <v>0</v>
      </c>
      <c r="Q207" s="211">
        <v>0</v>
      </c>
      <c r="R207" s="213">
        <v>0</v>
      </c>
    </row>
    <row r="208" spans="2:18" x14ac:dyDescent="0.2">
      <c r="B208" s="207" t="s">
        <v>472</v>
      </c>
      <c r="C208" s="208" t="s">
        <v>461</v>
      </c>
      <c r="D208" s="209" t="s">
        <v>244</v>
      </c>
      <c r="E208" s="210">
        <v>1386</v>
      </c>
      <c r="F208" s="211">
        <v>11459.538560000001</v>
      </c>
      <c r="G208" s="211">
        <v>4826.8928640000004</v>
      </c>
      <c r="H208" s="211">
        <v>4.239828790769705</v>
      </c>
      <c r="I208" s="211">
        <v>255.30428927946386</v>
      </c>
      <c r="J208" s="211">
        <v>2240.4234045488547</v>
      </c>
      <c r="K208" s="212">
        <v>1</v>
      </c>
      <c r="L208" s="211">
        <v>12211.266666666699</v>
      </c>
      <c r="M208" s="211">
        <v>12211.266666666699</v>
      </c>
      <c r="N208" s="211">
        <v>0.10461760461760464</v>
      </c>
      <c r="O208" s="211">
        <v>0.10461760461760464</v>
      </c>
      <c r="P208" s="212">
        <v>4</v>
      </c>
      <c r="Q208" s="211">
        <v>107160</v>
      </c>
      <c r="R208" s="213">
        <v>0.34415584415584421</v>
      </c>
    </row>
    <row r="209" spans="2:18" x14ac:dyDescent="0.2">
      <c r="B209" s="207" t="s">
        <v>473</v>
      </c>
      <c r="C209" s="208" t="s">
        <v>474</v>
      </c>
      <c r="D209" s="209" t="s">
        <v>244</v>
      </c>
      <c r="E209" s="210">
        <v>1168</v>
      </c>
      <c r="F209" s="211">
        <v>5158.5029999999997</v>
      </c>
      <c r="G209" s="211">
        <v>2764.6959999999999</v>
      </c>
      <c r="H209" s="211">
        <v>3.2318669679999998</v>
      </c>
      <c r="I209" s="211">
        <v>71.523531390344459</v>
      </c>
      <c r="J209" s="211">
        <v>0</v>
      </c>
      <c r="K209" s="212">
        <v>1</v>
      </c>
      <c r="L209" s="211">
        <v>4487.9333333333998</v>
      </c>
      <c r="M209" s="211">
        <v>4487.9333333333998</v>
      </c>
      <c r="N209" s="211">
        <v>6.6780821917808222E-2</v>
      </c>
      <c r="O209" s="211">
        <v>6.6780821917808222E-2</v>
      </c>
      <c r="P209" s="212">
        <v>0</v>
      </c>
      <c r="Q209" s="211">
        <v>0</v>
      </c>
      <c r="R209" s="213">
        <v>0</v>
      </c>
    </row>
    <row r="210" spans="2:18" x14ac:dyDescent="0.2">
      <c r="B210" s="207" t="s">
        <v>475</v>
      </c>
      <c r="C210" s="208" t="s">
        <v>474</v>
      </c>
      <c r="D210" s="209" t="s">
        <v>244</v>
      </c>
      <c r="E210" s="210">
        <v>1111</v>
      </c>
      <c r="F210" s="211">
        <v>7163.5879999999997</v>
      </c>
      <c r="G210" s="211">
        <v>1207.299</v>
      </c>
      <c r="H210" s="211">
        <v>3.5223718640000001</v>
      </c>
      <c r="I210" s="211">
        <v>84.969552298271296</v>
      </c>
      <c r="J210" s="211">
        <v>0</v>
      </c>
      <c r="K210" s="212">
        <v>1</v>
      </c>
      <c r="L210" s="211">
        <v>4891.9166666666997</v>
      </c>
      <c r="M210" s="211">
        <v>4891.9166666666997</v>
      </c>
      <c r="N210" s="211">
        <v>4.0504050405040501E-2</v>
      </c>
      <c r="O210" s="211">
        <v>4.0504050405040501E-2</v>
      </c>
      <c r="P210" s="212">
        <v>0</v>
      </c>
      <c r="Q210" s="211">
        <v>0</v>
      </c>
      <c r="R210" s="213">
        <v>0</v>
      </c>
    </row>
    <row r="211" spans="2:18" x14ac:dyDescent="0.2">
      <c r="B211" s="207" t="s">
        <v>476</v>
      </c>
      <c r="C211" s="208" t="s">
        <v>474</v>
      </c>
      <c r="D211" s="209" t="s">
        <v>244</v>
      </c>
      <c r="E211" s="210">
        <v>1750</v>
      </c>
      <c r="F211" s="211">
        <v>8782.6749999999993</v>
      </c>
      <c r="G211" s="211">
        <v>2081.5920000000001</v>
      </c>
      <c r="H211" s="211">
        <v>4.1215382119999999</v>
      </c>
      <c r="I211" s="211">
        <v>51.886401432645293</v>
      </c>
      <c r="J211" s="211">
        <v>752.79960923830356</v>
      </c>
      <c r="K211" s="212">
        <v>1</v>
      </c>
      <c r="L211" s="211">
        <v>2552.9666666668004</v>
      </c>
      <c r="M211" s="211">
        <v>2552.9666666668004</v>
      </c>
      <c r="N211" s="211">
        <v>6.2857142857142868E-3</v>
      </c>
      <c r="O211" s="211">
        <v>6.2857142857142868E-3</v>
      </c>
      <c r="P211" s="212">
        <v>3</v>
      </c>
      <c r="Q211" s="211">
        <v>37040</v>
      </c>
      <c r="R211" s="213">
        <v>0.1234285714285714</v>
      </c>
    </row>
    <row r="212" spans="2:18" x14ac:dyDescent="0.2">
      <c r="B212" s="207" t="s">
        <v>477</v>
      </c>
      <c r="C212" s="208" t="s">
        <v>474</v>
      </c>
      <c r="D212" s="209" t="s">
        <v>244</v>
      </c>
      <c r="E212" s="210">
        <v>985</v>
      </c>
      <c r="F212" s="211">
        <v>4746.91</v>
      </c>
      <c r="G212" s="211">
        <v>306.09199999999998</v>
      </c>
      <c r="H212" s="211">
        <v>1.9427514919999997</v>
      </c>
      <c r="I212" s="211">
        <v>269.31203049463619</v>
      </c>
      <c r="J212" s="211">
        <v>0</v>
      </c>
      <c r="K212" s="212">
        <v>2</v>
      </c>
      <c r="L212" s="211">
        <v>28111.850000000002</v>
      </c>
      <c r="M212" s="211">
        <v>27854.633333333302</v>
      </c>
      <c r="N212" s="211">
        <v>0.12487309644670054</v>
      </c>
      <c r="O212" s="211">
        <v>0.1238578680203046</v>
      </c>
      <c r="P212" s="212">
        <v>0</v>
      </c>
      <c r="Q212" s="211">
        <v>0</v>
      </c>
      <c r="R212" s="213">
        <v>0</v>
      </c>
    </row>
    <row r="213" spans="2:18" x14ac:dyDescent="0.2">
      <c r="B213" s="207" t="s">
        <v>478</v>
      </c>
      <c r="C213" s="208" t="s">
        <v>474</v>
      </c>
      <c r="D213" s="209" t="s">
        <v>244</v>
      </c>
      <c r="E213" s="210">
        <v>2118</v>
      </c>
      <c r="F213" s="211">
        <v>8717.4760000000006</v>
      </c>
      <c r="G213" s="211">
        <v>690.90570000000002</v>
      </c>
      <c r="H213" s="211">
        <v>3.4497456399999997</v>
      </c>
      <c r="I213" s="211">
        <v>377.27316800947477</v>
      </c>
      <c r="J213" s="211">
        <v>445.52455917768646</v>
      </c>
      <c r="K213" s="212">
        <v>1</v>
      </c>
      <c r="L213" s="211">
        <v>22177.866666666603</v>
      </c>
      <c r="M213" s="211">
        <v>21676.716666666602</v>
      </c>
      <c r="N213" s="211">
        <v>1.0051935788479693</v>
      </c>
      <c r="O213" s="211">
        <v>1.0042492917847021</v>
      </c>
      <c r="P213" s="212">
        <v>1</v>
      </c>
      <c r="Q213" s="211">
        <v>26190</v>
      </c>
      <c r="R213" s="213">
        <v>4.5797922568460797E-2</v>
      </c>
    </row>
    <row r="214" spans="2:18" x14ac:dyDescent="0.2">
      <c r="B214" s="207" t="s">
        <v>479</v>
      </c>
      <c r="C214" s="208" t="s">
        <v>474</v>
      </c>
      <c r="D214" s="209" t="s">
        <v>244</v>
      </c>
      <c r="E214" s="210">
        <v>1417</v>
      </c>
      <c r="F214" s="211">
        <v>8973.5509999999995</v>
      </c>
      <c r="G214" s="211">
        <v>2914.5309999999999</v>
      </c>
      <c r="H214" s="211">
        <v>4.5572955559999997</v>
      </c>
      <c r="I214" s="211">
        <v>173.14244626223595</v>
      </c>
      <c r="J214" s="211">
        <v>0</v>
      </c>
      <c r="K214" s="212">
        <v>1</v>
      </c>
      <c r="L214" s="211">
        <v>7704.5499999998992</v>
      </c>
      <c r="M214" s="211">
        <v>7532.3999999998996</v>
      </c>
      <c r="N214" s="211">
        <v>5.2223006351446687E-2</v>
      </c>
      <c r="O214" s="211">
        <v>5.1517290049400109E-2</v>
      </c>
      <c r="P214" s="212">
        <v>0</v>
      </c>
      <c r="Q214" s="211">
        <v>0</v>
      </c>
      <c r="R214" s="213">
        <v>0</v>
      </c>
    </row>
    <row r="215" spans="2:18" x14ac:dyDescent="0.2">
      <c r="B215" s="207" t="s">
        <v>480</v>
      </c>
      <c r="C215" s="208" t="s">
        <v>474</v>
      </c>
      <c r="D215" s="209" t="s">
        <v>244</v>
      </c>
      <c r="E215" s="210">
        <v>1021</v>
      </c>
      <c r="F215" s="211">
        <v>1314.684</v>
      </c>
      <c r="G215" s="211">
        <v>2281.625</v>
      </c>
      <c r="H215" s="211">
        <v>3.740250536</v>
      </c>
      <c r="I215" s="211">
        <v>87.275934183383654</v>
      </c>
      <c r="J215" s="211">
        <v>159.35419935427615</v>
      </c>
      <c r="K215" s="212">
        <v>1</v>
      </c>
      <c r="L215" s="211">
        <v>4732</v>
      </c>
      <c r="M215" s="211">
        <v>4732</v>
      </c>
      <c r="N215" s="211">
        <v>3.81978452497551E-2</v>
      </c>
      <c r="O215" s="211">
        <v>3.81978452497551E-2</v>
      </c>
      <c r="P215" s="212">
        <v>1</v>
      </c>
      <c r="Q215" s="211">
        <v>8640</v>
      </c>
      <c r="R215" s="213">
        <v>9.4025465230166499E-2</v>
      </c>
    </row>
    <row r="216" spans="2:18" x14ac:dyDescent="0.2">
      <c r="B216" s="207" t="s">
        <v>481</v>
      </c>
      <c r="C216" s="208" t="s">
        <v>474</v>
      </c>
      <c r="D216" s="209" t="s">
        <v>244</v>
      </c>
      <c r="E216" s="210">
        <v>823</v>
      </c>
      <c r="F216" s="211">
        <v>2885.3020000000001</v>
      </c>
      <c r="G216" s="211">
        <v>2873.002</v>
      </c>
      <c r="H216" s="211">
        <v>2.4148219479999997</v>
      </c>
      <c r="I216" s="211">
        <v>1.5035674190096286</v>
      </c>
      <c r="J216" s="211">
        <v>59.539364533100517</v>
      </c>
      <c r="K216" s="212">
        <v>0</v>
      </c>
      <c r="L216" s="211">
        <v>126.2666666667</v>
      </c>
      <c r="M216" s="211">
        <v>126.2666666667</v>
      </c>
      <c r="N216" s="211">
        <v>2.4301336573511602E-3</v>
      </c>
      <c r="O216" s="211">
        <v>2.4301336573511602E-3</v>
      </c>
      <c r="P216" s="212">
        <v>1</v>
      </c>
      <c r="Q216" s="211">
        <v>5000</v>
      </c>
      <c r="R216" s="213">
        <v>6.0753341433778897E-2</v>
      </c>
    </row>
    <row r="217" spans="2:18" ht="25.5" x14ac:dyDescent="0.2">
      <c r="B217" s="207" t="s">
        <v>482</v>
      </c>
      <c r="C217" s="208" t="s">
        <v>483</v>
      </c>
      <c r="D217" s="209" t="s">
        <v>244</v>
      </c>
      <c r="E217" s="210">
        <v>273</v>
      </c>
      <c r="F217" s="211">
        <v>1015.841</v>
      </c>
      <c r="G217" s="211">
        <v>4800.0889999999999</v>
      </c>
      <c r="H217" s="211">
        <v>3.2699795927932569</v>
      </c>
      <c r="I217" s="211">
        <v>357.54495452294628</v>
      </c>
      <c r="J217" s="211">
        <v>85.138901256425015</v>
      </c>
      <c r="K217" s="212">
        <v>1</v>
      </c>
      <c r="L217" s="211">
        <v>22173.616666666701</v>
      </c>
      <c r="M217" s="211">
        <v>141.61666666670001</v>
      </c>
      <c r="N217" s="211">
        <v>0.99999999999999956</v>
      </c>
      <c r="O217" s="211">
        <v>3.66300366300366E-3</v>
      </c>
      <c r="P217" s="212">
        <v>1</v>
      </c>
      <c r="Q217" s="211">
        <v>5280</v>
      </c>
      <c r="R217" s="213">
        <v>0.24175824175824201</v>
      </c>
    </row>
    <row r="218" spans="2:18" ht="25.5" x14ac:dyDescent="0.2">
      <c r="B218" s="207" t="s">
        <v>484</v>
      </c>
      <c r="C218" s="208" t="s">
        <v>483</v>
      </c>
      <c r="D218" s="209" t="s">
        <v>244</v>
      </c>
      <c r="E218" s="210">
        <v>812</v>
      </c>
      <c r="F218" s="211">
        <v>7717.2303760000004</v>
      </c>
      <c r="G218" s="211">
        <v>1377.9680000000001</v>
      </c>
      <c r="H218" s="211">
        <v>3.8867708421943319</v>
      </c>
      <c r="I218" s="211">
        <v>4829.4142678820335</v>
      </c>
      <c r="J218" s="211">
        <v>2039.005561299894</v>
      </c>
      <c r="K218" s="212">
        <v>8</v>
      </c>
      <c r="L218" s="211">
        <v>251974.41666666669</v>
      </c>
      <c r="M218" s="211">
        <v>186445.41666666669</v>
      </c>
      <c r="N218" s="211">
        <v>3.0073891625615774</v>
      </c>
      <c r="O218" s="211">
        <v>2.0110837438423652</v>
      </c>
      <c r="P218" s="212">
        <v>6</v>
      </c>
      <c r="Q218" s="211">
        <v>106385</v>
      </c>
      <c r="R218" s="213">
        <v>0.40024630541871992</v>
      </c>
    </row>
    <row r="219" spans="2:18" ht="25.5" x14ac:dyDescent="0.2">
      <c r="B219" s="207" t="s">
        <v>485</v>
      </c>
      <c r="C219" s="208" t="s">
        <v>483</v>
      </c>
      <c r="D219" s="209" t="s">
        <v>244</v>
      </c>
      <c r="E219" s="210">
        <v>1767</v>
      </c>
      <c r="F219" s="211">
        <v>6655.3090000000002</v>
      </c>
      <c r="G219" s="211">
        <v>8399.4220000000005</v>
      </c>
      <c r="H219" s="211">
        <v>3.5522265111163494</v>
      </c>
      <c r="I219" s="211">
        <v>2499.8031293564509</v>
      </c>
      <c r="J219" s="211">
        <v>208.09716714534866</v>
      </c>
      <c r="K219" s="212">
        <v>1</v>
      </c>
      <c r="L219" s="211">
        <v>142710.54999999999</v>
      </c>
      <c r="M219" s="211">
        <v>318.88333333330002</v>
      </c>
      <c r="N219" s="211">
        <v>0.9954725523486132</v>
      </c>
      <c r="O219" s="211">
        <v>1.6977928692699482E-3</v>
      </c>
      <c r="P219" s="212">
        <v>1</v>
      </c>
      <c r="Q219" s="211">
        <v>11880</v>
      </c>
      <c r="R219" s="213">
        <v>3.7351443123938899E-2</v>
      </c>
    </row>
    <row r="220" spans="2:18" ht="25.5" x14ac:dyDescent="0.2">
      <c r="B220" s="207" t="s">
        <v>486</v>
      </c>
      <c r="C220" s="208" t="s">
        <v>483</v>
      </c>
      <c r="D220" s="209" t="s">
        <v>244</v>
      </c>
      <c r="E220" s="210">
        <v>590</v>
      </c>
      <c r="F220" s="211">
        <v>5626.83</v>
      </c>
      <c r="G220" s="211">
        <v>440.52229999999997</v>
      </c>
      <c r="H220" s="211">
        <v>1.7471448658745421</v>
      </c>
      <c r="I220" s="211">
        <v>1299.1444612845296</v>
      </c>
      <c r="J220" s="211">
        <v>2272.7127704350651</v>
      </c>
      <c r="K220" s="212">
        <v>4</v>
      </c>
      <c r="L220" s="211">
        <v>150792.4</v>
      </c>
      <c r="M220" s="211">
        <v>103083.4</v>
      </c>
      <c r="N220" s="211">
        <v>3.2559322033898286</v>
      </c>
      <c r="O220" s="211">
        <v>2.2576271186440655</v>
      </c>
      <c r="P220" s="212">
        <v>2</v>
      </c>
      <c r="Q220" s="211">
        <v>263795</v>
      </c>
      <c r="R220" s="213">
        <v>0.93728813559322122</v>
      </c>
    </row>
    <row r="221" spans="2:18" ht="25.5" x14ac:dyDescent="0.2">
      <c r="B221" s="207" t="s">
        <v>487</v>
      </c>
      <c r="C221" s="208" t="s">
        <v>483</v>
      </c>
      <c r="D221" s="209" t="s">
        <v>274</v>
      </c>
      <c r="E221" s="210">
        <v>807</v>
      </c>
      <c r="F221" s="211">
        <v>77679.649999999994</v>
      </c>
      <c r="G221" s="211">
        <v>9005.5769999999993</v>
      </c>
      <c r="H221" s="211">
        <v>4.2745273255640361</v>
      </c>
      <c r="I221" s="211">
        <v>4527.3266454946888</v>
      </c>
      <c r="J221" s="211">
        <v>4649.5106212621604</v>
      </c>
      <c r="K221" s="212">
        <v>11</v>
      </c>
      <c r="L221" s="211">
        <v>214785.3499999998</v>
      </c>
      <c r="M221" s="211">
        <v>148071.41666666651</v>
      </c>
      <c r="N221" s="211">
        <v>3.4076827757125154</v>
      </c>
      <c r="O221" s="211">
        <v>2.411400247831474</v>
      </c>
      <c r="P221" s="212">
        <v>21</v>
      </c>
      <c r="Q221" s="211">
        <v>220582</v>
      </c>
      <c r="R221" s="213">
        <v>0.7286245353159867</v>
      </c>
    </row>
    <row r="222" spans="2:18" ht="25.5" x14ac:dyDescent="0.2">
      <c r="B222" s="207" t="s">
        <v>488</v>
      </c>
      <c r="C222" s="208" t="s">
        <v>483</v>
      </c>
      <c r="D222" s="209" t="s">
        <v>244</v>
      </c>
      <c r="E222" s="210">
        <v>1296</v>
      </c>
      <c r="F222" s="211">
        <v>7438.3890000000001</v>
      </c>
      <c r="G222" s="211">
        <v>7427.7709999999997</v>
      </c>
      <c r="H222" s="211">
        <v>3.9486915620415282</v>
      </c>
      <c r="I222" s="211">
        <v>9652.8783817256026</v>
      </c>
      <c r="J222" s="211">
        <v>1346.2684346637718</v>
      </c>
      <c r="K222" s="212">
        <v>17</v>
      </c>
      <c r="L222" s="211">
        <v>495740.6666666668</v>
      </c>
      <c r="M222" s="211">
        <v>300560.40000000008</v>
      </c>
      <c r="N222" s="211">
        <v>5.1512345679012324</v>
      </c>
      <c r="O222" s="211">
        <v>3.1527777777777755</v>
      </c>
      <c r="P222" s="212">
        <v>6</v>
      </c>
      <c r="Q222" s="211">
        <v>69140</v>
      </c>
      <c r="R222" s="213">
        <v>0.28703703703703692</v>
      </c>
    </row>
    <row r="223" spans="2:18" ht="25.5" x14ac:dyDescent="0.2">
      <c r="B223" s="207" t="s">
        <v>489</v>
      </c>
      <c r="C223" s="208" t="s">
        <v>483</v>
      </c>
      <c r="D223" s="209" t="s">
        <v>274</v>
      </c>
      <c r="E223" s="210">
        <v>1250</v>
      </c>
      <c r="F223" s="211">
        <v>31868.78</v>
      </c>
      <c r="G223" s="211">
        <v>7628.2370000000001</v>
      </c>
      <c r="H223" s="211">
        <v>3.1475134750541724</v>
      </c>
      <c r="I223" s="211">
        <v>1728.3690140917508</v>
      </c>
      <c r="J223" s="211">
        <v>4074.7773571586772</v>
      </c>
      <c r="K223" s="212">
        <v>7</v>
      </c>
      <c r="L223" s="211">
        <v>111357.5833333335</v>
      </c>
      <c r="M223" s="211">
        <v>10188.583333333501</v>
      </c>
      <c r="N223" s="211">
        <v>1.5216000000000003</v>
      </c>
      <c r="O223" s="211">
        <v>0.52240000000000009</v>
      </c>
      <c r="P223" s="212">
        <v>9</v>
      </c>
      <c r="Q223" s="211">
        <v>262535</v>
      </c>
      <c r="R223" s="213">
        <v>0.58560000000000001</v>
      </c>
    </row>
    <row r="224" spans="2:18" x14ac:dyDescent="0.2">
      <c r="B224" s="207" t="s">
        <v>490</v>
      </c>
      <c r="C224" s="208" t="s">
        <v>491</v>
      </c>
      <c r="D224" s="209" t="s">
        <v>244</v>
      </c>
      <c r="E224" s="210">
        <v>31</v>
      </c>
      <c r="F224" s="211">
        <v>1644.6279999999999</v>
      </c>
      <c r="G224" s="211">
        <v>6592.01</v>
      </c>
      <c r="H224" s="211">
        <v>3.7474964378365225</v>
      </c>
      <c r="I224" s="211">
        <v>41.777846147082613</v>
      </c>
      <c r="J224" s="211">
        <v>86.576475177629618</v>
      </c>
      <c r="K224" s="212">
        <v>1</v>
      </c>
      <c r="L224" s="211">
        <v>2260.7666666667001</v>
      </c>
      <c r="M224" s="211">
        <v>73.766666666700004</v>
      </c>
      <c r="N224" s="211">
        <v>0.90322580645161299</v>
      </c>
      <c r="O224" s="211">
        <v>3.2258064516128997E-2</v>
      </c>
      <c r="P224" s="212">
        <v>2</v>
      </c>
      <c r="Q224" s="211">
        <v>4685</v>
      </c>
      <c r="R224" s="213">
        <v>0.41935483870967716</v>
      </c>
    </row>
    <row r="225" spans="2:18" x14ac:dyDescent="0.2">
      <c r="B225" s="207" t="s">
        <v>492</v>
      </c>
      <c r="C225" s="208" t="s">
        <v>491</v>
      </c>
      <c r="D225" s="209" t="s">
        <v>244</v>
      </c>
      <c r="E225" s="210">
        <v>41</v>
      </c>
      <c r="F225" s="211">
        <v>1437.9430829999999</v>
      </c>
      <c r="G225" s="211">
        <v>4469.0896069999999</v>
      </c>
      <c r="H225" s="211">
        <v>1.8389155915534026</v>
      </c>
      <c r="I225" s="211">
        <v>30.61956820397582</v>
      </c>
      <c r="J225" s="211">
        <v>104.82592549988856</v>
      </c>
      <c r="K225" s="212">
        <v>1</v>
      </c>
      <c r="L225" s="211">
        <v>3376.6666666667002</v>
      </c>
      <c r="M225" s="211">
        <v>217.6666666667</v>
      </c>
      <c r="N225" s="211">
        <v>1</v>
      </c>
      <c r="O225" s="211">
        <v>4.8780487804878002E-2</v>
      </c>
      <c r="P225" s="212">
        <v>2</v>
      </c>
      <c r="Q225" s="211">
        <v>11560</v>
      </c>
      <c r="R225" s="213">
        <v>0.78048780487804803</v>
      </c>
    </row>
    <row r="226" spans="2:18" x14ac:dyDescent="0.2">
      <c r="B226" s="207" t="s">
        <v>493</v>
      </c>
      <c r="C226" s="208" t="s">
        <v>491</v>
      </c>
      <c r="D226" s="209" t="s">
        <v>244</v>
      </c>
      <c r="E226" s="210">
        <v>167</v>
      </c>
      <c r="F226" s="211">
        <v>9200.1020000000008</v>
      </c>
      <c r="G226" s="211">
        <v>7257.5910000000003</v>
      </c>
      <c r="H226" s="211">
        <v>3.5928771503862422</v>
      </c>
      <c r="I226" s="211">
        <v>1094.0231968799746</v>
      </c>
      <c r="J226" s="211">
        <v>1060.5958455123039</v>
      </c>
      <c r="K226" s="212">
        <v>4</v>
      </c>
      <c r="L226" s="211">
        <v>61749.733333333301</v>
      </c>
      <c r="M226" s="211">
        <v>47422.733333333301</v>
      </c>
      <c r="N226" s="211">
        <v>3.0119760479041915</v>
      </c>
      <c r="O226" s="211">
        <v>1.9161676646706587</v>
      </c>
      <c r="P226" s="212">
        <v>10</v>
      </c>
      <c r="Q226" s="211">
        <v>59863</v>
      </c>
      <c r="R226" s="213">
        <v>0.88622754491017885</v>
      </c>
    </row>
    <row r="227" spans="2:18" x14ac:dyDescent="0.2">
      <c r="B227" s="207" t="s">
        <v>494</v>
      </c>
      <c r="C227" s="208" t="s">
        <v>491</v>
      </c>
      <c r="D227" s="209" t="s">
        <v>244</v>
      </c>
      <c r="E227" s="210">
        <v>43</v>
      </c>
      <c r="F227" s="211">
        <v>9214.6980000000003</v>
      </c>
      <c r="G227" s="211">
        <v>4492.5990000000002</v>
      </c>
      <c r="H227" s="211">
        <v>3.1323090050291551</v>
      </c>
      <c r="I227" s="211">
        <v>70.897270391840308</v>
      </c>
      <c r="J227" s="211">
        <v>184.88761735724532</v>
      </c>
      <c r="K227" s="212">
        <v>1</v>
      </c>
      <c r="L227" s="211">
        <v>4590.0333333333001</v>
      </c>
      <c r="M227" s="211">
        <v>1188.0333333333001</v>
      </c>
      <c r="N227" s="211">
        <v>1.0697674418604657</v>
      </c>
      <c r="O227" s="211">
        <v>9.3023255813953612E-2</v>
      </c>
      <c r="P227" s="212">
        <v>3</v>
      </c>
      <c r="Q227" s="211">
        <v>11970</v>
      </c>
      <c r="R227" s="213">
        <v>0.62790697674418638</v>
      </c>
    </row>
    <row r="228" spans="2:18" x14ac:dyDescent="0.2">
      <c r="B228" s="207" t="s">
        <v>495</v>
      </c>
      <c r="C228" s="208" t="s">
        <v>491</v>
      </c>
      <c r="D228" s="209" t="s">
        <v>274</v>
      </c>
      <c r="E228" s="210">
        <v>165</v>
      </c>
      <c r="F228" s="211">
        <v>10586.6</v>
      </c>
      <c r="G228" s="211">
        <v>2016.973</v>
      </c>
      <c r="H228" s="211">
        <v>2.1582540990552337</v>
      </c>
      <c r="I228" s="211">
        <v>328.07050046178784</v>
      </c>
      <c r="J228" s="211">
        <v>108.02336282400613</v>
      </c>
      <c r="K228" s="212">
        <v>8</v>
      </c>
      <c r="L228" s="211">
        <v>30825.883333333302</v>
      </c>
      <c r="M228" s="211">
        <v>17546.016666666601</v>
      </c>
      <c r="N228" s="211">
        <v>1.3393939393939391</v>
      </c>
      <c r="O228" s="211">
        <v>0.35151515151515106</v>
      </c>
      <c r="P228" s="212">
        <v>3</v>
      </c>
      <c r="Q228" s="211">
        <v>10150</v>
      </c>
      <c r="R228" s="213">
        <v>0.15757575757575751</v>
      </c>
    </row>
    <row r="229" spans="2:18" x14ac:dyDescent="0.2">
      <c r="B229" s="207" t="s">
        <v>496</v>
      </c>
      <c r="C229" s="208" t="s">
        <v>497</v>
      </c>
      <c r="D229" s="209" t="s">
        <v>244</v>
      </c>
      <c r="E229" s="210">
        <v>276</v>
      </c>
      <c r="F229" s="211">
        <v>1959.319</v>
      </c>
      <c r="G229" s="211">
        <v>193.8768</v>
      </c>
      <c r="H229" s="211">
        <v>0.65363601599999999</v>
      </c>
      <c r="I229" s="211">
        <v>227.16176410358065</v>
      </c>
      <c r="J229" s="211">
        <v>1.3215052939978402</v>
      </c>
      <c r="K229" s="212">
        <v>3</v>
      </c>
      <c r="L229" s="211">
        <v>70477.45</v>
      </c>
      <c r="M229" s="211">
        <v>51802.45</v>
      </c>
      <c r="N229" s="211">
        <v>1.3152173913043503</v>
      </c>
      <c r="O229" s="211">
        <v>1.0144927536231914</v>
      </c>
      <c r="P229" s="212">
        <v>1</v>
      </c>
      <c r="Q229" s="211">
        <v>410</v>
      </c>
      <c r="R229" s="213">
        <v>3.6231884057971002E-3</v>
      </c>
    </row>
    <row r="230" spans="2:18" x14ac:dyDescent="0.2">
      <c r="B230" s="207" t="s">
        <v>498</v>
      </c>
      <c r="C230" s="208" t="s">
        <v>497</v>
      </c>
      <c r="D230" s="209" t="s">
        <v>244</v>
      </c>
      <c r="E230" s="210">
        <v>203</v>
      </c>
      <c r="F230" s="211">
        <v>1634.896</v>
      </c>
      <c r="G230" s="211">
        <v>464.19170000000003</v>
      </c>
      <c r="H230" s="211">
        <v>2.2514129440000001</v>
      </c>
      <c r="I230" s="211">
        <v>405.00931983965711</v>
      </c>
      <c r="J230" s="211">
        <v>517.04889039508271</v>
      </c>
      <c r="K230" s="212">
        <v>1</v>
      </c>
      <c r="L230" s="211">
        <v>36480.5</v>
      </c>
      <c r="M230" s="211">
        <v>36480.5</v>
      </c>
      <c r="N230" s="211">
        <v>1.0049261083743843</v>
      </c>
      <c r="O230" s="211">
        <v>1.0049261083743843</v>
      </c>
      <c r="P230" s="212">
        <v>2</v>
      </c>
      <c r="Q230" s="211">
        <v>46572.266666666699</v>
      </c>
      <c r="R230" s="213">
        <v>0.6354679802955665</v>
      </c>
    </row>
    <row r="231" spans="2:18" x14ac:dyDescent="0.2">
      <c r="B231" s="207" t="s">
        <v>499</v>
      </c>
      <c r="C231" s="208" t="s">
        <v>497</v>
      </c>
      <c r="D231" s="209" t="s">
        <v>244</v>
      </c>
      <c r="E231" s="210">
        <v>1186</v>
      </c>
      <c r="F231" s="211">
        <v>4412.1909999999998</v>
      </c>
      <c r="G231" s="211">
        <v>7233.049</v>
      </c>
      <c r="H231" s="211">
        <v>3.7947202039999999</v>
      </c>
      <c r="I231" s="211">
        <v>4123.7329900956893</v>
      </c>
      <c r="J231" s="211">
        <v>7832.250303106287</v>
      </c>
      <c r="K231" s="212">
        <v>1</v>
      </c>
      <c r="L231" s="211">
        <v>220374.68333333329</v>
      </c>
      <c r="M231" s="211">
        <v>220374.68333333329</v>
      </c>
      <c r="N231" s="211">
        <v>1.0042158516020188</v>
      </c>
      <c r="O231" s="211">
        <v>1.0042158516020188</v>
      </c>
      <c r="P231" s="212">
        <v>12</v>
      </c>
      <c r="Q231" s="211">
        <v>418560</v>
      </c>
      <c r="R231" s="213">
        <v>1.1795952782462056</v>
      </c>
    </row>
    <row r="232" spans="2:18" x14ac:dyDescent="0.2">
      <c r="B232" s="207" t="s">
        <v>500</v>
      </c>
      <c r="C232" s="208" t="s">
        <v>497</v>
      </c>
      <c r="D232" s="209" t="s">
        <v>244</v>
      </c>
      <c r="E232" s="210">
        <v>793</v>
      </c>
      <c r="F232" s="211">
        <v>3104.6469999999999</v>
      </c>
      <c r="G232" s="211">
        <v>203.90430000000001</v>
      </c>
      <c r="H232" s="211">
        <v>1.797499044</v>
      </c>
      <c r="I232" s="211">
        <v>1337.1006949187006</v>
      </c>
      <c r="J232" s="211">
        <v>0</v>
      </c>
      <c r="K232" s="212">
        <v>2</v>
      </c>
      <c r="L232" s="211">
        <v>150850.3666666667</v>
      </c>
      <c r="M232" s="211">
        <v>150850.3666666667</v>
      </c>
      <c r="N232" s="211">
        <v>1.031525851197983</v>
      </c>
      <c r="O232" s="211">
        <v>1.031525851197983</v>
      </c>
      <c r="P232" s="212">
        <v>0</v>
      </c>
      <c r="Q232" s="211">
        <v>0</v>
      </c>
      <c r="R232" s="213">
        <v>0</v>
      </c>
    </row>
    <row r="233" spans="2:18" x14ac:dyDescent="0.2">
      <c r="B233" s="207" t="s">
        <v>501</v>
      </c>
      <c r="C233" s="208" t="s">
        <v>497</v>
      </c>
      <c r="D233" s="209" t="s">
        <v>274</v>
      </c>
      <c r="E233" s="210">
        <v>115</v>
      </c>
      <c r="F233" s="211">
        <v>1455.8688870000001</v>
      </c>
      <c r="G233" s="211">
        <v>50.139362339999998</v>
      </c>
      <c r="H233" s="211">
        <v>0.32681800799999999</v>
      </c>
      <c r="I233" s="211">
        <v>33.988471524895672</v>
      </c>
      <c r="J233" s="211">
        <v>0</v>
      </c>
      <c r="K233" s="212">
        <v>1</v>
      </c>
      <c r="L233" s="211">
        <v>21090</v>
      </c>
      <c r="M233" s="211">
        <v>21090</v>
      </c>
      <c r="N233" s="211">
        <v>0.99130434782608701</v>
      </c>
      <c r="O233" s="211">
        <v>0.99130434782608701</v>
      </c>
      <c r="P233" s="212">
        <v>0</v>
      </c>
      <c r="Q233" s="211">
        <v>0</v>
      </c>
      <c r="R233" s="213">
        <v>0</v>
      </c>
    </row>
    <row r="234" spans="2:18" x14ac:dyDescent="0.2">
      <c r="B234" s="207" t="s">
        <v>502</v>
      </c>
      <c r="C234" s="208" t="s">
        <v>497</v>
      </c>
      <c r="D234" s="209" t="s">
        <v>274</v>
      </c>
      <c r="E234" s="210">
        <v>1669</v>
      </c>
      <c r="F234" s="211">
        <v>29087.3</v>
      </c>
      <c r="G234" s="211">
        <v>9538.4920000000002</v>
      </c>
      <c r="H234" s="211">
        <v>4.7933307840000001</v>
      </c>
      <c r="I234" s="211">
        <v>27207.265308407441</v>
      </c>
      <c r="J234" s="211">
        <v>6304.0916641745289</v>
      </c>
      <c r="K234" s="212">
        <v>15</v>
      </c>
      <c r="L234" s="211">
        <v>1151061.2000000002</v>
      </c>
      <c r="M234" s="211">
        <v>1151061.2000000002</v>
      </c>
      <c r="N234" s="211">
        <v>5.5710005991611782</v>
      </c>
      <c r="O234" s="211">
        <v>5.5710005991611782</v>
      </c>
      <c r="P234" s="212">
        <v>21</v>
      </c>
      <c r="Q234" s="211">
        <v>266708</v>
      </c>
      <c r="R234" s="213">
        <v>0.45536249251048516</v>
      </c>
    </row>
    <row r="235" spans="2:18" x14ac:dyDescent="0.2">
      <c r="B235" s="207" t="s">
        <v>503</v>
      </c>
      <c r="C235" s="208" t="s">
        <v>504</v>
      </c>
      <c r="D235" s="209" t="s">
        <v>274</v>
      </c>
      <c r="E235" s="210">
        <v>1898</v>
      </c>
      <c r="F235" s="211">
        <v>26508.7</v>
      </c>
      <c r="G235" s="211">
        <v>2203.4810000000002</v>
      </c>
      <c r="H235" s="211">
        <v>4.0670685439999996</v>
      </c>
      <c r="I235" s="211">
        <v>217.34166065142352</v>
      </c>
      <c r="J235" s="211">
        <v>1922.6677217883894</v>
      </c>
      <c r="K235" s="212">
        <v>4</v>
      </c>
      <c r="L235" s="211">
        <v>10837.083333333201</v>
      </c>
      <c r="M235" s="211">
        <v>10187.649999999801</v>
      </c>
      <c r="N235" s="211">
        <v>5.2687038988408937E-2</v>
      </c>
      <c r="O235" s="211">
        <v>5.1633298208640759E-2</v>
      </c>
      <c r="P235" s="212">
        <v>12</v>
      </c>
      <c r="Q235" s="211">
        <v>95868</v>
      </c>
      <c r="R235" s="213">
        <v>0.20916754478398311</v>
      </c>
    </row>
    <row r="236" spans="2:18" x14ac:dyDescent="0.2">
      <c r="B236" s="207" t="s">
        <v>505</v>
      </c>
      <c r="C236" s="208" t="s">
        <v>504</v>
      </c>
      <c r="D236" s="209" t="s">
        <v>244</v>
      </c>
      <c r="E236" s="210">
        <v>888</v>
      </c>
      <c r="F236" s="211">
        <v>2744.9540000000002</v>
      </c>
      <c r="G236" s="211">
        <v>1525.097</v>
      </c>
      <c r="H236" s="211">
        <v>2.7234834000000001</v>
      </c>
      <c r="I236" s="211">
        <v>61.931459227708054</v>
      </c>
      <c r="J236" s="211">
        <v>788.06840093285837</v>
      </c>
      <c r="K236" s="212">
        <v>2</v>
      </c>
      <c r="L236" s="211">
        <v>4611.4500000000999</v>
      </c>
      <c r="M236" s="211">
        <v>723.45000000009998</v>
      </c>
      <c r="N236" s="211">
        <v>0.16779279279279247</v>
      </c>
      <c r="O236" s="211">
        <v>0.11373873873873838</v>
      </c>
      <c r="P236" s="212">
        <v>4</v>
      </c>
      <c r="Q236" s="211">
        <v>58680</v>
      </c>
      <c r="R236" s="213">
        <v>0.5979729729729728</v>
      </c>
    </row>
    <row r="237" spans="2:18" x14ac:dyDescent="0.2">
      <c r="B237" s="207" t="s">
        <v>506</v>
      </c>
      <c r="C237" s="208" t="s">
        <v>504</v>
      </c>
      <c r="D237" s="209" t="s">
        <v>244</v>
      </c>
      <c r="E237" s="210">
        <v>887</v>
      </c>
      <c r="F237" s="211">
        <v>3875.614</v>
      </c>
      <c r="G237" s="211">
        <v>196.52289999999999</v>
      </c>
      <c r="H237" s="211">
        <v>1.7248728199999999</v>
      </c>
      <c r="I237" s="211">
        <v>117.70294446431203</v>
      </c>
      <c r="J237" s="211">
        <v>2159.2375829104139</v>
      </c>
      <c r="K237" s="212">
        <v>3</v>
      </c>
      <c r="L237" s="211">
        <v>13838.2500000001</v>
      </c>
      <c r="M237" s="211">
        <v>13838.2500000001</v>
      </c>
      <c r="N237" s="211">
        <v>1.1172491544532133</v>
      </c>
      <c r="O237" s="211">
        <v>1.1172491544532133</v>
      </c>
      <c r="P237" s="212">
        <v>5</v>
      </c>
      <c r="Q237" s="211">
        <v>253860</v>
      </c>
      <c r="R237" s="213">
        <v>0.64148816234498429</v>
      </c>
    </row>
    <row r="238" spans="2:18" x14ac:dyDescent="0.2">
      <c r="B238" s="207" t="s">
        <v>507</v>
      </c>
      <c r="C238" s="208" t="s">
        <v>504</v>
      </c>
      <c r="D238" s="209" t="s">
        <v>274</v>
      </c>
      <c r="E238" s="210">
        <v>1604</v>
      </c>
      <c r="F238" s="211">
        <v>10188.981400000001</v>
      </c>
      <c r="G238" s="211">
        <v>10710.77175</v>
      </c>
      <c r="H238" s="211">
        <v>4.4120431079999998</v>
      </c>
      <c r="I238" s="211">
        <v>5218.6976125559831</v>
      </c>
      <c r="J238" s="211">
        <v>2750.8905445569185</v>
      </c>
      <c r="K238" s="212">
        <v>8</v>
      </c>
      <c r="L238" s="211">
        <v>239868.55</v>
      </c>
      <c r="M238" s="211">
        <v>239868.55</v>
      </c>
      <c r="N238" s="211">
        <v>1.0567331670822941</v>
      </c>
      <c r="O238" s="211">
        <v>1.0567331670822941</v>
      </c>
      <c r="P238" s="212">
        <v>8</v>
      </c>
      <c r="Q238" s="211">
        <v>126440</v>
      </c>
      <c r="R238" s="213">
        <v>0.21758104738154616</v>
      </c>
    </row>
    <row r="239" spans="2:18" x14ac:dyDescent="0.2">
      <c r="B239" s="207" t="s">
        <v>508</v>
      </c>
      <c r="C239" s="208" t="s">
        <v>504</v>
      </c>
      <c r="D239" s="209" t="s">
        <v>244</v>
      </c>
      <c r="E239" s="210">
        <v>198</v>
      </c>
      <c r="F239" s="211">
        <v>6.1606480000000001</v>
      </c>
      <c r="G239" s="211">
        <v>2597.3040000000001</v>
      </c>
      <c r="H239" s="211">
        <v>4.0852250999999997</v>
      </c>
      <c r="I239" s="211">
        <v>24.012718147033922</v>
      </c>
      <c r="J239" s="211">
        <v>2.014489777435732</v>
      </c>
      <c r="K239" s="212">
        <v>1</v>
      </c>
      <c r="L239" s="211">
        <v>1192</v>
      </c>
      <c r="M239" s="211">
        <v>1192</v>
      </c>
      <c r="N239" s="211">
        <v>0.18686868686868713</v>
      </c>
      <c r="O239" s="211">
        <v>0.18686868686868713</v>
      </c>
      <c r="P239" s="212">
        <v>0</v>
      </c>
      <c r="Q239" s="211">
        <v>100</v>
      </c>
      <c r="R239" s="213">
        <v>5.0505050505050501E-3</v>
      </c>
    </row>
    <row r="240" spans="2:18" x14ac:dyDescent="0.2">
      <c r="B240" s="207" t="s">
        <v>509</v>
      </c>
      <c r="C240" s="208" t="s">
        <v>504</v>
      </c>
      <c r="D240" s="209" t="s">
        <v>244</v>
      </c>
      <c r="E240" s="210">
        <v>1074</v>
      </c>
      <c r="F240" s="211">
        <v>878.49210000000005</v>
      </c>
      <c r="G240" s="211">
        <v>7651.1289999999999</v>
      </c>
      <c r="H240" s="211">
        <v>4.5754521119999998</v>
      </c>
      <c r="I240" s="211">
        <v>0</v>
      </c>
      <c r="J240" s="211">
        <v>770.50205007361876</v>
      </c>
      <c r="K240" s="212">
        <v>0</v>
      </c>
      <c r="L240" s="211">
        <v>0</v>
      </c>
      <c r="M240" s="211">
        <v>0</v>
      </c>
      <c r="N240" s="211">
        <v>0</v>
      </c>
      <c r="O240" s="211">
        <v>0</v>
      </c>
      <c r="P240" s="212">
        <v>3</v>
      </c>
      <c r="Q240" s="211">
        <v>34150</v>
      </c>
      <c r="R240" s="213">
        <v>0.20204841713221594</v>
      </c>
    </row>
    <row r="241" spans="2:18" x14ac:dyDescent="0.2">
      <c r="B241" s="207" t="s">
        <v>510</v>
      </c>
      <c r="C241" s="208" t="s">
        <v>504</v>
      </c>
      <c r="D241" s="209" t="s">
        <v>244</v>
      </c>
      <c r="E241" s="210">
        <v>1580</v>
      </c>
      <c r="F241" s="211">
        <v>7111.3209999999999</v>
      </c>
      <c r="G241" s="211">
        <v>1721.694</v>
      </c>
      <c r="H241" s="211">
        <v>3.4860587519999999</v>
      </c>
      <c r="I241" s="211">
        <v>948.52134777818799</v>
      </c>
      <c r="J241" s="211">
        <v>5363.6354381364054</v>
      </c>
      <c r="K241" s="212">
        <v>5</v>
      </c>
      <c r="L241" s="211">
        <v>55177.666666666701</v>
      </c>
      <c r="M241" s="211">
        <v>55177.666666666701</v>
      </c>
      <c r="N241" s="211">
        <v>1.2588607594936712</v>
      </c>
      <c r="O241" s="211">
        <v>1.2588607594936712</v>
      </c>
      <c r="P241" s="212">
        <v>5</v>
      </c>
      <c r="Q241" s="211">
        <v>312015</v>
      </c>
      <c r="R241" s="213">
        <v>0.50379746835443062</v>
      </c>
    </row>
    <row r="242" spans="2:18" x14ac:dyDescent="0.2">
      <c r="B242" s="207" t="s">
        <v>511</v>
      </c>
      <c r="C242" s="208" t="s">
        <v>512</v>
      </c>
      <c r="D242" s="209" t="s">
        <v>274</v>
      </c>
      <c r="E242" s="210">
        <v>1265</v>
      </c>
      <c r="F242" s="211">
        <v>31843.279999999999</v>
      </c>
      <c r="G242" s="211">
        <v>861.95259999999996</v>
      </c>
      <c r="H242" s="211">
        <v>3.8855029839999995</v>
      </c>
      <c r="I242" s="211">
        <v>2069.8395404290377</v>
      </c>
      <c r="J242" s="211">
        <v>5660.4494666149949</v>
      </c>
      <c r="K242" s="212">
        <v>4</v>
      </c>
      <c r="L242" s="211">
        <v>108028.9999999999</v>
      </c>
      <c r="M242" s="211">
        <v>108028.9999999999</v>
      </c>
      <c r="N242" s="211">
        <v>1.0418972332015815</v>
      </c>
      <c r="O242" s="211">
        <v>1.0418972332015815</v>
      </c>
      <c r="P242" s="212">
        <v>5</v>
      </c>
      <c r="Q242" s="211">
        <v>295430</v>
      </c>
      <c r="R242" s="213">
        <v>0.66482213438735183</v>
      </c>
    </row>
    <row r="243" spans="2:18" x14ac:dyDescent="0.2">
      <c r="B243" s="207" t="s">
        <v>513</v>
      </c>
      <c r="C243" s="208" t="s">
        <v>512</v>
      </c>
      <c r="D243" s="209" t="s">
        <v>244</v>
      </c>
      <c r="E243" s="210">
        <v>133</v>
      </c>
      <c r="F243" s="211">
        <v>213.2867</v>
      </c>
      <c r="G243" s="211">
        <v>1450.874</v>
      </c>
      <c r="H243" s="211">
        <v>2.4874481719999997</v>
      </c>
      <c r="I243" s="211">
        <v>0</v>
      </c>
      <c r="J243" s="211">
        <v>1.2266004422608678</v>
      </c>
      <c r="K243" s="212">
        <v>0</v>
      </c>
      <c r="L243" s="211">
        <v>0</v>
      </c>
      <c r="M243" s="211">
        <v>0</v>
      </c>
      <c r="N243" s="211">
        <v>0</v>
      </c>
      <c r="O243" s="211">
        <v>0</v>
      </c>
      <c r="P243" s="212">
        <v>1</v>
      </c>
      <c r="Q243" s="211">
        <v>100</v>
      </c>
      <c r="R243" s="213">
        <v>1.50375939849624E-2</v>
      </c>
    </row>
    <row r="244" spans="2:18" x14ac:dyDescent="0.2">
      <c r="B244" s="207" t="s">
        <v>514</v>
      </c>
      <c r="C244" s="208" t="s">
        <v>512</v>
      </c>
      <c r="D244" s="209" t="s">
        <v>244</v>
      </c>
      <c r="E244" s="210">
        <v>1251</v>
      </c>
      <c r="F244" s="211">
        <v>10096.5</v>
      </c>
      <c r="G244" s="211">
        <v>666.56079999999997</v>
      </c>
      <c r="H244" s="211">
        <v>3.1229276319999997</v>
      </c>
      <c r="I244" s="211">
        <v>4923.9958571886255</v>
      </c>
      <c r="J244" s="211">
        <v>0</v>
      </c>
      <c r="K244" s="212">
        <v>6</v>
      </c>
      <c r="L244" s="211">
        <v>319747.15000000008</v>
      </c>
      <c r="M244" s="211">
        <v>51909.150000000096</v>
      </c>
      <c r="N244" s="211">
        <v>1.3021582733812951</v>
      </c>
      <c r="O244" s="211">
        <v>0.30855315747402107</v>
      </c>
      <c r="P244" s="212">
        <v>0</v>
      </c>
      <c r="Q244" s="211">
        <v>0</v>
      </c>
      <c r="R244" s="213">
        <v>0</v>
      </c>
    </row>
    <row r="245" spans="2:18" x14ac:dyDescent="0.2">
      <c r="B245" s="207" t="s">
        <v>515</v>
      </c>
      <c r="C245" s="208" t="s">
        <v>512</v>
      </c>
      <c r="D245" s="209" t="s">
        <v>244</v>
      </c>
      <c r="E245" s="210">
        <v>361</v>
      </c>
      <c r="F245" s="211">
        <v>2155.3919999999998</v>
      </c>
      <c r="G245" s="211">
        <v>409.92840000000001</v>
      </c>
      <c r="H245" s="211">
        <v>0.835201576</v>
      </c>
      <c r="I245" s="211">
        <v>190.94412086399035</v>
      </c>
      <c r="J245" s="211">
        <v>23.290187813526977</v>
      </c>
      <c r="K245" s="212">
        <v>2</v>
      </c>
      <c r="L245" s="211">
        <v>46362.400000000103</v>
      </c>
      <c r="M245" s="211">
        <v>46362.400000000103</v>
      </c>
      <c r="N245" s="211">
        <v>1.2382271468144042</v>
      </c>
      <c r="O245" s="211">
        <v>1.2382271468144042</v>
      </c>
      <c r="P245" s="212">
        <v>3</v>
      </c>
      <c r="Q245" s="211">
        <v>5655</v>
      </c>
      <c r="R245" s="213">
        <v>0.30193905817174532</v>
      </c>
    </row>
    <row r="246" spans="2:18" x14ac:dyDescent="0.2">
      <c r="B246" s="207" t="s">
        <v>516</v>
      </c>
      <c r="C246" s="208" t="s">
        <v>512</v>
      </c>
      <c r="D246" s="209" t="s">
        <v>274</v>
      </c>
      <c r="E246" s="210">
        <v>541</v>
      </c>
      <c r="F246" s="211">
        <v>111879.9</v>
      </c>
      <c r="G246" s="211">
        <v>634.0498</v>
      </c>
      <c r="H246" s="211">
        <v>1.5977769279999998</v>
      </c>
      <c r="I246" s="211">
        <v>1534.4316825035319</v>
      </c>
      <c r="J246" s="211">
        <v>4459.4693948764334</v>
      </c>
      <c r="K246" s="212">
        <v>13</v>
      </c>
      <c r="L246" s="211">
        <v>194752.18333333329</v>
      </c>
      <c r="M246" s="211">
        <v>164272</v>
      </c>
      <c r="N246" s="211">
        <v>4.0683918669131236</v>
      </c>
      <c r="O246" s="211">
        <v>3.8317929759704246</v>
      </c>
      <c r="P246" s="212">
        <v>49</v>
      </c>
      <c r="Q246" s="211">
        <v>566002</v>
      </c>
      <c r="R246" s="213">
        <v>3.0388170055452877</v>
      </c>
    </row>
    <row r="247" spans="2:18" x14ac:dyDescent="0.2">
      <c r="B247" s="207" t="s">
        <v>517</v>
      </c>
      <c r="C247" s="208" t="s">
        <v>512</v>
      </c>
      <c r="D247" s="209" t="s">
        <v>244</v>
      </c>
      <c r="E247" s="210">
        <v>340</v>
      </c>
      <c r="F247" s="211">
        <v>1301.7760000000001</v>
      </c>
      <c r="G247" s="211">
        <v>721.11120000000005</v>
      </c>
      <c r="H247" s="211">
        <v>1.7248728199999999</v>
      </c>
      <c r="I247" s="211">
        <v>11.676945228466719</v>
      </c>
      <c r="J247" s="211">
        <v>0</v>
      </c>
      <c r="K247" s="212">
        <v>3</v>
      </c>
      <c r="L247" s="211">
        <v>1372.85</v>
      </c>
      <c r="M247" s="211">
        <v>1206</v>
      </c>
      <c r="N247" s="211">
        <v>9.9999999999999936E-2</v>
      </c>
      <c r="O247" s="211">
        <v>9.7058823529411697E-2</v>
      </c>
      <c r="P247" s="212">
        <v>0</v>
      </c>
      <c r="Q247" s="211">
        <v>0</v>
      </c>
      <c r="R247" s="213">
        <v>0</v>
      </c>
    </row>
    <row r="248" spans="2:18" x14ac:dyDescent="0.2">
      <c r="B248" s="207" t="s">
        <v>518</v>
      </c>
      <c r="C248" s="208" t="s">
        <v>512</v>
      </c>
      <c r="D248" s="209" t="s">
        <v>274</v>
      </c>
      <c r="E248" s="210">
        <v>1152</v>
      </c>
      <c r="F248" s="211">
        <v>33945.160000000003</v>
      </c>
      <c r="G248" s="211">
        <v>1119.3989999999999</v>
      </c>
      <c r="H248" s="211">
        <v>3.0684579639999998</v>
      </c>
      <c r="I248" s="211">
        <v>5028.4180285953425</v>
      </c>
      <c r="J248" s="211">
        <v>1955.3259137971452</v>
      </c>
      <c r="K248" s="212">
        <v>5</v>
      </c>
      <c r="L248" s="211">
        <v>332324.31666666659</v>
      </c>
      <c r="M248" s="211">
        <v>94260.333333333299</v>
      </c>
      <c r="N248" s="211">
        <v>2.0868055555555554</v>
      </c>
      <c r="O248" s="211">
        <v>1.0859374999999996</v>
      </c>
      <c r="P248" s="212">
        <v>20</v>
      </c>
      <c r="Q248" s="211">
        <v>129226</v>
      </c>
      <c r="R248" s="213">
        <v>0.35416666666666657</v>
      </c>
    </row>
    <row r="249" spans="2:18" x14ac:dyDescent="0.2">
      <c r="B249" s="207" t="s">
        <v>519</v>
      </c>
      <c r="C249" s="208" t="s">
        <v>512</v>
      </c>
      <c r="D249" s="209" t="s">
        <v>274</v>
      </c>
      <c r="E249" s="210">
        <v>1401</v>
      </c>
      <c r="F249" s="211">
        <v>5592.6151449999998</v>
      </c>
      <c r="G249" s="211">
        <v>256.60473330000002</v>
      </c>
      <c r="H249" s="211">
        <v>3.5042153079999996</v>
      </c>
      <c r="I249" s="211">
        <v>34.126255164597872</v>
      </c>
      <c r="J249" s="211">
        <v>280.86661113737756</v>
      </c>
      <c r="K249" s="212">
        <v>2</v>
      </c>
      <c r="L249" s="211">
        <v>1974.9166666666001</v>
      </c>
      <c r="M249" s="211">
        <v>1615.9166666666001</v>
      </c>
      <c r="N249" s="211">
        <v>1.0706638115631693E-2</v>
      </c>
      <c r="O249" s="211">
        <v>9.9928622412562458E-3</v>
      </c>
      <c r="P249" s="212">
        <v>2</v>
      </c>
      <c r="Q249" s="211">
        <v>16254</v>
      </c>
      <c r="R249" s="213">
        <v>0.11420413990007142</v>
      </c>
    </row>
    <row r="250" spans="2:18" x14ac:dyDescent="0.2">
      <c r="B250" s="207" t="s">
        <v>520</v>
      </c>
      <c r="C250" s="208" t="s">
        <v>521</v>
      </c>
      <c r="D250" s="209" t="s">
        <v>244</v>
      </c>
      <c r="E250" s="210">
        <v>1302</v>
      </c>
      <c r="F250" s="211">
        <v>6563.9309999999996</v>
      </c>
      <c r="G250" s="211">
        <v>1312.4860000000001</v>
      </c>
      <c r="H250" s="211">
        <v>2.9776751839999998</v>
      </c>
      <c r="I250" s="211">
        <v>176.96742366010054</v>
      </c>
      <c r="J250" s="211">
        <v>7065.7510889868745</v>
      </c>
      <c r="K250" s="212">
        <v>1</v>
      </c>
      <c r="L250" s="211">
        <v>12052.2166666667</v>
      </c>
      <c r="M250" s="211">
        <v>11794.5333333334</v>
      </c>
      <c r="N250" s="211">
        <v>7.6804915514592981E-2</v>
      </c>
      <c r="O250" s="211">
        <v>7.603686635944705E-2</v>
      </c>
      <c r="P250" s="212">
        <v>13</v>
      </c>
      <c r="Q250" s="211">
        <v>481207</v>
      </c>
      <c r="R250" s="213">
        <v>1.1006144393241177</v>
      </c>
    </row>
    <row r="251" spans="2:18" x14ac:dyDescent="0.2">
      <c r="B251" s="207" t="s">
        <v>522</v>
      </c>
      <c r="C251" s="208" t="s">
        <v>521</v>
      </c>
      <c r="D251" s="209" t="s">
        <v>274</v>
      </c>
      <c r="E251" s="210">
        <v>1161</v>
      </c>
      <c r="F251" s="211">
        <v>24230.92</v>
      </c>
      <c r="G251" s="211">
        <v>1641.4490000000001</v>
      </c>
      <c r="H251" s="211">
        <v>3.0503014079999997</v>
      </c>
      <c r="I251" s="211">
        <v>512.13154173936823</v>
      </c>
      <c r="J251" s="211">
        <v>1699.9177977368477</v>
      </c>
      <c r="K251" s="212">
        <v>6</v>
      </c>
      <c r="L251" s="211">
        <v>34047.8500000001</v>
      </c>
      <c r="M251" s="211">
        <v>34047.8500000001</v>
      </c>
      <c r="N251" s="211">
        <v>0.19293712316968134</v>
      </c>
      <c r="O251" s="211">
        <v>0.19293712316968134</v>
      </c>
      <c r="P251" s="212">
        <v>7</v>
      </c>
      <c r="Q251" s="211">
        <v>113015</v>
      </c>
      <c r="R251" s="213">
        <v>0.39879414298018973</v>
      </c>
    </row>
    <row r="252" spans="2:18" x14ac:dyDescent="0.2">
      <c r="B252" s="207" t="s">
        <v>523</v>
      </c>
      <c r="C252" s="208" t="s">
        <v>521</v>
      </c>
      <c r="D252" s="209" t="s">
        <v>274</v>
      </c>
      <c r="E252" s="210">
        <v>644</v>
      </c>
      <c r="F252" s="211">
        <v>40138.9</v>
      </c>
      <c r="G252" s="211">
        <v>4602.0240000000003</v>
      </c>
      <c r="H252" s="211">
        <v>3.3589628599999997</v>
      </c>
      <c r="I252" s="211">
        <v>6133.6572413081576</v>
      </c>
      <c r="J252" s="211">
        <v>1271.0065119214762</v>
      </c>
      <c r="K252" s="212">
        <v>18</v>
      </c>
      <c r="L252" s="211">
        <v>370309.81666666677</v>
      </c>
      <c r="M252" s="211">
        <v>275195.81666666677</v>
      </c>
      <c r="N252" s="211">
        <v>4.6754658385093162</v>
      </c>
      <c r="O252" s="211">
        <v>3.5093167701863353</v>
      </c>
      <c r="P252" s="212">
        <v>16</v>
      </c>
      <c r="Q252" s="211">
        <v>76735</v>
      </c>
      <c r="R252" s="213">
        <v>0.38043478260869501</v>
      </c>
    </row>
    <row r="253" spans="2:18" x14ac:dyDescent="0.2">
      <c r="B253" s="207" t="s">
        <v>524</v>
      </c>
      <c r="C253" s="208" t="s">
        <v>521</v>
      </c>
      <c r="D253" s="209" t="s">
        <v>274</v>
      </c>
      <c r="E253" s="210">
        <v>1524</v>
      </c>
      <c r="F253" s="211">
        <v>28004.74</v>
      </c>
      <c r="G253" s="211">
        <v>789.39530000000002</v>
      </c>
      <c r="H253" s="211">
        <v>4.0852250999999997</v>
      </c>
      <c r="I253" s="211">
        <v>468.01432305297908</v>
      </c>
      <c r="J253" s="211">
        <v>2479.7361915345141</v>
      </c>
      <c r="K253" s="212">
        <v>5</v>
      </c>
      <c r="L253" s="211">
        <v>23232.400000000005</v>
      </c>
      <c r="M253" s="211">
        <v>22858.533333333304</v>
      </c>
      <c r="N253" s="211">
        <v>0.1410761154855642</v>
      </c>
      <c r="O253" s="211">
        <v>0.14041994750656159</v>
      </c>
      <c r="P253" s="212">
        <v>11</v>
      </c>
      <c r="Q253" s="211">
        <v>123095</v>
      </c>
      <c r="R253" s="213">
        <v>0.26181102362204717</v>
      </c>
    </row>
    <row r="254" spans="2:18" x14ac:dyDescent="0.2">
      <c r="B254" s="207" t="s">
        <v>525</v>
      </c>
      <c r="C254" s="208" t="s">
        <v>521</v>
      </c>
      <c r="D254" s="209" t="s">
        <v>244</v>
      </c>
      <c r="E254" s="210">
        <v>42</v>
      </c>
      <c r="F254" s="211">
        <v>2636.3180000000002</v>
      </c>
      <c r="G254" s="211">
        <v>1470.222</v>
      </c>
      <c r="H254" s="211">
        <v>3.9944423199999997</v>
      </c>
      <c r="I254" s="211">
        <v>0</v>
      </c>
      <c r="J254" s="211">
        <v>6.8940316827800592</v>
      </c>
      <c r="K254" s="212">
        <v>0</v>
      </c>
      <c r="L254" s="211">
        <v>0</v>
      </c>
      <c r="M254" s="211">
        <v>0</v>
      </c>
      <c r="N254" s="211">
        <v>0</v>
      </c>
      <c r="O254" s="211">
        <v>0</v>
      </c>
      <c r="P254" s="212">
        <v>1</v>
      </c>
      <c r="Q254" s="211">
        <v>350</v>
      </c>
      <c r="R254" s="213">
        <v>2.3809523809523801E-2</v>
      </c>
    </row>
    <row r="255" spans="2:18" x14ac:dyDescent="0.2">
      <c r="B255" s="207" t="s">
        <v>526</v>
      </c>
      <c r="C255" s="208" t="s">
        <v>521</v>
      </c>
      <c r="D255" s="209" t="s">
        <v>244</v>
      </c>
      <c r="E255" s="210">
        <v>1115</v>
      </c>
      <c r="F255" s="211">
        <v>6416.9589999999998</v>
      </c>
      <c r="G255" s="211">
        <v>1402.3140000000001</v>
      </c>
      <c r="H255" s="211">
        <v>3.013988296</v>
      </c>
      <c r="I255" s="211">
        <v>1.0146104602305264</v>
      </c>
      <c r="J255" s="211">
        <v>5795.0061026049489</v>
      </c>
      <c r="K255" s="212">
        <v>0</v>
      </c>
      <c r="L255" s="211">
        <v>68.266666666700004</v>
      </c>
      <c r="M255" s="211">
        <v>68.266666666700004</v>
      </c>
      <c r="N255" s="211">
        <v>8.968609865470851E-4</v>
      </c>
      <c r="O255" s="211">
        <v>8.968609865470851E-4</v>
      </c>
      <c r="P255" s="212">
        <v>12</v>
      </c>
      <c r="Q255" s="211">
        <v>389909</v>
      </c>
      <c r="R255" s="213">
        <v>1.1578475336322875</v>
      </c>
    </row>
    <row r="256" spans="2:18" x14ac:dyDescent="0.2">
      <c r="B256" s="207" t="s">
        <v>527</v>
      </c>
      <c r="C256" s="208" t="s">
        <v>521</v>
      </c>
      <c r="D256" s="209" t="s">
        <v>274</v>
      </c>
      <c r="E256" s="210">
        <v>1142</v>
      </c>
      <c r="F256" s="211">
        <v>63051.9</v>
      </c>
      <c r="G256" s="211">
        <v>3104.6930000000002</v>
      </c>
      <c r="H256" s="211">
        <v>3.90365954</v>
      </c>
      <c r="I256" s="211">
        <v>3840.6659831109309</v>
      </c>
      <c r="J256" s="211">
        <v>4179.2354230620504</v>
      </c>
      <c r="K256" s="212">
        <v>12</v>
      </c>
      <c r="L256" s="211">
        <v>199519.58333333352</v>
      </c>
      <c r="M256" s="211">
        <v>199080.58333333352</v>
      </c>
      <c r="N256" s="211">
        <v>1.7259194395796853</v>
      </c>
      <c r="O256" s="211">
        <v>1.7241681260945714</v>
      </c>
      <c r="P256" s="212">
        <v>17</v>
      </c>
      <c r="Q256" s="211">
        <v>217108</v>
      </c>
      <c r="R256" s="213">
        <v>0.53502626970227674</v>
      </c>
    </row>
    <row r="257" spans="2:18" x14ac:dyDescent="0.2">
      <c r="B257" s="207" t="s">
        <v>528</v>
      </c>
      <c r="C257" s="208" t="s">
        <v>529</v>
      </c>
      <c r="D257" s="209" t="s">
        <v>274</v>
      </c>
      <c r="E257" s="210">
        <v>435</v>
      </c>
      <c r="F257" s="211">
        <v>63312.24</v>
      </c>
      <c r="G257" s="211">
        <v>842.505</v>
      </c>
      <c r="H257" s="211">
        <v>1.4917200449559538</v>
      </c>
      <c r="I257" s="211">
        <v>502.51089426707745</v>
      </c>
      <c r="J257" s="211">
        <v>1328.6244486483649</v>
      </c>
      <c r="K257" s="212">
        <v>13</v>
      </c>
      <c r="L257" s="211">
        <v>68313.899999999994</v>
      </c>
      <c r="M257" s="211">
        <v>67179.899999999994</v>
      </c>
      <c r="N257" s="211">
        <v>3.7678160919540216</v>
      </c>
      <c r="O257" s="211">
        <v>3.7356321839080446</v>
      </c>
      <c r="P257" s="212">
        <v>25</v>
      </c>
      <c r="Q257" s="211">
        <v>180620</v>
      </c>
      <c r="R257" s="213">
        <v>1.3770114942528735</v>
      </c>
    </row>
    <row r="258" spans="2:18" x14ac:dyDescent="0.2">
      <c r="B258" s="207" t="s">
        <v>530</v>
      </c>
      <c r="C258" s="208" t="s">
        <v>531</v>
      </c>
      <c r="D258" s="209" t="s">
        <v>532</v>
      </c>
      <c r="E258" s="210">
        <v>1171</v>
      </c>
      <c r="F258" s="211">
        <v>277983.09999999998</v>
      </c>
      <c r="G258" s="211">
        <v>2048.9430000000002</v>
      </c>
      <c r="H258" s="211">
        <v>2.5272818631366434</v>
      </c>
      <c r="I258" s="211">
        <v>9748.3341010570985</v>
      </c>
      <c r="J258" s="211">
        <v>22910.37182424956</v>
      </c>
      <c r="K258" s="212">
        <v>24</v>
      </c>
      <c r="L258" s="211">
        <v>782217.71666666667</v>
      </c>
      <c r="M258" s="211">
        <v>652931.85</v>
      </c>
      <c r="N258" s="211">
        <v>4.0623398804440676</v>
      </c>
      <c r="O258" s="211">
        <v>3.7019641332194722</v>
      </c>
      <c r="P258" s="212">
        <v>46</v>
      </c>
      <c r="Q258" s="211">
        <v>1838355</v>
      </c>
      <c r="R258" s="213">
        <v>3.3467122117848009</v>
      </c>
    </row>
    <row r="259" spans="2:18" x14ac:dyDescent="0.2">
      <c r="B259" s="207" t="s">
        <v>533</v>
      </c>
      <c r="C259" s="208" t="s">
        <v>531</v>
      </c>
      <c r="D259" s="209" t="s">
        <v>274</v>
      </c>
      <c r="E259" s="210">
        <v>845</v>
      </c>
      <c r="F259" s="211">
        <v>68780.09</v>
      </c>
      <c r="G259" s="211">
        <v>644.00540000000001</v>
      </c>
      <c r="H259" s="211">
        <v>2.4091133295661518</v>
      </c>
      <c r="I259" s="211">
        <v>1777.1524776780125</v>
      </c>
      <c r="J259" s="211">
        <v>1053.6601337485449</v>
      </c>
      <c r="K259" s="212">
        <v>10</v>
      </c>
      <c r="L259" s="211">
        <v>149595.4499999999</v>
      </c>
      <c r="M259" s="211">
        <v>149595.4499999999</v>
      </c>
      <c r="N259" s="211">
        <v>1.2284023668639055</v>
      </c>
      <c r="O259" s="211">
        <v>1.2284023668639055</v>
      </c>
      <c r="P259" s="212">
        <v>7</v>
      </c>
      <c r="Q259" s="211">
        <v>88694</v>
      </c>
      <c r="R259" s="213">
        <v>0.33609467455621295</v>
      </c>
    </row>
    <row r="260" spans="2:18" x14ac:dyDescent="0.2">
      <c r="B260" s="207" t="s">
        <v>534</v>
      </c>
      <c r="C260" s="208" t="s">
        <v>535</v>
      </c>
      <c r="D260" s="209" t="s">
        <v>274</v>
      </c>
      <c r="E260" s="210">
        <v>825</v>
      </c>
      <c r="F260" s="211">
        <v>97483.46</v>
      </c>
      <c r="G260" s="211">
        <v>10667.21</v>
      </c>
      <c r="H260" s="211">
        <v>3.7220939799999999</v>
      </c>
      <c r="I260" s="211">
        <v>10258.787475544617</v>
      </c>
      <c r="J260" s="211">
        <v>4990.2425952583717</v>
      </c>
      <c r="K260" s="212">
        <v>25</v>
      </c>
      <c r="L260" s="211">
        <v>558932.83333333337</v>
      </c>
      <c r="M260" s="211">
        <v>558824.83333333337</v>
      </c>
      <c r="N260" s="211">
        <v>2.5248484848484845</v>
      </c>
      <c r="O260" s="211">
        <v>2.5236363636363635</v>
      </c>
      <c r="P260" s="212">
        <v>30</v>
      </c>
      <c r="Q260" s="211">
        <v>271885</v>
      </c>
      <c r="R260" s="213">
        <v>1.3563636363636371</v>
      </c>
    </row>
    <row r="261" spans="2:18" x14ac:dyDescent="0.2">
      <c r="B261" s="207" t="s">
        <v>536</v>
      </c>
      <c r="C261" s="208" t="s">
        <v>537</v>
      </c>
      <c r="D261" s="209" t="s">
        <v>274</v>
      </c>
      <c r="E261" s="210">
        <v>37</v>
      </c>
      <c r="F261" s="211">
        <v>0</v>
      </c>
      <c r="G261" s="211">
        <v>4373.5820000000003</v>
      </c>
      <c r="H261" s="211">
        <v>0.29050489600000001</v>
      </c>
      <c r="I261" s="211">
        <v>1.9163617420548626</v>
      </c>
      <c r="J261" s="211">
        <v>0</v>
      </c>
      <c r="K261" s="212">
        <v>1</v>
      </c>
      <c r="L261" s="211">
        <v>1337.75</v>
      </c>
      <c r="M261" s="211">
        <v>1337.75</v>
      </c>
      <c r="N261" s="211">
        <v>0.18918918918918898</v>
      </c>
      <c r="O261" s="211">
        <v>0.18918918918918898</v>
      </c>
      <c r="P261" s="212">
        <v>0</v>
      </c>
      <c r="Q261" s="211">
        <v>0</v>
      </c>
      <c r="R261" s="213">
        <v>0</v>
      </c>
    </row>
    <row r="262" spans="2:18" x14ac:dyDescent="0.2">
      <c r="B262" s="207" t="s">
        <v>538</v>
      </c>
      <c r="C262" s="208" t="s">
        <v>537</v>
      </c>
      <c r="D262" s="209" t="s">
        <v>244</v>
      </c>
      <c r="E262" s="210">
        <v>67</v>
      </c>
      <c r="F262" s="211">
        <v>3206.3879999999999</v>
      </c>
      <c r="G262" s="211">
        <v>1016.027</v>
      </c>
      <c r="H262" s="211">
        <v>3.5586849759999999</v>
      </c>
      <c r="I262" s="211">
        <v>5.7909866135352503</v>
      </c>
      <c r="J262" s="211">
        <v>146.00305643822205</v>
      </c>
      <c r="K262" s="212">
        <v>1</v>
      </c>
      <c r="L262" s="211">
        <v>330</v>
      </c>
      <c r="M262" s="211">
        <v>330</v>
      </c>
      <c r="N262" s="211">
        <v>7.4626865671641812E-2</v>
      </c>
      <c r="O262" s="211">
        <v>7.4626865671641812E-2</v>
      </c>
      <c r="P262" s="212">
        <v>2</v>
      </c>
      <c r="Q262" s="211">
        <v>8320</v>
      </c>
      <c r="R262" s="213">
        <v>0.22388059701492521</v>
      </c>
    </row>
    <row r="263" spans="2:18" x14ac:dyDescent="0.2">
      <c r="B263" s="207" t="s">
        <v>539</v>
      </c>
      <c r="C263" s="208" t="s">
        <v>537</v>
      </c>
      <c r="D263" s="209" t="s">
        <v>274</v>
      </c>
      <c r="E263" s="210">
        <v>1376</v>
      </c>
      <c r="F263" s="211">
        <v>23907.18</v>
      </c>
      <c r="G263" s="211">
        <v>13525.14</v>
      </c>
      <c r="H263" s="211">
        <v>5.1927750159999997</v>
      </c>
      <c r="I263" s="211">
        <v>8608.6662624674464</v>
      </c>
      <c r="J263" s="211">
        <v>111.38785476034643</v>
      </c>
      <c r="K263" s="212">
        <v>6</v>
      </c>
      <c r="L263" s="211">
        <v>336191.93333333329</v>
      </c>
      <c r="M263" s="211">
        <v>336191.93333333329</v>
      </c>
      <c r="N263" s="211">
        <v>3.0130813953488365</v>
      </c>
      <c r="O263" s="211">
        <v>3.0130813953488365</v>
      </c>
      <c r="P263" s="212">
        <v>1</v>
      </c>
      <c r="Q263" s="211">
        <v>4350</v>
      </c>
      <c r="R263" s="213">
        <v>7.2674418604651214E-3</v>
      </c>
    </row>
    <row r="264" spans="2:18" x14ac:dyDescent="0.2">
      <c r="B264" s="207" t="s">
        <v>540</v>
      </c>
      <c r="C264" s="208" t="s">
        <v>537</v>
      </c>
      <c r="D264" s="209" t="s">
        <v>244</v>
      </c>
      <c r="E264" s="210">
        <v>166</v>
      </c>
      <c r="F264" s="211">
        <v>2578.4072379999998</v>
      </c>
      <c r="G264" s="211">
        <v>3809.5073769999999</v>
      </c>
      <c r="H264" s="211">
        <v>0.90782779999999996</v>
      </c>
      <c r="I264" s="211">
        <v>5.3182530124303327</v>
      </c>
      <c r="J264" s="211">
        <v>1.8801904589400167</v>
      </c>
      <c r="K264" s="212">
        <v>1</v>
      </c>
      <c r="L264" s="211">
        <v>1188</v>
      </c>
      <c r="M264" s="211">
        <v>1188</v>
      </c>
      <c r="N264" s="211">
        <v>7.2289156626505993E-2</v>
      </c>
      <c r="O264" s="211">
        <v>7.2289156626505993E-2</v>
      </c>
      <c r="P264" s="212">
        <v>0</v>
      </c>
      <c r="Q264" s="211">
        <v>420</v>
      </c>
      <c r="R264" s="213">
        <v>1.204819277108434E-2</v>
      </c>
    </row>
    <row r="265" spans="2:18" x14ac:dyDescent="0.2">
      <c r="B265" s="207" t="s">
        <v>541</v>
      </c>
      <c r="C265" s="208" t="s">
        <v>537</v>
      </c>
      <c r="D265" s="209" t="s">
        <v>274</v>
      </c>
      <c r="E265" s="210">
        <v>1161</v>
      </c>
      <c r="F265" s="211">
        <v>35556.39</v>
      </c>
      <c r="G265" s="211">
        <v>3681.1660000000002</v>
      </c>
      <c r="H265" s="211">
        <v>4.6480783360000002</v>
      </c>
      <c r="I265" s="211">
        <v>1503.0892418090823</v>
      </c>
      <c r="J265" s="211">
        <v>923.89908979094093</v>
      </c>
      <c r="K265" s="212">
        <v>6</v>
      </c>
      <c r="L265" s="211">
        <v>65578.616666666596</v>
      </c>
      <c r="M265" s="211">
        <v>65578.616666666596</v>
      </c>
      <c r="N265" s="211">
        <v>1.0671834625322996</v>
      </c>
      <c r="O265" s="211">
        <v>1.0671834625322996</v>
      </c>
      <c r="P265" s="212">
        <v>9</v>
      </c>
      <c r="Q265" s="211">
        <v>40309</v>
      </c>
      <c r="R265" s="213">
        <v>0.10680447889750209</v>
      </c>
    </row>
    <row r="266" spans="2:18" x14ac:dyDescent="0.2">
      <c r="B266" s="207" t="s">
        <v>542</v>
      </c>
      <c r="C266" s="208" t="s">
        <v>537</v>
      </c>
      <c r="D266" s="209" t="s">
        <v>274</v>
      </c>
      <c r="E266" s="210">
        <v>1028</v>
      </c>
      <c r="F266" s="211">
        <v>148603.1</v>
      </c>
      <c r="G266" s="211">
        <v>3806.8159999999998</v>
      </c>
      <c r="H266" s="211">
        <v>4.0670685439999996</v>
      </c>
      <c r="I266" s="211">
        <v>1103.1316415699439</v>
      </c>
      <c r="J266" s="211">
        <v>10480.472420922635</v>
      </c>
      <c r="K266" s="212">
        <v>24</v>
      </c>
      <c r="L266" s="211">
        <v>55004.316666666797</v>
      </c>
      <c r="M266" s="211">
        <v>45347.316666666797</v>
      </c>
      <c r="N266" s="211">
        <v>0.50583657587548592</v>
      </c>
      <c r="O266" s="211">
        <v>0.42120622568093347</v>
      </c>
      <c r="P266" s="212">
        <v>30</v>
      </c>
      <c r="Q266" s="211">
        <v>522577</v>
      </c>
      <c r="R266" s="213">
        <v>1.3268482490272371</v>
      </c>
    </row>
    <row r="267" spans="2:18" x14ac:dyDescent="0.2">
      <c r="B267" s="207" t="s">
        <v>543</v>
      </c>
      <c r="C267" s="208" t="s">
        <v>537</v>
      </c>
      <c r="D267" s="209" t="s">
        <v>244</v>
      </c>
      <c r="E267" s="210">
        <v>1441</v>
      </c>
      <c r="F267" s="211">
        <v>5348.2060000000001</v>
      </c>
      <c r="G267" s="211">
        <v>5685.3590000000004</v>
      </c>
      <c r="H267" s="211">
        <v>5.3743405759999998</v>
      </c>
      <c r="I267" s="211">
        <v>5060.3454248936478</v>
      </c>
      <c r="J267" s="211">
        <v>2031.0927545169623</v>
      </c>
      <c r="K267" s="212">
        <v>4</v>
      </c>
      <c r="L267" s="211">
        <v>190943.95</v>
      </c>
      <c r="M267" s="211">
        <v>190943.95</v>
      </c>
      <c r="N267" s="211">
        <v>1.0242886884108287</v>
      </c>
      <c r="O267" s="211">
        <v>1.0242886884108287</v>
      </c>
      <c r="P267" s="212">
        <v>3</v>
      </c>
      <c r="Q267" s="211">
        <v>76640</v>
      </c>
      <c r="R267" s="213">
        <v>0.14712005551700211</v>
      </c>
    </row>
    <row r="268" spans="2:18" x14ac:dyDescent="0.2">
      <c r="B268" s="207" t="s">
        <v>544</v>
      </c>
      <c r="C268" s="208" t="s">
        <v>545</v>
      </c>
      <c r="D268" s="209" t="s">
        <v>274</v>
      </c>
      <c r="E268" s="210">
        <v>1792</v>
      </c>
      <c r="F268" s="211">
        <v>51945.89</v>
      </c>
      <c r="G268" s="211">
        <v>897.0865</v>
      </c>
      <c r="H268" s="211">
        <v>5.2228378019031423</v>
      </c>
      <c r="I268" s="211">
        <v>843.21189047445034</v>
      </c>
      <c r="J268" s="211">
        <v>11263.50761931866</v>
      </c>
      <c r="K268" s="212">
        <v>12</v>
      </c>
      <c r="L268" s="211">
        <v>32740.183333333403</v>
      </c>
      <c r="M268" s="211">
        <v>32740.183333333403</v>
      </c>
      <c r="N268" s="211">
        <v>0.1484375</v>
      </c>
      <c r="O268" s="211">
        <v>0.1484375</v>
      </c>
      <c r="P268" s="212">
        <v>19</v>
      </c>
      <c r="Q268" s="211">
        <v>437338.83333333331</v>
      </c>
      <c r="R268" s="213">
        <v>0.69419642857142905</v>
      </c>
    </row>
    <row r="269" spans="2:18" x14ac:dyDescent="0.2">
      <c r="B269" s="207" t="s">
        <v>546</v>
      </c>
      <c r="C269" s="208" t="s">
        <v>545</v>
      </c>
      <c r="D269" s="209" t="s">
        <v>274</v>
      </c>
      <c r="E269" s="210">
        <v>837</v>
      </c>
      <c r="F269" s="211">
        <v>31231.21</v>
      </c>
      <c r="G269" s="211">
        <v>643.76310000000001</v>
      </c>
      <c r="H269" s="211">
        <v>4.5162547120179299</v>
      </c>
      <c r="I269" s="211">
        <v>3908.9627974000318</v>
      </c>
      <c r="J269" s="211">
        <v>7615.3542759122256</v>
      </c>
      <c r="K269" s="212">
        <v>5</v>
      </c>
      <c r="L269" s="211">
        <v>175522.99999999988</v>
      </c>
      <c r="M269" s="211">
        <v>175522.99999999988</v>
      </c>
      <c r="N269" s="211">
        <v>0.56391875746714437</v>
      </c>
      <c r="O269" s="211">
        <v>0.56391875746714437</v>
      </c>
      <c r="P269" s="212">
        <v>23</v>
      </c>
      <c r="Q269" s="211">
        <v>341950</v>
      </c>
      <c r="R269" s="213">
        <v>1.3142174432497002</v>
      </c>
    </row>
    <row r="270" spans="2:18" x14ac:dyDescent="0.2">
      <c r="B270" s="207" t="s">
        <v>547</v>
      </c>
      <c r="C270" s="208" t="s">
        <v>545</v>
      </c>
      <c r="D270" s="209" t="s">
        <v>274</v>
      </c>
      <c r="E270" s="210">
        <v>907</v>
      </c>
      <c r="F270" s="211">
        <v>177915.1</v>
      </c>
      <c r="G270" s="211">
        <v>321.8349</v>
      </c>
      <c r="H270" s="211">
        <v>5.4387961281623536</v>
      </c>
      <c r="I270" s="211">
        <v>13346.87662737565</v>
      </c>
      <c r="J270" s="211">
        <v>2791.9711687357153</v>
      </c>
      <c r="K270" s="212">
        <v>27</v>
      </c>
      <c r="L270" s="211">
        <v>497654.33333333331</v>
      </c>
      <c r="M270" s="211">
        <v>495746.3833333333</v>
      </c>
      <c r="N270" s="211">
        <v>2.5358324145534743</v>
      </c>
      <c r="O270" s="211">
        <v>2.5126791620727684</v>
      </c>
      <c r="P270" s="212">
        <v>33</v>
      </c>
      <c r="Q270" s="211">
        <v>104102</v>
      </c>
      <c r="R270" s="213">
        <v>0.41455347298787204</v>
      </c>
    </row>
    <row r="271" spans="2:18" x14ac:dyDescent="0.2">
      <c r="B271" s="207" t="s">
        <v>548</v>
      </c>
      <c r="C271" s="208" t="s">
        <v>549</v>
      </c>
      <c r="D271" s="209" t="s">
        <v>274</v>
      </c>
      <c r="E271" s="210">
        <v>45</v>
      </c>
      <c r="F271" s="211">
        <v>30341.575150000001</v>
      </c>
      <c r="G271" s="211">
        <v>1985.83384</v>
      </c>
      <c r="H271" s="211">
        <v>3.6313111999999999</v>
      </c>
      <c r="I271" s="211">
        <v>355.91110058944543</v>
      </c>
      <c r="J271" s="211">
        <v>427.00020651317749</v>
      </c>
      <c r="K271" s="212">
        <v>2</v>
      </c>
      <c r="L271" s="211">
        <v>19876</v>
      </c>
      <c r="M271" s="211">
        <v>18472</v>
      </c>
      <c r="N271" s="211">
        <v>2.8222222222222175</v>
      </c>
      <c r="O271" s="211">
        <v>1.9555555555555506</v>
      </c>
      <c r="P271" s="212">
        <v>8</v>
      </c>
      <c r="Q271" s="211">
        <v>23846</v>
      </c>
      <c r="R271" s="213">
        <v>1.3555555555555554</v>
      </c>
    </row>
    <row r="272" spans="2:18" x14ac:dyDescent="0.2">
      <c r="B272" s="207" t="s">
        <v>550</v>
      </c>
      <c r="C272" s="208" t="s">
        <v>549</v>
      </c>
      <c r="D272" s="209" t="s">
        <v>244</v>
      </c>
      <c r="E272" s="210">
        <v>1341</v>
      </c>
      <c r="F272" s="211">
        <v>14889.86</v>
      </c>
      <c r="G272" s="211">
        <v>823.22739999999999</v>
      </c>
      <c r="H272" s="211">
        <v>3.8673464279999998</v>
      </c>
      <c r="I272" s="211">
        <v>203.88783546088217</v>
      </c>
      <c r="J272" s="211">
        <v>2817.857556731622</v>
      </c>
      <c r="K272" s="212">
        <v>6</v>
      </c>
      <c r="L272" s="211">
        <v>10691.266666666801</v>
      </c>
      <c r="M272" s="211">
        <v>3965.2666666668001</v>
      </c>
      <c r="N272" s="211">
        <v>0.16629381058911269</v>
      </c>
      <c r="O272" s="211">
        <v>3.8777032065622677E-2</v>
      </c>
      <c r="P272" s="212">
        <v>12</v>
      </c>
      <c r="Q272" s="211">
        <v>147760</v>
      </c>
      <c r="R272" s="213">
        <v>0.34153616703952322</v>
      </c>
    </row>
    <row r="273" spans="2:18" x14ac:dyDescent="0.2">
      <c r="B273" s="207" t="s">
        <v>551</v>
      </c>
      <c r="C273" s="208" t="s">
        <v>549</v>
      </c>
      <c r="D273" s="209" t="s">
        <v>244</v>
      </c>
      <c r="E273" s="210">
        <v>546</v>
      </c>
      <c r="F273" s="211">
        <v>2607.3939999999998</v>
      </c>
      <c r="G273" s="211">
        <v>1450.4590000000001</v>
      </c>
      <c r="H273" s="211">
        <v>2.54191784</v>
      </c>
      <c r="I273" s="211">
        <v>24.819767518314176</v>
      </c>
      <c r="J273" s="211">
        <v>214.15369327326786</v>
      </c>
      <c r="K273" s="212">
        <v>2</v>
      </c>
      <c r="L273" s="211">
        <v>1980.1</v>
      </c>
      <c r="M273" s="211">
        <v>1980.1</v>
      </c>
      <c r="N273" s="211">
        <v>0.1227106227106227</v>
      </c>
      <c r="O273" s="211">
        <v>0.1227106227106227</v>
      </c>
      <c r="P273" s="212">
        <v>2</v>
      </c>
      <c r="Q273" s="211">
        <v>17085</v>
      </c>
      <c r="R273" s="213">
        <v>0.1648351648351645</v>
      </c>
    </row>
    <row r="274" spans="2:18" x14ac:dyDescent="0.2">
      <c r="B274" s="207" t="s">
        <v>552</v>
      </c>
      <c r="C274" s="208" t="s">
        <v>549</v>
      </c>
      <c r="D274" s="209" t="s">
        <v>274</v>
      </c>
      <c r="E274" s="210">
        <v>256</v>
      </c>
      <c r="F274" s="211">
        <v>48495.49</v>
      </c>
      <c r="G274" s="211">
        <v>1063.0640000000001</v>
      </c>
      <c r="H274" s="211">
        <v>2.2514129440000001</v>
      </c>
      <c r="I274" s="211">
        <v>802.65074628115269</v>
      </c>
      <c r="J274" s="211">
        <v>447.30268215456982</v>
      </c>
      <c r="K274" s="212">
        <v>17</v>
      </c>
      <c r="L274" s="211">
        <v>72297.349999999889</v>
      </c>
      <c r="M274" s="211">
        <v>72297.349999999889</v>
      </c>
      <c r="N274" s="211">
        <v>2.69140625</v>
      </c>
      <c r="O274" s="211">
        <v>2.69140625</v>
      </c>
      <c r="P274" s="212">
        <v>17</v>
      </c>
      <c r="Q274" s="211">
        <v>40290</v>
      </c>
      <c r="R274" s="213">
        <v>0.77734375</v>
      </c>
    </row>
    <row r="275" spans="2:18" x14ac:dyDescent="0.2">
      <c r="B275" s="207" t="s">
        <v>553</v>
      </c>
      <c r="C275" s="208" t="s">
        <v>549</v>
      </c>
      <c r="D275" s="209" t="s">
        <v>244</v>
      </c>
      <c r="E275" s="210">
        <v>347</v>
      </c>
      <c r="F275" s="211">
        <v>2761.89</v>
      </c>
      <c r="G275" s="211">
        <v>243.8562</v>
      </c>
      <c r="H275" s="211">
        <v>1.90643838</v>
      </c>
      <c r="I275" s="211">
        <v>28.598010245554768</v>
      </c>
      <c r="J275" s="211">
        <v>0</v>
      </c>
      <c r="K275" s="212">
        <v>4</v>
      </c>
      <c r="L275" s="211">
        <v>3042.0333333334002</v>
      </c>
      <c r="M275" s="211">
        <v>3042.0333333334002</v>
      </c>
      <c r="N275" s="211">
        <v>0.17002881844380408</v>
      </c>
      <c r="O275" s="211">
        <v>0.17002881844380408</v>
      </c>
      <c r="P275" s="212">
        <v>0</v>
      </c>
      <c r="Q275" s="211">
        <v>0</v>
      </c>
      <c r="R275" s="213">
        <v>0</v>
      </c>
    </row>
    <row r="276" spans="2:18" x14ac:dyDescent="0.2">
      <c r="B276" s="207" t="s">
        <v>554</v>
      </c>
      <c r="C276" s="208" t="s">
        <v>549</v>
      </c>
      <c r="D276" s="209" t="s">
        <v>244</v>
      </c>
      <c r="E276" s="210">
        <v>518</v>
      </c>
      <c r="F276" s="211">
        <v>5022.6049999999996</v>
      </c>
      <c r="G276" s="211">
        <v>1952.7829999999999</v>
      </c>
      <c r="H276" s="211">
        <v>2.5963875079999998</v>
      </c>
      <c r="I276" s="211">
        <v>13.416261671162907</v>
      </c>
      <c r="J276" s="211">
        <v>32.174445863534544</v>
      </c>
      <c r="K276" s="212">
        <v>3</v>
      </c>
      <c r="L276" s="211">
        <v>1047.8833333333</v>
      </c>
      <c r="M276" s="211">
        <v>1047.8833333333</v>
      </c>
      <c r="N276" s="211">
        <v>4.8262548262548222E-2</v>
      </c>
      <c r="O276" s="211">
        <v>4.8262548262548222E-2</v>
      </c>
      <c r="P276" s="212">
        <v>5</v>
      </c>
      <c r="Q276" s="211">
        <v>2513</v>
      </c>
      <c r="R276" s="213">
        <v>3.2818532818532802E-2</v>
      </c>
    </row>
    <row r="277" spans="2:18" x14ac:dyDescent="0.2">
      <c r="B277" s="207" t="s">
        <v>555</v>
      </c>
      <c r="C277" s="208" t="s">
        <v>549</v>
      </c>
      <c r="D277" s="209" t="s">
        <v>274</v>
      </c>
      <c r="E277" s="210">
        <v>929</v>
      </c>
      <c r="F277" s="211">
        <v>77564.499840000004</v>
      </c>
      <c r="G277" s="211" t="s">
        <v>556</v>
      </c>
      <c r="H277" s="211">
        <v>3.6131546439999997</v>
      </c>
      <c r="I277" s="211">
        <v>731.57579998223332</v>
      </c>
      <c r="J277" s="211">
        <v>1020.5958525681619</v>
      </c>
      <c r="K277" s="212">
        <v>19</v>
      </c>
      <c r="L277" s="211">
        <v>41060.449999999903</v>
      </c>
      <c r="M277" s="211">
        <v>41060.449999999903</v>
      </c>
      <c r="N277" s="211">
        <v>0.61463939720129068</v>
      </c>
      <c r="O277" s="211">
        <v>0.61463939720129068</v>
      </c>
      <c r="P277" s="212">
        <v>19</v>
      </c>
      <c r="Q277" s="211">
        <v>57282</v>
      </c>
      <c r="R277" s="213">
        <v>0.30032292787944015</v>
      </c>
    </row>
    <row r="278" spans="2:18" x14ac:dyDescent="0.2">
      <c r="B278" s="207" t="s">
        <v>557</v>
      </c>
      <c r="C278" s="208" t="s">
        <v>558</v>
      </c>
      <c r="D278" s="209" t="s">
        <v>274</v>
      </c>
      <c r="E278" s="210">
        <v>178</v>
      </c>
      <c r="F278" s="211">
        <v>70997.23</v>
      </c>
      <c r="G278" s="211">
        <v>961.0403</v>
      </c>
      <c r="H278" s="211">
        <v>1.9609080479999998</v>
      </c>
      <c r="I278" s="211">
        <v>340.63297733188716</v>
      </c>
      <c r="J278" s="211">
        <v>957.94307170081481</v>
      </c>
      <c r="K278" s="212">
        <v>15</v>
      </c>
      <c r="L278" s="211">
        <v>35227.383333333302</v>
      </c>
      <c r="M278" s="211">
        <v>19644.383333333299</v>
      </c>
      <c r="N278" s="211">
        <v>1.8820224719101133</v>
      </c>
      <c r="O278" s="211">
        <v>0.8314606741573044</v>
      </c>
      <c r="P278" s="212">
        <v>14</v>
      </c>
      <c r="Q278" s="211">
        <v>99068</v>
      </c>
      <c r="R278" s="213">
        <v>1.5561797752808992</v>
      </c>
    </row>
    <row r="279" spans="2:18" x14ac:dyDescent="0.2">
      <c r="B279" s="207" t="s">
        <v>559</v>
      </c>
      <c r="C279" s="208" t="s">
        <v>558</v>
      </c>
      <c r="D279" s="209" t="s">
        <v>244</v>
      </c>
      <c r="E279" s="210">
        <v>5</v>
      </c>
      <c r="F279" s="211">
        <v>9096.9228380000004</v>
      </c>
      <c r="G279" s="211">
        <v>0</v>
      </c>
      <c r="H279" s="211">
        <v>4.3575734399999995</v>
      </c>
      <c r="I279" s="211">
        <v>2.3539984545929</v>
      </c>
      <c r="J279" s="211">
        <v>85.306927108478448</v>
      </c>
      <c r="K279" s="212">
        <v>0</v>
      </c>
      <c r="L279" s="211">
        <v>109.55</v>
      </c>
      <c r="M279" s="211">
        <v>109.55</v>
      </c>
      <c r="N279" s="211">
        <v>0.2</v>
      </c>
      <c r="O279" s="211">
        <v>0.2</v>
      </c>
      <c r="P279" s="212">
        <v>3</v>
      </c>
      <c r="Q279" s="211">
        <v>3970</v>
      </c>
      <c r="R279" s="213">
        <v>2.6</v>
      </c>
    </row>
    <row r="280" spans="2:18" x14ac:dyDescent="0.2">
      <c r="B280" s="207" t="s">
        <v>560</v>
      </c>
      <c r="C280" s="208" t="s">
        <v>558</v>
      </c>
      <c r="D280" s="209" t="s">
        <v>274</v>
      </c>
      <c r="E280" s="210">
        <v>5</v>
      </c>
      <c r="F280" s="211">
        <v>11493.55</v>
      </c>
      <c r="G280" s="211">
        <v>553.27589999999998</v>
      </c>
      <c r="H280" s="211">
        <v>1.9972211599999998</v>
      </c>
      <c r="I280" s="211">
        <v>5.9485644805702238</v>
      </c>
      <c r="J280" s="211">
        <v>22.159387551793049</v>
      </c>
      <c r="K280" s="212">
        <v>1</v>
      </c>
      <c r="L280" s="211">
        <v>604</v>
      </c>
      <c r="M280" s="211">
        <v>604</v>
      </c>
      <c r="N280" s="211">
        <v>1</v>
      </c>
      <c r="O280" s="211">
        <v>1</v>
      </c>
      <c r="P280" s="212">
        <v>2</v>
      </c>
      <c r="Q280" s="211">
        <v>2250</v>
      </c>
      <c r="R280" s="213">
        <v>1.2000000000000002</v>
      </c>
    </row>
    <row r="281" spans="2:18" x14ac:dyDescent="0.2">
      <c r="B281" s="207" t="s">
        <v>561</v>
      </c>
      <c r="C281" s="208" t="s">
        <v>558</v>
      </c>
      <c r="D281" s="209" t="s">
        <v>562</v>
      </c>
      <c r="E281" s="210">
        <v>3</v>
      </c>
      <c r="F281" s="211">
        <v>2875.1289999999999</v>
      </c>
      <c r="G281" s="211">
        <v>524.27509999999995</v>
      </c>
      <c r="H281" s="211">
        <v>3.976285764</v>
      </c>
      <c r="I281" s="211">
        <v>0</v>
      </c>
      <c r="J281" s="211">
        <v>42.627140887814072</v>
      </c>
      <c r="K281" s="212">
        <v>0</v>
      </c>
      <c r="L281" s="211">
        <v>0</v>
      </c>
      <c r="M281" s="211">
        <v>0</v>
      </c>
      <c r="N281" s="211">
        <v>0</v>
      </c>
      <c r="O281" s="211">
        <v>0</v>
      </c>
      <c r="P281" s="212">
        <v>3</v>
      </c>
      <c r="Q281" s="211">
        <v>2174</v>
      </c>
      <c r="R281" s="213">
        <v>2.0000000000000009</v>
      </c>
    </row>
    <row r="282" spans="2:18" x14ac:dyDescent="0.2">
      <c r="B282" s="207" t="s">
        <v>563</v>
      </c>
      <c r="C282" s="208" t="s">
        <v>564</v>
      </c>
      <c r="D282" s="209" t="s">
        <v>274</v>
      </c>
      <c r="E282" s="210">
        <v>338</v>
      </c>
      <c r="F282" s="211">
        <v>87152.04</v>
      </c>
      <c r="G282" s="211">
        <v>708.10609999999997</v>
      </c>
      <c r="H282" s="211">
        <v>1.6159334839999999</v>
      </c>
      <c r="I282" s="211">
        <v>555.61764316170365</v>
      </c>
      <c r="J282" s="211">
        <v>391.70392822477055</v>
      </c>
      <c r="K282" s="212">
        <v>22</v>
      </c>
      <c r="L282" s="211">
        <v>69727.399999999994</v>
      </c>
      <c r="M282" s="211">
        <v>69727.399999999994</v>
      </c>
      <c r="N282" s="211">
        <v>2.3579881656804726</v>
      </c>
      <c r="O282" s="211">
        <v>2.3579881656804726</v>
      </c>
      <c r="P282" s="212">
        <v>18</v>
      </c>
      <c r="Q282" s="211">
        <v>49157</v>
      </c>
      <c r="R282" s="213">
        <v>0.52071005917159729</v>
      </c>
    </row>
    <row r="283" spans="2:18" x14ac:dyDescent="0.2">
      <c r="B283" s="207" t="s">
        <v>565</v>
      </c>
      <c r="C283" s="208" t="s">
        <v>564</v>
      </c>
      <c r="D283" s="209" t="s">
        <v>274</v>
      </c>
      <c r="E283" s="210">
        <v>149</v>
      </c>
      <c r="F283" s="211">
        <v>44277.2</v>
      </c>
      <c r="G283" s="211">
        <v>443.13749999999999</v>
      </c>
      <c r="H283" s="211">
        <v>1.4888375919999999</v>
      </c>
      <c r="I283" s="211">
        <v>372.88560032093318</v>
      </c>
      <c r="J283" s="211">
        <v>154.71890314283601</v>
      </c>
      <c r="K283" s="212">
        <v>9</v>
      </c>
      <c r="L283" s="211">
        <v>50790.116666666705</v>
      </c>
      <c r="M283" s="211">
        <v>50790.116666666705</v>
      </c>
      <c r="N283" s="211">
        <v>2.3020134228187921</v>
      </c>
      <c r="O283" s="211">
        <v>2.3020134228187921</v>
      </c>
      <c r="P283" s="212">
        <v>11</v>
      </c>
      <c r="Q283" s="211">
        <v>21074</v>
      </c>
      <c r="R283" s="213">
        <v>0.57718120805369089</v>
      </c>
    </row>
    <row r="284" spans="2:18" x14ac:dyDescent="0.2">
      <c r="B284" s="207" t="s">
        <v>566</v>
      </c>
      <c r="C284" s="208" t="s">
        <v>564</v>
      </c>
      <c r="D284" s="209" t="s">
        <v>532</v>
      </c>
      <c r="E284" s="210">
        <v>536</v>
      </c>
      <c r="F284" s="211">
        <v>225928.3</v>
      </c>
      <c r="G284" s="211">
        <v>491.69839999999999</v>
      </c>
      <c r="H284" s="211">
        <v>1.8156555999999999</v>
      </c>
      <c r="I284" s="211">
        <v>1517.8571649401069</v>
      </c>
      <c r="J284" s="211">
        <v>889.24055419963065</v>
      </c>
      <c r="K284" s="212">
        <v>21</v>
      </c>
      <c r="L284" s="211">
        <v>169530.7000000001</v>
      </c>
      <c r="M284" s="211">
        <v>126137.7000000001</v>
      </c>
      <c r="N284" s="211">
        <v>1.162313432835822</v>
      </c>
      <c r="O284" s="211">
        <v>0.90298507462686695</v>
      </c>
      <c r="P284" s="212">
        <v>42</v>
      </c>
      <c r="Q284" s="211">
        <v>99320</v>
      </c>
      <c r="R284" s="213">
        <v>0.76679104477611815</v>
      </c>
    </row>
    <row r="285" spans="2:18" x14ac:dyDescent="0.2">
      <c r="B285" s="207" t="s">
        <v>567</v>
      </c>
      <c r="C285" s="208" t="s">
        <v>564</v>
      </c>
      <c r="D285" s="209" t="s">
        <v>274</v>
      </c>
      <c r="E285" s="210">
        <v>71</v>
      </c>
      <c r="F285" s="211">
        <v>24248.79</v>
      </c>
      <c r="G285" s="211">
        <v>1981.7660000000001</v>
      </c>
      <c r="H285" s="211">
        <v>2.0335342719999998</v>
      </c>
      <c r="I285" s="211">
        <v>63.946530968855917</v>
      </c>
      <c r="J285" s="211">
        <v>173.27835269591193</v>
      </c>
      <c r="K285" s="212">
        <v>3</v>
      </c>
      <c r="L285" s="211">
        <v>6377</v>
      </c>
      <c r="M285" s="211">
        <v>6377</v>
      </c>
      <c r="N285" s="211">
        <v>0.43661971830985952</v>
      </c>
      <c r="O285" s="211">
        <v>0.43661971830985952</v>
      </c>
      <c r="P285" s="212">
        <v>8</v>
      </c>
      <c r="Q285" s="211">
        <v>17280</v>
      </c>
      <c r="R285" s="213">
        <v>0.95774647887323894</v>
      </c>
    </row>
    <row r="286" spans="2:18" x14ac:dyDescent="0.2">
      <c r="B286" s="207" t="s">
        <v>568</v>
      </c>
      <c r="C286" s="208" t="s">
        <v>564</v>
      </c>
      <c r="D286" s="209" t="s">
        <v>244</v>
      </c>
      <c r="E286" s="210">
        <v>73</v>
      </c>
      <c r="F286" s="211">
        <v>7784.2340000000004</v>
      </c>
      <c r="G286" s="211">
        <v>1081.4670000000001</v>
      </c>
      <c r="H286" s="211">
        <v>3.5223718640000001</v>
      </c>
      <c r="I286" s="211">
        <v>6.23300148385625</v>
      </c>
      <c r="J286" s="211">
        <v>146.16332029162697</v>
      </c>
      <c r="K286" s="212">
        <v>1</v>
      </c>
      <c r="L286" s="211">
        <v>358.85</v>
      </c>
      <c r="M286" s="211">
        <v>358.85</v>
      </c>
      <c r="N286" s="211">
        <v>4.1095890410958902E-2</v>
      </c>
      <c r="O286" s="211">
        <v>4.1095890410958902E-2</v>
      </c>
      <c r="P286" s="212">
        <v>2</v>
      </c>
      <c r="Q286" s="211">
        <v>8415</v>
      </c>
      <c r="R286" s="213">
        <v>0.232876712328767</v>
      </c>
    </row>
    <row r="287" spans="2:18" x14ac:dyDescent="0.2">
      <c r="B287" s="207" t="s">
        <v>569</v>
      </c>
      <c r="C287" s="208" t="s">
        <v>570</v>
      </c>
      <c r="D287" s="209" t="s">
        <v>274</v>
      </c>
      <c r="E287" s="210">
        <v>43</v>
      </c>
      <c r="F287" s="211">
        <v>31976.85</v>
      </c>
      <c r="G287" s="211">
        <v>93.889719999999997</v>
      </c>
      <c r="H287" s="211">
        <v>0.58100979200000002</v>
      </c>
      <c r="I287" s="211">
        <v>53.973427764212495</v>
      </c>
      <c r="J287" s="211">
        <v>18.923669304836281</v>
      </c>
      <c r="K287" s="212">
        <v>3</v>
      </c>
      <c r="L287" s="211">
        <v>18838.55</v>
      </c>
      <c r="M287" s="211">
        <v>18838.55</v>
      </c>
      <c r="N287" s="211">
        <v>2.1627906976744184</v>
      </c>
      <c r="O287" s="211">
        <v>2.1627906976744184</v>
      </c>
      <c r="P287" s="212">
        <v>4</v>
      </c>
      <c r="Q287" s="211">
        <v>6605</v>
      </c>
      <c r="R287" s="213">
        <v>0.55813953488372059</v>
      </c>
    </row>
    <row r="288" spans="2:18" x14ac:dyDescent="0.2">
      <c r="B288" s="207" t="s">
        <v>571</v>
      </c>
      <c r="C288" s="208" t="s">
        <v>570</v>
      </c>
      <c r="D288" s="209" t="s">
        <v>274</v>
      </c>
      <c r="E288" s="210">
        <v>97</v>
      </c>
      <c r="F288" s="211">
        <v>46640.86</v>
      </c>
      <c r="G288" s="211">
        <v>354.70510000000002</v>
      </c>
      <c r="H288" s="211">
        <v>0.58100979200000002</v>
      </c>
      <c r="I288" s="211">
        <v>113.8984760645984</v>
      </c>
      <c r="J288" s="211">
        <v>252.89767382180375</v>
      </c>
      <c r="K288" s="212">
        <v>5</v>
      </c>
      <c r="L288" s="211">
        <v>39754.416666666701</v>
      </c>
      <c r="M288" s="211">
        <v>39754.416666666701</v>
      </c>
      <c r="N288" s="211">
        <v>2.0618556701030935</v>
      </c>
      <c r="O288" s="211">
        <v>2.0618556701030935</v>
      </c>
      <c r="P288" s="212">
        <v>14</v>
      </c>
      <c r="Q288" s="211">
        <v>88269.833333333299</v>
      </c>
      <c r="R288" s="213">
        <v>1.2886597938144342</v>
      </c>
    </row>
    <row r="289" spans="2:18" x14ac:dyDescent="0.2">
      <c r="B289" s="207" t="s">
        <v>572</v>
      </c>
      <c r="C289" s="208" t="s">
        <v>570</v>
      </c>
      <c r="D289" s="209" t="s">
        <v>274</v>
      </c>
      <c r="E289" s="210">
        <v>282</v>
      </c>
      <c r="F289" s="211">
        <v>79435.960000000006</v>
      </c>
      <c r="G289" s="211">
        <v>27.625509999999998</v>
      </c>
      <c r="H289" s="211">
        <v>2.1969432760000003</v>
      </c>
      <c r="I289" s="211">
        <v>2231.6602497303015</v>
      </c>
      <c r="J289" s="211">
        <v>787.72387841447744</v>
      </c>
      <c r="K289" s="212">
        <v>18</v>
      </c>
      <c r="L289" s="211">
        <v>205996.65000000002</v>
      </c>
      <c r="M289" s="211">
        <v>205996.65000000002</v>
      </c>
      <c r="N289" s="211">
        <v>3.460992907801419</v>
      </c>
      <c r="O289" s="211">
        <v>3.460992907801419</v>
      </c>
      <c r="P289" s="212">
        <v>6</v>
      </c>
      <c r="Q289" s="211">
        <v>72712</v>
      </c>
      <c r="R289" s="213">
        <v>0.76241134751773043</v>
      </c>
    </row>
    <row r="290" spans="2:18" x14ac:dyDescent="0.2">
      <c r="B290" s="207" t="s">
        <v>573</v>
      </c>
      <c r="C290" s="208" t="s">
        <v>574</v>
      </c>
      <c r="D290" s="209" t="s">
        <v>274</v>
      </c>
      <c r="E290" s="210">
        <v>396</v>
      </c>
      <c r="F290" s="211">
        <v>178201.3</v>
      </c>
      <c r="G290" s="211" t="s">
        <v>556</v>
      </c>
      <c r="H290" s="211">
        <v>1.162019584</v>
      </c>
      <c r="I290" s="211">
        <v>447.58875760954135</v>
      </c>
      <c r="J290" s="211">
        <v>690.35150053234383</v>
      </c>
      <c r="K290" s="212">
        <v>22</v>
      </c>
      <c r="L290" s="211">
        <v>78111.799999999988</v>
      </c>
      <c r="M290" s="211">
        <v>65723.799999999988</v>
      </c>
      <c r="N290" s="211">
        <v>0.92676767676767735</v>
      </c>
      <c r="O290" s="211">
        <v>0.83333333333333393</v>
      </c>
      <c r="P290" s="212">
        <v>17</v>
      </c>
      <c r="Q290" s="211">
        <v>120478</v>
      </c>
      <c r="R290" s="213">
        <v>0.93939393939393934</v>
      </c>
    </row>
    <row r="291" spans="2:18" x14ac:dyDescent="0.2">
      <c r="B291" s="207" t="s">
        <v>575</v>
      </c>
      <c r="C291" s="208" t="s">
        <v>576</v>
      </c>
      <c r="D291" s="209" t="s">
        <v>274</v>
      </c>
      <c r="E291" s="210">
        <v>789</v>
      </c>
      <c r="F291" s="211">
        <v>170703.6</v>
      </c>
      <c r="G291" s="211">
        <v>965.54319999999996</v>
      </c>
      <c r="H291" s="211">
        <v>3.2318669679999998</v>
      </c>
      <c r="I291" s="211">
        <v>3632.7837382319713</v>
      </c>
      <c r="J291" s="211">
        <v>4336.2422493947788</v>
      </c>
      <c r="K291" s="212">
        <v>30</v>
      </c>
      <c r="L291" s="211">
        <v>227948.6333333333</v>
      </c>
      <c r="M291" s="211">
        <v>73487.033333333282</v>
      </c>
      <c r="N291" s="211">
        <v>2.6806083650190127</v>
      </c>
      <c r="O291" s="211">
        <v>0.70215462610899915</v>
      </c>
      <c r="P291" s="212">
        <v>27</v>
      </c>
      <c r="Q291" s="211">
        <v>272089</v>
      </c>
      <c r="R291" s="213">
        <v>1.0177439797211674</v>
      </c>
    </row>
    <row r="292" spans="2:18" x14ac:dyDescent="0.2">
      <c r="B292" s="207" t="s">
        <v>577</v>
      </c>
      <c r="C292" s="208" t="s">
        <v>576</v>
      </c>
      <c r="D292" s="209" t="s">
        <v>274</v>
      </c>
      <c r="E292" s="210">
        <v>787</v>
      </c>
      <c r="F292" s="211">
        <v>1464.7059999999999</v>
      </c>
      <c r="G292" s="211">
        <v>4213.692</v>
      </c>
      <c r="H292" s="211">
        <v>2.2332563879999996</v>
      </c>
      <c r="I292" s="211">
        <v>2.3781589019902798</v>
      </c>
      <c r="J292" s="211">
        <v>170.98718393915487</v>
      </c>
      <c r="K292" s="212">
        <v>0</v>
      </c>
      <c r="L292" s="211">
        <v>215.95</v>
      </c>
      <c r="M292" s="211">
        <v>215.95</v>
      </c>
      <c r="N292" s="211">
        <v>1.2706480304955502E-3</v>
      </c>
      <c r="O292" s="211">
        <v>1.2706480304955502E-3</v>
      </c>
      <c r="P292" s="212">
        <v>1</v>
      </c>
      <c r="Q292" s="211">
        <v>15526.583333333299</v>
      </c>
      <c r="R292" s="213">
        <v>6.6073697585768698E-2</v>
      </c>
    </row>
    <row r="293" spans="2:18" x14ac:dyDescent="0.2">
      <c r="B293" s="207" t="s">
        <v>578</v>
      </c>
      <c r="C293" s="208" t="s">
        <v>576</v>
      </c>
      <c r="D293" s="209" t="s">
        <v>244</v>
      </c>
      <c r="E293" s="210">
        <v>855</v>
      </c>
      <c r="F293" s="211">
        <v>146.483734</v>
      </c>
      <c r="G293" s="211">
        <v>7980.421746</v>
      </c>
      <c r="H293" s="211">
        <v>3.3589628599999997</v>
      </c>
      <c r="I293" s="211">
        <v>1642.9908981578587</v>
      </c>
      <c r="J293" s="211">
        <v>268.90976374594595</v>
      </c>
      <c r="K293" s="212">
        <v>1</v>
      </c>
      <c r="L293" s="211">
        <v>99192.966666666704</v>
      </c>
      <c r="M293" s="211">
        <v>99192.966666666704</v>
      </c>
      <c r="N293" s="211">
        <v>1.0011695906432749</v>
      </c>
      <c r="O293" s="211">
        <v>1.0011695906432749</v>
      </c>
      <c r="P293" s="212">
        <v>3</v>
      </c>
      <c r="Q293" s="211">
        <v>16235</v>
      </c>
      <c r="R293" s="213">
        <v>0.21403508771929819</v>
      </c>
    </row>
    <row r="294" spans="2:18" x14ac:dyDescent="0.2">
      <c r="B294" s="207" t="s">
        <v>579</v>
      </c>
      <c r="C294" s="208" t="s">
        <v>576</v>
      </c>
      <c r="D294" s="209" t="s">
        <v>244</v>
      </c>
      <c r="E294" s="210">
        <v>568</v>
      </c>
      <c r="F294" s="211">
        <v>0</v>
      </c>
      <c r="G294" s="211">
        <v>6328.1917679999997</v>
      </c>
      <c r="H294" s="211">
        <v>1.9245949360000001</v>
      </c>
      <c r="I294" s="211">
        <v>3.5870870461520785</v>
      </c>
      <c r="J294" s="211">
        <v>271.61768567121464</v>
      </c>
      <c r="K294" s="212">
        <v>0</v>
      </c>
      <c r="L294" s="211">
        <v>377.96666666670001</v>
      </c>
      <c r="M294" s="211">
        <v>377.96666666670001</v>
      </c>
      <c r="N294" s="211">
        <v>1.76056338028169E-3</v>
      </c>
      <c r="O294" s="211">
        <v>1.76056338028169E-3</v>
      </c>
      <c r="P294" s="212">
        <v>2</v>
      </c>
      <c r="Q294" s="211">
        <v>28620</v>
      </c>
      <c r="R294" s="213">
        <v>0.36971830985915499</v>
      </c>
    </row>
    <row r="295" spans="2:18" x14ac:dyDescent="0.2">
      <c r="B295" s="207" t="s">
        <v>580</v>
      </c>
      <c r="C295" s="208" t="s">
        <v>576</v>
      </c>
      <c r="D295" s="209" t="s">
        <v>274</v>
      </c>
      <c r="E295" s="210">
        <v>482</v>
      </c>
      <c r="F295" s="211">
        <v>32350.06</v>
      </c>
      <c r="G295" s="211">
        <v>2365.6210000000001</v>
      </c>
      <c r="H295" s="211">
        <v>4.389690382174261</v>
      </c>
      <c r="I295" s="211">
        <v>603.28789199825144</v>
      </c>
      <c r="J295" s="211">
        <v>922.49886414173795</v>
      </c>
      <c r="K295" s="212">
        <v>10</v>
      </c>
      <c r="L295" s="211">
        <v>27870.3</v>
      </c>
      <c r="M295" s="211">
        <v>27870.3</v>
      </c>
      <c r="N295" s="211">
        <v>1.2800829875518669</v>
      </c>
      <c r="O295" s="211">
        <v>1.2800829875518669</v>
      </c>
      <c r="P295" s="212">
        <v>7</v>
      </c>
      <c r="Q295" s="211">
        <v>42617</v>
      </c>
      <c r="R295" s="213">
        <v>0.25518672199170128</v>
      </c>
    </row>
    <row r="296" spans="2:18" x14ac:dyDescent="0.2">
      <c r="B296" s="207" t="s">
        <v>581</v>
      </c>
      <c r="C296" s="208" t="s">
        <v>576</v>
      </c>
      <c r="D296" s="209" t="s">
        <v>244</v>
      </c>
      <c r="E296" s="210">
        <v>448</v>
      </c>
      <c r="F296" s="211">
        <v>1787.934</v>
      </c>
      <c r="G296" s="211">
        <v>2985.877</v>
      </c>
      <c r="H296" s="211">
        <v>2.0335342719999998</v>
      </c>
      <c r="I296" s="211">
        <v>9.5789436581464056</v>
      </c>
      <c r="J296" s="211">
        <v>372.17743404564652</v>
      </c>
      <c r="K296" s="212">
        <v>1</v>
      </c>
      <c r="L296" s="211">
        <v>955.25</v>
      </c>
      <c r="M296" s="211">
        <v>955.25</v>
      </c>
      <c r="N296" s="211">
        <v>7.5892857142857165E-2</v>
      </c>
      <c r="O296" s="211">
        <v>7.5892857142857165E-2</v>
      </c>
      <c r="P296" s="212">
        <v>4</v>
      </c>
      <c r="Q296" s="211">
        <v>37115</v>
      </c>
      <c r="R296" s="213">
        <v>0.60044642857142894</v>
      </c>
    </row>
    <row r="297" spans="2:18" x14ac:dyDescent="0.2">
      <c r="B297" s="207" t="s">
        <v>582</v>
      </c>
      <c r="C297" s="208" t="s">
        <v>576</v>
      </c>
      <c r="D297" s="209" t="s">
        <v>244</v>
      </c>
      <c r="E297" s="210">
        <v>170</v>
      </c>
      <c r="F297" s="211">
        <v>0</v>
      </c>
      <c r="G297" s="211">
        <v>2004.2660000000001</v>
      </c>
      <c r="H297" s="211">
        <v>0.108939336</v>
      </c>
      <c r="I297" s="211">
        <v>9.560285006163399</v>
      </c>
      <c r="J297" s="211">
        <v>0</v>
      </c>
      <c r="K297" s="212">
        <v>5</v>
      </c>
      <c r="L297" s="211">
        <v>17796.599999999999</v>
      </c>
      <c r="M297" s="211">
        <v>17796.599999999999</v>
      </c>
      <c r="N297" s="211">
        <v>2.1470588235294139</v>
      </c>
      <c r="O297" s="211">
        <v>2.1470588235294139</v>
      </c>
      <c r="P297" s="212">
        <v>0</v>
      </c>
      <c r="Q297" s="211">
        <v>0</v>
      </c>
      <c r="R297" s="213">
        <v>0</v>
      </c>
    </row>
    <row r="298" spans="2:18" x14ac:dyDescent="0.2">
      <c r="B298" s="207" t="s">
        <v>583</v>
      </c>
      <c r="C298" s="208" t="s">
        <v>584</v>
      </c>
      <c r="D298" s="209" t="s">
        <v>274</v>
      </c>
      <c r="E298" s="210">
        <v>1254</v>
      </c>
      <c r="F298" s="211">
        <v>17809.14</v>
      </c>
      <c r="G298" s="211">
        <v>859.36249999999995</v>
      </c>
      <c r="H298" s="211">
        <v>3.104771076</v>
      </c>
      <c r="I298" s="211">
        <v>191.82103274074962</v>
      </c>
      <c r="J298" s="211">
        <v>783.02089534651532</v>
      </c>
      <c r="K298" s="212">
        <v>2</v>
      </c>
      <c r="L298" s="211">
        <v>12529.033333333202</v>
      </c>
      <c r="M298" s="211">
        <v>12529.033333333202</v>
      </c>
      <c r="N298" s="211">
        <v>0.15151515151515155</v>
      </c>
      <c r="O298" s="211">
        <v>0.15151515151515155</v>
      </c>
      <c r="P298" s="212">
        <v>4</v>
      </c>
      <c r="Q298" s="211">
        <v>51144</v>
      </c>
      <c r="R298" s="213">
        <v>0.16267942583732065</v>
      </c>
    </row>
    <row r="299" spans="2:18" x14ac:dyDescent="0.2">
      <c r="B299" s="207" t="s">
        <v>585</v>
      </c>
      <c r="C299" s="208" t="s">
        <v>584</v>
      </c>
      <c r="D299" s="209" t="s">
        <v>274</v>
      </c>
      <c r="E299" s="210">
        <v>1760</v>
      </c>
      <c r="F299" s="211">
        <v>29316.32</v>
      </c>
      <c r="G299" s="211">
        <v>9472.5889999999999</v>
      </c>
      <c r="H299" s="211">
        <v>6.0279765919999999</v>
      </c>
      <c r="I299" s="211">
        <v>3887.3174821648427</v>
      </c>
      <c r="J299" s="211">
        <v>5347.6015320340803</v>
      </c>
      <c r="K299" s="212">
        <v>5</v>
      </c>
      <c r="L299" s="211">
        <v>130776.4</v>
      </c>
      <c r="M299" s="211">
        <v>130776.4</v>
      </c>
      <c r="N299" s="211">
        <v>1.1034090909090903</v>
      </c>
      <c r="O299" s="211">
        <v>1.1034090909090903</v>
      </c>
      <c r="P299" s="212">
        <v>11</v>
      </c>
      <c r="Q299" s="211">
        <v>179903</v>
      </c>
      <c r="R299" s="213">
        <v>0.2727272727272726</v>
      </c>
    </row>
    <row r="300" spans="2:18" x14ac:dyDescent="0.2">
      <c r="B300" s="207" t="s">
        <v>586</v>
      </c>
      <c r="C300" s="208" t="s">
        <v>584</v>
      </c>
      <c r="D300" s="209" t="s">
        <v>274</v>
      </c>
      <c r="E300" s="210">
        <v>171</v>
      </c>
      <c r="F300" s="211">
        <v>26121.02</v>
      </c>
      <c r="G300" s="211">
        <v>3371.21</v>
      </c>
      <c r="H300" s="211">
        <v>2.777953068</v>
      </c>
      <c r="I300" s="211">
        <v>93.940412517702939</v>
      </c>
      <c r="J300" s="211">
        <v>548.55765333441445</v>
      </c>
      <c r="K300" s="212">
        <v>5</v>
      </c>
      <c r="L300" s="211">
        <v>6857.7</v>
      </c>
      <c r="M300" s="211">
        <v>2132.6999999999998</v>
      </c>
      <c r="N300" s="211">
        <v>0.3801169590643273</v>
      </c>
      <c r="O300" s="211">
        <v>0.1169590643274853</v>
      </c>
      <c r="P300" s="212">
        <v>5</v>
      </c>
      <c r="Q300" s="211">
        <v>40045</v>
      </c>
      <c r="R300" s="213">
        <v>0.80116959064327586</v>
      </c>
    </row>
    <row r="301" spans="2:18" x14ac:dyDescent="0.2">
      <c r="B301" s="207" t="s">
        <v>587</v>
      </c>
      <c r="C301" s="208" t="s">
        <v>584</v>
      </c>
      <c r="D301" s="209" t="s">
        <v>244</v>
      </c>
      <c r="E301" s="210">
        <v>871</v>
      </c>
      <c r="F301" s="211">
        <v>5574.7520000000004</v>
      </c>
      <c r="G301" s="211">
        <v>1816.415</v>
      </c>
      <c r="H301" s="211">
        <v>4.0307554320000003</v>
      </c>
      <c r="I301" s="211">
        <v>2981.1649460586991</v>
      </c>
      <c r="J301" s="211">
        <v>88.548912656965044</v>
      </c>
      <c r="K301" s="212">
        <v>4</v>
      </c>
      <c r="L301" s="211">
        <v>149985.91666666669</v>
      </c>
      <c r="M301" s="211">
        <v>149985.91666666669</v>
      </c>
      <c r="N301" s="211">
        <v>2.0137772675086105</v>
      </c>
      <c r="O301" s="211">
        <v>2.0137772675086105</v>
      </c>
      <c r="P301" s="212">
        <v>2</v>
      </c>
      <c r="Q301" s="211">
        <v>4455</v>
      </c>
      <c r="R301" s="213">
        <v>2.8702640642939162E-2</v>
      </c>
    </row>
    <row r="302" spans="2:18" x14ac:dyDescent="0.2">
      <c r="B302" s="207" t="s">
        <v>588</v>
      </c>
      <c r="C302" s="208" t="s">
        <v>584</v>
      </c>
      <c r="D302" s="209" t="s">
        <v>274</v>
      </c>
      <c r="E302" s="210">
        <v>303</v>
      </c>
      <c r="F302" s="211">
        <v>17812.97</v>
      </c>
      <c r="G302" s="211">
        <v>1591.575</v>
      </c>
      <c r="H302" s="211">
        <v>1.9609080479999998</v>
      </c>
      <c r="I302" s="211">
        <v>474.41282606366053</v>
      </c>
      <c r="J302" s="211">
        <v>1427.303073925121</v>
      </c>
      <c r="K302" s="212">
        <v>8</v>
      </c>
      <c r="L302" s="211">
        <v>49062.549999999901</v>
      </c>
      <c r="M302" s="211">
        <v>49062.549999999901</v>
      </c>
      <c r="N302" s="211">
        <v>1.627062706270628</v>
      </c>
      <c r="O302" s="211">
        <v>1.627062706270628</v>
      </c>
      <c r="P302" s="212">
        <v>9</v>
      </c>
      <c r="Q302" s="211">
        <v>147608</v>
      </c>
      <c r="R302" s="213">
        <v>0.62376237623762509</v>
      </c>
    </row>
    <row r="303" spans="2:18" x14ac:dyDescent="0.2">
      <c r="B303" s="207" t="s">
        <v>589</v>
      </c>
      <c r="C303" s="208" t="s">
        <v>590</v>
      </c>
      <c r="D303" s="209" t="s">
        <v>274</v>
      </c>
      <c r="E303" s="210">
        <v>3</v>
      </c>
      <c r="F303" s="211">
        <v>421.53140000000002</v>
      </c>
      <c r="G303" s="211">
        <v>2048.3760000000002</v>
      </c>
      <c r="H303" s="211">
        <v>0.18156555999999999</v>
      </c>
      <c r="I303" s="211">
        <v>0</v>
      </c>
      <c r="J303" s="211">
        <v>0.81116788371412152</v>
      </c>
      <c r="K303" s="212">
        <v>0</v>
      </c>
      <c r="L303" s="211">
        <v>0</v>
      </c>
      <c r="M303" s="211">
        <v>0</v>
      </c>
      <c r="N303" s="211">
        <v>0</v>
      </c>
      <c r="O303" s="211">
        <v>0</v>
      </c>
      <c r="P303" s="212">
        <v>1</v>
      </c>
      <c r="Q303" s="211">
        <v>906</v>
      </c>
      <c r="R303" s="213">
        <v>1</v>
      </c>
    </row>
    <row r="304" spans="2:18" x14ac:dyDescent="0.2">
      <c r="B304" s="207" t="s">
        <v>591</v>
      </c>
      <c r="C304" s="208" t="s">
        <v>592</v>
      </c>
      <c r="D304" s="209" t="s">
        <v>244</v>
      </c>
      <c r="E304" s="210">
        <v>15</v>
      </c>
      <c r="F304" s="211">
        <v>4943.1672189999999</v>
      </c>
      <c r="G304" s="211">
        <v>324.69456530000002</v>
      </c>
      <c r="H304" s="211">
        <v>0.18156555999999999</v>
      </c>
      <c r="I304" s="211">
        <v>0</v>
      </c>
      <c r="J304" s="211">
        <v>0.80579591097429282</v>
      </c>
      <c r="K304" s="212">
        <v>0</v>
      </c>
      <c r="L304" s="211">
        <v>0</v>
      </c>
      <c r="M304" s="211">
        <v>0</v>
      </c>
      <c r="N304" s="211">
        <v>0</v>
      </c>
      <c r="O304" s="211">
        <v>0</v>
      </c>
      <c r="P304" s="212">
        <v>1</v>
      </c>
      <c r="Q304" s="211">
        <v>900</v>
      </c>
      <c r="R304" s="213">
        <v>0.266666666666667</v>
      </c>
    </row>
    <row r="305" spans="2:18" x14ac:dyDescent="0.2">
      <c r="B305" s="207" t="s">
        <v>593</v>
      </c>
      <c r="C305" s="208" t="s">
        <v>592</v>
      </c>
      <c r="D305" s="209" t="s">
        <v>274</v>
      </c>
      <c r="E305" s="210">
        <v>31</v>
      </c>
      <c r="F305" s="211">
        <v>10838.3</v>
      </c>
      <c r="G305" s="211">
        <v>1625.5730000000001</v>
      </c>
      <c r="H305" s="211">
        <v>0.19972211599999998</v>
      </c>
      <c r="I305" s="211">
        <v>0.70122150830562902</v>
      </c>
      <c r="J305" s="211">
        <v>0.81743518524392145</v>
      </c>
      <c r="K305" s="212">
        <v>2</v>
      </c>
      <c r="L305" s="211">
        <v>712</v>
      </c>
      <c r="M305" s="211">
        <v>712</v>
      </c>
      <c r="N305" s="211">
        <v>9.6774193548387094E-2</v>
      </c>
      <c r="O305" s="211">
        <v>9.6774193548387094E-2</v>
      </c>
      <c r="P305" s="212">
        <v>2</v>
      </c>
      <c r="Q305" s="211">
        <v>830</v>
      </c>
      <c r="R305" s="213">
        <v>6.4516129032257993E-2</v>
      </c>
    </row>
    <row r="306" spans="2:18" x14ac:dyDescent="0.2">
      <c r="B306" s="207" t="s">
        <v>594</v>
      </c>
      <c r="C306" s="208" t="s">
        <v>592</v>
      </c>
      <c r="D306" s="209" t="s">
        <v>274</v>
      </c>
      <c r="E306" s="210">
        <v>305</v>
      </c>
      <c r="F306" s="211">
        <v>71332.5</v>
      </c>
      <c r="G306" s="211">
        <v>589.8809</v>
      </c>
      <c r="H306" s="211">
        <v>2.3058826119999996</v>
      </c>
      <c r="I306" s="211">
        <v>1187.9898075056647</v>
      </c>
      <c r="J306" s="211">
        <v>8050.1313396650849</v>
      </c>
      <c r="K306" s="212">
        <v>15</v>
      </c>
      <c r="L306" s="211">
        <v>104478.38333333319</v>
      </c>
      <c r="M306" s="211">
        <v>101620.38333333319</v>
      </c>
      <c r="N306" s="211">
        <v>2.1967213114754092</v>
      </c>
      <c r="O306" s="211">
        <v>2.177049180327868</v>
      </c>
      <c r="P306" s="212">
        <v>30</v>
      </c>
      <c r="Q306" s="211">
        <v>707973</v>
      </c>
      <c r="R306" s="213">
        <v>1.5704918032786872</v>
      </c>
    </row>
    <row r="307" spans="2:18" x14ac:dyDescent="0.2">
      <c r="B307" s="207" t="s">
        <v>595</v>
      </c>
      <c r="C307" s="208" t="s">
        <v>592</v>
      </c>
      <c r="D307" s="209" t="s">
        <v>244</v>
      </c>
      <c r="E307" s="210">
        <v>157</v>
      </c>
      <c r="F307" s="211">
        <v>38279.016779999998</v>
      </c>
      <c r="G307" s="211">
        <v>3355.8038470000001</v>
      </c>
      <c r="H307" s="211">
        <v>1.4888375919999999</v>
      </c>
      <c r="I307" s="211">
        <v>364.98654714926334</v>
      </c>
      <c r="J307" s="211">
        <v>66.809434307668582</v>
      </c>
      <c r="K307" s="212">
        <v>6</v>
      </c>
      <c r="L307" s="211">
        <v>49714.2</v>
      </c>
      <c r="M307" s="211">
        <v>49714.2</v>
      </c>
      <c r="N307" s="211">
        <v>2.9999999999999996</v>
      </c>
      <c r="O307" s="211">
        <v>2.9999999999999996</v>
      </c>
      <c r="P307" s="212">
        <v>6</v>
      </c>
      <c r="Q307" s="211">
        <v>9100</v>
      </c>
      <c r="R307" s="213">
        <v>0.2038216560509554</v>
      </c>
    </row>
    <row r="308" spans="2:18" x14ac:dyDescent="0.2">
      <c r="B308" s="207" t="s">
        <v>596</v>
      </c>
      <c r="C308" s="208" t="s">
        <v>592</v>
      </c>
      <c r="D308" s="209" t="s">
        <v>244</v>
      </c>
      <c r="E308" s="210">
        <v>79</v>
      </c>
      <c r="F308" s="211">
        <v>13693.20059</v>
      </c>
      <c r="G308" s="211">
        <v>813.61264089999997</v>
      </c>
      <c r="H308" s="211">
        <v>0.34497456400000004</v>
      </c>
      <c r="I308" s="211">
        <v>2.4151717941676991</v>
      </c>
      <c r="J308" s="211">
        <v>76.477463180417146</v>
      </c>
      <c r="K308" s="212">
        <v>2</v>
      </c>
      <c r="L308" s="211">
        <v>1419.75</v>
      </c>
      <c r="M308" s="211">
        <v>1419.75</v>
      </c>
      <c r="N308" s="211">
        <v>0.12658227848101261</v>
      </c>
      <c r="O308" s="211">
        <v>0.12658227848101261</v>
      </c>
      <c r="P308" s="212">
        <v>10</v>
      </c>
      <c r="Q308" s="211">
        <v>44957</v>
      </c>
      <c r="R308" s="213">
        <v>1.7341772151898747</v>
      </c>
    </row>
    <row r="309" spans="2:18" x14ac:dyDescent="0.2">
      <c r="B309" s="207" t="s">
        <v>597</v>
      </c>
      <c r="C309" s="208" t="s">
        <v>592</v>
      </c>
      <c r="D309" s="209" t="s">
        <v>274</v>
      </c>
      <c r="E309" s="210">
        <v>161</v>
      </c>
      <c r="F309" s="211">
        <v>41302.78</v>
      </c>
      <c r="G309" s="211">
        <v>4556.3850000000002</v>
      </c>
      <c r="H309" s="211">
        <v>3.9581292079999995</v>
      </c>
      <c r="I309" s="211">
        <v>1212.4402712969079</v>
      </c>
      <c r="J309" s="211">
        <v>573.30713754271585</v>
      </c>
      <c r="K309" s="212">
        <v>9</v>
      </c>
      <c r="L309" s="211">
        <v>62118.55</v>
      </c>
      <c r="M309" s="211">
        <v>22399.55</v>
      </c>
      <c r="N309" s="211">
        <v>2.2360248447204967</v>
      </c>
      <c r="O309" s="211">
        <v>1.2608695652173909</v>
      </c>
      <c r="P309" s="212">
        <v>12</v>
      </c>
      <c r="Q309" s="211">
        <v>29373</v>
      </c>
      <c r="R309" s="213">
        <v>0.81987577639751485</v>
      </c>
    </row>
    <row r="310" spans="2:18" x14ac:dyDescent="0.2">
      <c r="B310" s="207" t="s">
        <v>598</v>
      </c>
      <c r="C310" s="208" t="s">
        <v>592</v>
      </c>
      <c r="D310" s="209" t="s">
        <v>274</v>
      </c>
      <c r="E310" s="210">
        <v>133</v>
      </c>
      <c r="F310" s="211">
        <v>8908.5190000000002</v>
      </c>
      <c r="G310" s="211">
        <v>151.03790000000001</v>
      </c>
      <c r="H310" s="211">
        <v>0.52654012399999994</v>
      </c>
      <c r="I310" s="211">
        <v>0.32927357687323178</v>
      </c>
      <c r="J310" s="211">
        <v>201.20956682513486</v>
      </c>
      <c r="K310" s="212">
        <v>0</v>
      </c>
      <c r="L310" s="211">
        <v>126.8166666667</v>
      </c>
      <c r="M310" s="211">
        <v>126.8166666667</v>
      </c>
      <c r="N310" s="211">
        <v>7.5187969924812009E-3</v>
      </c>
      <c r="O310" s="211">
        <v>7.5187969924812009E-3</v>
      </c>
      <c r="P310" s="212">
        <v>3</v>
      </c>
      <c r="Q310" s="211">
        <v>77494</v>
      </c>
      <c r="R310" s="213">
        <v>1.8947368421052628</v>
      </c>
    </row>
    <row r="311" spans="2:18" x14ac:dyDescent="0.2">
      <c r="B311" s="207" t="s">
        <v>599</v>
      </c>
      <c r="C311" s="208" t="s">
        <v>592</v>
      </c>
      <c r="D311" s="209" t="s">
        <v>274</v>
      </c>
      <c r="E311" s="210">
        <v>294</v>
      </c>
      <c r="F311" s="211">
        <v>991.09487650000005</v>
      </c>
      <c r="G311" s="211">
        <v>7152.0868780000001</v>
      </c>
      <c r="H311" s="211">
        <v>1.6159334839999999</v>
      </c>
      <c r="I311" s="211">
        <v>112.95244182082151</v>
      </c>
      <c r="J311" s="211">
        <v>0</v>
      </c>
      <c r="K311" s="212">
        <v>1</v>
      </c>
      <c r="L311" s="211">
        <v>14175</v>
      </c>
      <c r="M311" s="211">
        <v>14175</v>
      </c>
      <c r="N311" s="211">
        <v>0.15306122448979601</v>
      </c>
      <c r="O311" s="211">
        <v>0.15306122448979601</v>
      </c>
      <c r="P311" s="212">
        <v>0</v>
      </c>
      <c r="Q311" s="211">
        <v>0</v>
      </c>
      <c r="R311" s="213">
        <v>0</v>
      </c>
    </row>
    <row r="312" spans="2:18" x14ac:dyDescent="0.2">
      <c r="B312" s="207" t="s">
        <v>600</v>
      </c>
      <c r="C312" s="208" t="s">
        <v>592</v>
      </c>
      <c r="D312" s="209" t="s">
        <v>274</v>
      </c>
      <c r="E312" s="210">
        <v>2</v>
      </c>
      <c r="F312" s="211">
        <v>1374.9739340000001</v>
      </c>
      <c r="G312" s="211">
        <v>968.76344010000003</v>
      </c>
      <c r="H312" s="211">
        <v>0.18156555999999999</v>
      </c>
      <c r="I312" s="211">
        <v>0</v>
      </c>
      <c r="J312" s="211">
        <v>0.29993514464043119</v>
      </c>
      <c r="K312" s="212">
        <v>0</v>
      </c>
      <c r="L312" s="211">
        <v>0</v>
      </c>
      <c r="M312" s="211">
        <v>0</v>
      </c>
      <c r="N312" s="211">
        <v>0</v>
      </c>
      <c r="O312" s="211">
        <v>0</v>
      </c>
      <c r="P312" s="212">
        <v>0</v>
      </c>
      <c r="Q312" s="211">
        <v>335</v>
      </c>
      <c r="R312" s="213">
        <v>0.5</v>
      </c>
    </row>
    <row r="313" spans="2:18" x14ac:dyDescent="0.2">
      <c r="B313" s="207" t="s">
        <v>601</v>
      </c>
      <c r="C313" s="208" t="s">
        <v>602</v>
      </c>
      <c r="D313" s="209" t="s">
        <v>274</v>
      </c>
      <c r="E313" s="210">
        <v>291</v>
      </c>
      <c r="F313" s="211">
        <v>6712.1708980000003</v>
      </c>
      <c r="G313" s="211">
        <v>552.06655499999999</v>
      </c>
      <c r="H313" s="211">
        <v>0.88967124399999997</v>
      </c>
      <c r="I313" s="211">
        <v>227.78370573974914</v>
      </c>
      <c r="J313" s="211">
        <v>29.634935283659559</v>
      </c>
      <c r="K313" s="212">
        <v>5</v>
      </c>
      <c r="L313" s="211">
        <v>51921.116666666705</v>
      </c>
      <c r="M313" s="211">
        <v>48237.116666666705</v>
      </c>
      <c r="N313" s="211">
        <v>1.161512027491409</v>
      </c>
      <c r="O313" s="211">
        <v>1.1202749140893471</v>
      </c>
      <c r="P313" s="212">
        <v>1</v>
      </c>
      <c r="Q313" s="211">
        <v>6755</v>
      </c>
      <c r="R313" s="213">
        <v>6.1855670103092793E-2</v>
      </c>
    </row>
    <row r="314" spans="2:18" x14ac:dyDescent="0.2">
      <c r="B314" s="207" t="s">
        <v>603</v>
      </c>
      <c r="C314" s="208" t="s">
        <v>602</v>
      </c>
      <c r="D314" s="209" t="s">
        <v>244</v>
      </c>
      <c r="E314" s="210">
        <v>1047</v>
      </c>
      <c r="F314" s="211">
        <v>4057.905679</v>
      </c>
      <c r="G314" s="211">
        <v>7435.0887640000001</v>
      </c>
      <c r="H314" s="211">
        <v>4.3394168839999994</v>
      </c>
      <c r="I314" s="211">
        <v>3312.5724659842222</v>
      </c>
      <c r="J314" s="211">
        <v>4670.5126264004621</v>
      </c>
      <c r="K314" s="212">
        <v>4</v>
      </c>
      <c r="L314" s="211">
        <v>154804.98333333331</v>
      </c>
      <c r="M314" s="211">
        <v>154804.98333333331</v>
      </c>
      <c r="N314" s="211">
        <v>0.88825214899713489</v>
      </c>
      <c r="O314" s="211">
        <v>0.88825214899713489</v>
      </c>
      <c r="P314" s="212">
        <v>5</v>
      </c>
      <c r="Q314" s="211">
        <v>218265</v>
      </c>
      <c r="R314" s="213">
        <v>0.44985673352435557</v>
      </c>
    </row>
    <row r="315" spans="2:18" x14ac:dyDescent="0.2">
      <c r="B315" s="207" t="s">
        <v>604</v>
      </c>
      <c r="C315" s="208" t="s">
        <v>602</v>
      </c>
      <c r="D315" s="209" t="s">
        <v>274</v>
      </c>
      <c r="E315" s="210">
        <v>1184</v>
      </c>
      <c r="F315" s="211">
        <v>15152.370790000001</v>
      </c>
      <c r="G315" s="211">
        <v>4949.9625109999997</v>
      </c>
      <c r="H315" s="211">
        <v>3.8491898720000002</v>
      </c>
      <c r="I315" s="211">
        <v>77.442359017369384</v>
      </c>
      <c r="J315" s="211">
        <v>0</v>
      </c>
      <c r="K315" s="212">
        <v>2</v>
      </c>
      <c r="L315" s="211">
        <v>4080.0000000000005</v>
      </c>
      <c r="M315" s="211">
        <v>3849.4333333333007</v>
      </c>
      <c r="N315" s="211">
        <v>6.2500000000000028E-2</v>
      </c>
      <c r="O315" s="211">
        <v>6.1655405405405435E-2</v>
      </c>
      <c r="P315" s="212">
        <v>0</v>
      </c>
      <c r="Q315" s="211">
        <v>0</v>
      </c>
      <c r="R315" s="213">
        <v>0</v>
      </c>
    </row>
    <row r="316" spans="2:18" x14ac:dyDescent="0.2">
      <c r="B316" s="207" t="s">
        <v>605</v>
      </c>
      <c r="C316" s="208" t="s">
        <v>602</v>
      </c>
      <c r="D316" s="209" t="s">
        <v>244</v>
      </c>
      <c r="E316" s="210">
        <v>67</v>
      </c>
      <c r="F316" s="211">
        <v>0</v>
      </c>
      <c r="G316" s="211">
        <v>571.38348729999996</v>
      </c>
      <c r="H316" s="211">
        <v>1.071236804</v>
      </c>
      <c r="I316" s="211">
        <v>0</v>
      </c>
      <c r="J316" s="211">
        <v>9.9664673260952661</v>
      </c>
      <c r="K316" s="212">
        <v>0</v>
      </c>
      <c r="L316" s="211">
        <v>0</v>
      </c>
      <c r="M316" s="211">
        <v>0</v>
      </c>
      <c r="N316" s="211">
        <v>0</v>
      </c>
      <c r="O316" s="211">
        <v>0</v>
      </c>
      <c r="P316" s="212">
        <v>3</v>
      </c>
      <c r="Q316" s="211">
        <v>1886.7166666666999</v>
      </c>
      <c r="R316" s="213">
        <v>1.0149253731343286</v>
      </c>
    </row>
    <row r="317" spans="2:18" x14ac:dyDescent="0.2">
      <c r="B317" s="207" t="s">
        <v>606</v>
      </c>
      <c r="C317" s="208" t="s">
        <v>602</v>
      </c>
      <c r="D317" s="209" t="s">
        <v>274</v>
      </c>
      <c r="E317" s="210">
        <v>1003</v>
      </c>
      <c r="F317" s="211">
        <v>36509.032919999998</v>
      </c>
      <c r="G317" s="211">
        <v>9621.3628989999997</v>
      </c>
      <c r="H317" s="211">
        <v>4.44835622</v>
      </c>
      <c r="I317" s="211">
        <v>3716.5458963827418</v>
      </c>
      <c r="J317" s="211">
        <v>1618.0104340438909</v>
      </c>
      <c r="K317" s="212">
        <v>11</v>
      </c>
      <c r="L317" s="211">
        <v>169430.21666666667</v>
      </c>
      <c r="M317" s="211">
        <v>169430.21666666667</v>
      </c>
      <c r="N317" s="211">
        <v>1.0767696909272191</v>
      </c>
      <c r="O317" s="211">
        <v>1.0767696909272191</v>
      </c>
      <c r="P317" s="212">
        <v>7</v>
      </c>
      <c r="Q317" s="211">
        <v>73762</v>
      </c>
      <c r="R317" s="213">
        <v>0.30009970089730814</v>
      </c>
    </row>
    <row r="318" spans="2:18" x14ac:dyDescent="0.2">
      <c r="B318" s="207" t="s">
        <v>607</v>
      </c>
      <c r="C318" s="208" t="s">
        <v>602</v>
      </c>
      <c r="D318" s="209" t="s">
        <v>274</v>
      </c>
      <c r="E318" s="210">
        <v>950</v>
      </c>
      <c r="F318" s="211">
        <v>16205.702300000001</v>
      </c>
      <c r="G318" s="211">
        <v>2943.371819</v>
      </c>
      <c r="H318" s="211">
        <v>2.777953068</v>
      </c>
      <c r="I318" s="211">
        <v>1426.6065170798092</v>
      </c>
      <c r="J318" s="211">
        <v>215.20391394390438</v>
      </c>
      <c r="K318" s="212">
        <v>7</v>
      </c>
      <c r="L318" s="211">
        <v>104143.03333333319</v>
      </c>
      <c r="M318" s="211">
        <v>103618.8333333332</v>
      </c>
      <c r="N318" s="211">
        <v>0.64</v>
      </c>
      <c r="O318" s="211">
        <v>0.6389473684210526</v>
      </c>
      <c r="P318" s="212">
        <v>2</v>
      </c>
      <c r="Q318" s="211">
        <v>15710</v>
      </c>
      <c r="R318" s="213">
        <v>5.6842105263157895E-2</v>
      </c>
    </row>
    <row r="319" spans="2:18" x14ac:dyDescent="0.2">
      <c r="B319" s="207" t="s">
        <v>608</v>
      </c>
      <c r="C319" s="208" t="s">
        <v>602</v>
      </c>
      <c r="D319" s="209" t="s">
        <v>244</v>
      </c>
      <c r="E319" s="210">
        <v>757</v>
      </c>
      <c r="F319" s="211">
        <v>4064.631511</v>
      </c>
      <c r="G319" s="211">
        <v>1524.439627</v>
      </c>
      <c r="H319" s="211">
        <v>4.8659570079999996</v>
      </c>
      <c r="I319" s="211">
        <v>117.28863852782433</v>
      </c>
      <c r="J319" s="211">
        <v>1082.5259240362441</v>
      </c>
      <c r="K319" s="212">
        <v>2</v>
      </c>
      <c r="L319" s="211">
        <v>4888.0833333332994</v>
      </c>
      <c r="M319" s="211">
        <v>4888.0833333332994</v>
      </c>
      <c r="N319" s="211">
        <v>7.0013210039630125E-2</v>
      </c>
      <c r="O319" s="211">
        <v>7.0013210039630125E-2</v>
      </c>
      <c r="P319" s="212">
        <v>3</v>
      </c>
      <c r="Q319" s="211">
        <v>45115</v>
      </c>
      <c r="R319" s="213">
        <v>0.20739762219286667</v>
      </c>
    </row>
    <row r="320" spans="2:18" x14ac:dyDescent="0.2">
      <c r="B320" s="207" t="s">
        <v>609</v>
      </c>
      <c r="C320" s="208" t="s">
        <v>610</v>
      </c>
      <c r="D320" s="209" t="s">
        <v>274</v>
      </c>
      <c r="E320" s="210">
        <v>19</v>
      </c>
      <c r="F320" s="211">
        <v>1923.396</v>
      </c>
      <c r="G320" s="211">
        <v>62.67924</v>
      </c>
      <c r="H320" s="211">
        <v>0.108939336</v>
      </c>
      <c r="I320" s="211">
        <v>0.15378167296551185</v>
      </c>
      <c r="J320" s="211">
        <v>0</v>
      </c>
      <c r="K320" s="212">
        <v>0</v>
      </c>
      <c r="L320" s="211">
        <v>286.26666666670002</v>
      </c>
      <c r="M320" s="211">
        <v>286.26666666670002</v>
      </c>
      <c r="N320" s="211">
        <v>5.2631578947368404E-2</v>
      </c>
      <c r="O320" s="211">
        <v>5.2631578947368404E-2</v>
      </c>
      <c r="P320" s="212">
        <v>0</v>
      </c>
      <c r="Q320" s="211">
        <v>0</v>
      </c>
      <c r="R320" s="213">
        <v>0</v>
      </c>
    </row>
    <row r="321" spans="2:18" x14ac:dyDescent="0.2">
      <c r="B321" s="207" t="s">
        <v>611</v>
      </c>
      <c r="C321" s="208" t="s">
        <v>610</v>
      </c>
      <c r="D321" s="209" t="s">
        <v>244</v>
      </c>
      <c r="E321" s="210">
        <v>791</v>
      </c>
      <c r="F321" s="211">
        <v>3994.319</v>
      </c>
      <c r="G321" s="211">
        <v>2336.1210000000001</v>
      </c>
      <c r="H321" s="211">
        <v>3.6313111999999999</v>
      </c>
      <c r="I321" s="211">
        <v>14.513279685436986</v>
      </c>
      <c r="J321" s="211">
        <v>813.04807417306142</v>
      </c>
      <c r="K321" s="212">
        <v>1</v>
      </c>
      <c r="L321" s="211">
        <v>810.5</v>
      </c>
      <c r="M321" s="211">
        <v>810.5</v>
      </c>
      <c r="N321" s="211">
        <v>1.0113780025284472E-2</v>
      </c>
      <c r="O321" s="211">
        <v>1.0113780025284472E-2</v>
      </c>
      <c r="P321" s="212">
        <v>3</v>
      </c>
      <c r="Q321" s="211">
        <v>45405</v>
      </c>
      <c r="R321" s="213">
        <v>0.26675094816687739</v>
      </c>
    </row>
    <row r="322" spans="2:18" x14ac:dyDescent="0.2">
      <c r="B322" s="207" t="s">
        <v>612</v>
      </c>
      <c r="C322" s="208" t="s">
        <v>610</v>
      </c>
      <c r="D322" s="209" t="s">
        <v>244</v>
      </c>
      <c r="E322" s="210">
        <v>635</v>
      </c>
      <c r="F322" s="211">
        <v>0</v>
      </c>
      <c r="G322" s="211">
        <v>7397.4880000000003</v>
      </c>
      <c r="H322" s="211">
        <v>2.3966653920000001</v>
      </c>
      <c r="I322" s="211">
        <v>1.5667179429956113</v>
      </c>
      <c r="J322" s="211">
        <v>152.10203615550751</v>
      </c>
      <c r="K322" s="212">
        <v>0</v>
      </c>
      <c r="L322" s="211">
        <v>132.5666666667</v>
      </c>
      <c r="M322" s="211">
        <v>132.5666666667</v>
      </c>
      <c r="N322" s="211">
        <v>1.5748031496063003E-3</v>
      </c>
      <c r="O322" s="211">
        <v>1.5748031496063003E-3</v>
      </c>
      <c r="P322" s="212">
        <v>3</v>
      </c>
      <c r="Q322" s="211">
        <v>12870</v>
      </c>
      <c r="R322" s="213">
        <v>0.1370078740157481</v>
      </c>
    </row>
    <row r="323" spans="2:18" x14ac:dyDescent="0.2">
      <c r="B323" s="207" t="s">
        <v>613</v>
      </c>
      <c r="C323" s="208" t="s">
        <v>610</v>
      </c>
      <c r="D323" s="209" t="s">
        <v>274</v>
      </c>
      <c r="E323" s="210">
        <v>468</v>
      </c>
      <c r="F323" s="211">
        <v>3716.3519999999999</v>
      </c>
      <c r="G323" s="211">
        <v>3039.4609999999998</v>
      </c>
      <c r="H323" s="211">
        <v>1.307272032</v>
      </c>
      <c r="I323" s="211">
        <v>136.78331869061179</v>
      </c>
      <c r="J323" s="211">
        <v>103.3352676233433</v>
      </c>
      <c r="K323" s="212">
        <v>3</v>
      </c>
      <c r="L323" s="211">
        <v>21218.666666666599</v>
      </c>
      <c r="M323" s="211">
        <v>21099.0333333333</v>
      </c>
      <c r="N323" s="211">
        <v>1.0448717948717947</v>
      </c>
      <c r="O323" s="211">
        <v>1.0427350427350426</v>
      </c>
      <c r="P323" s="212">
        <v>2</v>
      </c>
      <c r="Q323" s="211">
        <v>16030</v>
      </c>
      <c r="R323" s="213">
        <v>0.13461538461538461</v>
      </c>
    </row>
    <row r="324" spans="2:18" x14ac:dyDescent="0.2">
      <c r="B324" s="207" t="s">
        <v>614</v>
      </c>
      <c r="C324" s="208" t="s">
        <v>610</v>
      </c>
      <c r="D324" s="209" t="s">
        <v>274</v>
      </c>
      <c r="E324" s="210">
        <v>469</v>
      </c>
      <c r="F324" s="211">
        <v>189232.3</v>
      </c>
      <c r="G324" s="211">
        <v>1965.056</v>
      </c>
      <c r="H324" s="211">
        <v>1.9245949360000001</v>
      </c>
      <c r="I324" s="211">
        <v>2958.5478723983315</v>
      </c>
      <c r="J324" s="211">
        <v>807.70672167784994</v>
      </c>
      <c r="K324" s="212">
        <v>29</v>
      </c>
      <c r="L324" s="211">
        <v>311738.31666666671</v>
      </c>
      <c r="M324" s="211">
        <v>240793.85</v>
      </c>
      <c r="N324" s="211">
        <v>5.4861407249466971</v>
      </c>
      <c r="O324" s="211">
        <v>4.5607675906183385</v>
      </c>
      <c r="P324" s="212">
        <v>30</v>
      </c>
      <c r="Q324" s="211">
        <v>85107</v>
      </c>
      <c r="R324" s="213">
        <v>0.66524520255863506</v>
      </c>
    </row>
    <row r="325" spans="2:18" x14ac:dyDescent="0.2">
      <c r="B325" s="207" t="s">
        <v>615</v>
      </c>
      <c r="C325" s="208" t="s">
        <v>610</v>
      </c>
      <c r="D325" s="209" t="s">
        <v>244</v>
      </c>
      <c r="E325" s="210">
        <v>1182</v>
      </c>
      <c r="F325" s="211">
        <v>6035.7110000000002</v>
      </c>
      <c r="G325" s="211">
        <v>2741.0770000000002</v>
      </c>
      <c r="H325" s="211">
        <v>4.0489119879999995</v>
      </c>
      <c r="I325" s="211">
        <v>441.63721616074849</v>
      </c>
      <c r="J325" s="211">
        <v>1020.2540160361509</v>
      </c>
      <c r="K325" s="212">
        <v>5</v>
      </c>
      <c r="L325" s="211">
        <v>22119.650000000198</v>
      </c>
      <c r="M325" s="211">
        <v>22032.350000000199</v>
      </c>
      <c r="N325" s="211">
        <v>0.21996615905245354</v>
      </c>
      <c r="O325" s="211">
        <v>0.21827411167512697</v>
      </c>
      <c r="P325" s="212">
        <v>2</v>
      </c>
      <c r="Q325" s="211">
        <v>51100</v>
      </c>
      <c r="R325" s="213">
        <v>0.1184433164128596</v>
      </c>
    </row>
    <row r="326" spans="2:18" x14ac:dyDescent="0.2">
      <c r="B326" s="207" t="s">
        <v>616</v>
      </c>
      <c r="C326" s="208" t="s">
        <v>610</v>
      </c>
      <c r="D326" s="209" t="s">
        <v>274</v>
      </c>
      <c r="E326" s="210">
        <v>272</v>
      </c>
      <c r="F326" s="211">
        <v>76752.639999999999</v>
      </c>
      <c r="G326" s="211">
        <v>158.9512</v>
      </c>
      <c r="H326" s="211">
        <v>1.034923692</v>
      </c>
      <c r="I326" s="211">
        <v>769.72983794555694</v>
      </c>
      <c r="J326" s="211">
        <v>58.739835923656038</v>
      </c>
      <c r="K326" s="212">
        <v>11</v>
      </c>
      <c r="L326" s="211">
        <v>150827.63333333345</v>
      </c>
      <c r="M326" s="211">
        <v>150827.63333333345</v>
      </c>
      <c r="N326" s="211">
        <v>4.5147058823529473</v>
      </c>
      <c r="O326" s="211">
        <v>4.5147058823529473</v>
      </c>
      <c r="P326" s="212">
        <v>4</v>
      </c>
      <c r="Q326" s="211">
        <v>11510</v>
      </c>
      <c r="R326" s="213">
        <v>0.12867647058823539</v>
      </c>
    </row>
    <row r="327" spans="2:18" x14ac:dyDescent="0.2">
      <c r="B327" s="207" t="s">
        <v>617</v>
      </c>
      <c r="C327" s="208" t="s">
        <v>618</v>
      </c>
      <c r="D327" s="209" t="s">
        <v>274</v>
      </c>
      <c r="E327" s="210">
        <v>39</v>
      </c>
      <c r="F327" s="211">
        <v>28379.02</v>
      </c>
      <c r="G327" s="211" t="s">
        <v>556</v>
      </c>
      <c r="H327" s="211">
        <v>0.34497456400000004</v>
      </c>
      <c r="I327" s="211">
        <v>4.662130707490272</v>
      </c>
      <c r="J327" s="211">
        <v>48.562006837897734</v>
      </c>
      <c r="K327" s="212">
        <v>2</v>
      </c>
      <c r="L327" s="211">
        <v>2740.6166666667</v>
      </c>
      <c r="M327" s="211">
        <v>2740.6166666667</v>
      </c>
      <c r="N327" s="211">
        <v>1.307692307692307</v>
      </c>
      <c r="O327" s="211">
        <v>1.307692307692307</v>
      </c>
      <c r="P327" s="212">
        <v>7</v>
      </c>
      <c r="Q327" s="211">
        <v>28547</v>
      </c>
      <c r="R327" s="213">
        <v>2.4358974358974352</v>
      </c>
    </row>
    <row r="328" spans="2:18" x14ac:dyDescent="0.2">
      <c r="B328" s="207" t="s">
        <v>619</v>
      </c>
      <c r="C328" s="208" t="s">
        <v>618</v>
      </c>
      <c r="D328" s="209" t="s">
        <v>274</v>
      </c>
      <c r="E328" s="210">
        <v>59</v>
      </c>
      <c r="F328" s="211">
        <v>34729.370000000003</v>
      </c>
      <c r="G328" s="211" t="s">
        <v>556</v>
      </c>
      <c r="H328" s="211">
        <v>0.34497456400000004</v>
      </c>
      <c r="I328" s="211">
        <v>7.4083130163836035</v>
      </c>
      <c r="J328" s="211">
        <v>89.92825619079504</v>
      </c>
      <c r="K328" s="212">
        <v>1</v>
      </c>
      <c r="L328" s="211">
        <v>4354.95</v>
      </c>
      <c r="M328" s="211">
        <v>4354.95</v>
      </c>
      <c r="N328" s="211">
        <v>1.1016949152542375</v>
      </c>
      <c r="O328" s="211">
        <v>1.1016949152542375</v>
      </c>
      <c r="P328" s="212">
        <v>3</v>
      </c>
      <c r="Q328" s="211">
        <v>52864</v>
      </c>
      <c r="R328" s="213">
        <v>3</v>
      </c>
    </row>
    <row r="329" spans="2:18" x14ac:dyDescent="0.2">
      <c r="B329" s="207" t="s">
        <v>620</v>
      </c>
      <c r="C329" s="208" t="s">
        <v>618</v>
      </c>
      <c r="D329" s="209" t="s">
        <v>274</v>
      </c>
      <c r="E329" s="210">
        <v>105</v>
      </c>
      <c r="F329" s="211">
        <v>94578.71</v>
      </c>
      <c r="G329" s="211">
        <v>1215.921</v>
      </c>
      <c r="H329" s="211">
        <v>0.47207045600000003</v>
      </c>
      <c r="I329" s="211">
        <v>56.027547778321505</v>
      </c>
      <c r="J329" s="211">
        <v>321.01118435635885</v>
      </c>
      <c r="K329" s="212">
        <v>5</v>
      </c>
      <c r="L329" s="211">
        <v>24068.3166666666</v>
      </c>
      <c r="M329" s="211">
        <v>24068.3166666666</v>
      </c>
      <c r="N329" s="211">
        <v>2.1619047619047618</v>
      </c>
      <c r="O329" s="211">
        <v>2.1619047619047618</v>
      </c>
      <c r="P329" s="212">
        <v>10</v>
      </c>
      <c r="Q329" s="211">
        <v>137900</v>
      </c>
      <c r="R329" s="213">
        <v>4.8285714285714318</v>
      </c>
    </row>
    <row r="330" spans="2:18" x14ac:dyDescent="0.2">
      <c r="B330" s="207" t="s">
        <v>621</v>
      </c>
      <c r="C330" s="208" t="s">
        <v>622</v>
      </c>
      <c r="D330" s="209" t="s">
        <v>274</v>
      </c>
      <c r="E330" s="210">
        <v>231</v>
      </c>
      <c r="F330" s="211">
        <v>186268.5</v>
      </c>
      <c r="G330" s="211">
        <v>642.44569999999999</v>
      </c>
      <c r="H330" s="211">
        <v>0.79888846399999991</v>
      </c>
      <c r="I330" s="211">
        <v>1067.9296951228453</v>
      </c>
      <c r="J330" s="211">
        <v>164.76735721844344</v>
      </c>
      <c r="K330" s="212">
        <v>20</v>
      </c>
      <c r="L330" s="211">
        <v>271086.21666666656</v>
      </c>
      <c r="M330" s="211">
        <v>208358.21666666653</v>
      </c>
      <c r="N330" s="211">
        <v>7.4891774891774903</v>
      </c>
      <c r="O330" s="211">
        <v>4.5194805194805214</v>
      </c>
      <c r="P330" s="212">
        <v>14</v>
      </c>
      <c r="Q330" s="211">
        <v>41825</v>
      </c>
      <c r="R330" s="213">
        <v>0.80952380952380909</v>
      </c>
    </row>
    <row r="331" spans="2:18" x14ac:dyDescent="0.2">
      <c r="B331" s="207" t="s">
        <v>623</v>
      </c>
      <c r="C331" s="208" t="s">
        <v>622</v>
      </c>
      <c r="D331" s="209" t="s">
        <v>274</v>
      </c>
      <c r="E331" s="210">
        <v>40</v>
      </c>
      <c r="F331" s="211">
        <v>37410.58</v>
      </c>
      <c r="G331" s="211" t="s">
        <v>556</v>
      </c>
      <c r="H331" s="211">
        <v>0.19972211599999998</v>
      </c>
      <c r="I331" s="211">
        <v>35.386637854320185</v>
      </c>
      <c r="J331" s="211">
        <v>9.9963459400310857</v>
      </c>
      <c r="K331" s="212">
        <v>6</v>
      </c>
      <c r="L331" s="211">
        <v>35930.566666666695</v>
      </c>
      <c r="M331" s="211">
        <v>32290.566666666698</v>
      </c>
      <c r="N331" s="211">
        <v>6.0250000000000004</v>
      </c>
      <c r="O331" s="211">
        <v>4.0250000000000004</v>
      </c>
      <c r="P331" s="212">
        <v>5</v>
      </c>
      <c r="Q331" s="211">
        <v>10150</v>
      </c>
      <c r="R331" s="213">
        <v>0.9</v>
      </c>
    </row>
    <row r="332" spans="2:18" x14ac:dyDescent="0.2">
      <c r="B332" s="207" t="s">
        <v>624</v>
      </c>
      <c r="C332" s="208" t="s">
        <v>625</v>
      </c>
      <c r="D332" s="209" t="s">
        <v>274</v>
      </c>
      <c r="E332" s="210">
        <v>147</v>
      </c>
      <c r="F332" s="211">
        <v>68801.33</v>
      </c>
      <c r="G332" s="211">
        <v>1396.68</v>
      </c>
      <c r="H332" s="211">
        <v>0.87151468799999998</v>
      </c>
      <c r="I332" s="211">
        <v>24.270071454423171</v>
      </c>
      <c r="J332" s="211">
        <v>52.249955656669073</v>
      </c>
      <c r="K332" s="212">
        <v>7</v>
      </c>
      <c r="L332" s="211">
        <v>5647.3833333332996</v>
      </c>
      <c r="M332" s="211">
        <v>5647.3833333332996</v>
      </c>
      <c r="N332" s="211">
        <v>0.42176870748299289</v>
      </c>
      <c r="O332" s="211">
        <v>0.42176870748299289</v>
      </c>
      <c r="P332" s="212">
        <v>7</v>
      </c>
      <c r="Q332" s="211">
        <v>12158</v>
      </c>
      <c r="R332" s="213">
        <v>0.34013605442176886</v>
      </c>
    </row>
    <row r="333" spans="2:18" x14ac:dyDescent="0.2">
      <c r="B333" s="207" t="s">
        <v>626</v>
      </c>
      <c r="C333" s="208" t="s">
        <v>625</v>
      </c>
      <c r="D333" s="209" t="s">
        <v>274</v>
      </c>
      <c r="E333" s="210">
        <v>113</v>
      </c>
      <c r="F333" s="211">
        <v>61095.19</v>
      </c>
      <c r="G333" s="211">
        <v>885.95820000000003</v>
      </c>
      <c r="H333" s="211">
        <v>0.52654012399999994</v>
      </c>
      <c r="I333" s="211">
        <v>143.71512877168513</v>
      </c>
      <c r="J333" s="211">
        <v>46.528446557235611</v>
      </c>
      <c r="K333" s="212">
        <v>8</v>
      </c>
      <c r="L333" s="211">
        <v>55350.55</v>
      </c>
      <c r="M333" s="211">
        <v>55350.55</v>
      </c>
      <c r="N333" s="211">
        <v>3.3982300884955752</v>
      </c>
      <c r="O333" s="211">
        <v>3.3982300884955752</v>
      </c>
      <c r="P333" s="212">
        <v>10</v>
      </c>
      <c r="Q333" s="211">
        <v>17920</v>
      </c>
      <c r="R333" s="213">
        <v>0.65486725663716905</v>
      </c>
    </row>
    <row r="334" spans="2:18" x14ac:dyDescent="0.2">
      <c r="B334" s="207" t="s">
        <v>627</v>
      </c>
      <c r="C334" s="208" t="s">
        <v>625</v>
      </c>
      <c r="D334" s="209" t="s">
        <v>274</v>
      </c>
      <c r="E334" s="210">
        <v>703</v>
      </c>
      <c r="F334" s="211">
        <v>15017.2</v>
      </c>
      <c r="G334" s="211">
        <v>1433.943</v>
      </c>
      <c r="H334" s="211">
        <v>1.9609080479999998</v>
      </c>
      <c r="I334" s="211">
        <v>48.590299227661468</v>
      </c>
      <c r="J334" s="211">
        <v>0.8219118291937787</v>
      </c>
      <c r="K334" s="212">
        <v>2</v>
      </c>
      <c r="L334" s="211">
        <v>5025.0833333333994</v>
      </c>
      <c r="M334" s="211">
        <v>5025.0833333333994</v>
      </c>
      <c r="N334" s="211">
        <v>3.4139402560455175E-2</v>
      </c>
      <c r="O334" s="211">
        <v>3.4139402560455175E-2</v>
      </c>
      <c r="P334" s="212">
        <v>0</v>
      </c>
      <c r="Q334" s="211">
        <v>85</v>
      </c>
      <c r="R334" s="213">
        <v>1.42247510668563E-3</v>
      </c>
    </row>
    <row r="335" spans="2:18" x14ac:dyDescent="0.2">
      <c r="B335" s="207" t="s">
        <v>628</v>
      </c>
      <c r="C335" s="208" t="s">
        <v>625</v>
      </c>
      <c r="D335" s="209" t="s">
        <v>274</v>
      </c>
      <c r="E335" s="210">
        <v>93</v>
      </c>
      <c r="F335" s="211">
        <v>24076.880000000001</v>
      </c>
      <c r="G335" s="211">
        <v>474.30029999999999</v>
      </c>
      <c r="H335" s="211">
        <v>0.94414091200000005</v>
      </c>
      <c r="I335" s="211">
        <v>187.09047056162945</v>
      </c>
      <c r="J335" s="211">
        <v>44.136128030431927</v>
      </c>
      <c r="K335" s="212">
        <v>9</v>
      </c>
      <c r="L335" s="211">
        <v>40185.166666666701</v>
      </c>
      <c r="M335" s="211">
        <v>40185.166666666701</v>
      </c>
      <c r="N335" s="211">
        <v>2.333333333333333</v>
      </c>
      <c r="O335" s="211">
        <v>2.333333333333333</v>
      </c>
      <c r="P335" s="212">
        <v>2</v>
      </c>
      <c r="Q335" s="211">
        <v>9480</v>
      </c>
      <c r="R335" s="213">
        <v>0.60215053763440907</v>
      </c>
    </row>
    <row r="336" spans="2:18" x14ac:dyDescent="0.2">
      <c r="B336" s="207" t="s">
        <v>629</v>
      </c>
      <c r="C336" s="208" t="s">
        <v>625</v>
      </c>
      <c r="D336" s="209" t="s">
        <v>274</v>
      </c>
      <c r="E336" s="210">
        <v>501</v>
      </c>
      <c r="F336" s="211">
        <v>163689.29999999999</v>
      </c>
      <c r="G336" s="211">
        <v>1292.769</v>
      </c>
      <c r="H336" s="211">
        <v>2.5600743959999996</v>
      </c>
      <c r="I336" s="211">
        <v>1085.8661047697706</v>
      </c>
      <c r="J336" s="211">
        <v>788.35204109352128</v>
      </c>
      <c r="K336" s="212">
        <v>20</v>
      </c>
      <c r="L336" s="211">
        <v>86015.083333333314</v>
      </c>
      <c r="M336" s="211">
        <v>86015.083333333314</v>
      </c>
      <c r="N336" s="211">
        <v>0.8483033932135734</v>
      </c>
      <c r="O336" s="211">
        <v>0.8483033932135734</v>
      </c>
      <c r="P336" s="212">
        <v>13</v>
      </c>
      <c r="Q336" s="211">
        <v>62448</v>
      </c>
      <c r="R336" s="213">
        <v>0.42914171656686612</v>
      </c>
    </row>
    <row r="337" spans="2:18" x14ac:dyDescent="0.2">
      <c r="B337" s="207" t="s">
        <v>630</v>
      </c>
      <c r="C337" s="208" t="s">
        <v>631</v>
      </c>
      <c r="D337" s="209" t="s">
        <v>274</v>
      </c>
      <c r="E337" s="210">
        <v>100</v>
      </c>
      <c r="F337" s="211">
        <v>102080</v>
      </c>
      <c r="G337" s="211" t="s">
        <v>556</v>
      </c>
      <c r="H337" s="211">
        <v>0.54469667999999993</v>
      </c>
      <c r="I337" s="211">
        <v>74.166082376227052</v>
      </c>
      <c r="J337" s="211">
        <v>127.97113460819733</v>
      </c>
      <c r="K337" s="212">
        <v>6</v>
      </c>
      <c r="L337" s="211">
        <v>27612.233333333403</v>
      </c>
      <c r="M337" s="211">
        <v>27496.183333333403</v>
      </c>
      <c r="N337" s="211">
        <v>2.4699999999999993</v>
      </c>
      <c r="O337" s="211">
        <v>2.4599999999999995</v>
      </c>
      <c r="P337" s="212">
        <v>7</v>
      </c>
      <c r="Q337" s="211">
        <v>47644</v>
      </c>
      <c r="R337" s="213">
        <v>1.45</v>
      </c>
    </row>
    <row r="338" spans="2:18" x14ac:dyDescent="0.2">
      <c r="B338" s="207" t="s">
        <v>632</v>
      </c>
      <c r="C338" s="208" t="s">
        <v>631</v>
      </c>
      <c r="D338" s="209" t="s">
        <v>532</v>
      </c>
      <c r="E338" s="210">
        <v>323</v>
      </c>
      <c r="F338" s="211">
        <v>328388.8</v>
      </c>
      <c r="G338" s="211" t="s">
        <v>556</v>
      </c>
      <c r="H338" s="211">
        <v>0.74441879599999994</v>
      </c>
      <c r="I338" s="211">
        <v>384.65917241684298</v>
      </c>
      <c r="J338" s="211">
        <v>1518.7693259113287</v>
      </c>
      <c r="K338" s="212">
        <v>9</v>
      </c>
      <c r="L338" s="211">
        <v>104787.55000000009</v>
      </c>
      <c r="M338" s="211">
        <v>104787.55000000009</v>
      </c>
      <c r="N338" s="211">
        <v>3.0650154798761626</v>
      </c>
      <c r="O338" s="211">
        <v>3.0650154798761626</v>
      </c>
      <c r="P338" s="212">
        <v>31</v>
      </c>
      <c r="Q338" s="211">
        <v>413738</v>
      </c>
      <c r="R338" s="213">
        <v>3.8452012383900946</v>
      </c>
    </row>
    <row r="339" spans="2:18" x14ac:dyDescent="0.2">
      <c r="B339" s="207" t="s">
        <v>633</v>
      </c>
      <c r="C339" s="208" t="s">
        <v>631</v>
      </c>
      <c r="D339" s="209" t="s">
        <v>274</v>
      </c>
      <c r="E339" s="210">
        <v>202</v>
      </c>
      <c r="F339" s="211">
        <v>124034.3</v>
      </c>
      <c r="G339" s="211" t="s">
        <v>556</v>
      </c>
      <c r="H339" s="211">
        <v>0.417600788</v>
      </c>
      <c r="I339" s="211">
        <v>63.328924216245937</v>
      </c>
      <c r="J339" s="211">
        <v>235.54184460537957</v>
      </c>
      <c r="K339" s="212">
        <v>11</v>
      </c>
      <c r="L339" s="211">
        <v>30753.300000000097</v>
      </c>
      <c r="M339" s="211">
        <v>30753.300000000097</v>
      </c>
      <c r="N339" s="211">
        <v>1.6633663366336628</v>
      </c>
      <c r="O339" s="211">
        <v>1.6633663366336628</v>
      </c>
      <c r="P339" s="212">
        <v>9</v>
      </c>
      <c r="Q339" s="211">
        <v>114382</v>
      </c>
      <c r="R339" s="213">
        <v>1.7425742574257432</v>
      </c>
    </row>
    <row r="340" spans="2:18" x14ac:dyDescent="0.2">
      <c r="B340" s="207" t="s">
        <v>634</v>
      </c>
      <c r="C340" s="208" t="s">
        <v>631</v>
      </c>
      <c r="D340" s="209" t="s">
        <v>274</v>
      </c>
      <c r="E340" s="210">
        <v>608</v>
      </c>
      <c r="F340" s="211">
        <v>12436.39</v>
      </c>
      <c r="G340" s="211">
        <v>193.5147</v>
      </c>
      <c r="H340" s="211">
        <v>1.6885597079999999</v>
      </c>
      <c r="I340" s="211">
        <v>370.32712518507202</v>
      </c>
      <c r="J340" s="211">
        <v>2196.654178839231</v>
      </c>
      <c r="K340" s="212">
        <v>8</v>
      </c>
      <c r="L340" s="211">
        <v>44475.416666666701</v>
      </c>
      <c r="M340" s="211">
        <v>44475.416666666701</v>
      </c>
      <c r="N340" s="211">
        <v>1.4013157894736847</v>
      </c>
      <c r="O340" s="211">
        <v>1.4013157894736847</v>
      </c>
      <c r="P340" s="212">
        <v>9</v>
      </c>
      <c r="Q340" s="211">
        <v>263813</v>
      </c>
      <c r="R340" s="213">
        <v>1.5608552631578942</v>
      </c>
    </row>
    <row r="341" spans="2:18" x14ac:dyDescent="0.2">
      <c r="B341" s="207" t="s">
        <v>635</v>
      </c>
      <c r="C341" s="208" t="s">
        <v>636</v>
      </c>
      <c r="D341" s="209" t="s">
        <v>274</v>
      </c>
      <c r="E341" s="210">
        <v>260</v>
      </c>
      <c r="F341" s="211">
        <v>117380.5</v>
      </c>
      <c r="G341" s="211">
        <v>522.35519999999997</v>
      </c>
      <c r="H341" s="211">
        <v>1.198332696</v>
      </c>
      <c r="I341" s="211">
        <v>1057.3159722312603</v>
      </c>
      <c r="J341" s="211">
        <v>1775.516495709908</v>
      </c>
      <c r="K341" s="212">
        <v>13</v>
      </c>
      <c r="L341" s="211">
        <v>178927.99999999997</v>
      </c>
      <c r="M341" s="211">
        <v>150181.59999999998</v>
      </c>
      <c r="N341" s="211">
        <v>5.7692307692307718</v>
      </c>
      <c r="O341" s="211">
        <v>3.6653846153846183</v>
      </c>
      <c r="P341" s="212">
        <v>20</v>
      </c>
      <c r="Q341" s="211">
        <v>300468</v>
      </c>
      <c r="R341" s="213">
        <v>4.3846153846153824</v>
      </c>
    </row>
    <row r="342" spans="2:18" x14ac:dyDescent="0.2">
      <c r="B342" s="207" t="s">
        <v>637</v>
      </c>
      <c r="C342" s="208" t="s">
        <v>638</v>
      </c>
      <c r="D342" s="209" t="s">
        <v>274</v>
      </c>
      <c r="E342" s="210">
        <v>133</v>
      </c>
      <c r="F342" s="211">
        <v>10677.71</v>
      </c>
      <c r="G342" s="211">
        <v>3454.77</v>
      </c>
      <c r="H342" s="211">
        <v>2.3240391680000001</v>
      </c>
      <c r="I342" s="211">
        <v>25.418742478805068</v>
      </c>
      <c r="J342" s="211">
        <v>472.84820319003478</v>
      </c>
      <c r="K342" s="212">
        <v>4</v>
      </c>
      <c r="L342" s="211">
        <v>2218</v>
      </c>
      <c r="M342" s="211">
        <v>2218</v>
      </c>
      <c r="N342" s="211">
        <v>0.10526315789473678</v>
      </c>
      <c r="O342" s="211">
        <v>0.10526315789473678</v>
      </c>
      <c r="P342" s="212">
        <v>2</v>
      </c>
      <c r="Q342" s="211">
        <v>41260</v>
      </c>
      <c r="R342" s="213">
        <v>0.84210526315789458</v>
      </c>
    </row>
    <row r="343" spans="2:18" x14ac:dyDescent="0.2">
      <c r="B343" s="207" t="s">
        <v>639</v>
      </c>
      <c r="C343" s="208" t="s">
        <v>638</v>
      </c>
      <c r="D343" s="209" t="s">
        <v>274</v>
      </c>
      <c r="E343" s="210">
        <v>1813</v>
      </c>
      <c r="F343" s="211">
        <v>6280.0280000000002</v>
      </c>
      <c r="G343" s="211">
        <v>25595.83</v>
      </c>
      <c r="H343" s="211">
        <v>5.9190372560000002</v>
      </c>
      <c r="I343" s="211">
        <v>16688.269262273629</v>
      </c>
      <c r="J343" s="211">
        <v>3028.3425507551033</v>
      </c>
      <c r="K343" s="212">
        <v>9</v>
      </c>
      <c r="L343" s="211">
        <v>571756.55000000005</v>
      </c>
      <c r="M343" s="211">
        <v>571756.55000000005</v>
      </c>
      <c r="N343" s="211">
        <v>5.0165471594043023</v>
      </c>
      <c r="O343" s="211">
        <v>5.0165471594043023</v>
      </c>
      <c r="P343" s="212">
        <v>14</v>
      </c>
      <c r="Q343" s="211">
        <v>103754</v>
      </c>
      <c r="R343" s="213">
        <v>0.27578599007170423</v>
      </c>
    </row>
    <row r="344" spans="2:18" x14ac:dyDescent="0.2">
      <c r="B344" s="207" t="s">
        <v>640</v>
      </c>
      <c r="C344" s="208" t="s">
        <v>638</v>
      </c>
      <c r="D344" s="209" t="s">
        <v>274</v>
      </c>
      <c r="E344" s="210">
        <v>832</v>
      </c>
      <c r="F344" s="211">
        <v>13945.85</v>
      </c>
      <c r="G344" s="211">
        <v>3609.4679999999998</v>
      </c>
      <c r="H344" s="211">
        <v>1.833812156</v>
      </c>
      <c r="I344" s="211">
        <v>1551.0240171098797</v>
      </c>
      <c r="J344" s="211">
        <v>147.81394844881831</v>
      </c>
      <c r="K344" s="212">
        <v>6</v>
      </c>
      <c r="L344" s="211">
        <v>171519.93333333338</v>
      </c>
      <c r="M344" s="211">
        <v>171519.93333333338</v>
      </c>
      <c r="N344" s="211">
        <v>2.0204326923076925</v>
      </c>
      <c r="O344" s="211">
        <v>2.0204326923076925</v>
      </c>
      <c r="P344" s="212">
        <v>5</v>
      </c>
      <c r="Q344" s="211">
        <v>16346</v>
      </c>
      <c r="R344" s="213">
        <v>9.2548076923077011E-2</v>
      </c>
    </row>
    <row r="345" spans="2:18" x14ac:dyDescent="0.2">
      <c r="B345" s="207" t="s">
        <v>641</v>
      </c>
      <c r="C345" s="208" t="s">
        <v>638</v>
      </c>
      <c r="D345" s="209" t="s">
        <v>274</v>
      </c>
      <c r="E345" s="210">
        <v>204</v>
      </c>
      <c r="F345" s="211">
        <v>114745.9</v>
      </c>
      <c r="G345" s="211">
        <v>1233.373</v>
      </c>
      <c r="H345" s="211">
        <v>2.5237612839999999</v>
      </c>
      <c r="I345" s="211">
        <v>1478.6805107849582</v>
      </c>
      <c r="J345" s="211">
        <v>523.26542081363232</v>
      </c>
      <c r="K345" s="212">
        <v>20</v>
      </c>
      <c r="L345" s="211">
        <v>118816.56666666671</v>
      </c>
      <c r="M345" s="211">
        <v>118648.00000000001</v>
      </c>
      <c r="N345" s="211">
        <v>6.024509803921565</v>
      </c>
      <c r="O345" s="211">
        <v>6.0196078431372513</v>
      </c>
      <c r="P345" s="212">
        <v>11</v>
      </c>
      <c r="Q345" s="211">
        <v>42046</v>
      </c>
      <c r="R345" s="213">
        <v>0.7549019607843136</v>
      </c>
    </row>
    <row r="346" spans="2:18" x14ac:dyDescent="0.2">
      <c r="B346" s="207" t="s">
        <v>642</v>
      </c>
      <c r="C346" s="208" t="s">
        <v>643</v>
      </c>
      <c r="D346" s="209" t="s">
        <v>274</v>
      </c>
      <c r="E346" s="210">
        <v>582</v>
      </c>
      <c r="F346" s="211">
        <v>139955</v>
      </c>
      <c r="G346" s="211">
        <v>1294.373</v>
      </c>
      <c r="H346" s="211">
        <v>4.8841135640000006</v>
      </c>
      <c r="I346" s="211">
        <v>278.75380828994275</v>
      </c>
      <c r="J346" s="211">
        <v>1140.0324445517149</v>
      </c>
      <c r="K346" s="212">
        <v>15</v>
      </c>
      <c r="L346" s="211">
        <v>11574.0666666666</v>
      </c>
      <c r="M346" s="211">
        <v>11407.733333333301</v>
      </c>
      <c r="N346" s="211">
        <v>0.26804123711340205</v>
      </c>
      <c r="O346" s="211">
        <v>0.26632302405498282</v>
      </c>
      <c r="P346" s="212">
        <v>6</v>
      </c>
      <c r="Q346" s="211">
        <v>47335</v>
      </c>
      <c r="R346" s="213">
        <v>0.30756013745704491</v>
      </c>
    </row>
    <row r="347" spans="2:18" x14ac:dyDescent="0.2">
      <c r="B347" s="207" t="s">
        <v>644</v>
      </c>
      <c r="C347" s="208" t="s">
        <v>643</v>
      </c>
      <c r="D347" s="209" t="s">
        <v>274</v>
      </c>
      <c r="E347" s="210">
        <v>13</v>
      </c>
      <c r="F347" s="211">
        <v>11408.5</v>
      </c>
      <c r="G347" s="211">
        <v>430.02350000000001</v>
      </c>
      <c r="H347" s="211">
        <v>1.8156556000000001E-2</v>
      </c>
      <c r="I347" s="211">
        <v>1.3688681869873291</v>
      </c>
      <c r="J347" s="211">
        <v>0.25740702711678798</v>
      </c>
      <c r="K347" s="212">
        <v>9</v>
      </c>
      <c r="L347" s="211">
        <v>15289</v>
      </c>
      <c r="M347" s="211">
        <v>14288</v>
      </c>
      <c r="N347" s="211">
        <v>7.9999999999999964</v>
      </c>
      <c r="O347" s="211">
        <v>6.3076923076923048</v>
      </c>
      <c r="P347" s="212">
        <v>2</v>
      </c>
      <c r="Q347" s="211">
        <v>2875</v>
      </c>
      <c r="R347" s="213">
        <v>0.76923076923076994</v>
      </c>
    </row>
    <row r="348" spans="2:18" x14ac:dyDescent="0.2">
      <c r="B348" s="207" t="s">
        <v>645</v>
      </c>
      <c r="C348" s="208" t="s">
        <v>643</v>
      </c>
      <c r="D348" s="209" t="s">
        <v>244</v>
      </c>
      <c r="E348" s="210">
        <v>285</v>
      </c>
      <c r="F348" s="211">
        <v>1605.136</v>
      </c>
      <c r="G348" s="211">
        <v>853.73040000000003</v>
      </c>
      <c r="H348" s="211">
        <v>1.8519687119999999</v>
      </c>
      <c r="I348" s="211">
        <v>3.6990598490548892</v>
      </c>
      <c r="J348" s="211">
        <v>120.18177413544585</v>
      </c>
      <c r="K348" s="212">
        <v>1</v>
      </c>
      <c r="L348" s="211">
        <v>405.05</v>
      </c>
      <c r="M348" s="211">
        <v>405.05</v>
      </c>
      <c r="N348" s="211">
        <v>1.4035087719298241E-2</v>
      </c>
      <c r="O348" s="211">
        <v>1.4035087719298241E-2</v>
      </c>
      <c r="P348" s="212">
        <v>2</v>
      </c>
      <c r="Q348" s="211">
        <v>13160</v>
      </c>
      <c r="R348" s="213">
        <v>0.16491228070175398</v>
      </c>
    </row>
    <row r="349" spans="2:18" x14ac:dyDescent="0.2">
      <c r="B349" s="207" t="s">
        <v>646</v>
      </c>
      <c r="C349" s="208" t="s">
        <v>643</v>
      </c>
      <c r="D349" s="209" t="s">
        <v>532</v>
      </c>
      <c r="E349" s="210">
        <v>621</v>
      </c>
      <c r="F349" s="211">
        <v>309689.90000000002</v>
      </c>
      <c r="G349" s="211">
        <v>2308.1509999999998</v>
      </c>
      <c r="H349" s="211">
        <v>2.1606301640000001</v>
      </c>
      <c r="I349" s="211">
        <v>3712.5568843050555</v>
      </c>
      <c r="J349" s="211">
        <v>2061.8951985427448</v>
      </c>
      <c r="K349" s="212">
        <v>29</v>
      </c>
      <c r="L349" s="211">
        <v>348452.51666666672</v>
      </c>
      <c r="M349" s="211">
        <v>274833.26666666672</v>
      </c>
      <c r="N349" s="211">
        <v>4.2351046698872779</v>
      </c>
      <c r="O349" s="211">
        <v>3.7342995169082123</v>
      </c>
      <c r="P349" s="212">
        <v>25</v>
      </c>
      <c r="Q349" s="211">
        <v>193525</v>
      </c>
      <c r="R349" s="213">
        <v>1.0563607085346218</v>
      </c>
    </row>
    <row r="350" spans="2:18" x14ac:dyDescent="0.2">
      <c r="B350" s="207" t="s">
        <v>647</v>
      </c>
      <c r="C350" s="208" t="s">
        <v>643</v>
      </c>
      <c r="D350" s="209" t="s">
        <v>274</v>
      </c>
      <c r="E350" s="210">
        <v>826</v>
      </c>
      <c r="F350" s="211">
        <v>135845</v>
      </c>
      <c r="G350" s="211">
        <v>1931.402</v>
      </c>
      <c r="H350" s="211">
        <v>2.3603522799999999</v>
      </c>
      <c r="I350" s="211">
        <v>1356.6534401379454</v>
      </c>
      <c r="J350" s="211">
        <v>2987.9762941277245</v>
      </c>
      <c r="K350" s="212">
        <v>20</v>
      </c>
      <c r="L350" s="211">
        <v>116558.24999999991</v>
      </c>
      <c r="M350" s="211">
        <v>40613.249999999905</v>
      </c>
      <c r="N350" s="211">
        <v>0.62348668280871666</v>
      </c>
      <c r="O350" s="211">
        <v>0.27966101694915269</v>
      </c>
      <c r="P350" s="212">
        <v>26</v>
      </c>
      <c r="Q350" s="211">
        <v>256715</v>
      </c>
      <c r="R350" s="213">
        <v>1.152542372881356</v>
      </c>
    </row>
    <row r="351" spans="2:18" x14ac:dyDescent="0.2">
      <c r="B351" s="207" t="s">
        <v>648</v>
      </c>
      <c r="C351" s="208" t="s">
        <v>643</v>
      </c>
      <c r="D351" s="209" t="s">
        <v>274</v>
      </c>
      <c r="E351" s="210">
        <v>1017</v>
      </c>
      <c r="F351" s="211">
        <v>8594.3009999999995</v>
      </c>
      <c r="G351" s="211">
        <v>7806.3909999999996</v>
      </c>
      <c r="H351" s="211">
        <v>2.63270062</v>
      </c>
      <c r="I351" s="211">
        <v>856.27163087324107</v>
      </c>
      <c r="J351" s="211">
        <v>1624.3802507201428</v>
      </c>
      <c r="K351" s="212">
        <v>4</v>
      </c>
      <c r="L351" s="211">
        <v>65957.016666666605</v>
      </c>
      <c r="M351" s="211">
        <v>65957.016666666605</v>
      </c>
      <c r="N351" s="211">
        <v>1.0953785644051124</v>
      </c>
      <c r="O351" s="211">
        <v>1.0953785644051124</v>
      </c>
      <c r="P351" s="212">
        <v>7</v>
      </c>
      <c r="Q351" s="211">
        <v>125123</v>
      </c>
      <c r="R351" s="213">
        <v>0.52999016715830893</v>
      </c>
    </row>
    <row r="352" spans="2:18" x14ac:dyDescent="0.2">
      <c r="B352" s="207" t="s">
        <v>649</v>
      </c>
      <c r="C352" s="208" t="s">
        <v>643</v>
      </c>
      <c r="D352" s="209" t="s">
        <v>274</v>
      </c>
      <c r="E352" s="210">
        <v>686</v>
      </c>
      <c r="F352" s="211">
        <v>6820.2070000000003</v>
      </c>
      <c r="G352" s="211">
        <v>1687.154</v>
      </c>
      <c r="H352" s="211">
        <v>2.4511350599999999</v>
      </c>
      <c r="I352" s="211">
        <v>8.7988884498829858</v>
      </c>
      <c r="J352" s="211">
        <v>595.46303331222805</v>
      </c>
      <c r="K352" s="212">
        <v>2</v>
      </c>
      <c r="L352" s="211">
        <v>727.96666666659996</v>
      </c>
      <c r="M352" s="211">
        <v>727.96666666659996</v>
      </c>
      <c r="N352" s="211">
        <v>3.935860058309034E-2</v>
      </c>
      <c r="O352" s="211">
        <v>3.935860058309034E-2</v>
      </c>
      <c r="P352" s="212">
        <v>6</v>
      </c>
      <c r="Q352" s="211">
        <v>49265</v>
      </c>
      <c r="R352" s="213">
        <v>0.25655976676384834</v>
      </c>
    </row>
    <row r="353" spans="2:18" x14ac:dyDescent="0.2">
      <c r="B353" s="207" t="s">
        <v>650</v>
      </c>
      <c r="C353" s="208" t="s">
        <v>651</v>
      </c>
      <c r="D353" s="209" t="s">
        <v>274</v>
      </c>
      <c r="E353" s="210">
        <v>505</v>
      </c>
      <c r="F353" s="211">
        <v>74817.570000000007</v>
      </c>
      <c r="G353" s="211">
        <v>280.77980000000002</v>
      </c>
      <c r="H353" s="211">
        <v>0.90782779999999996</v>
      </c>
      <c r="I353" s="211">
        <v>1513.7626771621008</v>
      </c>
      <c r="J353" s="211">
        <v>208.89363663218572</v>
      </c>
      <c r="K353" s="212">
        <v>43</v>
      </c>
      <c r="L353" s="211">
        <v>338146.76666666649</v>
      </c>
      <c r="M353" s="211">
        <v>270758.26666666649</v>
      </c>
      <c r="N353" s="211">
        <v>6.0613861386138641</v>
      </c>
      <c r="O353" s="211">
        <v>5.0000000000000027</v>
      </c>
      <c r="P353" s="212">
        <v>20</v>
      </c>
      <c r="Q353" s="211">
        <v>46663</v>
      </c>
      <c r="R353" s="213">
        <v>0.35643564356435647</v>
      </c>
    </row>
    <row r="354" spans="2:18" x14ac:dyDescent="0.2">
      <c r="B354" s="207" t="s">
        <v>652</v>
      </c>
      <c r="C354" s="208" t="s">
        <v>651</v>
      </c>
      <c r="D354" s="209" t="s">
        <v>244</v>
      </c>
      <c r="E354" s="210">
        <v>953</v>
      </c>
      <c r="F354" s="211">
        <v>9.8994947999999999E-2</v>
      </c>
      <c r="G354" s="211">
        <v>295.79935280000001</v>
      </c>
      <c r="H354" s="211">
        <v>0</v>
      </c>
      <c r="I354" s="211">
        <v>0</v>
      </c>
      <c r="J354" s="211">
        <v>0</v>
      </c>
      <c r="K354" s="212">
        <v>16</v>
      </c>
      <c r="L354" s="211">
        <v>666151.98333333351</v>
      </c>
      <c r="M354" s="211">
        <v>576334.98333333351</v>
      </c>
      <c r="N354" s="211">
        <v>6.3179433368310578</v>
      </c>
      <c r="O354" s="211">
        <v>4.3095487932843639</v>
      </c>
      <c r="P354" s="212">
        <v>8</v>
      </c>
      <c r="Q354" s="211">
        <v>77750</v>
      </c>
      <c r="R354" s="213">
        <v>0.34522560335781743</v>
      </c>
    </row>
    <row r="355" spans="2:18" x14ac:dyDescent="0.2">
      <c r="B355" s="207" t="s">
        <v>653</v>
      </c>
      <c r="C355" s="208" t="s">
        <v>654</v>
      </c>
      <c r="D355" s="209" t="s">
        <v>244</v>
      </c>
      <c r="E355" s="210">
        <v>704</v>
      </c>
      <c r="F355" s="211">
        <v>0.89378000000000002</v>
      </c>
      <c r="G355" s="211">
        <v>4323.473</v>
      </c>
      <c r="H355" s="211">
        <v>1.198332696</v>
      </c>
      <c r="I355" s="211">
        <v>189.34586048772363</v>
      </c>
      <c r="J355" s="211">
        <v>14.536558233976242</v>
      </c>
      <c r="K355" s="212">
        <v>2</v>
      </c>
      <c r="L355" s="211">
        <v>32042.716666666602</v>
      </c>
      <c r="M355" s="211">
        <v>32042.716666666602</v>
      </c>
      <c r="N355" s="211">
        <v>0.14630681818181812</v>
      </c>
      <c r="O355" s="211">
        <v>0.14630681818181812</v>
      </c>
      <c r="P355" s="212">
        <v>3</v>
      </c>
      <c r="Q355" s="211">
        <v>2460</v>
      </c>
      <c r="R355" s="213">
        <v>8.5227272727272704E-3</v>
      </c>
    </row>
    <row r="356" spans="2:18" x14ac:dyDescent="0.2">
      <c r="B356" s="207" t="s">
        <v>655</v>
      </c>
      <c r="C356" s="208" t="s">
        <v>654</v>
      </c>
      <c r="D356" s="209" t="s">
        <v>244</v>
      </c>
      <c r="E356" s="210">
        <v>869</v>
      </c>
      <c r="F356" s="211">
        <v>0</v>
      </c>
      <c r="G356" s="211">
        <v>5859.5309999999999</v>
      </c>
      <c r="H356" s="211">
        <v>2.777953068</v>
      </c>
      <c r="I356" s="211">
        <v>154.16668672840143</v>
      </c>
      <c r="J356" s="211">
        <v>0</v>
      </c>
      <c r="K356" s="212">
        <v>2</v>
      </c>
      <c r="L356" s="211">
        <v>11254.250000000002</v>
      </c>
      <c r="M356" s="211">
        <v>11254.250000000002</v>
      </c>
      <c r="N356" s="211">
        <v>8.7456846950517836E-2</v>
      </c>
      <c r="O356" s="211">
        <v>8.7456846950517836E-2</v>
      </c>
      <c r="P356" s="212">
        <v>0</v>
      </c>
      <c r="Q356" s="211">
        <v>0</v>
      </c>
      <c r="R356" s="213">
        <v>0</v>
      </c>
    </row>
    <row r="357" spans="2:18" x14ac:dyDescent="0.2">
      <c r="B357" s="207" t="s">
        <v>656</v>
      </c>
      <c r="C357" s="208" t="s">
        <v>654</v>
      </c>
      <c r="D357" s="209" t="s">
        <v>244</v>
      </c>
      <c r="E357" s="210">
        <v>563</v>
      </c>
      <c r="F357" s="211">
        <v>0</v>
      </c>
      <c r="G357" s="211">
        <v>2655.41</v>
      </c>
      <c r="H357" s="211">
        <v>2.777953068</v>
      </c>
      <c r="I357" s="211">
        <v>303.0251928932596</v>
      </c>
      <c r="J357" s="211">
        <v>489.03753837029836</v>
      </c>
      <c r="K357" s="212">
        <v>3</v>
      </c>
      <c r="L357" s="211">
        <v>22121</v>
      </c>
      <c r="M357" s="211">
        <v>22121</v>
      </c>
      <c r="N357" s="211">
        <v>7.9928952042628704E-2</v>
      </c>
      <c r="O357" s="211">
        <v>7.9928952042628704E-2</v>
      </c>
      <c r="P357" s="212">
        <v>2</v>
      </c>
      <c r="Q357" s="211">
        <v>35700</v>
      </c>
      <c r="R357" s="213">
        <v>0.15097690941385439</v>
      </c>
    </row>
    <row r="358" spans="2:18" x14ac:dyDescent="0.2">
      <c r="B358" s="207" t="s">
        <v>657</v>
      </c>
      <c r="C358" s="208" t="s">
        <v>654</v>
      </c>
      <c r="D358" s="209" t="s">
        <v>244</v>
      </c>
      <c r="E358" s="210">
        <v>260</v>
      </c>
      <c r="F358" s="211">
        <v>0</v>
      </c>
      <c r="G358" s="211">
        <v>1010.497</v>
      </c>
      <c r="H358" s="211">
        <v>1.5977769279999998</v>
      </c>
      <c r="I358" s="211">
        <v>2.9099379445796894</v>
      </c>
      <c r="J358" s="211">
        <v>0</v>
      </c>
      <c r="K358" s="212">
        <v>0</v>
      </c>
      <c r="L358" s="211">
        <v>369.33333333339999</v>
      </c>
      <c r="M358" s="211">
        <v>369.33333333339999</v>
      </c>
      <c r="N358" s="211">
        <v>7.6923076923076997E-3</v>
      </c>
      <c r="O358" s="211">
        <v>7.6923076923076997E-3</v>
      </c>
      <c r="P358" s="212">
        <v>0</v>
      </c>
      <c r="Q358" s="211">
        <v>0</v>
      </c>
      <c r="R358" s="213">
        <v>0</v>
      </c>
    </row>
    <row r="359" spans="2:18" x14ac:dyDescent="0.2">
      <c r="B359" s="207" t="s">
        <v>658</v>
      </c>
      <c r="C359" s="208" t="s">
        <v>654</v>
      </c>
      <c r="D359" s="209" t="s">
        <v>274</v>
      </c>
      <c r="E359" s="210">
        <v>167</v>
      </c>
      <c r="F359" s="211">
        <v>0</v>
      </c>
      <c r="G359" s="211">
        <v>4623.0789999999997</v>
      </c>
      <c r="H359" s="211">
        <v>1.198332696</v>
      </c>
      <c r="I359" s="211">
        <v>1.0159832977077903</v>
      </c>
      <c r="J359" s="211">
        <v>123.3834698883837</v>
      </c>
      <c r="K359" s="212">
        <v>0</v>
      </c>
      <c r="L359" s="211">
        <v>171.9333333333</v>
      </c>
      <c r="M359" s="211">
        <v>171.9333333333</v>
      </c>
      <c r="N359" s="211">
        <v>5.9880239520958096E-3</v>
      </c>
      <c r="O359" s="211">
        <v>5.9880239520958096E-3</v>
      </c>
      <c r="P359" s="212">
        <v>1</v>
      </c>
      <c r="Q359" s="211">
        <v>20880</v>
      </c>
      <c r="R359" s="213">
        <v>0.17365269461077801</v>
      </c>
    </row>
    <row r="360" spans="2:18" x14ac:dyDescent="0.2">
      <c r="B360" s="207" t="s">
        <v>659</v>
      </c>
      <c r="C360" s="208" t="s">
        <v>654</v>
      </c>
      <c r="D360" s="209" t="s">
        <v>244</v>
      </c>
      <c r="E360" s="210">
        <v>410</v>
      </c>
      <c r="F360" s="211">
        <v>0</v>
      </c>
      <c r="G360" s="211">
        <v>2026.401953</v>
      </c>
      <c r="H360" s="211">
        <v>1.0167671359999999</v>
      </c>
      <c r="I360" s="211">
        <v>0.64494710942645717</v>
      </c>
      <c r="J360" s="211">
        <v>0</v>
      </c>
      <c r="K360" s="212">
        <v>0</v>
      </c>
      <c r="L360" s="211">
        <v>128.63333333329999</v>
      </c>
      <c r="M360" s="211">
        <v>128.63333333329999</v>
      </c>
      <c r="N360" s="211">
        <v>2.4390243902439003E-3</v>
      </c>
      <c r="O360" s="211">
        <v>2.4390243902439003E-3</v>
      </c>
      <c r="P360" s="212">
        <v>0</v>
      </c>
      <c r="Q360" s="211">
        <v>0</v>
      </c>
      <c r="R360" s="213">
        <v>0</v>
      </c>
    </row>
    <row r="361" spans="2:18" x14ac:dyDescent="0.2">
      <c r="B361" s="207" t="s">
        <v>660</v>
      </c>
      <c r="C361" s="208" t="s">
        <v>654</v>
      </c>
      <c r="D361" s="209" t="s">
        <v>244</v>
      </c>
      <c r="E361" s="210">
        <v>1780</v>
      </c>
      <c r="F361" s="211">
        <v>0</v>
      </c>
      <c r="G361" s="211">
        <v>5090.6710000000003</v>
      </c>
      <c r="H361" s="211">
        <v>3.1229276319999997</v>
      </c>
      <c r="I361" s="211">
        <v>28.314576010512884</v>
      </c>
      <c r="J361" s="211">
        <v>0</v>
      </c>
      <c r="K361" s="212">
        <v>0</v>
      </c>
      <c r="L361" s="211">
        <v>1838.65</v>
      </c>
      <c r="M361" s="211">
        <v>1838.65</v>
      </c>
      <c r="N361" s="211">
        <v>2.8089887640449446E-3</v>
      </c>
      <c r="O361" s="211">
        <v>2.8089887640449446E-3</v>
      </c>
      <c r="P361" s="212">
        <v>0</v>
      </c>
      <c r="Q361" s="211">
        <v>0</v>
      </c>
      <c r="R361" s="213">
        <v>0</v>
      </c>
    </row>
    <row r="362" spans="2:18" x14ac:dyDescent="0.2">
      <c r="B362" s="207" t="s">
        <v>661</v>
      </c>
      <c r="C362" s="208" t="s">
        <v>654</v>
      </c>
      <c r="D362" s="209" t="s">
        <v>244</v>
      </c>
      <c r="E362" s="210">
        <v>1442</v>
      </c>
      <c r="F362" s="211">
        <v>0</v>
      </c>
      <c r="G362" s="211">
        <v>5620.7160000000003</v>
      </c>
      <c r="H362" s="211">
        <v>3.7765636480000002</v>
      </c>
      <c r="I362" s="211">
        <v>1318.553788921972</v>
      </c>
      <c r="J362" s="211">
        <v>9.4976478040169976</v>
      </c>
      <c r="K362" s="212">
        <v>1</v>
      </c>
      <c r="L362" s="211">
        <v>70803.05</v>
      </c>
      <c r="M362" s="211">
        <v>70803.05</v>
      </c>
      <c r="N362" s="211">
        <v>0.45908460471567253</v>
      </c>
      <c r="O362" s="211">
        <v>0.45908460471567253</v>
      </c>
      <c r="P362" s="212">
        <v>0</v>
      </c>
      <c r="Q362" s="211">
        <v>510</v>
      </c>
      <c r="R362" s="213">
        <v>6.9348127600554798E-4</v>
      </c>
    </row>
    <row r="363" spans="2:18" x14ac:dyDescent="0.2">
      <c r="B363" s="207" t="s">
        <v>662</v>
      </c>
      <c r="C363" s="208" t="s">
        <v>654</v>
      </c>
      <c r="D363" s="209" t="s">
        <v>244</v>
      </c>
      <c r="E363" s="210">
        <v>111</v>
      </c>
      <c r="F363" s="211">
        <v>0</v>
      </c>
      <c r="G363" s="211">
        <v>2870.8809200000001</v>
      </c>
      <c r="H363" s="211">
        <v>1.162019584</v>
      </c>
      <c r="I363" s="211">
        <v>3.9766923535371319</v>
      </c>
      <c r="J363" s="211">
        <v>21.659794086988992</v>
      </c>
      <c r="K363" s="212">
        <v>1</v>
      </c>
      <c r="L363" s="211">
        <v>694</v>
      </c>
      <c r="M363" s="211">
        <v>694</v>
      </c>
      <c r="N363" s="211">
        <v>1.8018018018018021E-2</v>
      </c>
      <c r="O363" s="211">
        <v>1.8018018018018021E-2</v>
      </c>
      <c r="P363" s="212">
        <v>1</v>
      </c>
      <c r="Q363" s="211">
        <v>3780</v>
      </c>
      <c r="R363" s="213">
        <v>8.1081081081081099E-2</v>
      </c>
    </row>
    <row r="364" spans="2:18" x14ac:dyDescent="0.2">
      <c r="B364" s="207" t="s">
        <v>663</v>
      </c>
      <c r="C364" s="208" t="s">
        <v>664</v>
      </c>
      <c r="D364" s="209" t="s">
        <v>244</v>
      </c>
      <c r="E364" s="210">
        <v>1301</v>
      </c>
      <c r="F364" s="211">
        <v>2988.01</v>
      </c>
      <c r="G364" s="211">
        <v>1081.769</v>
      </c>
      <c r="H364" s="211">
        <v>2.378508836</v>
      </c>
      <c r="I364" s="211">
        <v>555.93627127926322</v>
      </c>
      <c r="J364" s="211">
        <v>0</v>
      </c>
      <c r="K364" s="212">
        <v>4</v>
      </c>
      <c r="L364" s="211">
        <v>47399.216666666602</v>
      </c>
      <c r="M364" s="211">
        <v>47399.216666666602</v>
      </c>
      <c r="N364" s="211">
        <v>0.26133743274404303</v>
      </c>
      <c r="O364" s="211">
        <v>0.26133743274404303</v>
      </c>
      <c r="P364" s="212">
        <v>0</v>
      </c>
      <c r="Q364" s="211">
        <v>0</v>
      </c>
      <c r="R364" s="213">
        <v>0</v>
      </c>
    </row>
    <row r="365" spans="2:18" x14ac:dyDescent="0.2">
      <c r="B365" s="207" t="s">
        <v>665</v>
      </c>
      <c r="C365" s="208" t="s">
        <v>664</v>
      </c>
      <c r="D365" s="209" t="s">
        <v>244</v>
      </c>
      <c r="E365" s="210">
        <v>1992</v>
      </c>
      <c r="F365" s="211">
        <v>6920.8419999999996</v>
      </c>
      <c r="G365" s="211">
        <v>1525.913</v>
      </c>
      <c r="H365" s="211">
        <v>3.90365954</v>
      </c>
      <c r="I365" s="211">
        <v>215.29423769666474</v>
      </c>
      <c r="J365" s="211">
        <v>610.40383249487627</v>
      </c>
      <c r="K365" s="212">
        <v>1</v>
      </c>
      <c r="L365" s="211">
        <v>11184.366666666601</v>
      </c>
      <c r="M365" s="211">
        <v>11184.366666666601</v>
      </c>
      <c r="N365" s="211">
        <v>5.4216867469879547E-2</v>
      </c>
      <c r="O365" s="211">
        <v>5.4216867469879547E-2</v>
      </c>
      <c r="P365" s="212">
        <v>2</v>
      </c>
      <c r="Q365" s="211">
        <v>31710</v>
      </c>
      <c r="R365" s="213">
        <v>4.2670682730923663E-2</v>
      </c>
    </row>
    <row r="366" spans="2:18" x14ac:dyDescent="0.2">
      <c r="B366" s="207" t="s">
        <v>666</v>
      </c>
      <c r="C366" s="208" t="s">
        <v>664</v>
      </c>
      <c r="D366" s="209" t="s">
        <v>244</v>
      </c>
      <c r="E366" s="210">
        <v>559</v>
      </c>
      <c r="F366" s="211">
        <v>1876.5129999999999</v>
      </c>
      <c r="G366" s="211">
        <v>1049.7059999999999</v>
      </c>
      <c r="H366" s="211">
        <v>2.4148219479999997</v>
      </c>
      <c r="I366" s="211">
        <v>944.74285137445611</v>
      </c>
      <c r="J366" s="211">
        <v>111.45769040596419</v>
      </c>
      <c r="K366" s="212">
        <v>4</v>
      </c>
      <c r="L366" s="211">
        <v>79337.666666666599</v>
      </c>
      <c r="M366" s="211">
        <v>79337.666666666599</v>
      </c>
      <c r="N366" s="211">
        <v>1.3130590339892649</v>
      </c>
      <c r="O366" s="211">
        <v>1.3130590339892649</v>
      </c>
      <c r="P366" s="212">
        <v>1</v>
      </c>
      <c r="Q366" s="211">
        <v>9360</v>
      </c>
      <c r="R366" s="213">
        <v>4.6511627906976702E-2</v>
      </c>
    </row>
    <row r="367" spans="2:18" x14ac:dyDescent="0.2">
      <c r="B367" s="207" t="s">
        <v>667</v>
      </c>
      <c r="C367" s="208" t="s">
        <v>664</v>
      </c>
      <c r="D367" s="209" t="s">
        <v>244</v>
      </c>
      <c r="E367" s="210">
        <v>1334</v>
      </c>
      <c r="F367" s="211">
        <v>2873.0020462000002</v>
      </c>
      <c r="G367" s="211">
        <v>1837.0989999999999</v>
      </c>
      <c r="H367" s="211">
        <v>3.2137104120000002</v>
      </c>
      <c r="I367" s="211">
        <v>240.91491412297589</v>
      </c>
      <c r="J367" s="211">
        <v>29.000594835964801</v>
      </c>
      <c r="K367" s="212">
        <v>1</v>
      </c>
      <c r="L367" s="211">
        <v>15202.25</v>
      </c>
      <c r="M367" s="211">
        <v>15202.25</v>
      </c>
      <c r="N367" s="211">
        <v>7.1214392803598203E-2</v>
      </c>
      <c r="O367" s="211">
        <v>7.1214392803598203E-2</v>
      </c>
      <c r="P367" s="212">
        <v>0</v>
      </c>
      <c r="Q367" s="211">
        <v>1830</v>
      </c>
      <c r="R367" s="213">
        <v>2.2488755622188908E-3</v>
      </c>
    </row>
    <row r="368" spans="2:18" x14ac:dyDescent="0.2">
      <c r="B368" s="207" t="s">
        <v>668</v>
      </c>
      <c r="C368" s="208" t="s">
        <v>664</v>
      </c>
      <c r="D368" s="209" t="s">
        <v>244</v>
      </c>
      <c r="E368" s="210">
        <v>470</v>
      </c>
      <c r="F368" s="211">
        <v>1040.991</v>
      </c>
      <c r="G368" s="211">
        <v>1604.94</v>
      </c>
      <c r="H368" s="211">
        <v>2.1606301640000001</v>
      </c>
      <c r="I368" s="211">
        <v>432.90174683348408</v>
      </c>
      <c r="J368" s="211">
        <v>77.670667858812081</v>
      </c>
      <c r="K368" s="212">
        <v>2</v>
      </c>
      <c r="L368" s="211">
        <v>40631.216666666696</v>
      </c>
      <c r="M368" s="211">
        <v>40631.216666666696</v>
      </c>
      <c r="N368" s="211">
        <v>1.0957446808510611</v>
      </c>
      <c r="O368" s="211">
        <v>1.0957446808510611</v>
      </c>
      <c r="P368" s="212">
        <v>3</v>
      </c>
      <c r="Q368" s="211">
        <v>7290</v>
      </c>
      <c r="R368" s="213">
        <v>3.8297872340425573E-2</v>
      </c>
    </row>
    <row r="369" spans="2:18" x14ac:dyDescent="0.2">
      <c r="B369" s="207" t="s">
        <v>669</v>
      </c>
      <c r="C369" s="208" t="s">
        <v>664</v>
      </c>
      <c r="D369" s="209" t="s">
        <v>244</v>
      </c>
      <c r="E369" s="210">
        <v>999</v>
      </c>
      <c r="F369" s="211">
        <v>1718.1020000000001</v>
      </c>
      <c r="G369" s="211">
        <v>662.99710000000005</v>
      </c>
      <c r="H369" s="211">
        <v>5.6285323599999995</v>
      </c>
      <c r="I369" s="211">
        <v>370.75108575034295</v>
      </c>
      <c r="J369" s="211">
        <v>2667.8291020536885</v>
      </c>
      <c r="K369" s="212">
        <v>2</v>
      </c>
      <c r="L369" s="211">
        <v>13357.9</v>
      </c>
      <c r="M369" s="211">
        <v>13357.9</v>
      </c>
      <c r="N369" s="211">
        <v>7.607607607607611E-2</v>
      </c>
      <c r="O369" s="211">
        <v>7.607607607607611E-2</v>
      </c>
      <c r="P369" s="212">
        <v>1</v>
      </c>
      <c r="Q369" s="211">
        <v>96120</v>
      </c>
      <c r="R369" s="213">
        <v>0.26726726726726696</v>
      </c>
    </row>
    <row r="370" spans="2:18" x14ac:dyDescent="0.2">
      <c r="B370" s="207" t="s">
        <v>670</v>
      </c>
      <c r="C370" s="208" t="s">
        <v>664</v>
      </c>
      <c r="D370" s="209" t="s">
        <v>244</v>
      </c>
      <c r="E370" s="210">
        <v>988</v>
      </c>
      <c r="F370" s="211">
        <v>1828.422</v>
      </c>
      <c r="G370" s="211">
        <v>2080.6460000000002</v>
      </c>
      <c r="H370" s="211">
        <v>2.9050489599999998</v>
      </c>
      <c r="I370" s="211">
        <v>1470.4550565496163</v>
      </c>
      <c r="J370" s="211">
        <v>10.314187660470946</v>
      </c>
      <c r="K370" s="212">
        <v>2</v>
      </c>
      <c r="L370" s="211">
        <v>102647.7</v>
      </c>
      <c r="M370" s="211">
        <v>102647.7</v>
      </c>
      <c r="N370" s="211">
        <v>1.0576923076923077</v>
      </c>
      <c r="O370" s="211">
        <v>1.0576923076923077</v>
      </c>
      <c r="P370" s="212">
        <v>1</v>
      </c>
      <c r="Q370" s="211">
        <v>720</v>
      </c>
      <c r="R370" s="213">
        <v>2.0242914979757103E-3</v>
      </c>
    </row>
    <row r="371" spans="2:18" x14ac:dyDescent="0.2">
      <c r="B371" s="207" t="s">
        <v>671</v>
      </c>
      <c r="C371" s="208" t="s">
        <v>664</v>
      </c>
      <c r="D371" s="209" t="s">
        <v>244</v>
      </c>
      <c r="E371" s="210">
        <v>1431</v>
      </c>
      <c r="F371" s="211">
        <v>2163.0680000000002</v>
      </c>
      <c r="G371" s="211">
        <v>2380.1529999999998</v>
      </c>
      <c r="H371" s="211">
        <v>2.7961096239999996</v>
      </c>
      <c r="I371" s="211">
        <v>526.9462308775187</v>
      </c>
      <c r="J371" s="211">
        <v>0</v>
      </c>
      <c r="K371" s="212">
        <v>3</v>
      </c>
      <c r="L371" s="211">
        <v>38217.566666666702</v>
      </c>
      <c r="M371" s="211">
        <v>8882.5666666667003</v>
      </c>
      <c r="N371" s="211">
        <v>9.224318658280925E-2</v>
      </c>
      <c r="O371" s="211">
        <v>6.3591893780573047E-2</v>
      </c>
      <c r="P371" s="212">
        <v>0</v>
      </c>
      <c r="Q371" s="211">
        <v>0</v>
      </c>
      <c r="R371" s="213">
        <v>0</v>
      </c>
    </row>
    <row r="372" spans="2:18" x14ac:dyDescent="0.2">
      <c r="B372" s="207" t="s">
        <v>672</v>
      </c>
      <c r="C372" s="208" t="s">
        <v>673</v>
      </c>
      <c r="D372" s="209" t="s">
        <v>244</v>
      </c>
      <c r="E372" s="210">
        <v>1509</v>
      </c>
      <c r="F372" s="211">
        <v>5880.2380000000003</v>
      </c>
      <c r="G372" s="211">
        <v>1863.0129999999999</v>
      </c>
      <c r="H372" s="211">
        <v>3.6131546439999997</v>
      </c>
      <c r="I372" s="211">
        <v>7152.5714067634008</v>
      </c>
      <c r="J372" s="211">
        <v>1864.909882481574</v>
      </c>
      <c r="K372" s="212">
        <v>8</v>
      </c>
      <c r="L372" s="211">
        <v>401445.48333333328</v>
      </c>
      <c r="M372" s="211">
        <v>318615.48333333328</v>
      </c>
      <c r="N372" s="211">
        <v>3.0503644797879392</v>
      </c>
      <c r="O372" s="211">
        <v>2.076209410205434</v>
      </c>
      <c r="P372" s="212">
        <v>3</v>
      </c>
      <c r="Q372" s="211">
        <v>104670</v>
      </c>
      <c r="R372" s="213">
        <v>0.1563949635520212</v>
      </c>
    </row>
    <row r="373" spans="2:18" x14ac:dyDescent="0.2">
      <c r="B373" s="207" t="s">
        <v>674</v>
      </c>
      <c r="C373" s="208" t="s">
        <v>673</v>
      </c>
      <c r="D373" s="209" t="s">
        <v>244</v>
      </c>
      <c r="E373" s="210">
        <v>1216</v>
      </c>
      <c r="F373" s="211">
        <v>3548.8719999999998</v>
      </c>
      <c r="G373" s="211">
        <v>2988.4169999999999</v>
      </c>
      <c r="H373" s="211">
        <v>3.2137104120000002</v>
      </c>
      <c r="I373" s="211">
        <v>6009.5032619086251</v>
      </c>
      <c r="J373" s="211">
        <v>0</v>
      </c>
      <c r="K373" s="212">
        <v>4</v>
      </c>
      <c r="L373" s="211">
        <v>379212.6</v>
      </c>
      <c r="M373" s="211">
        <v>379143.56666666665</v>
      </c>
      <c r="N373" s="211">
        <v>2.0575657894736845</v>
      </c>
      <c r="O373" s="211">
        <v>2.0567434210526319</v>
      </c>
      <c r="P373" s="212">
        <v>0</v>
      </c>
      <c r="Q373" s="211">
        <v>0</v>
      </c>
      <c r="R373" s="213">
        <v>0</v>
      </c>
    </row>
    <row r="374" spans="2:18" x14ac:dyDescent="0.2">
      <c r="B374" s="207" t="s">
        <v>675</v>
      </c>
      <c r="C374" s="208" t="s">
        <v>673</v>
      </c>
      <c r="D374" s="209" t="s">
        <v>244</v>
      </c>
      <c r="E374" s="210">
        <v>1131</v>
      </c>
      <c r="F374" s="211">
        <v>2641.556</v>
      </c>
      <c r="G374" s="211">
        <v>1101.307</v>
      </c>
      <c r="H374" s="211">
        <v>2.2332563879999996</v>
      </c>
      <c r="I374" s="211">
        <v>790.43086024451634</v>
      </c>
      <c r="J374" s="211">
        <v>0</v>
      </c>
      <c r="K374" s="212">
        <v>6</v>
      </c>
      <c r="L374" s="211">
        <v>71775.5</v>
      </c>
      <c r="M374" s="211">
        <v>71228.800000000003</v>
      </c>
      <c r="N374" s="211">
        <v>1.0910698496905391</v>
      </c>
      <c r="O374" s="211">
        <v>1.0893015030946063</v>
      </c>
      <c r="P374" s="212">
        <v>0</v>
      </c>
      <c r="Q374" s="211">
        <v>0</v>
      </c>
      <c r="R374" s="213">
        <v>0</v>
      </c>
    </row>
    <row r="375" spans="2:18" x14ac:dyDescent="0.2">
      <c r="B375" s="207" t="s">
        <v>676</v>
      </c>
      <c r="C375" s="208" t="s">
        <v>673</v>
      </c>
      <c r="D375" s="209" t="s">
        <v>244</v>
      </c>
      <c r="E375" s="210">
        <v>1530</v>
      </c>
      <c r="F375" s="211">
        <v>645.36479999999995</v>
      </c>
      <c r="G375" s="211">
        <v>1617.1220000000001</v>
      </c>
      <c r="H375" s="211">
        <v>2.7416399559999998</v>
      </c>
      <c r="I375" s="211">
        <v>969.41321836201791</v>
      </c>
      <c r="J375" s="211">
        <v>0</v>
      </c>
      <c r="K375" s="212">
        <v>2</v>
      </c>
      <c r="L375" s="211">
        <v>71705</v>
      </c>
      <c r="M375" s="211">
        <v>71705</v>
      </c>
      <c r="N375" s="211">
        <v>0.99607843137254892</v>
      </c>
      <c r="O375" s="211">
        <v>0.99607843137254892</v>
      </c>
      <c r="P375" s="212">
        <v>0</v>
      </c>
      <c r="Q375" s="211">
        <v>0</v>
      </c>
      <c r="R375" s="213">
        <v>0</v>
      </c>
    </row>
    <row r="376" spans="2:18" x14ac:dyDescent="0.2">
      <c r="B376" s="207" t="s">
        <v>677</v>
      </c>
      <c r="C376" s="208" t="s">
        <v>673</v>
      </c>
      <c r="D376" s="209" t="s">
        <v>244</v>
      </c>
      <c r="E376" s="210">
        <v>1309</v>
      </c>
      <c r="F376" s="211">
        <v>752.39419999999996</v>
      </c>
      <c r="G376" s="211">
        <v>2447.2159999999999</v>
      </c>
      <c r="H376" s="211">
        <v>1.7611859320000001</v>
      </c>
      <c r="I376" s="211">
        <v>985.01702194357188</v>
      </c>
      <c r="J376" s="211">
        <v>0</v>
      </c>
      <c r="K376" s="212">
        <v>3</v>
      </c>
      <c r="L376" s="211">
        <v>113419.95</v>
      </c>
      <c r="M376" s="211">
        <v>113419.95</v>
      </c>
      <c r="N376" s="211">
        <v>1.1535523300229207</v>
      </c>
      <c r="O376" s="211">
        <v>1.1535523300229207</v>
      </c>
      <c r="P376" s="212">
        <v>0</v>
      </c>
      <c r="Q376" s="211">
        <v>0</v>
      </c>
      <c r="R376" s="213">
        <v>0</v>
      </c>
    </row>
    <row r="377" spans="2:18" x14ac:dyDescent="0.2">
      <c r="B377" s="207" t="s">
        <v>678</v>
      </c>
      <c r="C377" s="208" t="s">
        <v>673</v>
      </c>
      <c r="D377" s="209" t="s">
        <v>244</v>
      </c>
      <c r="E377" s="210">
        <v>1618</v>
      </c>
      <c r="F377" s="211">
        <v>1512.23</v>
      </c>
      <c r="G377" s="211">
        <v>1767.585</v>
      </c>
      <c r="H377" s="211">
        <v>2.7961096239999996</v>
      </c>
      <c r="I377" s="211">
        <v>1290.1118613443746</v>
      </c>
      <c r="J377" s="211">
        <v>950.54908842171449</v>
      </c>
      <c r="K377" s="212">
        <v>3</v>
      </c>
      <c r="L377" s="211">
        <v>93567.30000000009</v>
      </c>
      <c r="M377" s="211">
        <v>93567.30000000009</v>
      </c>
      <c r="N377" s="211">
        <v>1.0315203955500618</v>
      </c>
      <c r="O377" s="211">
        <v>1.0315203955500618</v>
      </c>
      <c r="P377" s="212">
        <v>3</v>
      </c>
      <c r="Q377" s="211">
        <v>68940</v>
      </c>
      <c r="R377" s="213">
        <v>5.7478368355995089E-2</v>
      </c>
    </row>
    <row r="378" spans="2:18" x14ac:dyDescent="0.2">
      <c r="B378" s="207" t="s">
        <v>679</v>
      </c>
      <c r="C378" s="208" t="s">
        <v>673</v>
      </c>
      <c r="D378" s="209" t="s">
        <v>244</v>
      </c>
      <c r="E378" s="210">
        <v>1782</v>
      </c>
      <c r="F378" s="211">
        <v>4412.1030000000001</v>
      </c>
      <c r="G378" s="211">
        <v>2168.6060000000002</v>
      </c>
      <c r="H378" s="211">
        <v>3.9581292079999995</v>
      </c>
      <c r="I378" s="211">
        <v>2779.2745145175118</v>
      </c>
      <c r="J378" s="211">
        <v>2876.1971806861611</v>
      </c>
      <c r="K378" s="212">
        <v>8</v>
      </c>
      <c r="L378" s="211">
        <v>142394.23333333328</v>
      </c>
      <c r="M378" s="211">
        <v>142394.23333333328</v>
      </c>
      <c r="N378" s="211">
        <v>1.1571268237934904</v>
      </c>
      <c r="O378" s="211">
        <v>1.1571268237934904</v>
      </c>
      <c r="P378" s="212">
        <v>2</v>
      </c>
      <c r="Q378" s="211">
        <v>147360</v>
      </c>
      <c r="R378" s="213">
        <v>0.1722783389450053</v>
      </c>
    </row>
    <row r="379" spans="2:18" x14ac:dyDescent="0.2">
      <c r="B379" s="207" t="s">
        <v>680</v>
      </c>
      <c r="C379" s="208" t="s">
        <v>681</v>
      </c>
      <c r="D379" s="209" t="s">
        <v>244</v>
      </c>
      <c r="E379" s="210">
        <v>226</v>
      </c>
      <c r="F379" s="211">
        <v>997.64954769999997</v>
      </c>
      <c r="G379" s="211">
        <v>460.32509470000002</v>
      </c>
      <c r="H379" s="211">
        <v>0.36313111999999997</v>
      </c>
      <c r="I379" s="211">
        <v>5.9246890461710437</v>
      </c>
      <c r="J379" s="211">
        <v>0</v>
      </c>
      <c r="K379" s="212">
        <v>1</v>
      </c>
      <c r="L379" s="211">
        <v>3308.6666666666997</v>
      </c>
      <c r="M379" s="211">
        <v>3308.6666666666997</v>
      </c>
      <c r="N379" s="211">
        <v>0.247787610619469</v>
      </c>
      <c r="O379" s="211">
        <v>0.247787610619469</v>
      </c>
      <c r="P379" s="212">
        <v>0</v>
      </c>
      <c r="Q379" s="211">
        <v>0</v>
      </c>
      <c r="R379" s="213">
        <v>0</v>
      </c>
    </row>
    <row r="380" spans="2:18" x14ac:dyDescent="0.2">
      <c r="B380" s="207" t="s">
        <v>682</v>
      </c>
      <c r="C380" s="208" t="s">
        <v>681</v>
      </c>
      <c r="D380" s="209" t="s">
        <v>244</v>
      </c>
      <c r="E380" s="210">
        <v>793</v>
      </c>
      <c r="F380" s="211">
        <v>2838.6030000000001</v>
      </c>
      <c r="G380" s="211">
        <v>1922.7560000000001</v>
      </c>
      <c r="H380" s="211">
        <v>4.7933307840000001</v>
      </c>
      <c r="I380" s="211">
        <v>1580.8684354549578</v>
      </c>
      <c r="J380" s="211">
        <v>0</v>
      </c>
      <c r="K380" s="212">
        <v>1</v>
      </c>
      <c r="L380" s="211">
        <v>66882</v>
      </c>
      <c r="M380" s="211">
        <v>66882</v>
      </c>
      <c r="N380" s="211">
        <v>0.59394703656998704</v>
      </c>
      <c r="O380" s="211">
        <v>0.59394703656998704</v>
      </c>
      <c r="P380" s="212">
        <v>0</v>
      </c>
      <c r="Q380" s="211">
        <v>0</v>
      </c>
      <c r="R380" s="213">
        <v>0</v>
      </c>
    </row>
    <row r="381" spans="2:18" x14ac:dyDescent="0.2">
      <c r="B381" s="207" t="s">
        <v>683</v>
      </c>
      <c r="C381" s="208" t="s">
        <v>681</v>
      </c>
      <c r="D381" s="209" t="s">
        <v>244</v>
      </c>
      <c r="E381" s="210">
        <v>794</v>
      </c>
      <c r="F381" s="211">
        <v>1100.5060000000001</v>
      </c>
      <c r="G381" s="211">
        <v>1318.9459999999999</v>
      </c>
      <c r="H381" s="211">
        <v>1.2528023640000001</v>
      </c>
      <c r="I381" s="211">
        <v>211.96912683888917</v>
      </c>
      <c r="J381" s="211">
        <v>0</v>
      </c>
      <c r="K381" s="212">
        <v>1</v>
      </c>
      <c r="L381" s="211">
        <v>34311.599999999999</v>
      </c>
      <c r="M381" s="211">
        <v>34311.599999999999</v>
      </c>
      <c r="N381" s="211">
        <v>9.8236775818639821E-2</v>
      </c>
      <c r="O381" s="211">
        <v>9.8236775818639821E-2</v>
      </c>
      <c r="P381" s="212">
        <v>0</v>
      </c>
      <c r="Q381" s="211">
        <v>0</v>
      </c>
      <c r="R381" s="213">
        <v>0</v>
      </c>
    </row>
    <row r="382" spans="2:18" x14ac:dyDescent="0.2">
      <c r="B382" s="207" t="s">
        <v>684</v>
      </c>
      <c r="C382" s="208" t="s">
        <v>681</v>
      </c>
      <c r="D382" s="209" t="s">
        <v>244</v>
      </c>
      <c r="E382" s="210">
        <v>1014</v>
      </c>
      <c r="F382" s="211">
        <v>2443.0010000000002</v>
      </c>
      <c r="G382" s="211">
        <v>958.58479999999997</v>
      </c>
      <c r="H382" s="211">
        <v>2.1787867199999997</v>
      </c>
      <c r="I382" s="211">
        <v>296.07609848989699</v>
      </c>
      <c r="J382" s="211">
        <v>0</v>
      </c>
      <c r="K382" s="212">
        <v>6</v>
      </c>
      <c r="L382" s="211">
        <v>27557.483333333403</v>
      </c>
      <c r="M382" s="211">
        <v>27557.483333333403</v>
      </c>
      <c r="N382" s="211">
        <v>0.34911242603550252</v>
      </c>
      <c r="O382" s="211">
        <v>0.34911242603550252</v>
      </c>
      <c r="P382" s="212">
        <v>0</v>
      </c>
      <c r="Q382" s="211">
        <v>0</v>
      </c>
      <c r="R382" s="213">
        <v>0</v>
      </c>
    </row>
    <row r="383" spans="2:18" x14ac:dyDescent="0.2">
      <c r="B383" s="207" t="s">
        <v>685</v>
      </c>
      <c r="C383" s="208" t="s">
        <v>681</v>
      </c>
      <c r="D383" s="209" t="s">
        <v>244</v>
      </c>
      <c r="E383" s="210">
        <v>1590</v>
      </c>
      <c r="F383" s="211">
        <v>4409.5129999999999</v>
      </c>
      <c r="G383" s="211">
        <v>1522.35</v>
      </c>
      <c r="H383" s="211">
        <v>2.9232055159999999</v>
      </c>
      <c r="I383" s="211">
        <v>1019.8305449172844</v>
      </c>
      <c r="J383" s="211">
        <v>0</v>
      </c>
      <c r="K383" s="212">
        <v>3</v>
      </c>
      <c r="L383" s="211">
        <v>70748.883333333302</v>
      </c>
      <c r="M383" s="211">
        <v>70748.883333333302</v>
      </c>
      <c r="N383" s="211">
        <v>0.16037735849056597</v>
      </c>
      <c r="O383" s="211">
        <v>0.16037735849056597</v>
      </c>
      <c r="P383" s="212">
        <v>0</v>
      </c>
      <c r="Q383" s="211">
        <v>0</v>
      </c>
      <c r="R383" s="213">
        <v>0</v>
      </c>
    </row>
    <row r="384" spans="2:18" x14ac:dyDescent="0.2">
      <c r="B384" s="207" t="s">
        <v>686</v>
      </c>
      <c r="C384" s="208" t="s">
        <v>681</v>
      </c>
      <c r="D384" s="209" t="s">
        <v>244</v>
      </c>
      <c r="E384" s="210">
        <v>584</v>
      </c>
      <c r="F384" s="211">
        <v>0</v>
      </c>
      <c r="G384" s="211">
        <v>3337.777</v>
      </c>
      <c r="H384" s="211">
        <v>3.1773973</v>
      </c>
      <c r="I384" s="211">
        <v>0</v>
      </c>
      <c r="J384" s="211">
        <v>351.12556820704805</v>
      </c>
      <c r="K384" s="212">
        <v>0</v>
      </c>
      <c r="L384" s="211">
        <v>0</v>
      </c>
      <c r="M384" s="211">
        <v>0</v>
      </c>
      <c r="N384" s="211">
        <v>0</v>
      </c>
      <c r="O384" s="211">
        <v>0</v>
      </c>
      <c r="P384" s="212">
        <v>3</v>
      </c>
      <c r="Q384" s="211">
        <v>22410</v>
      </c>
      <c r="R384" s="213">
        <v>6.3356164383561592E-2</v>
      </c>
    </row>
    <row r="385" spans="2:18" x14ac:dyDescent="0.2">
      <c r="B385" s="207" t="s">
        <v>687</v>
      </c>
      <c r="C385" s="208" t="s">
        <v>681</v>
      </c>
      <c r="D385" s="209" t="s">
        <v>244</v>
      </c>
      <c r="E385" s="210">
        <v>710</v>
      </c>
      <c r="F385" s="211">
        <v>2974.2730000000001</v>
      </c>
      <c r="G385" s="211">
        <v>1832.058</v>
      </c>
      <c r="H385" s="211">
        <v>3.5042153079999996</v>
      </c>
      <c r="I385" s="211">
        <v>898.5128059652011</v>
      </c>
      <c r="J385" s="211">
        <v>0</v>
      </c>
      <c r="K385" s="212">
        <v>1</v>
      </c>
      <c r="L385" s="211">
        <v>51997.733333333301</v>
      </c>
      <c r="M385" s="211">
        <v>51997.733333333301</v>
      </c>
      <c r="N385" s="211">
        <v>0.99859154929577443</v>
      </c>
      <c r="O385" s="211">
        <v>0.99859154929577443</v>
      </c>
      <c r="P385" s="212">
        <v>0</v>
      </c>
      <c r="Q385" s="211">
        <v>0</v>
      </c>
      <c r="R385" s="213">
        <v>0</v>
      </c>
    </row>
    <row r="386" spans="2:18" x14ac:dyDescent="0.2">
      <c r="B386" s="207" t="s">
        <v>688</v>
      </c>
      <c r="C386" s="208" t="s">
        <v>681</v>
      </c>
      <c r="D386" s="209" t="s">
        <v>244</v>
      </c>
      <c r="E386" s="210">
        <v>1752</v>
      </c>
      <c r="F386" s="211">
        <v>1409.732</v>
      </c>
      <c r="G386" s="211">
        <v>2754.2359999999999</v>
      </c>
      <c r="H386" s="211">
        <v>2.7597965120000003</v>
      </c>
      <c r="I386" s="211">
        <v>3.4643971576317685</v>
      </c>
      <c r="J386" s="211">
        <v>757.7489867892657</v>
      </c>
      <c r="K386" s="212">
        <v>0</v>
      </c>
      <c r="L386" s="211">
        <v>254.56666666659999</v>
      </c>
      <c r="M386" s="211">
        <v>254.56666666659999</v>
      </c>
      <c r="N386" s="211">
        <v>1.1415525114155259E-3</v>
      </c>
      <c r="O386" s="211">
        <v>1.1415525114155259E-3</v>
      </c>
      <c r="P386" s="212">
        <v>1</v>
      </c>
      <c r="Q386" s="211">
        <v>55680</v>
      </c>
      <c r="R386" s="213">
        <v>6.1643835616438401E-2</v>
      </c>
    </row>
    <row r="387" spans="2:18" x14ac:dyDescent="0.2">
      <c r="B387" s="207" t="s">
        <v>689</v>
      </c>
      <c r="C387" s="208" t="s">
        <v>690</v>
      </c>
      <c r="D387" s="209" t="s">
        <v>244</v>
      </c>
      <c r="E387" s="210">
        <v>1020</v>
      </c>
      <c r="F387" s="211">
        <v>2640.6750000000002</v>
      </c>
      <c r="G387" s="211">
        <v>2070.953</v>
      </c>
      <c r="H387" s="211">
        <v>2.1787867199999997</v>
      </c>
      <c r="I387" s="211">
        <v>421.81804347682271</v>
      </c>
      <c r="J387" s="211">
        <v>0</v>
      </c>
      <c r="K387" s="212">
        <v>2</v>
      </c>
      <c r="L387" s="211">
        <v>39261</v>
      </c>
      <c r="M387" s="211">
        <v>39261</v>
      </c>
      <c r="N387" s="211">
        <v>8.3333333333333329E-2</v>
      </c>
      <c r="O387" s="211">
        <v>8.3333333333333329E-2</v>
      </c>
      <c r="P387" s="212">
        <v>0</v>
      </c>
      <c r="Q387" s="211">
        <v>0</v>
      </c>
      <c r="R387" s="213">
        <v>0</v>
      </c>
    </row>
    <row r="388" spans="2:18" x14ac:dyDescent="0.2">
      <c r="B388" s="207" t="s">
        <v>691</v>
      </c>
      <c r="C388" s="208" t="s">
        <v>690</v>
      </c>
      <c r="D388" s="209" t="s">
        <v>244</v>
      </c>
      <c r="E388" s="210">
        <v>1110</v>
      </c>
      <c r="F388" s="211">
        <v>4882.6279999999997</v>
      </c>
      <c r="G388" s="211">
        <v>3269.8649999999998</v>
      </c>
      <c r="H388" s="211">
        <v>2.7234834000000001</v>
      </c>
      <c r="I388" s="211">
        <v>1505.6191395421831</v>
      </c>
      <c r="J388" s="211">
        <v>330.37632349946006</v>
      </c>
      <c r="K388" s="212">
        <v>3</v>
      </c>
      <c r="L388" s="211">
        <v>112109.2166666666</v>
      </c>
      <c r="M388" s="211">
        <v>5796.2166666665989</v>
      </c>
      <c r="N388" s="211">
        <v>1.0450450450450446</v>
      </c>
      <c r="O388" s="211">
        <v>4.8648648648648589E-2</v>
      </c>
      <c r="P388" s="212">
        <v>1</v>
      </c>
      <c r="Q388" s="211">
        <v>24600</v>
      </c>
      <c r="R388" s="213">
        <v>4.5045045045045001E-3</v>
      </c>
    </row>
    <row r="389" spans="2:18" x14ac:dyDescent="0.2">
      <c r="B389" s="207" t="s">
        <v>692</v>
      </c>
      <c r="C389" s="208" t="s">
        <v>690</v>
      </c>
      <c r="D389" s="209" t="s">
        <v>244</v>
      </c>
      <c r="E389" s="210">
        <v>728</v>
      </c>
      <c r="F389" s="211">
        <v>4349.8490000000002</v>
      </c>
      <c r="G389" s="211">
        <v>1280.193</v>
      </c>
      <c r="H389" s="211">
        <v>2.2150998319999999</v>
      </c>
      <c r="I389" s="211">
        <v>1587.1046123715885</v>
      </c>
      <c r="J389" s="211">
        <v>0</v>
      </c>
      <c r="K389" s="212">
        <v>5</v>
      </c>
      <c r="L389" s="211">
        <v>145299.18333333329</v>
      </c>
      <c r="M389" s="211">
        <v>145299.18333333329</v>
      </c>
      <c r="N389" s="211">
        <v>1.8296703296703263</v>
      </c>
      <c r="O389" s="211">
        <v>1.8296703296703263</v>
      </c>
      <c r="P389" s="212">
        <v>0</v>
      </c>
      <c r="Q389" s="211">
        <v>0</v>
      </c>
      <c r="R389" s="213">
        <v>0</v>
      </c>
    </row>
    <row r="390" spans="2:18" x14ac:dyDescent="0.2">
      <c r="B390" s="207" t="s">
        <v>693</v>
      </c>
      <c r="C390" s="208" t="s">
        <v>690</v>
      </c>
      <c r="D390" s="209" t="s">
        <v>244</v>
      </c>
      <c r="E390" s="210">
        <v>1975</v>
      </c>
      <c r="F390" s="211">
        <v>2431.087</v>
      </c>
      <c r="G390" s="211">
        <v>5632.4520000000002</v>
      </c>
      <c r="H390" s="211">
        <v>3.3044931919999998</v>
      </c>
      <c r="I390" s="211">
        <v>877.97563778809285</v>
      </c>
      <c r="J390" s="211">
        <v>1026.5839905812488</v>
      </c>
      <c r="K390" s="212">
        <v>5</v>
      </c>
      <c r="L390" s="211">
        <v>53880.116666666596</v>
      </c>
      <c r="M390" s="211">
        <v>53880.116666666596</v>
      </c>
      <c r="N390" s="211">
        <v>0.16607594936708858</v>
      </c>
      <c r="O390" s="211">
        <v>0.16607594936708858</v>
      </c>
      <c r="P390" s="212">
        <v>1</v>
      </c>
      <c r="Q390" s="211">
        <v>63000</v>
      </c>
      <c r="R390" s="213">
        <v>7.5949367088607611E-2</v>
      </c>
    </row>
    <row r="391" spans="2:18" x14ac:dyDescent="0.2">
      <c r="B391" s="207" t="s">
        <v>694</v>
      </c>
      <c r="C391" s="208" t="s">
        <v>690</v>
      </c>
      <c r="D391" s="209" t="s">
        <v>244</v>
      </c>
      <c r="E391" s="210">
        <v>1071</v>
      </c>
      <c r="F391" s="211">
        <v>1520.2280000000001</v>
      </c>
      <c r="G391" s="211">
        <v>3701.087</v>
      </c>
      <c r="H391" s="211">
        <v>2.3966653920000001</v>
      </c>
      <c r="I391" s="211">
        <v>123.5843816688533</v>
      </c>
      <c r="J391" s="211">
        <v>0</v>
      </c>
      <c r="K391" s="212">
        <v>3</v>
      </c>
      <c r="L391" s="211">
        <v>10457</v>
      </c>
      <c r="M391" s="211">
        <v>10457</v>
      </c>
      <c r="N391" s="211">
        <v>7.8431372549019607E-2</v>
      </c>
      <c r="O391" s="211">
        <v>7.8431372549019607E-2</v>
      </c>
      <c r="P391" s="212">
        <v>0</v>
      </c>
      <c r="Q391" s="211">
        <v>0</v>
      </c>
      <c r="R391" s="213">
        <v>0</v>
      </c>
    </row>
    <row r="392" spans="2:18" x14ac:dyDescent="0.2">
      <c r="B392" s="207" t="s">
        <v>695</v>
      </c>
      <c r="C392" s="208" t="s">
        <v>690</v>
      </c>
      <c r="D392" s="209" t="s">
        <v>244</v>
      </c>
      <c r="E392" s="210">
        <v>484</v>
      </c>
      <c r="F392" s="211">
        <v>1233.2660000000001</v>
      </c>
      <c r="G392" s="211">
        <v>468.68110000000001</v>
      </c>
      <c r="H392" s="211">
        <v>1.7611859320000001</v>
      </c>
      <c r="I392" s="211">
        <v>335.62025079239089</v>
      </c>
      <c r="J392" s="211">
        <v>0</v>
      </c>
      <c r="K392" s="212">
        <v>2</v>
      </c>
      <c r="L392" s="211">
        <v>38645.050000000003</v>
      </c>
      <c r="M392" s="211">
        <v>38645.050000000003</v>
      </c>
      <c r="N392" s="211">
        <v>1.0909090909090915</v>
      </c>
      <c r="O392" s="211">
        <v>1.0909090909090915</v>
      </c>
      <c r="P392" s="212">
        <v>0</v>
      </c>
      <c r="Q392" s="211">
        <v>0</v>
      </c>
      <c r="R392" s="213">
        <v>0</v>
      </c>
    </row>
    <row r="393" spans="2:18" x14ac:dyDescent="0.2">
      <c r="B393" s="207" t="s">
        <v>696</v>
      </c>
      <c r="C393" s="208" t="s">
        <v>690</v>
      </c>
      <c r="D393" s="209" t="s">
        <v>274</v>
      </c>
      <c r="E393" s="210">
        <v>1064</v>
      </c>
      <c r="F393" s="211">
        <v>902.46659999999997</v>
      </c>
      <c r="G393" s="211">
        <v>2413.6509999999998</v>
      </c>
      <c r="H393" s="211">
        <v>2.1243170519999999</v>
      </c>
      <c r="I393" s="211">
        <v>175.75065542016767</v>
      </c>
      <c r="J393" s="211">
        <v>0</v>
      </c>
      <c r="K393" s="212">
        <v>1</v>
      </c>
      <c r="L393" s="211">
        <v>16777.55</v>
      </c>
      <c r="M393" s="211">
        <v>16777.55</v>
      </c>
      <c r="N393" s="211">
        <v>0.10150375939849621</v>
      </c>
      <c r="O393" s="211">
        <v>0.10150375939849621</v>
      </c>
      <c r="P393" s="212">
        <v>0</v>
      </c>
      <c r="Q393" s="211">
        <v>0</v>
      </c>
      <c r="R393" s="213">
        <v>0</v>
      </c>
    </row>
    <row r="394" spans="2:18" x14ac:dyDescent="0.2">
      <c r="B394" s="207" t="s">
        <v>697</v>
      </c>
      <c r="C394" s="208" t="s">
        <v>690</v>
      </c>
      <c r="D394" s="209" t="s">
        <v>244</v>
      </c>
      <c r="E394" s="210">
        <v>897</v>
      </c>
      <c r="F394" s="211">
        <v>4829.1610000000001</v>
      </c>
      <c r="G394" s="211">
        <v>3226.7510000000002</v>
      </c>
      <c r="H394" s="211">
        <v>2.8687358479999996</v>
      </c>
      <c r="I394" s="211">
        <v>2280.8586667176123</v>
      </c>
      <c r="J394" s="211">
        <v>0</v>
      </c>
      <c r="K394" s="212">
        <v>4</v>
      </c>
      <c r="L394" s="211">
        <v>161234.7833333333</v>
      </c>
      <c r="M394" s="211">
        <v>161234.7833333333</v>
      </c>
      <c r="N394" s="211">
        <v>1.1103678929765888</v>
      </c>
      <c r="O394" s="211">
        <v>1.1103678929765888</v>
      </c>
      <c r="P394" s="212">
        <v>0</v>
      </c>
      <c r="Q394" s="211">
        <v>0</v>
      </c>
      <c r="R394" s="213">
        <v>0</v>
      </c>
    </row>
    <row r="395" spans="2:18" x14ac:dyDescent="0.2">
      <c r="B395" s="207" t="s">
        <v>698</v>
      </c>
      <c r="C395" s="208" t="s">
        <v>690</v>
      </c>
      <c r="D395" s="209" t="s">
        <v>244</v>
      </c>
      <c r="E395" s="210">
        <v>1653</v>
      </c>
      <c r="F395" s="211">
        <v>1202.5809999999999</v>
      </c>
      <c r="G395" s="211">
        <v>5820.2759999999998</v>
      </c>
      <c r="H395" s="211">
        <v>4.3212603280000002</v>
      </c>
      <c r="I395" s="211">
        <v>139.72800434552946</v>
      </c>
      <c r="J395" s="211">
        <v>1495.8795291326774</v>
      </c>
      <c r="K395" s="212">
        <v>1</v>
      </c>
      <c r="L395" s="211">
        <v>6557.2833333333001</v>
      </c>
      <c r="M395" s="211">
        <v>6557.2833333333001</v>
      </c>
      <c r="N395" s="211">
        <v>1.512401693889902E-2</v>
      </c>
      <c r="O395" s="211">
        <v>1.512401693889902E-2</v>
      </c>
      <c r="P395" s="212">
        <v>1</v>
      </c>
      <c r="Q395" s="211">
        <v>70200</v>
      </c>
      <c r="R395" s="213">
        <v>0.11796733212341201</v>
      </c>
    </row>
    <row r="396" spans="2:18" x14ac:dyDescent="0.2">
      <c r="B396" s="207" t="s">
        <v>699</v>
      </c>
      <c r="C396" s="208" t="s">
        <v>690</v>
      </c>
      <c r="D396" s="209" t="s">
        <v>244</v>
      </c>
      <c r="E396" s="210">
        <v>2324</v>
      </c>
      <c r="F396" s="211">
        <v>1040.0619999999999</v>
      </c>
      <c r="G396" s="211">
        <v>2615.2359999999999</v>
      </c>
      <c r="H396" s="211">
        <v>2.705326844</v>
      </c>
      <c r="I396" s="211">
        <v>66.690433173763751</v>
      </c>
      <c r="J396" s="211">
        <v>0</v>
      </c>
      <c r="K396" s="212">
        <v>2</v>
      </c>
      <c r="L396" s="211">
        <v>4999.1333333333005</v>
      </c>
      <c r="M396" s="211">
        <v>4999.1333333333005</v>
      </c>
      <c r="N396" s="211">
        <v>2.7108433734939794E-2</v>
      </c>
      <c r="O396" s="211">
        <v>2.7108433734939794E-2</v>
      </c>
      <c r="P396" s="212">
        <v>0</v>
      </c>
      <c r="Q396" s="211">
        <v>0</v>
      </c>
      <c r="R396" s="213">
        <v>0</v>
      </c>
    </row>
    <row r="397" spans="2:18" x14ac:dyDescent="0.2">
      <c r="B397" s="207" t="s">
        <v>700</v>
      </c>
      <c r="C397" s="208" t="s">
        <v>690</v>
      </c>
      <c r="D397" s="209" t="s">
        <v>244</v>
      </c>
      <c r="E397" s="210">
        <v>1050</v>
      </c>
      <c r="F397" s="211">
        <v>4125.5680000000002</v>
      </c>
      <c r="G397" s="211">
        <v>1195.8150000000001</v>
      </c>
      <c r="H397" s="211">
        <v>2.7597965120000003</v>
      </c>
      <c r="I397" s="211">
        <v>105.17418939392516</v>
      </c>
      <c r="J397" s="211">
        <v>0</v>
      </c>
      <c r="K397" s="212">
        <v>1</v>
      </c>
      <c r="L397" s="211">
        <v>7728.2833333334002</v>
      </c>
      <c r="M397" s="211">
        <v>7728.2833333334002</v>
      </c>
      <c r="N397" s="211">
        <v>3.5238095238095263E-2</v>
      </c>
      <c r="O397" s="211">
        <v>3.5238095238095263E-2</v>
      </c>
      <c r="P397" s="212">
        <v>0</v>
      </c>
      <c r="Q397" s="211">
        <v>0</v>
      </c>
      <c r="R397" s="213">
        <v>0</v>
      </c>
    </row>
    <row r="398" spans="2:18" x14ac:dyDescent="0.2">
      <c r="B398" s="207" t="s">
        <v>701</v>
      </c>
      <c r="C398" s="208" t="s">
        <v>690</v>
      </c>
      <c r="D398" s="209" t="s">
        <v>244</v>
      </c>
      <c r="E398" s="210">
        <v>1083</v>
      </c>
      <c r="F398" s="211">
        <v>2179.7060000000001</v>
      </c>
      <c r="G398" s="211">
        <v>2062.96</v>
      </c>
      <c r="H398" s="211">
        <v>2.1243170519999999</v>
      </c>
      <c r="I398" s="211">
        <v>80.805254242297636</v>
      </c>
      <c r="J398" s="211">
        <v>0</v>
      </c>
      <c r="K398" s="212">
        <v>3</v>
      </c>
      <c r="L398" s="211">
        <v>7713.85</v>
      </c>
      <c r="M398" s="211">
        <v>7713.85</v>
      </c>
      <c r="N398" s="211">
        <v>7.7562326869806131E-2</v>
      </c>
      <c r="O398" s="211">
        <v>7.7562326869806131E-2</v>
      </c>
      <c r="P398" s="212">
        <v>0</v>
      </c>
      <c r="Q398" s="211">
        <v>0</v>
      </c>
      <c r="R398" s="213">
        <v>0</v>
      </c>
    </row>
    <row r="399" spans="2:18" x14ac:dyDescent="0.2">
      <c r="B399" s="207" t="s">
        <v>702</v>
      </c>
      <c r="C399" s="208" t="s">
        <v>690</v>
      </c>
      <c r="D399" s="209" t="s">
        <v>244</v>
      </c>
      <c r="E399" s="210">
        <v>1673</v>
      </c>
      <c r="F399" s="211">
        <v>3940.1610000000001</v>
      </c>
      <c r="G399" s="211">
        <v>2504.4810000000002</v>
      </c>
      <c r="H399" s="211">
        <v>3.340806304</v>
      </c>
      <c r="I399" s="211">
        <v>2592.7606297277662</v>
      </c>
      <c r="J399" s="211">
        <v>1307.7100680019603</v>
      </c>
      <c r="K399" s="212">
        <v>8</v>
      </c>
      <c r="L399" s="211">
        <v>157384.5333333333</v>
      </c>
      <c r="M399" s="211">
        <v>157384.5333333333</v>
      </c>
      <c r="N399" s="211">
        <v>0.74237895995218239</v>
      </c>
      <c r="O399" s="211">
        <v>0.74237895995218239</v>
      </c>
      <c r="P399" s="212">
        <v>1</v>
      </c>
      <c r="Q399" s="211">
        <v>79380</v>
      </c>
      <c r="R399" s="213">
        <v>0.11297071129707101</v>
      </c>
    </row>
    <row r="400" spans="2:18" x14ac:dyDescent="0.2">
      <c r="B400" s="207" t="s">
        <v>703</v>
      </c>
      <c r="C400" s="208" t="s">
        <v>690</v>
      </c>
      <c r="D400" s="209" t="s">
        <v>244</v>
      </c>
      <c r="E400" s="210">
        <v>1870</v>
      </c>
      <c r="F400" s="211">
        <v>4545.5</v>
      </c>
      <c r="G400" s="211">
        <v>4660.6710000000003</v>
      </c>
      <c r="H400" s="211">
        <v>4.5936086679999999</v>
      </c>
      <c r="I400" s="211">
        <v>1045.868055091697</v>
      </c>
      <c r="J400" s="211">
        <v>0</v>
      </c>
      <c r="K400" s="212">
        <v>3</v>
      </c>
      <c r="L400" s="211">
        <v>46171.483333333301</v>
      </c>
      <c r="M400" s="211">
        <v>46171.483333333301</v>
      </c>
      <c r="N400" s="211">
        <v>8.8770053475935917E-2</v>
      </c>
      <c r="O400" s="211">
        <v>8.8770053475935917E-2</v>
      </c>
      <c r="P400" s="212">
        <v>0</v>
      </c>
      <c r="Q400" s="211">
        <v>0</v>
      </c>
      <c r="R400" s="213">
        <v>0</v>
      </c>
    </row>
    <row r="401" spans="2:18" x14ac:dyDescent="0.2">
      <c r="B401" s="207" t="s">
        <v>704</v>
      </c>
      <c r="C401" s="208" t="s">
        <v>690</v>
      </c>
      <c r="D401" s="209" t="s">
        <v>244</v>
      </c>
      <c r="E401" s="210">
        <v>353</v>
      </c>
      <c r="F401" s="211">
        <v>955.34550000000002</v>
      </c>
      <c r="G401" s="211">
        <v>1171.962</v>
      </c>
      <c r="H401" s="211">
        <v>2.378508836</v>
      </c>
      <c r="I401" s="211">
        <v>162.29150451553542</v>
      </c>
      <c r="J401" s="211">
        <v>0</v>
      </c>
      <c r="K401" s="212">
        <v>2</v>
      </c>
      <c r="L401" s="211">
        <v>13837</v>
      </c>
      <c r="M401" s="211">
        <v>13837</v>
      </c>
      <c r="N401" s="211">
        <v>0.49575070821529799</v>
      </c>
      <c r="O401" s="211">
        <v>0.49575070821529799</v>
      </c>
      <c r="P401" s="212">
        <v>0</v>
      </c>
      <c r="Q401" s="211">
        <v>0</v>
      </c>
      <c r="R401" s="213">
        <v>0</v>
      </c>
    </row>
    <row r="402" spans="2:18" x14ac:dyDescent="0.2">
      <c r="B402" s="207" t="s">
        <v>705</v>
      </c>
      <c r="C402" s="208" t="s">
        <v>690</v>
      </c>
      <c r="D402" s="209" t="s">
        <v>244</v>
      </c>
      <c r="E402" s="210">
        <v>1188</v>
      </c>
      <c r="F402" s="211">
        <v>928.40089999999998</v>
      </c>
      <c r="G402" s="211">
        <v>1800.857</v>
      </c>
      <c r="H402" s="211">
        <v>2.0516908279999999</v>
      </c>
      <c r="I402" s="211">
        <v>109.69084857183454</v>
      </c>
      <c r="J402" s="211">
        <v>0</v>
      </c>
      <c r="K402" s="212">
        <v>1</v>
      </c>
      <c r="L402" s="211">
        <v>10842</v>
      </c>
      <c r="M402" s="211">
        <v>10842</v>
      </c>
      <c r="N402" s="211">
        <v>6.5656565656565705E-2</v>
      </c>
      <c r="O402" s="211">
        <v>6.5656565656565705E-2</v>
      </c>
      <c r="P402" s="212">
        <v>0</v>
      </c>
      <c r="Q402" s="211">
        <v>0</v>
      </c>
      <c r="R402" s="213">
        <v>0</v>
      </c>
    </row>
    <row r="403" spans="2:18" x14ac:dyDescent="0.2">
      <c r="B403" s="207" t="s">
        <v>706</v>
      </c>
      <c r="C403" s="208" t="s">
        <v>707</v>
      </c>
      <c r="D403" s="209" t="s">
        <v>244</v>
      </c>
      <c r="E403" s="210">
        <v>2032</v>
      </c>
      <c r="F403" s="211">
        <v>5162.3050000000003</v>
      </c>
      <c r="G403" s="211">
        <v>1372.6079999999999</v>
      </c>
      <c r="H403" s="211">
        <v>3.4315890839999996</v>
      </c>
      <c r="I403" s="211">
        <v>8318.1514554822315</v>
      </c>
      <c r="J403" s="211">
        <v>0</v>
      </c>
      <c r="K403" s="212">
        <v>7</v>
      </c>
      <c r="L403" s="211">
        <v>491566.71666666656</v>
      </c>
      <c r="M403" s="211">
        <v>491566.71666666656</v>
      </c>
      <c r="N403" s="211">
        <v>2.7445866141732278</v>
      </c>
      <c r="O403" s="211">
        <v>2.7445866141732278</v>
      </c>
      <c r="P403" s="212">
        <v>0</v>
      </c>
      <c r="Q403" s="211">
        <v>0</v>
      </c>
      <c r="R403" s="213">
        <v>0</v>
      </c>
    </row>
    <row r="404" spans="2:18" x14ac:dyDescent="0.2">
      <c r="B404" s="207" t="s">
        <v>708</v>
      </c>
      <c r="C404" s="208" t="s">
        <v>707</v>
      </c>
      <c r="D404" s="209" t="s">
        <v>244</v>
      </c>
      <c r="E404" s="210">
        <v>1266</v>
      </c>
      <c r="F404" s="211">
        <v>3834.7379999999998</v>
      </c>
      <c r="G404" s="211">
        <v>1632.2270000000001</v>
      </c>
      <c r="H404" s="211">
        <v>2.469291616</v>
      </c>
      <c r="I404" s="211">
        <v>1071.9067635144741</v>
      </c>
      <c r="J404" s="211">
        <v>0</v>
      </c>
      <c r="K404" s="212">
        <v>2</v>
      </c>
      <c r="L404" s="211">
        <v>88030.983333333294</v>
      </c>
      <c r="M404" s="211">
        <v>88030.983333333294</v>
      </c>
      <c r="N404" s="211">
        <v>1.0086887835703007</v>
      </c>
      <c r="O404" s="211">
        <v>1.0086887835703007</v>
      </c>
      <c r="P404" s="212">
        <v>0</v>
      </c>
      <c r="Q404" s="211">
        <v>0</v>
      </c>
      <c r="R404" s="213">
        <v>0</v>
      </c>
    </row>
    <row r="405" spans="2:18" x14ac:dyDescent="0.2">
      <c r="B405" s="207" t="s">
        <v>709</v>
      </c>
      <c r="C405" s="208" t="s">
        <v>707</v>
      </c>
      <c r="D405" s="209" t="s">
        <v>244</v>
      </c>
      <c r="E405" s="210">
        <v>1286</v>
      </c>
      <c r="F405" s="211">
        <v>4359.3329999999996</v>
      </c>
      <c r="G405" s="211">
        <v>1388.778</v>
      </c>
      <c r="H405" s="211">
        <v>2.5600743959999996</v>
      </c>
      <c r="I405" s="211">
        <v>2453.8934302940665</v>
      </c>
      <c r="J405" s="211">
        <v>457.11996233660653</v>
      </c>
      <c r="K405" s="212">
        <v>8</v>
      </c>
      <c r="L405" s="211">
        <v>194381.1</v>
      </c>
      <c r="M405" s="211">
        <v>194381.1</v>
      </c>
      <c r="N405" s="211">
        <v>1.1329704510108884</v>
      </c>
      <c r="O405" s="211">
        <v>1.1329704510108884</v>
      </c>
      <c r="P405" s="212">
        <v>1</v>
      </c>
      <c r="Q405" s="211">
        <v>36210</v>
      </c>
      <c r="R405" s="213">
        <v>5.52099533437014E-2</v>
      </c>
    </row>
    <row r="406" spans="2:18" x14ac:dyDescent="0.2">
      <c r="B406" s="207" t="s">
        <v>710</v>
      </c>
      <c r="C406" s="208" t="s">
        <v>707</v>
      </c>
      <c r="D406" s="209" t="s">
        <v>244</v>
      </c>
      <c r="E406" s="210">
        <v>2381</v>
      </c>
      <c r="F406" s="211">
        <v>4358.768</v>
      </c>
      <c r="G406" s="211">
        <v>3348.433</v>
      </c>
      <c r="H406" s="211">
        <v>3.9944423199999997</v>
      </c>
      <c r="I406" s="211">
        <v>15105.541709415009</v>
      </c>
      <c r="J406" s="211">
        <v>0</v>
      </c>
      <c r="K406" s="212">
        <v>10</v>
      </c>
      <c r="L406" s="211">
        <v>766886.46666666667</v>
      </c>
      <c r="M406" s="211">
        <v>738407.66666666663</v>
      </c>
      <c r="N406" s="211">
        <v>2.1339773204535906</v>
      </c>
      <c r="O406" s="211">
        <v>2.0516589668206633</v>
      </c>
      <c r="P406" s="212">
        <v>0</v>
      </c>
      <c r="Q406" s="211">
        <v>0</v>
      </c>
      <c r="R406" s="213">
        <v>0</v>
      </c>
    </row>
    <row r="407" spans="2:18" x14ac:dyDescent="0.2">
      <c r="B407" s="207" t="s">
        <v>711</v>
      </c>
      <c r="C407" s="208" t="s">
        <v>707</v>
      </c>
      <c r="D407" s="209" t="s">
        <v>244</v>
      </c>
      <c r="E407" s="210">
        <v>1421</v>
      </c>
      <c r="F407" s="211">
        <v>1543.886</v>
      </c>
      <c r="G407" s="211">
        <v>2015.336</v>
      </c>
      <c r="H407" s="211">
        <v>3.2863366360000001</v>
      </c>
      <c r="I407" s="211">
        <v>3.2572956707950831</v>
      </c>
      <c r="J407" s="211">
        <v>741.88555128855182</v>
      </c>
      <c r="K407" s="212">
        <v>1</v>
      </c>
      <c r="L407" s="211">
        <v>201</v>
      </c>
      <c r="M407" s="211">
        <v>201</v>
      </c>
      <c r="N407" s="211">
        <v>2.11118930330753E-3</v>
      </c>
      <c r="O407" s="211">
        <v>2.11118930330753E-3</v>
      </c>
      <c r="P407" s="212">
        <v>2</v>
      </c>
      <c r="Q407" s="211">
        <v>45780</v>
      </c>
      <c r="R407" s="213">
        <v>0.15341308937368059</v>
      </c>
    </row>
    <row r="408" spans="2:18" x14ac:dyDescent="0.2">
      <c r="B408" s="207" t="s">
        <v>712</v>
      </c>
      <c r="C408" s="208" t="s">
        <v>707</v>
      </c>
      <c r="D408" s="209" t="s">
        <v>244</v>
      </c>
      <c r="E408" s="210">
        <v>1228</v>
      </c>
      <c r="F408" s="211">
        <v>2763.1619999999998</v>
      </c>
      <c r="G408" s="211">
        <v>2029.9280000000001</v>
      </c>
      <c r="H408" s="211">
        <v>2.2150998319999999</v>
      </c>
      <c r="I408" s="211">
        <v>562.74771335781224</v>
      </c>
      <c r="J408" s="211">
        <v>0</v>
      </c>
      <c r="K408" s="212">
        <v>5</v>
      </c>
      <c r="L408" s="211">
        <v>51519.466666666594</v>
      </c>
      <c r="M408" s="211">
        <v>51519.466666666594</v>
      </c>
      <c r="N408" s="211">
        <v>9.4462540716612323E-2</v>
      </c>
      <c r="O408" s="211">
        <v>9.4462540716612323E-2</v>
      </c>
      <c r="P408" s="212">
        <v>0</v>
      </c>
      <c r="Q408" s="211">
        <v>0</v>
      </c>
      <c r="R408" s="213">
        <v>0</v>
      </c>
    </row>
    <row r="409" spans="2:18" x14ac:dyDescent="0.2">
      <c r="B409" s="207" t="s">
        <v>713</v>
      </c>
      <c r="C409" s="208" t="s">
        <v>707</v>
      </c>
      <c r="D409" s="209" t="s">
        <v>244</v>
      </c>
      <c r="E409" s="210">
        <v>2103</v>
      </c>
      <c r="F409" s="211">
        <v>5551.973</v>
      </c>
      <c r="G409" s="211">
        <v>1428.473</v>
      </c>
      <c r="H409" s="211">
        <v>3.1410841880000002</v>
      </c>
      <c r="I409" s="211">
        <v>10982.483852438902</v>
      </c>
      <c r="J409" s="211">
        <v>0</v>
      </c>
      <c r="K409" s="212">
        <v>11</v>
      </c>
      <c r="L409" s="211">
        <v>709041.93333333312</v>
      </c>
      <c r="M409" s="211">
        <v>709041.93333333312</v>
      </c>
      <c r="N409" s="211">
        <v>4.1103185924869212</v>
      </c>
      <c r="O409" s="211">
        <v>4.1103185924869212</v>
      </c>
      <c r="P409" s="212">
        <v>0</v>
      </c>
      <c r="Q409" s="211">
        <v>0</v>
      </c>
      <c r="R409" s="213">
        <v>0</v>
      </c>
    </row>
    <row r="410" spans="2:18" x14ac:dyDescent="0.2">
      <c r="B410" s="207" t="s">
        <v>714</v>
      </c>
      <c r="C410" s="208" t="s">
        <v>707</v>
      </c>
      <c r="D410" s="209" t="s">
        <v>244</v>
      </c>
      <c r="E410" s="210">
        <v>704</v>
      </c>
      <c r="F410" s="211">
        <v>1800.4559999999999</v>
      </c>
      <c r="G410" s="211">
        <v>2227.2539999999999</v>
      </c>
      <c r="H410" s="211">
        <v>3.7947202039999999</v>
      </c>
      <c r="I410" s="211">
        <v>2292.0855838830876</v>
      </c>
      <c r="J410" s="211">
        <v>928.50788427019791</v>
      </c>
      <c r="K410" s="212">
        <v>3</v>
      </c>
      <c r="L410" s="211">
        <v>122490.3833333333</v>
      </c>
      <c r="M410" s="211">
        <v>122490.3833333333</v>
      </c>
      <c r="N410" s="211">
        <v>1.9815340909090899</v>
      </c>
      <c r="O410" s="211">
        <v>1.9815340909090899</v>
      </c>
      <c r="P410" s="212">
        <v>4</v>
      </c>
      <c r="Q410" s="211">
        <v>49620</v>
      </c>
      <c r="R410" s="213">
        <v>0.14204545454545459</v>
      </c>
    </row>
    <row r="411" spans="2:18" x14ac:dyDescent="0.2">
      <c r="B411" s="207" t="s">
        <v>715</v>
      </c>
      <c r="C411" s="208" t="s">
        <v>716</v>
      </c>
      <c r="D411" s="209" t="s">
        <v>244</v>
      </c>
      <c r="E411" s="210">
        <v>871</v>
      </c>
      <c r="F411" s="211">
        <v>2986.808</v>
      </c>
      <c r="G411" s="211">
        <v>2455.8490000000002</v>
      </c>
      <c r="H411" s="211">
        <v>2.0585318148217779</v>
      </c>
      <c r="I411" s="211">
        <v>1489.0016452661946</v>
      </c>
      <c r="J411" s="211">
        <v>42.938515648403971</v>
      </c>
      <c r="K411" s="212">
        <v>3</v>
      </c>
      <c r="L411" s="211">
        <v>146685.95000000001</v>
      </c>
      <c r="M411" s="211">
        <v>146685.95000000001</v>
      </c>
      <c r="N411" s="211">
        <v>2.7669345579793312</v>
      </c>
      <c r="O411" s="211">
        <v>2.7669345579793312</v>
      </c>
      <c r="P411" s="212">
        <v>1</v>
      </c>
      <c r="Q411" s="211">
        <v>4230</v>
      </c>
      <c r="R411" s="213">
        <v>3.4443168771527001E-3</v>
      </c>
    </row>
    <row r="412" spans="2:18" x14ac:dyDescent="0.2">
      <c r="B412" s="207" t="s">
        <v>717</v>
      </c>
      <c r="C412" s="208" t="s">
        <v>716</v>
      </c>
      <c r="D412" s="209" t="s">
        <v>244</v>
      </c>
      <c r="E412" s="210">
        <v>649</v>
      </c>
      <c r="F412" s="211">
        <v>525.44060000000002</v>
      </c>
      <c r="G412" s="211">
        <v>1309.9860000000001</v>
      </c>
      <c r="H412" s="211">
        <v>0.96487973374222225</v>
      </c>
      <c r="I412" s="211">
        <v>2.8171183799145294</v>
      </c>
      <c r="J412" s="211">
        <v>0</v>
      </c>
      <c r="K412" s="212">
        <v>0</v>
      </c>
      <c r="L412" s="211">
        <v>592.08333333330006</v>
      </c>
      <c r="M412" s="211">
        <v>592.08333333330006</v>
      </c>
      <c r="N412" s="211">
        <v>3.0816640986132599E-3</v>
      </c>
      <c r="O412" s="211">
        <v>3.0816640986132599E-3</v>
      </c>
      <c r="P412" s="212">
        <v>0</v>
      </c>
      <c r="Q412" s="211">
        <v>0</v>
      </c>
      <c r="R412" s="213">
        <v>0</v>
      </c>
    </row>
    <row r="413" spans="2:18" x14ac:dyDescent="0.2">
      <c r="B413" s="207" t="s">
        <v>718</v>
      </c>
      <c r="C413" s="208" t="s">
        <v>716</v>
      </c>
      <c r="D413" s="209" t="s">
        <v>244</v>
      </c>
      <c r="E413" s="210">
        <v>1071</v>
      </c>
      <c r="F413" s="211">
        <v>4639.8504730000004</v>
      </c>
      <c r="G413" s="211">
        <v>3450.382329</v>
      </c>
      <c r="H413" s="211">
        <v>2.6194866010475235</v>
      </c>
      <c r="I413" s="211">
        <v>21.437015517927328</v>
      </c>
      <c r="J413" s="211">
        <v>0</v>
      </c>
      <c r="K413" s="212">
        <v>0</v>
      </c>
      <c r="L413" s="211">
        <v>1659.5833333334001</v>
      </c>
      <c r="M413" s="211">
        <v>1659.5833333334001</v>
      </c>
      <c r="N413" s="211">
        <v>1.8674136321195141E-3</v>
      </c>
      <c r="O413" s="211">
        <v>1.8674136321195141E-3</v>
      </c>
      <c r="P413" s="212">
        <v>0</v>
      </c>
      <c r="Q413" s="211">
        <v>0</v>
      </c>
      <c r="R413" s="213">
        <v>0</v>
      </c>
    </row>
    <row r="414" spans="2:18" x14ac:dyDescent="0.2">
      <c r="B414" s="207" t="s">
        <v>719</v>
      </c>
      <c r="C414" s="208" t="s">
        <v>716</v>
      </c>
      <c r="D414" s="209" t="s">
        <v>244</v>
      </c>
      <c r="E414" s="210">
        <v>490</v>
      </c>
      <c r="F414" s="211">
        <v>118.36879999999999</v>
      </c>
      <c r="G414" s="211">
        <v>1057.395</v>
      </c>
      <c r="H414" s="211">
        <v>0.87978221422705682</v>
      </c>
      <c r="I414" s="211">
        <v>70.311584720771961</v>
      </c>
      <c r="J414" s="211">
        <v>0</v>
      </c>
      <c r="K414" s="212">
        <v>2</v>
      </c>
      <c r="L414" s="211">
        <v>16207</v>
      </c>
      <c r="M414" s="211">
        <v>16207</v>
      </c>
      <c r="N414" s="211">
        <v>0.11632653061224461</v>
      </c>
      <c r="O414" s="211">
        <v>0.11632653061224461</v>
      </c>
      <c r="P414" s="212">
        <v>0</v>
      </c>
      <c r="Q414" s="211">
        <v>0</v>
      </c>
      <c r="R414" s="213">
        <v>0</v>
      </c>
    </row>
    <row r="415" spans="2:18" x14ac:dyDescent="0.2">
      <c r="B415" s="207" t="s">
        <v>720</v>
      </c>
      <c r="C415" s="208" t="s">
        <v>716</v>
      </c>
      <c r="D415" s="209" t="s">
        <v>244</v>
      </c>
      <c r="E415" s="210">
        <v>691</v>
      </c>
      <c r="F415" s="211">
        <v>1638.626</v>
      </c>
      <c r="G415" s="211">
        <v>1150.857</v>
      </c>
      <c r="H415" s="211">
        <v>1.0889336678218584</v>
      </c>
      <c r="I415" s="211">
        <v>74.626025052729275</v>
      </c>
      <c r="J415" s="211">
        <v>0</v>
      </c>
      <c r="K415" s="212">
        <v>1</v>
      </c>
      <c r="L415" s="211">
        <v>13897.6</v>
      </c>
      <c r="M415" s="211">
        <v>13897.6</v>
      </c>
      <c r="N415" s="211">
        <v>3.4732272069464505E-2</v>
      </c>
      <c r="O415" s="211">
        <v>3.4732272069464505E-2</v>
      </c>
      <c r="P415" s="212">
        <v>0</v>
      </c>
      <c r="Q415" s="211">
        <v>0</v>
      </c>
      <c r="R415" s="213">
        <v>0</v>
      </c>
    </row>
    <row r="416" spans="2:18" x14ac:dyDescent="0.2">
      <c r="B416" s="207" t="s">
        <v>721</v>
      </c>
      <c r="C416" s="208" t="s">
        <v>716</v>
      </c>
      <c r="D416" s="209" t="s">
        <v>244</v>
      </c>
      <c r="E416" s="210">
        <v>281</v>
      </c>
      <c r="F416" s="211">
        <v>1338.414</v>
      </c>
      <c r="G416" s="211">
        <v>654.35379999999998</v>
      </c>
      <c r="H416" s="211">
        <v>0.95189115944759628</v>
      </c>
      <c r="I416" s="211">
        <v>121.95378876095258</v>
      </c>
      <c r="J416" s="211">
        <v>103.07864606592253</v>
      </c>
      <c r="K416" s="212">
        <v>2</v>
      </c>
      <c r="L416" s="211">
        <v>25981.1833333334</v>
      </c>
      <c r="M416" s="211">
        <v>25981.1833333334</v>
      </c>
      <c r="N416" s="211">
        <v>1.0249110320284696</v>
      </c>
      <c r="O416" s="211">
        <v>1.0249110320284696</v>
      </c>
      <c r="P416" s="212">
        <v>3</v>
      </c>
      <c r="Q416" s="211">
        <v>21960</v>
      </c>
      <c r="R416" s="213">
        <v>0.1352313167259786</v>
      </c>
    </row>
    <row r="417" spans="2:18" x14ac:dyDescent="0.2">
      <c r="B417" s="207" t="s">
        <v>722</v>
      </c>
      <c r="C417" s="208" t="s">
        <v>716</v>
      </c>
      <c r="D417" s="209" t="s">
        <v>244</v>
      </c>
      <c r="E417" s="210">
        <v>687</v>
      </c>
      <c r="F417" s="211">
        <v>1162.428126</v>
      </c>
      <c r="G417" s="211">
        <v>1142.998151</v>
      </c>
      <c r="H417" s="211">
        <v>0.81660623656333331</v>
      </c>
      <c r="I417" s="211">
        <v>200.10053290161392</v>
      </c>
      <c r="J417" s="211">
        <v>47.838572222312912</v>
      </c>
      <c r="K417" s="212">
        <v>1</v>
      </c>
      <c r="L417" s="211">
        <v>49692</v>
      </c>
      <c r="M417" s="211">
        <v>49692</v>
      </c>
      <c r="N417" s="211">
        <v>0.98689956331877704</v>
      </c>
      <c r="O417" s="211">
        <v>0.98689956331877704</v>
      </c>
      <c r="P417" s="212">
        <v>1</v>
      </c>
      <c r="Q417" s="211">
        <v>11880</v>
      </c>
      <c r="R417" s="213">
        <v>4.8034934497816602E-2</v>
      </c>
    </row>
    <row r="418" spans="2:18" x14ac:dyDescent="0.2">
      <c r="B418" s="207" t="s">
        <v>723</v>
      </c>
      <c r="C418" s="208" t="s">
        <v>716</v>
      </c>
      <c r="D418" s="209" t="s">
        <v>244</v>
      </c>
      <c r="E418" s="210">
        <v>1197</v>
      </c>
      <c r="F418" s="211">
        <v>1150.1320000000001</v>
      </c>
      <c r="G418" s="211">
        <v>1591.817</v>
      </c>
      <c r="H418" s="211">
        <v>2.923483916525333</v>
      </c>
      <c r="I418" s="211">
        <v>455.17795868042998</v>
      </c>
      <c r="J418" s="211">
        <v>225.75716513524318</v>
      </c>
      <c r="K418" s="212">
        <v>4</v>
      </c>
      <c r="L418" s="211">
        <v>31574.133333333401</v>
      </c>
      <c r="M418" s="211">
        <v>31574.133333333401</v>
      </c>
      <c r="N418" s="211">
        <v>6.5998329156223931E-2</v>
      </c>
      <c r="O418" s="211">
        <v>6.5998329156223931E-2</v>
      </c>
      <c r="P418" s="212">
        <v>2</v>
      </c>
      <c r="Q418" s="211">
        <v>15660</v>
      </c>
      <c r="R418" s="213">
        <v>7.2681704260651639E-2</v>
      </c>
    </row>
    <row r="419" spans="2:18" x14ac:dyDescent="0.2">
      <c r="B419" s="207" t="s">
        <v>724</v>
      </c>
      <c r="C419" s="208" t="s">
        <v>716</v>
      </c>
      <c r="D419" s="209" t="s">
        <v>244</v>
      </c>
      <c r="E419" s="210">
        <v>1221</v>
      </c>
      <c r="F419" s="211">
        <v>2464.2049999999999</v>
      </c>
      <c r="G419" s="211">
        <v>2421.4360000000001</v>
      </c>
      <c r="H419" s="211">
        <v>5.4844742099057777</v>
      </c>
      <c r="I419" s="211">
        <v>354.04101752507006</v>
      </c>
      <c r="J419" s="211">
        <v>0</v>
      </c>
      <c r="K419" s="212">
        <v>2</v>
      </c>
      <c r="L419" s="211">
        <v>13090.9</v>
      </c>
      <c r="M419" s="211">
        <v>13090.9</v>
      </c>
      <c r="N419" s="211">
        <v>4.750204750204752E-2</v>
      </c>
      <c r="O419" s="211">
        <v>4.750204750204752E-2</v>
      </c>
      <c r="P419" s="212">
        <v>0</v>
      </c>
      <c r="Q419" s="211">
        <v>0</v>
      </c>
      <c r="R419" s="213">
        <v>0</v>
      </c>
    </row>
    <row r="420" spans="2:18" x14ac:dyDescent="0.2">
      <c r="B420" s="207" t="s">
        <v>725</v>
      </c>
      <c r="C420" s="208" t="s">
        <v>726</v>
      </c>
      <c r="D420" s="209" t="s">
        <v>244</v>
      </c>
      <c r="E420" s="210">
        <v>985</v>
      </c>
      <c r="F420" s="211">
        <v>1919.5840000000001</v>
      </c>
      <c r="G420" s="211">
        <v>2102.482</v>
      </c>
      <c r="H420" s="211">
        <v>1.9427514919999997</v>
      </c>
      <c r="I420" s="211">
        <v>930.60039896724993</v>
      </c>
      <c r="J420" s="211">
        <v>988.08306195489718</v>
      </c>
      <c r="K420" s="212">
        <v>5</v>
      </c>
      <c r="L420" s="211">
        <v>97139.733333333294</v>
      </c>
      <c r="M420" s="211">
        <v>97139.733333333294</v>
      </c>
      <c r="N420" s="211">
        <v>1.363451776649746</v>
      </c>
      <c r="O420" s="211">
        <v>1.363451776649746</v>
      </c>
      <c r="P420" s="212">
        <v>1</v>
      </c>
      <c r="Q420" s="211">
        <v>103140</v>
      </c>
      <c r="R420" s="213">
        <v>0.19390862944162399</v>
      </c>
    </row>
    <row r="421" spans="2:18" x14ac:dyDescent="0.2">
      <c r="B421" s="207" t="s">
        <v>727</v>
      </c>
      <c r="C421" s="208" t="s">
        <v>726</v>
      </c>
      <c r="D421" s="209" t="s">
        <v>244</v>
      </c>
      <c r="E421" s="210">
        <v>615</v>
      </c>
      <c r="F421" s="211">
        <v>1910.435708</v>
      </c>
      <c r="G421" s="211">
        <v>966.82048520000001</v>
      </c>
      <c r="H421" s="211">
        <v>1.63409004</v>
      </c>
      <c r="I421" s="211">
        <v>272.59739919964142</v>
      </c>
      <c r="J421" s="211">
        <v>425.46024099442661</v>
      </c>
      <c r="K421" s="212">
        <v>3</v>
      </c>
      <c r="L421" s="211">
        <v>33829.583333333401</v>
      </c>
      <c r="M421" s="211">
        <v>33829.583333333401</v>
      </c>
      <c r="N421" s="211">
        <v>1.1170731707317076</v>
      </c>
      <c r="O421" s="211">
        <v>1.1170731707317076</v>
      </c>
      <c r="P421" s="212">
        <v>1</v>
      </c>
      <c r="Q421" s="211">
        <v>52800</v>
      </c>
      <c r="R421" s="213">
        <v>0.14308943089430901</v>
      </c>
    </row>
    <row r="422" spans="2:18" x14ac:dyDescent="0.2">
      <c r="B422" s="207" t="s">
        <v>728</v>
      </c>
      <c r="C422" s="208" t="s">
        <v>726</v>
      </c>
      <c r="D422" s="209" t="s">
        <v>244</v>
      </c>
      <c r="E422" s="210">
        <v>1394</v>
      </c>
      <c r="F422" s="211">
        <v>2396.8429999999998</v>
      </c>
      <c r="G422" s="211">
        <v>2713.0709999999999</v>
      </c>
      <c r="H422" s="211">
        <v>2.5237612839999999</v>
      </c>
      <c r="I422" s="211">
        <v>74.818724836603721</v>
      </c>
      <c r="J422" s="211">
        <v>253.87943168430047</v>
      </c>
      <c r="K422" s="212">
        <v>1</v>
      </c>
      <c r="L422" s="211">
        <v>6011.9166666667006</v>
      </c>
      <c r="M422" s="211">
        <v>6011.9166666667006</v>
      </c>
      <c r="N422" s="211">
        <v>1.6499282639885256E-2</v>
      </c>
      <c r="O422" s="211">
        <v>1.6499282639885256E-2</v>
      </c>
      <c r="P422" s="212">
        <v>1</v>
      </c>
      <c r="Q422" s="211">
        <v>20400</v>
      </c>
      <c r="R422" s="213">
        <v>4.8780487804878002E-2</v>
      </c>
    </row>
    <row r="423" spans="2:18" x14ac:dyDescent="0.2">
      <c r="B423" s="207" t="s">
        <v>729</v>
      </c>
      <c r="C423" s="208" t="s">
        <v>726</v>
      </c>
      <c r="D423" s="209" t="s">
        <v>244</v>
      </c>
      <c r="E423" s="210">
        <v>2488</v>
      </c>
      <c r="F423" s="211">
        <v>834.68399999999997</v>
      </c>
      <c r="G423" s="211">
        <v>5724.223</v>
      </c>
      <c r="H423" s="211">
        <v>3.8310333159999996</v>
      </c>
      <c r="I423" s="211">
        <v>14747.36703559433</v>
      </c>
      <c r="J423" s="211">
        <v>1932.5940530170444</v>
      </c>
      <c r="K423" s="212">
        <v>5</v>
      </c>
      <c r="L423" s="211">
        <v>780637.6333333333</v>
      </c>
      <c r="M423" s="211">
        <v>780637.6333333333</v>
      </c>
      <c r="N423" s="211">
        <v>1.0430064308681668</v>
      </c>
      <c r="O423" s="211">
        <v>1.0430064308681668</v>
      </c>
      <c r="P423" s="212">
        <v>2</v>
      </c>
      <c r="Q423" s="211">
        <v>102300</v>
      </c>
      <c r="R423" s="213">
        <v>7.7974276527331188E-2</v>
      </c>
    </row>
    <row r="424" spans="2:18" x14ac:dyDescent="0.2">
      <c r="B424" s="207" t="s">
        <v>730</v>
      </c>
      <c r="C424" s="208" t="s">
        <v>726</v>
      </c>
      <c r="D424" s="209" t="s">
        <v>244</v>
      </c>
      <c r="E424" s="210">
        <v>823</v>
      </c>
      <c r="F424" s="211">
        <v>1257.2170000000001</v>
      </c>
      <c r="G424" s="211">
        <v>1499.3810000000001</v>
      </c>
      <c r="H424" s="211">
        <v>1.670403152</v>
      </c>
      <c r="I424" s="211">
        <v>0.34595504444496306</v>
      </c>
      <c r="J424" s="211">
        <v>331.62262117510028</v>
      </c>
      <c r="K424" s="212">
        <v>1</v>
      </c>
      <c r="L424" s="211">
        <v>42</v>
      </c>
      <c r="M424" s="211">
        <v>42</v>
      </c>
      <c r="N424" s="211">
        <v>1.2150668286755801E-3</v>
      </c>
      <c r="O424" s="211">
        <v>1.2150668286755801E-3</v>
      </c>
      <c r="P424" s="212">
        <v>1</v>
      </c>
      <c r="Q424" s="211">
        <v>40260</v>
      </c>
      <c r="R424" s="213">
        <v>0.14823815309842003</v>
      </c>
    </row>
    <row r="425" spans="2:18" x14ac:dyDescent="0.2">
      <c r="B425" s="207" t="s">
        <v>731</v>
      </c>
      <c r="C425" s="208" t="s">
        <v>726</v>
      </c>
      <c r="D425" s="209" t="s">
        <v>244</v>
      </c>
      <c r="E425" s="210">
        <v>979</v>
      </c>
      <c r="F425" s="211">
        <v>951.65459999999996</v>
      </c>
      <c r="G425" s="211">
        <v>3628.8620000000001</v>
      </c>
      <c r="H425" s="211">
        <v>2.1787867199999997</v>
      </c>
      <c r="I425" s="211">
        <v>4.9314709751626706</v>
      </c>
      <c r="J425" s="211">
        <v>0</v>
      </c>
      <c r="K425" s="212">
        <v>1</v>
      </c>
      <c r="L425" s="211">
        <v>459</v>
      </c>
      <c r="M425" s="211">
        <v>459</v>
      </c>
      <c r="N425" s="211">
        <v>1.7364657814095998E-2</v>
      </c>
      <c r="O425" s="211">
        <v>1.7364657814095998E-2</v>
      </c>
      <c r="P425" s="212">
        <v>0</v>
      </c>
      <c r="Q425" s="211">
        <v>0</v>
      </c>
      <c r="R425" s="213">
        <v>0</v>
      </c>
    </row>
    <row r="426" spans="2:18" x14ac:dyDescent="0.2">
      <c r="B426" s="207" t="s">
        <v>732</v>
      </c>
      <c r="C426" s="208" t="s">
        <v>726</v>
      </c>
      <c r="D426" s="209" t="s">
        <v>244</v>
      </c>
      <c r="E426" s="210">
        <v>252</v>
      </c>
      <c r="F426" s="211">
        <v>948.84289999999999</v>
      </c>
      <c r="G426" s="211">
        <v>505.7921</v>
      </c>
      <c r="H426" s="211">
        <v>0.49022701199999996</v>
      </c>
      <c r="I426" s="211">
        <v>0.87263668178952991</v>
      </c>
      <c r="J426" s="211">
        <v>12.763807229832798</v>
      </c>
      <c r="K426" s="212">
        <v>0</v>
      </c>
      <c r="L426" s="211">
        <v>360.98333333330004</v>
      </c>
      <c r="M426" s="211">
        <v>360.98333333330004</v>
      </c>
      <c r="N426" s="211">
        <v>3.9682539682539698E-3</v>
      </c>
      <c r="O426" s="211">
        <v>3.9682539682539698E-3</v>
      </c>
      <c r="P426" s="212">
        <v>1</v>
      </c>
      <c r="Q426" s="211">
        <v>5280</v>
      </c>
      <c r="R426" s="213">
        <v>4.3650793650793697E-2</v>
      </c>
    </row>
    <row r="427" spans="2:18" x14ac:dyDescent="0.2">
      <c r="B427" s="207" t="s">
        <v>733</v>
      </c>
      <c r="C427" s="208" t="s">
        <v>734</v>
      </c>
      <c r="D427" s="209" t="s">
        <v>244</v>
      </c>
      <c r="E427" s="210">
        <v>222</v>
      </c>
      <c r="F427" s="211">
        <v>0</v>
      </c>
      <c r="G427" s="211">
        <v>1498.769</v>
      </c>
      <c r="H427" s="211">
        <v>0.49022701199999996</v>
      </c>
      <c r="I427" s="211">
        <v>0</v>
      </c>
      <c r="J427" s="211">
        <v>90.506996720632571</v>
      </c>
      <c r="K427" s="212">
        <v>0</v>
      </c>
      <c r="L427" s="211">
        <v>0</v>
      </c>
      <c r="M427" s="211">
        <v>0</v>
      </c>
      <c r="N427" s="211">
        <v>0</v>
      </c>
      <c r="O427" s="211">
        <v>0</v>
      </c>
      <c r="P427" s="212">
        <v>1</v>
      </c>
      <c r="Q427" s="211">
        <v>37440</v>
      </c>
      <c r="R427" s="213">
        <v>0.46846846846846807</v>
      </c>
    </row>
    <row r="428" spans="2:18" x14ac:dyDescent="0.2">
      <c r="B428" s="207" t="s">
        <v>735</v>
      </c>
      <c r="C428" s="208" t="s">
        <v>734</v>
      </c>
      <c r="D428" s="209" t="s">
        <v>244</v>
      </c>
      <c r="E428" s="210">
        <v>1860</v>
      </c>
      <c r="F428" s="211">
        <v>7760.915</v>
      </c>
      <c r="G428" s="211">
        <v>645.37649999999996</v>
      </c>
      <c r="H428" s="211">
        <v>2.2877260559999999</v>
      </c>
      <c r="I428" s="211">
        <v>213.39390830881101</v>
      </c>
      <c r="J428" s="211">
        <v>246.38015773949974</v>
      </c>
      <c r="K428" s="212">
        <v>1</v>
      </c>
      <c r="L428" s="211">
        <v>18915.983333333403</v>
      </c>
      <c r="M428" s="211">
        <v>18915.983333333403</v>
      </c>
      <c r="N428" s="211">
        <v>6.5591397849462343E-2</v>
      </c>
      <c r="O428" s="211">
        <v>6.5591397849462343E-2</v>
      </c>
      <c r="P428" s="212">
        <v>1</v>
      </c>
      <c r="Q428" s="211">
        <v>21840</v>
      </c>
      <c r="R428" s="213">
        <v>2.7956989247311801E-2</v>
      </c>
    </row>
    <row r="429" spans="2:18" x14ac:dyDescent="0.2">
      <c r="B429" s="207" t="s">
        <v>736</v>
      </c>
      <c r="C429" s="208" t="s">
        <v>734</v>
      </c>
      <c r="D429" s="209" t="s">
        <v>244</v>
      </c>
      <c r="E429" s="210">
        <v>2233</v>
      </c>
      <c r="F429" s="211">
        <v>1088.2560000000001</v>
      </c>
      <c r="G429" s="211">
        <v>3593.9430000000002</v>
      </c>
      <c r="H429" s="211">
        <v>2.9232055159999999</v>
      </c>
      <c r="I429" s="211">
        <v>3032.7711722530944</v>
      </c>
      <c r="J429" s="211">
        <v>204.97836383364063</v>
      </c>
      <c r="K429" s="212">
        <v>9</v>
      </c>
      <c r="L429" s="211">
        <v>210392.96666666659</v>
      </c>
      <c r="M429" s="211">
        <v>210392.96666666659</v>
      </c>
      <c r="N429" s="211">
        <v>1.1634572324227495</v>
      </c>
      <c r="O429" s="211">
        <v>1.1634572324227495</v>
      </c>
      <c r="P429" s="212">
        <v>2</v>
      </c>
      <c r="Q429" s="211">
        <v>14220</v>
      </c>
      <c r="R429" s="213">
        <v>0.10613524406627851</v>
      </c>
    </row>
    <row r="430" spans="2:18" x14ac:dyDescent="0.2">
      <c r="B430" s="207" t="s">
        <v>737</v>
      </c>
      <c r="C430" s="208" t="s">
        <v>734</v>
      </c>
      <c r="D430" s="209" t="s">
        <v>244</v>
      </c>
      <c r="E430" s="210">
        <v>2639</v>
      </c>
      <c r="F430" s="211">
        <v>3715.2170000000001</v>
      </c>
      <c r="G430" s="211">
        <v>2817.5030000000002</v>
      </c>
      <c r="H430" s="211">
        <v>3.81287676</v>
      </c>
      <c r="I430" s="211">
        <v>2432.4942126981123</v>
      </c>
      <c r="J430" s="211">
        <v>0</v>
      </c>
      <c r="K430" s="212">
        <v>4</v>
      </c>
      <c r="L430" s="211">
        <v>129374.8833333334</v>
      </c>
      <c r="M430" s="211">
        <v>129374.8833333334</v>
      </c>
      <c r="N430" s="211">
        <v>0.14740431981811294</v>
      </c>
      <c r="O430" s="211">
        <v>0.14740431981811294</v>
      </c>
      <c r="P430" s="212">
        <v>0</v>
      </c>
      <c r="Q430" s="211">
        <v>0</v>
      </c>
      <c r="R430" s="213">
        <v>0</v>
      </c>
    </row>
    <row r="431" spans="2:18" x14ac:dyDescent="0.2">
      <c r="B431" s="207" t="s">
        <v>738</v>
      </c>
      <c r="C431" s="208" t="s">
        <v>734</v>
      </c>
      <c r="D431" s="209" t="s">
        <v>244</v>
      </c>
      <c r="E431" s="210">
        <v>216</v>
      </c>
      <c r="F431" s="211">
        <v>486.20426620000001</v>
      </c>
      <c r="G431" s="211">
        <v>1099.280751</v>
      </c>
      <c r="H431" s="211">
        <v>3.1410841880000002</v>
      </c>
      <c r="I431" s="211">
        <v>359.24228774527688</v>
      </c>
      <c r="J431" s="211">
        <v>0</v>
      </c>
      <c r="K431" s="212">
        <v>1</v>
      </c>
      <c r="L431" s="211">
        <v>23193.1</v>
      </c>
      <c r="M431" s="211">
        <v>23193.1</v>
      </c>
      <c r="N431" s="211">
        <v>0.23611111111111099</v>
      </c>
      <c r="O431" s="211">
        <v>0.23611111111111099</v>
      </c>
      <c r="P431" s="212">
        <v>0</v>
      </c>
      <c r="Q431" s="211">
        <v>0</v>
      </c>
      <c r="R431" s="213">
        <v>0</v>
      </c>
    </row>
    <row r="432" spans="2:18" x14ac:dyDescent="0.2">
      <c r="B432" s="207" t="s">
        <v>739</v>
      </c>
      <c r="C432" s="208" t="s">
        <v>734</v>
      </c>
      <c r="D432" s="209" t="s">
        <v>244</v>
      </c>
      <c r="E432" s="210">
        <v>1526</v>
      </c>
      <c r="F432" s="211">
        <v>3653.703</v>
      </c>
      <c r="G432" s="211">
        <v>1464.3920000000001</v>
      </c>
      <c r="H432" s="211">
        <v>2.705326844</v>
      </c>
      <c r="I432" s="211">
        <v>6.8036034749929462</v>
      </c>
      <c r="J432" s="211">
        <v>0</v>
      </c>
      <c r="K432" s="212">
        <v>1</v>
      </c>
      <c r="L432" s="211">
        <v>510</v>
      </c>
      <c r="M432" s="211">
        <v>510</v>
      </c>
      <c r="N432" s="211">
        <v>1.3106159895150701E-3</v>
      </c>
      <c r="O432" s="211">
        <v>1.3106159895150701E-3</v>
      </c>
      <c r="P432" s="212">
        <v>0</v>
      </c>
      <c r="Q432" s="211">
        <v>0</v>
      </c>
      <c r="R432" s="213">
        <v>0</v>
      </c>
    </row>
    <row r="433" spans="2:18" x14ac:dyDescent="0.2">
      <c r="B433" s="207" t="s">
        <v>740</v>
      </c>
      <c r="C433" s="208" t="s">
        <v>734</v>
      </c>
      <c r="D433" s="209" t="s">
        <v>244</v>
      </c>
      <c r="E433" s="210">
        <v>1535</v>
      </c>
      <c r="F433" s="211">
        <v>3762.5369999999998</v>
      </c>
      <c r="G433" s="211">
        <v>1549.1569999999999</v>
      </c>
      <c r="H433" s="211">
        <v>2.63270062</v>
      </c>
      <c r="I433" s="211">
        <v>306.65825059613297</v>
      </c>
      <c r="J433" s="211">
        <v>1296.1495826658495</v>
      </c>
      <c r="K433" s="212">
        <v>3</v>
      </c>
      <c r="L433" s="211">
        <v>23621.316666666698</v>
      </c>
      <c r="M433" s="211">
        <v>23621.316666666698</v>
      </c>
      <c r="N433" s="211">
        <v>9.9022801302931632E-2</v>
      </c>
      <c r="O433" s="211">
        <v>9.9022801302931632E-2</v>
      </c>
      <c r="P433" s="212">
        <v>1</v>
      </c>
      <c r="Q433" s="211">
        <v>99840</v>
      </c>
      <c r="R433" s="213">
        <v>0.13550488599348498</v>
      </c>
    </row>
    <row r="434" spans="2:18" x14ac:dyDescent="0.2">
      <c r="B434" s="207" t="s">
        <v>741</v>
      </c>
      <c r="C434" s="208" t="s">
        <v>734</v>
      </c>
      <c r="D434" s="209" t="s">
        <v>244</v>
      </c>
      <c r="E434" s="210">
        <v>1806</v>
      </c>
      <c r="F434" s="211">
        <v>737.40160000000003</v>
      </c>
      <c r="G434" s="211">
        <v>3732.9810000000002</v>
      </c>
      <c r="H434" s="211">
        <v>4.1760078800000002</v>
      </c>
      <c r="I434" s="211">
        <v>1285.3671380482231</v>
      </c>
      <c r="J434" s="211">
        <v>0</v>
      </c>
      <c r="K434" s="212">
        <v>3</v>
      </c>
      <c r="L434" s="211">
        <v>62419</v>
      </c>
      <c r="M434" s="211">
        <v>62419</v>
      </c>
      <c r="N434" s="211">
        <v>0.14064230343300066</v>
      </c>
      <c r="O434" s="211">
        <v>0.14064230343300066</v>
      </c>
      <c r="P434" s="212">
        <v>0</v>
      </c>
      <c r="Q434" s="211">
        <v>0</v>
      </c>
      <c r="R434" s="213">
        <v>0</v>
      </c>
    </row>
    <row r="435" spans="2:18" x14ac:dyDescent="0.2">
      <c r="B435" s="207" t="s">
        <v>742</v>
      </c>
      <c r="C435" s="208" t="s">
        <v>734</v>
      </c>
      <c r="D435" s="209" t="s">
        <v>244</v>
      </c>
      <c r="E435" s="210">
        <v>364</v>
      </c>
      <c r="F435" s="211">
        <v>0</v>
      </c>
      <c r="G435" s="211">
        <v>1496.1597340000001</v>
      </c>
      <c r="H435" s="211">
        <v>1.27095892</v>
      </c>
      <c r="I435" s="211">
        <v>153.44861065562452</v>
      </c>
      <c r="J435" s="211">
        <v>5.6405713768200485</v>
      </c>
      <c r="K435" s="212">
        <v>1</v>
      </c>
      <c r="L435" s="211">
        <v>24484</v>
      </c>
      <c r="M435" s="211">
        <v>24484</v>
      </c>
      <c r="N435" s="211">
        <v>0.99725274725274693</v>
      </c>
      <c r="O435" s="211">
        <v>0.99725274725274693</v>
      </c>
      <c r="P435" s="212">
        <v>1</v>
      </c>
      <c r="Q435" s="211">
        <v>900</v>
      </c>
      <c r="R435" s="213">
        <v>5.4945054945054897E-3</v>
      </c>
    </row>
    <row r="436" spans="2:18" x14ac:dyDescent="0.2">
      <c r="B436" s="207" t="s">
        <v>743</v>
      </c>
      <c r="C436" s="208" t="s">
        <v>734</v>
      </c>
      <c r="D436" s="209" t="s">
        <v>244</v>
      </c>
      <c r="E436" s="210">
        <v>2146</v>
      </c>
      <c r="F436" s="211">
        <v>4220.9759999999997</v>
      </c>
      <c r="G436" s="211">
        <v>1561.89</v>
      </c>
      <c r="H436" s="211">
        <v>3.3771194159999998</v>
      </c>
      <c r="I436" s="211">
        <v>3220.4996541104574</v>
      </c>
      <c r="J436" s="211">
        <v>0</v>
      </c>
      <c r="K436" s="212">
        <v>2</v>
      </c>
      <c r="L436" s="211">
        <v>193387.21666666662</v>
      </c>
      <c r="M436" s="211">
        <v>193387.21666666662</v>
      </c>
      <c r="N436" s="211">
        <v>0.99673811742777252</v>
      </c>
      <c r="O436" s="211">
        <v>0.99673811742777252</v>
      </c>
      <c r="P436" s="212">
        <v>0</v>
      </c>
      <c r="Q436" s="211">
        <v>0</v>
      </c>
      <c r="R436" s="213">
        <v>0</v>
      </c>
    </row>
    <row r="437" spans="2:18" x14ac:dyDescent="0.2">
      <c r="B437" s="207" t="s">
        <v>744</v>
      </c>
      <c r="C437" s="208" t="s">
        <v>734</v>
      </c>
      <c r="D437" s="209" t="s">
        <v>244</v>
      </c>
      <c r="E437" s="210">
        <v>327</v>
      </c>
      <c r="F437" s="211">
        <v>0</v>
      </c>
      <c r="G437" s="211">
        <v>3464.0380599999999</v>
      </c>
      <c r="H437" s="211">
        <v>2.5963875079999998</v>
      </c>
      <c r="I437" s="211">
        <v>44.183849054937397</v>
      </c>
      <c r="J437" s="211">
        <v>7.6563146145617402</v>
      </c>
      <c r="K437" s="212">
        <v>1</v>
      </c>
      <c r="L437" s="211">
        <v>3451</v>
      </c>
      <c r="M437" s="211">
        <v>3451</v>
      </c>
      <c r="N437" s="211">
        <v>8.8685015290519906E-2</v>
      </c>
      <c r="O437" s="211">
        <v>8.8685015290519906E-2</v>
      </c>
      <c r="P437" s="212">
        <v>1</v>
      </c>
      <c r="Q437" s="211">
        <v>598</v>
      </c>
      <c r="R437" s="213">
        <v>6.1162079510703408E-3</v>
      </c>
    </row>
    <row r="438" spans="2:18" x14ac:dyDescent="0.2">
      <c r="B438" s="207" t="s">
        <v>745</v>
      </c>
      <c r="C438" s="208" t="s">
        <v>734</v>
      </c>
      <c r="D438" s="209" t="s">
        <v>244</v>
      </c>
      <c r="E438" s="210">
        <v>2639</v>
      </c>
      <c r="F438" s="211">
        <v>2895.799</v>
      </c>
      <c r="G438" s="211">
        <v>2813.4430000000002</v>
      </c>
      <c r="H438" s="211">
        <v>3.26818008</v>
      </c>
      <c r="I438" s="211">
        <v>570.10221860613422</v>
      </c>
      <c r="J438" s="211">
        <v>381.94726180181476</v>
      </c>
      <c r="K438" s="212">
        <v>2</v>
      </c>
      <c r="L438" s="211">
        <v>35375.100000000006</v>
      </c>
      <c r="M438" s="211">
        <v>35375.100000000006</v>
      </c>
      <c r="N438" s="211">
        <v>4.4713906782872362E-2</v>
      </c>
      <c r="O438" s="211">
        <v>4.4713906782872362E-2</v>
      </c>
      <c r="P438" s="212">
        <v>1</v>
      </c>
      <c r="Q438" s="211">
        <v>23700</v>
      </c>
      <c r="R438" s="213">
        <v>2.9935581659719601E-2</v>
      </c>
    </row>
    <row r="439" spans="2:18" x14ac:dyDescent="0.2">
      <c r="B439" s="207" t="s">
        <v>746</v>
      </c>
      <c r="C439" s="208" t="s">
        <v>734</v>
      </c>
      <c r="D439" s="209" t="s">
        <v>244</v>
      </c>
      <c r="E439" s="210">
        <v>1082</v>
      </c>
      <c r="F439" s="211">
        <v>355.66899999999998</v>
      </c>
      <c r="G439" s="211">
        <v>3535.98</v>
      </c>
      <c r="H439" s="211">
        <v>2.6871702879999999</v>
      </c>
      <c r="I439" s="211">
        <v>236.00675900171916</v>
      </c>
      <c r="J439" s="211">
        <v>3.9752598274731779</v>
      </c>
      <c r="K439" s="212">
        <v>3</v>
      </c>
      <c r="L439" s="211">
        <v>17810.666666666701</v>
      </c>
      <c r="M439" s="211">
        <v>17810.666666666701</v>
      </c>
      <c r="N439" s="211">
        <v>8.2255083179297528E-2</v>
      </c>
      <c r="O439" s="211">
        <v>8.2255083179297528E-2</v>
      </c>
      <c r="P439" s="212">
        <v>0</v>
      </c>
      <c r="Q439" s="211">
        <v>300</v>
      </c>
      <c r="R439" s="213">
        <v>9.2421441774491703E-4</v>
      </c>
    </row>
    <row r="440" spans="2:18" x14ac:dyDescent="0.2">
      <c r="B440" s="207" t="s">
        <v>747</v>
      </c>
      <c r="C440" s="208" t="s">
        <v>734</v>
      </c>
      <c r="D440" s="209" t="s">
        <v>244</v>
      </c>
      <c r="E440" s="210">
        <v>2283</v>
      </c>
      <c r="F440" s="211">
        <v>1545.1959999999999</v>
      </c>
      <c r="G440" s="211">
        <v>3742.75</v>
      </c>
      <c r="H440" s="211">
        <v>3.3771194159999998</v>
      </c>
      <c r="I440" s="211">
        <v>14695.106843345164</v>
      </c>
      <c r="J440" s="211">
        <v>1010.6775792986165</v>
      </c>
      <c r="K440" s="212">
        <v>7</v>
      </c>
      <c r="L440" s="211">
        <v>882423.8833333333</v>
      </c>
      <c r="M440" s="211">
        <v>882423.8833333333</v>
      </c>
      <c r="N440" s="211">
        <v>2.1344721857205431</v>
      </c>
      <c r="O440" s="211">
        <v>2.1344721857205431</v>
      </c>
      <c r="P440" s="212">
        <v>1</v>
      </c>
      <c r="Q440" s="211">
        <v>60690</v>
      </c>
      <c r="R440" s="213">
        <v>5.2124397722295199E-2</v>
      </c>
    </row>
    <row r="441" spans="2:18" x14ac:dyDescent="0.2">
      <c r="B441" s="207" t="s">
        <v>748</v>
      </c>
      <c r="C441" s="208" t="s">
        <v>734</v>
      </c>
      <c r="D441" s="209" t="s">
        <v>274</v>
      </c>
      <c r="E441" s="210">
        <v>72</v>
      </c>
      <c r="F441" s="211">
        <v>1357.7159999999999</v>
      </c>
      <c r="G441" s="211">
        <v>1152.3589999999999</v>
      </c>
      <c r="H441" s="211">
        <v>0.45391389999999998</v>
      </c>
      <c r="I441" s="211">
        <v>0</v>
      </c>
      <c r="J441" s="211">
        <v>3.2231836438971713</v>
      </c>
      <c r="K441" s="212">
        <v>0</v>
      </c>
      <c r="L441" s="211">
        <v>0</v>
      </c>
      <c r="M441" s="211">
        <v>0</v>
      </c>
      <c r="N441" s="211">
        <v>0</v>
      </c>
      <c r="O441" s="211">
        <v>0</v>
      </c>
      <c r="P441" s="212">
        <v>1</v>
      </c>
      <c r="Q441" s="211">
        <v>1440</v>
      </c>
      <c r="R441" s="213">
        <v>4.1666666666666699E-2</v>
      </c>
    </row>
    <row r="442" spans="2:18" x14ac:dyDescent="0.2">
      <c r="B442" s="207" t="s">
        <v>749</v>
      </c>
      <c r="C442" s="208" t="s">
        <v>734</v>
      </c>
      <c r="D442" s="209" t="s">
        <v>244</v>
      </c>
      <c r="E442" s="210">
        <v>1526</v>
      </c>
      <c r="F442" s="211">
        <v>4084.4879999999998</v>
      </c>
      <c r="G442" s="211">
        <v>1637.7570000000001</v>
      </c>
      <c r="H442" s="211">
        <v>2.777953068</v>
      </c>
      <c r="I442" s="211">
        <v>111.49211132129419</v>
      </c>
      <c r="J442" s="211">
        <v>0</v>
      </c>
      <c r="K442" s="212">
        <v>2</v>
      </c>
      <c r="L442" s="211">
        <v>8138.9833333332999</v>
      </c>
      <c r="M442" s="211">
        <v>8138.9833333332999</v>
      </c>
      <c r="N442" s="211">
        <v>3.7352555701179568E-2</v>
      </c>
      <c r="O442" s="211">
        <v>3.7352555701179568E-2</v>
      </c>
      <c r="P442" s="212">
        <v>0</v>
      </c>
      <c r="Q442" s="211">
        <v>0</v>
      </c>
      <c r="R442" s="213">
        <v>0</v>
      </c>
    </row>
    <row r="443" spans="2:18" x14ac:dyDescent="0.2">
      <c r="B443" s="207" t="s">
        <v>750</v>
      </c>
      <c r="C443" s="208" t="s">
        <v>734</v>
      </c>
      <c r="D443" s="209" t="s">
        <v>244</v>
      </c>
      <c r="E443" s="210">
        <v>339</v>
      </c>
      <c r="F443" s="211">
        <v>0</v>
      </c>
      <c r="G443" s="211">
        <v>3415.3788749999999</v>
      </c>
      <c r="H443" s="211">
        <v>3.5405284199999998</v>
      </c>
      <c r="I443" s="211">
        <v>0</v>
      </c>
      <c r="J443" s="211">
        <v>1216.7115357756336</v>
      </c>
      <c r="K443" s="212">
        <v>0</v>
      </c>
      <c r="L443" s="211">
        <v>0</v>
      </c>
      <c r="M443" s="211">
        <v>0</v>
      </c>
      <c r="N443" s="211">
        <v>0</v>
      </c>
      <c r="O443" s="211">
        <v>0</v>
      </c>
      <c r="P443" s="212">
        <v>1</v>
      </c>
      <c r="Q443" s="211">
        <v>69690</v>
      </c>
      <c r="R443" s="213">
        <v>0.59587020648967604</v>
      </c>
    </row>
    <row r="444" spans="2:18" x14ac:dyDescent="0.2">
      <c r="B444" s="207" t="s">
        <v>751</v>
      </c>
      <c r="C444" s="208" t="s">
        <v>734</v>
      </c>
      <c r="D444" s="209" t="s">
        <v>244</v>
      </c>
      <c r="E444" s="210">
        <v>2343</v>
      </c>
      <c r="F444" s="211">
        <v>1066.981</v>
      </c>
      <c r="G444" s="211">
        <v>3107.895</v>
      </c>
      <c r="H444" s="211">
        <v>3.7039374239999998</v>
      </c>
      <c r="I444" s="211">
        <v>8426.6090199823902</v>
      </c>
      <c r="J444" s="211">
        <v>516.16062873369299</v>
      </c>
      <c r="K444" s="212">
        <v>4</v>
      </c>
      <c r="L444" s="211">
        <v>461360.2</v>
      </c>
      <c r="M444" s="211">
        <v>461360.2</v>
      </c>
      <c r="N444" s="211">
        <v>3.0571916346564247</v>
      </c>
      <c r="O444" s="211">
        <v>3.0571916346564247</v>
      </c>
      <c r="P444" s="212">
        <v>2</v>
      </c>
      <c r="Q444" s="211">
        <v>28260</v>
      </c>
      <c r="R444" s="213">
        <v>5.8472044387537378E-2</v>
      </c>
    </row>
    <row r="445" spans="2:18" x14ac:dyDescent="0.2">
      <c r="B445" s="207" t="s">
        <v>752</v>
      </c>
      <c r="C445" s="208" t="s">
        <v>734</v>
      </c>
      <c r="D445" s="209" t="s">
        <v>244</v>
      </c>
      <c r="E445" s="210">
        <v>2</v>
      </c>
      <c r="F445" s="211">
        <v>0</v>
      </c>
      <c r="G445" s="211">
        <v>711.94099159999996</v>
      </c>
      <c r="H445" s="211">
        <v>2.3240391680000001</v>
      </c>
      <c r="I445" s="211">
        <v>0</v>
      </c>
      <c r="J445" s="211">
        <v>0.68761251069806317</v>
      </c>
      <c r="K445" s="212">
        <v>0</v>
      </c>
      <c r="L445" s="211">
        <v>0</v>
      </c>
      <c r="M445" s="211">
        <v>0</v>
      </c>
      <c r="N445" s="211">
        <v>0</v>
      </c>
      <c r="O445" s="211">
        <v>0</v>
      </c>
      <c r="P445" s="212">
        <v>0</v>
      </c>
      <c r="Q445" s="211">
        <v>60</v>
      </c>
      <c r="R445" s="213">
        <v>0.5</v>
      </c>
    </row>
    <row r="446" spans="2:18" x14ac:dyDescent="0.2">
      <c r="B446" s="207" t="s">
        <v>753</v>
      </c>
      <c r="C446" s="208" t="s">
        <v>734</v>
      </c>
      <c r="D446" s="209" t="s">
        <v>244</v>
      </c>
      <c r="E446" s="210">
        <v>2011</v>
      </c>
      <c r="F446" s="211">
        <v>2899.8040000000001</v>
      </c>
      <c r="G446" s="211">
        <v>5638.7659999999996</v>
      </c>
      <c r="H446" s="211">
        <v>3.5223718640000001</v>
      </c>
      <c r="I446" s="211">
        <v>1033.4849700154393</v>
      </c>
      <c r="J446" s="211">
        <v>0</v>
      </c>
      <c r="K446" s="212">
        <v>7</v>
      </c>
      <c r="L446" s="211">
        <v>59500.4</v>
      </c>
      <c r="M446" s="211">
        <v>59500.4</v>
      </c>
      <c r="N446" s="211">
        <v>0.27747389358528113</v>
      </c>
      <c r="O446" s="211">
        <v>0.27747389358528113</v>
      </c>
      <c r="P446" s="212">
        <v>0</v>
      </c>
      <c r="Q446" s="211">
        <v>0</v>
      </c>
      <c r="R446" s="213">
        <v>0</v>
      </c>
    </row>
    <row r="447" spans="2:18" x14ac:dyDescent="0.2">
      <c r="B447" s="207" t="s">
        <v>754</v>
      </c>
      <c r="C447" s="208" t="s">
        <v>734</v>
      </c>
      <c r="D447" s="209" t="s">
        <v>244</v>
      </c>
      <c r="E447" s="210">
        <v>670</v>
      </c>
      <c r="F447" s="211">
        <v>1123.749</v>
      </c>
      <c r="G447" s="211">
        <v>4100.8860000000004</v>
      </c>
      <c r="H447" s="211">
        <v>2.9958317399999999</v>
      </c>
      <c r="I447" s="211">
        <v>1.4467617917143518</v>
      </c>
      <c r="J447" s="211">
        <v>0</v>
      </c>
      <c r="K447" s="212">
        <v>0</v>
      </c>
      <c r="L447" s="211">
        <v>97.933333333300013</v>
      </c>
      <c r="M447" s="211">
        <v>97.933333333300013</v>
      </c>
      <c r="N447" s="211">
        <v>1.49253731343284E-3</v>
      </c>
      <c r="O447" s="211">
        <v>1.49253731343284E-3</v>
      </c>
      <c r="P447" s="212">
        <v>0</v>
      </c>
      <c r="Q447" s="211">
        <v>0</v>
      </c>
      <c r="R447" s="213">
        <v>0</v>
      </c>
    </row>
    <row r="448" spans="2:18" x14ac:dyDescent="0.2">
      <c r="B448" s="207" t="s">
        <v>755</v>
      </c>
      <c r="C448" s="208" t="s">
        <v>734</v>
      </c>
      <c r="D448" s="209" t="s">
        <v>244</v>
      </c>
      <c r="E448" s="210">
        <v>1618</v>
      </c>
      <c r="F448" s="211">
        <v>4850.8950000000004</v>
      </c>
      <c r="G448" s="211">
        <v>2274.3620000000001</v>
      </c>
      <c r="H448" s="211">
        <v>3.3771194159999998</v>
      </c>
      <c r="I448" s="211">
        <v>55.219510560942034</v>
      </c>
      <c r="J448" s="211">
        <v>9.9918692960812319</v>
      </c>
      <c r="K448" s="212">
        <v>5</v>
      </c>
      <c r="L448" s="211">
        <v>3315.8666666665999</v>
      </c>
      <c r="M448" s="211">
        <v>3159.8666666665999</v>
      </c>
      <c r="N448" s="211">
        <v>2.6576019777503134E-2</v>
      </c>
      <c r="O448" s="211">
        <v>2.4103831891223775E-2</v>
      </c>
      <c r="P448" s="212">
        <v>1</v>
      </c>
      <c r="Q448" s="211">
        <v>600</v>
      </c>
      <c r="R448" s="213">
        <v>6.1804697156983904E-4</v>
      </c>
    </row>
    <row r="449" spans="2:18" x14ac:dyDescent="0.2">
      <c r="B449" s="207" t="s">
        <v>756</v>
      </c>
      <c r="C449" s="208" t="s">
        <v>734</v>
      </c>
      <c r="D449" s="209" t="s">
        <v>244</v>
      </c>
      <c r="E449" s="210">
        <v>968</v>
      </c>
      <c r="F449" s="211">
        <v>2670.1990000000001</v>
      </c>
      <c r="G449" s="211">
        <v>1372</v>
      </c>
      <c r="H449" s="211">
        <v>2.63270062</v>
      </c>
      <c r="I449" s="211">
        <v>278.3560420606384</v>
      </c>
      <c r="J449" s="211">
        <v>87.630305318454347</v>
      </c>
      <c r="K449" s="212">
        <v>2</v>
      </c>
      <c r="L449" s="211">
        <v>21441.25</v>
      </c>
      <c r="M449" s="211">
        <v>21441.25</v>
      </c>
      <c r="N449" s="211">
        <v>0.1776859504132231</v>
      </c>
      <c r="O449" s="211">
        <v>0.1776859504132231</v>
      </c>
      <c r="P449" s="212">
        <v>1</v>
      </c>
      <c r="Q449" s="211">
        <v>6750</v>
      </c>
      <c r="R449" s="213">
        <v>9.2975206611570216E-3</v>
      </c>
    </row>
    <row r="450" spans="2:18" x14ac:dyDescent="0.2">
      <c r="B450" s="207" t="s">
        <v>757</v>
      </c>
      <c r="C450" s="208" t="s">
        <v>758</v>
      </c>
      <c r="D450" s="209" t="s">
        <v>244</v>
      </c>
      <c r="E450" s="210">
        <v>899</v>
      </c>
      <c r="F450" s="211">
        <v>0</v>
      </c>
      <c r="G450" s="211">
        <v>2477.2080000000001</v>
      </c>
      <c r="H450" s="211">
        <v>1.9427514919999997</v>
      </c>
      <c r="I450" s="211">
        <v>69.282690557085672</v>
      </c>
      <c r="J450" s="211">
        <v>0</v>
      </c>
      <c r="K450" s="212">
        <v>1</v>
      </c>
      <c r="L450" s="211">
        <v>7232</v>
      </c>
      <c r="M450" s="211">
        <v>7232</v>
      </c>
      <c r="N450" s="211">
        <v>7.1190211345939905E-2</v>
      </c>
      <c r="O450" s="211">
        <v>7.1190211345939905E-2</v>
      </c>
      <c r="P450" s="212">
        <v>0</v>
      </c>
      <c r="Q450" s="211">
        <v>0</v>
      </c>
      <c r="R450" s="213">
        <v>0</v>
      </c>
    </row>
    <row r="451" spans="2:18" x14ac:dyDescent="0.2">
      <c r="B451" s="207" t="s">
        <v>759</v>
      </c>
      <c r="C451" s="208" t="s">
        <v>758</v>
      </c>
      <c r="D451" s="209" t="s">
        <v>244</v>
      </c>
      <c r="E451" s="210">
        <v>1658</v>
      </c>
      <c r="F451" s="211">
        <v>0</v>
      </c>
      <c r="G451" s="211">
        <v>4036.7530000000002</v>
      </c>
      <c r="H451" s="211">
        <v>3.1229276319999997</v>
      </c>
      <c r="I451" s="211">
        <v>124.06501206988575</v>
      </c>
      <c r="J451" s="211">
        <v>3703.3090794920931</v>
      </c>
      <c r="K451" s="212">
        <v>1</v>
      </c>
      <c r="L451" s="211">
        <v>8056.35</v>
      </c>
      <c r="M451" s="211">
        <v>8056.35</v>
      </c>
      <c r="N451" s="211">
        <v>5.9710494571773187E-2</v>
      </c>
      <c r="O451" s="211">
        <v>5.9710494571773187E-2</v>
      </c>
      <c r="P451" s="212">
        <v>4</v>
      </c>
      <c r="Q451" s="211">
        <v>240480</v>
      </c>
      <c r="R451" s="213">
        <v>0.35283474065138665</v>
      </c>
    </row>
    <row r="452" spans="2:18" x14ac:dyDescent="0.2">
      <c r="B452" s="207" t="s">
        <v>760</v>
      </c>
      <c r="C452" s="208" t="s">
        <v>758</v>
      </c>
      <c r="D452" s="209" t="s">
        <v>274</v>
      </c>
      <c r="E452" s="210">
        <v>1539</v>
      </c>
      <c r="F452" s="211">
        <v>0</v>
      </c>
      <c r="G452" s="211">
        <v>7827.1390000000001</v>
      </c>
      <c r="H452" s="211">
        <v>2.7234834000000001</v>
      </c>
      <c r="I452" s="211">
        <v>33.078817474285138</v>
      </c>
      <c r="J452" s="211">
        <v>0</v>
      </c>
      <c r="K452" s="212">
        <v>0</v>
      </c>
      <c r="L452" s="211">
        <v>2463.0666666666998</v>
      </c>
      <c r="M452" s="211">
        <v>2463.0666666666998</v>
      </c>
      <c r="N452" s="211">
        <v>1.9493177387914233E-3</v>
      </c>
      <c r="O452" s="211">
        <v>1.9493177387914233E-3</v>
      </c>
      <c r="P452" s="212">
        <v>0</v>
      </c>
      <c r="Q452" s="211">
        <v>0</v>
      </c>
      <c r="R452" s="213">
        <v>0</v>
      </c>
    </row>
    <row r="453" spans="2:18" x14ac:dyDescent="0.2">
      <c r="B453" s="207" t="s">
        <v>761</v>
      </c>
      <c r="C453" s="208" t="s">
        <v>758</v>
      </c>
      <c r="D453" s="209" t="s">
        <v>244</v>
      </c>
      <c r="E453" s="210">
        <v>1380</v>
      </c>
      <c r="F453" s="211">
        <v>1.899896</v>
      </c>
      <c r="G453" s="211">
        <v>2312.1109999999999</v>
      </c>
      <c r="H453" s="211">
        <v>2.7961096239999996</v>
      </c>
      <c r="I453" s="211">
        <v>5231.9615340335322</v>
      </c>
      <c r="J453" s="211">
        <v>1682.6952531329569</v>
      </c>
      <c r="K453" s="212">
        <v>3</v>
      </c>
      <c r="L453" s="211">
        <v>379455.8666666667</v>
      </c>
      <c r="M453" s="211">
        <v>379455.8666666667</v>
      </c>
      <c r="N453" s="211">
        <v>2.513043478260871</v>
      </c>
      <c r="O453" s="211">
        <v>2.513043478260871</v>
      </c>
      <c r="P453" s="212">
        <v>1</v>
      </c>
      <c r="Q453" s="211">
        <v>122040</v>
      </c>
      <c r="R453" s="213">
        <v>0.163768115942029</v>
      </c>
    </row>
    <row r="454" spans="2:18" x14ac:dyDescent="0.2">
      <c r="B454" s="207" t="s">
        <v>762</v>
      </c>
      <c r="C454" s="208" t="s">
        <v>758</v>
      </c>
      <c r="D454" s="209" t="s">
        <v>244</v>
      </c>
      <c r="E454" s="210">
        <v>984</v>
      </c>
      <c r="F454" s="211">
        <v>0</v>
      </c>
      <c r="G454" s="211">
        <v>6078.79</v>
      </c>
      <c r="H454" s="211">
        <v>2.1606301640000001</v>
      </c>
      <c r="I454" s="211">
        <v>23.193590790376959</v>
      </c>
      <c r="J454" s="211">
        <v>0</v>
      </c>
      <c r="K454" s="212">
        <v>1</v>
      </c>
      <c r="L454" s="211">
        <v>2176.9</v>
      </c>
      <c r="M454" s="211">
        <v>2176.9</v>
      </c>
      <c r="N454" s="211">
        <v>1.4227642276422821E-2</v>
      </c>
      <c r="O454" s="211">
        <v>1.4227642276422821E-2</v>
      </c>
      <c r="P454" s="212">
        <v>0</v>
      </c>
      <c r="Q454" s="211">
        <v>0</v>
      </c>
      <c r="R454" s="213">
        <v>0</v>
      </c>
    </row>
    <row r="455" spans="2:18" x14ac:dyDescent="0.2">
      <c r="B455" s="207" t="s">
        <v>763</v>
      </c>
      <c r="C455" s="208" t="s">
        <v>758</v>
      </c>
      <c r="D455" s="209" t="s">
        <v>244</v>
      </c>
      <c r="E455" s="210">
        <v>1425</v>
      </c>
      <c r="F455" s="211">
        <v>0</v>
      </c>
      <c r="G455" s="211">
        <v>3690.5320000000002</v>
      </c>
      <c r="H455" s="211">
        <v>2.4874481719999997</v>
      </c>
      <c r="I455" s="211">
        <v>28.246359417790721</v>
      </c>
      <c r="J455" s="211">
        <v>0</v>
      </c>
      <c r="K455" s="212">
        <v>1</v>
      </c>
      <c r="L455" s="211">
        <v>2302.8166666667003</v>
      </c>
      <c r="M455" s="211">
        <v>2302.8166666667003</v>
      </c>
      <c r="N455" s="211">
        <v>1.8947368421052612E-2</v>
      </c>
      <c r="O455" s="211">
        <v>1.8947368421052612E-2</v>
      </c>
      <c r="P455" s="212">
        <v>0</v>
      </c>
      <c r="Q455" s="211">
        <v>0</v>
      </c>
      <c r="R455" s="213">
        <v>0</v>
      </c>
    </row>
    <row r="456" spans="2:18" x14ac:dyDescent="0.2">
      <c r="B456" s="207" t="s">
        <v>764</v>
      </c>
      <c r="C456" s="208" t="s">
        <v>758</v>
      </c>
      <c r="D456" s="209" t="s">
        <v>244</v>
      </c>
      <c r="E456" s="210">
        <v>883</v>
      </c>
      <c r="F456" s="211">
        <v>0</v>
      </c>
      <c r="G456" s="211">
        <v>2741.6729999999998</v>
      </c>
      <c r="H456" s="211">
        <v>2.1606301640000001</v>
      </c>
      <c r="I456" s="211">
        <v>3.1361263490042992</v>
      </c>
      <c r="J456" s="211">
        <v>0</v>
      </c>
      <c r="K456" s="212">
        <v>0</v>
      </c>
      <c r="L456" s="211">
        <v>294.35000000000002</v>
      </c>
      <c r="M456" s="211">
        <v>294.35000000000002</v>
      </c>
      <c r="N456" s="211">
        <v>1.1325028312570802E-3</v>
      </c>
      <c r="O456" s="211">
        <v>1.1325028312570802E-3</v>
      </c>
      <c r="P456" s="212">
        <v>0</v>
      </c>
      <c r="Q456" s="211">
        <v>0</v>
      </c>
      <c r="R456" s="213">
        <v>0</v>
      </c>
    </row>
    <row r="457" spans="2:18" x14ac:dyDescent="0.2">
      <c r="B457" s="207" t="s">
        <v>765</v>
      </c>
      <c r="C457" s="208" t="s">
        <v>758</v>
      </c>
      <c r="D457" s="209" t="s">
        <v>244</v>
      </c>
      <c r="E457" s="210">
        <v>254</v>
      </c>
      <c r="F457" s="211">
        <v>0</v>
      </c>
      <c r="G457" s="211">
        <v>1399.160394</v>
      </c>
      <c r="H457" s="211">
        <v>0.68994912800000008</v>
      </c>
      <c r="I457" s="211">
        <v>0.24927147284536097</v>
      </c>
      <c r="J457" s="211">
        <v>0</v>
      </c>
      <c r="K457" s="212">
        <v>0</v>
      </c>
      <c r="L457" s="211">
        <v>73.266666666700004</v>
      </c>
      <c r="M457" s="211">
        <v>73.266666666700004</v>
      </c>
      <c r="N457" s="211">
        <v>3.9370078740157506E-3</v>
      </c>
      <c r="O457" s="211">
        <v>3.9370078740157506E-3</v>
      </c>
      <c r="P457" s="212">
        <v>0</v>
      </c>
      <c r="Q457" s="211">
        <v>0</v>
      </c>
      <c r="R457" s="213">
        <v>0</v>
      </c>
    </row>
    <row r="458" spans="2:18" x14ac:dyDescent="0.2">
      <c r="B458" s="207" t="s">
        <v>766</v>
      </c>
      <c r="C458" s="208" t="s">
        <v>758</v>
      </c>
      <c r="D458" s="209" t="s">
        <v>244</v>
      </c>
      <c r="E458" s="210">
        <v>1316</v>
      </c>
      <c r="F458" s="211">
        <v>614.19439999999997</v>
      </c>
      <c r="G458" s="211">
        <v>9791.5069999999996</v>
      </c>
      <c r="H458" s="211">
        <v>3.1773973</v>
      </c>
      <c r="I458" s="211">
        <v>5452.3220075948275</v>
      </c>
      <c r="J458" s="211">
        <v>380.73856793535339</v>
      </c>
      <c r="K458" s="212">
        <v>4</v>
      </c>
      <c r="L458" s="211">
        <v>347985.3</v>
      </c>
      <c r="M458" s="211">
        <v>347985.3</v>
      </c>
      <c r="N458" s="211">
        <v>2.9908814589665655</v>
      </c>
      <c r="O458" s="211">
        <v>2.9908814589665655</v>
      </c>
      <c r="P458" s="212">
        <v>1</v>
      </c>
      <c r="Q458" s="211">
        <v>24300</v>
      </c>
      <c r="R458" s="213">
        <v>4.1033434650455884E-2</v>
      </c>
    </row>
    <row r="459" spans="2:18" x14ac:dyDescent="0.2">
      <c r="B459" s="207" t="s">
        <v>767</v>
      </c>
      <c r="C459" s="208" t="s">
        <v>758</v>
      </c>
      <c r="D459" s="209" t="s">
        <v>244</v>
      </c>
      <c r="E459" s="210">
        <v>62</v>
      </c>
      <c r="F459" s="211">
        <v>193.559</v>
      </c>
      <c r="G459" s="211">
        <v>9326.2309999999998</v>
      </c>
      <c r="H459" s="211">
        <v>4.6480783360000002</v>
      </c>
      <c r="I459" s="211">
        <v>105.20471413680366</v>
      </c>
      <c r="J459" s="211">
        <v>131.33398954333006</v>
      </c>
      <c r="K459" s="212">
        <v>1</v>
      </c>
      <c r="L459" s="211">
        <v>4590</v>
      </c>
      <c r="M459" s="211">
        <v>4590</v>
      </c>
      <c r="N459" s="211">
        <v>0.95161290322580594</v>
      </c>
      <c r="O459" s="211">
        <v>0.95161290322580594</v>
      </c>
      <c r="P459" s="212">
        <v>4</v>
      </c>
      <c r="Q459" s="211">
        <v>5730</v>
      </c>
      <c r="R459" s="213">
        <v>0.45161290322580694</v>
      </c>
    </row>
    <row r="460" spans="2:18" x14ac:dyDescent="0.2">
      <c r="B460" s="207" t="s">
        <v>768</v>
      </c>
      <c r="C460" s="208" t="s">
        <v>758</v>
      </c>
      <c r="D460" s="209" t="s">
        <v>244</v>
      </c>
      <c r="E460" s="210">
        <v>1340</v>
      </c>
      <c r="F460" s="211">
        <v>0</v>
      </c>
      <c r="G460" s="211">
        <v>5008.9269999999997</v>
      </c>
      <c r="H460" s="211">
        <v>2.4511350599999999</v>
      </c>
      <c r="I460" s="211">
        <v>0</v>
      </c>
      <c r="J460" s="211">
        <v>10.878244798152954</v>
      </c>
      <c r="K460" s="212">
        <v>0</v>
      </c>
      <c r="L460" s="211">
        <v>0</v>
      </c>
      <c r="M460" s="211">
        <v>0</v>
      </c>
      <c r="N460" s="211">
        <v>0</v>
      </c>
      <c r="O460" s="211">
        <v>0</v>
      </c>
      <c r="P460" s="212">
        <v>1</v>
      </c>
      <c r="Q460" s="211">
        <v>900</v>
      </c>
      <c r="R460" s="213">
        <v>3.7313432835820903E-3</v>
      </c>
    </row>
    <row r="461" spans="2:18" x14ac:dyDescent="0.2">
      <c r="B461" s="207" t="s">
        <v>769</v>
      </c>
      <c r="C461" s="208" t="s">
        <v>758</v>
      </c>
      <c r="D461" s="209" t="s">
        <v>244</v>
      </c>
      <c r="E461" s="210">
        <v>2118</v>
      </c>
      <c r="F461" s="211">
        <v>0</v>
      </c>
      <c r="G461" s="211">
        <v>4845.0209999999997</v>
      </c>
      <c r="H461" s="211">
        <v>3.0866145199999999</v>
      </c>
      <c r="I461" s="211">
        <v>388.81274741834073</v>
      </c>
      <c r="J461" s="211">
        <v>691.31917188854493</v>
      </c>
      <c r="K461" s="212">
        <v>2</v>
      </c>
      <c r="L461" s="211">
        <v>25545.183333333298</v>
      </c>
      <c r="M461" s="211">
        <v>25545.183333333298</v>
      </c>
      <c r="N461" s="211">
        <v>4.9102927289896077E-2</v>
      </c>
      <c r="O461" s="211">
        <v>4.9102927289896077E-2</v>
      </c>
      <c r="P461" s="212">
        <v>3</v>
      </c>
      <c r="Q461" s="211">
        <v>45420</v>
      </c>
      <c r="R461" s="213">
        <v>4.3437204910292695E-2</v>
      </c>
    </row>
    <row r="462" spans="2:18" x14ac:dyDescent="0.2">
      <c r="B462" s="207" t="s">
        <v>770</v>
      </c>
      <c r="C462" s="208" t="s">
        <v>758</v>
      </c>
      <c r="D462" s="209" t="s">
        <v>244</v>
      </c>
      <c r="E462" s="210">
        <v>901</v>
      </c>
      <c r="F462" s="211">
        <v>0</v>
      </c>
      <c r="G462" s="211">
        <v>4218.1719999999996</v>
      </c>
      <c r="H462" s="211">
        <v>1.870125268</v>
      </c>
      <c r="I462" s="211">
        <v>11.148184936115307</v>
      </c>
      <c r="J462" s="211">
        <v>0</v>
      </c>
      <c r="K462" s="212">
        <v>0</v>
      </c>
      <c r="L462" s="211">
        <v>1208.8833333334001</v>
      </c>
      <c r="M462" s="211">
        <v>1208.8833333334001</v>
      </c>
      <c r="N462" s="211">
        <v>3.3296337402885607E-3</v>
      </c>
      <c r="O462" s="211">
        <v>3.3296337402885607E-3</v>
      </c>
      <c r="P462" s="212">
        <v>0</v>
      </c>
      <c r="Q462" s="211">
        <v>0</v>
      </c>
      <c r="R462" s="213">
        <v>0</v>
      </c>
    </row>
    <row r="463" spans="2:18" x14ac:dyDescent="0.2">
      <c r="B463" s="207" t="s">
        <v>771</v>
      </c>
      <c r="C463" s="208" t="s">
        <v>758</v>
      </c>
      <c r="D463" s="209" t="s">
        <v>244</v>
      </c>
      <c r="E463" s="210">
        <v>1720</v>
      </c>
      <c r="F463" s="211">
        <v>0</v>
      </c>
      <c r="G463" s="211">
        <v>8437.8629999999994</v>
      </c>
      <c r="H463" s="211">
        <v>3.413432528</v>
      </c>
      <c r="I463" s="211">
        <v>53.825668669573638</v>
      </c>
      <c r="J463" s="211">
        <v>0</v>
      </c>
      <c r="K463" s="212">
        <v>1</v>
      </c>
      <c r="L463" s="211">
        <v>3197.7833333333001</v>
      </c>
      <c r="M463" s="211">
        <v>1003.05</v>
      </c>
      <c r="N463" s="211">
        <v>9.3023255813953487E-3</v>
      </c>
      <c r="O463" s="211">
        <v>1.1627906976744182E-3</v>
      </c>
      <c r="P463" s="212">
        <v>0</v>
      </c>
      <c r="Q463" s="211">
        <v>0</v>
      </c>
      <c r="R463" s="213">
        <v>0</v>
      </c>
    </row>
    <row r="464" spans="2:18" x14ac:dyDescent="0.2">
      <c r="B464" s="207" t="s">
        <v>772</v>
      </c>
      <c r="C464" s="208" t="s">
        <v>773</v>
      </c>
      <c r="D464" s="209" t="s">
        <v>244</v>
      </c>
      <c r="E464" s="210">
        <v>659</v>
      </c>
      <c r="F464" s="211">
        <v>0</v>
      </c>
      <c r="G464" s="211">
        <v>8046.5110000000004</v>
      </c>
      <c r="H464" s="211">
        <v>2.5963875079999998</v>
      </c>
      <c r="I464" s="211">
        <v>4.5417224151717592</v>
      </c>
      <c r="J464" s="211">
        <v>2.3045763053864774</v>
      </c>
      <c r="K464" s="212">
        <v>0</v>
      </c>
      <c r="L464" s="211">
        <v>354.73333333339997</v>
      </c>
      <c r="M464" s="211">
        <v>354.73333333339997</v>
      </c>
      <c r="N464" s="211">
        <v>3.0349013657056203E-3</v>
      </c>
      <c r="O464" s="211">
        <v>3.0349013657056203E-3</v>
      </c>
      <c r="P464" s="212">
        <v>0</v>
      </c>
      <c r="Q464" s="211">
        <v>180</v>
      </c>
      <c r="R464" s="213">
        <v>1.5174506828528102E-3</v>
      </c>
    </row>
    <row r="465" spans="2:18" x14ac:dyDescent="0.2">
      <c r="B465" s="207" t="s">
        <v>774</v>
      </c>
      <c r="C465" s="208" t="s">
        <v>773</v>
      </c>
      <c r="D465" s="209" t="s">
        <v>244</v>
      </c>
      <c r="E465" s="210">
        <v>745</v>
      </c>
      <c r="F465" s="211">
        <v>0</v>
      </c>
      <c r="G465" s="211">
        <v>2620.1010000000001</v>
      </c>
      <c r="H465" s="211">
        <v>2.469291616</v>
      </c>
      <c r="I465" s="211">
        <v>17.385363128774536</v>
      </c>
      <c r="J465" s="211">
        <v>0</v>
      </c>
      <c r="K465" s="212">
        <v>0</v>
      </c>
      <c r="L465" s="211">
        <v>1427.7833333332001</v>
      </c>
      <c r="M465" s="211">
        <v>1427.7833333332001</v>
      </c>
      <c r="N465" s="211">
        <v>9.3959731543624102E-3</v>
      </c>
      <c r="O465" s="211">
        <v>9.3959731543624102E-3</v>
      </c>
      <c r="P465" s="212">
        <v>0</v>
      </c>
      <c r="Q465" s="211">
        <v>0</v>
      </c>
      <c r="R465" s="213">
        <v>0</v>
      </c>
    </row>
    <row r="466" spans="2:18" x14ac:dyDescent="0.2">
      <c r="B466" s="207" t="s">
        <v>775</v>
      </c>
      <c r="C466" s="208" t="s">
        <v>773</v>
      </c>
      <c r="D466" s="209" t="s">
        <v>244</v>
      </c>
      <c r="E466" s="210">
        <v>1007</v>
      </c>
      <c r="F466" s="211">
        <v>0</v>
      </c>
      <c r="G466" s="211">
        <v>3724.21</v>
      </c>
      <c r="H466" s="211">
        <v>2.6871702879999999</v>
      </c>
      <c r="I466" s="211">
        <v>17.019412408020507</v>
      </c>
      <c r="J466" s="211">
        <v>0</v>
      </c>
      <c r="K466" s="212">
        <v>0</v>
      </c>
      <c r="L466" s="211">
        <v>1284.3999999999</v>
      </c>
      <c r="M466" s="211">
        <v>1284.3999999999</v>
      </c>
      <c r="N466" s="211">
        <v>2.9791459781529309E-3</v>
      </c>
      <c r="O466" s="211">
        <v>2.9791459781529309E-3</v>
      </c>
      <c r="P466" s="212">
        <v>0</v>
      </c>
      <c r="Q466" s="211">
        <v>0</v>
      </c>
      <c r="R466" s="213">
        <v>0</v>
      </c>
    </row>
    <row r="467" spans="2:18" x14ac:dyDescent="0.2">
      <c r="B467" s="207" t="s">
        <v>776</v>
      </c>
      <c r="C467" s="208" t="s">
        <v>773</v>
      </c>
      <c r="D467" s="209" t="s">
        <v>244</v>
      </c>
      <c r="E467" s="210">
        <v>965</v>
      </c>
      <c r="F467" s="211">
        <v>0</v>
      </c>
      <c r="G467" s="211">
        <v>3337.049</v>
      </c>
      <c r="H467" s="211">
        <v>2.7234834000000001</v>
      </c>
      <c r="I467" s="211">
        <v>33.810972592283392</v>
      </c>
      <c r="J467" s="211">
        <v>0</v>
      </c>
      <c r="K467" s="212">
        <v>2</v>
      </c>
      <c r="L467" s="211">
        <v>2517.5833333333003</v>
      </c>
      <c r="M467" s="211">
        <v>2517.5833333333003</v>
      </c>
      <c r="N467" s="211">
        <v>1.450777202072534E-2</v>
      </c>
      <c r="O467" s="211">
        <v>1.450777202072534E-2</v>
      </c>
      <c r="P467" s="212">
        <v>0</v>
      </c>
      <c r="Q467" s="211">
        <v>0</v>
      </c>
      <c r="R467" s="213">
        <v>0</v>
      </c>
    </row>
    <row r="468" spans="2:18" x14ac:dyDescent="0.2">
      <c r="B468" s="207" t="s">
        <v>777</v>
      </c>
      <c r="C468" s="208" t="s">
        <v>773</v>
      </c>
      <c r="D468" s="209" t="s">
        <v>244</v>
      </c>
      <c r="E468" s="210">
        <v>2240</v>
      </c>
      <c r="F468" s="211">
        <v>0</v>
      </c>
      <c r="G468" s="211">
        <v>5207.192</v>
      </c>
      <c r="H468" s="211">
        <v>3.7584070919999997</v>
      </c>
      <c r="I468" s="211">
        <v>509.08921898768892</v>
      </c>
      <c r="J468" s="211">
        <v>914.0626495727987</v>
      </c>
      <c r="K468" s="212">
        <v>3</v>
      </c>
      <c r="L468" s="211">
        <v>27468.883333333401</v>
      </c>
      <c r="M468" s="211">
        <v>27468.883333333401</v>
      </c>
      <c r="N468" s="211">
        <v>0.10669642857142859</v>
      </c>
      <c r="O468" s="211">
        <v>0.10669642857142859</v>
      </c>
      <c r="P468" s="212">
        <v>3</v>
      </c>
      <c r="Q468" s="211">
        <v>49320</v>
      </c>
      <c r="R468" s="213">
        <v>0.1160714285714286</v>
      </c>
    </row>
    <row r="469" spans="2:18" x14ac:dyDescent="0.2">
      <c r="B469" s="207" t="s">
        <v>778</v>
      </c>
      <c r="C469" s="208" t="s">
        <v>773</v>
      </c>
      <c r="D469" s="209" t="s">
        <v>244</v>
      </c>
      <c r="E469" s="210">
        <v>1216</v>
      </c>
      <c r="F469" s="211">
        <v>0</v>
      </c>
      <c r="G469" s="211">
        <v>6212.799</v>
      </c>
      <c r="H469" s="211">
        <v>3.5042153079999996</v>
      </c>
      <c r="I469" s="211">
        <v>52.750472802340305</v>
      </c>
      <c r="J469" s="211">
        <v>0</v>
      </c>
      <c r="K469" s="212">
        <v>1</v>
      </c>
      <c r="L469" s="211">
        <v>3052.7166666666003</v>
      </c>
      <c r="M469" s="211">
        <v>3052.7166666666003</v>
      </c>
      <c r="N469" s="211">
        <v>1.9736842105263129E-2</v>
      </c>
      <c r="O469" s="211">
        <v>1.9736842105263129E-2</v>
      </c>
      <c r="P469" s="212">
        <v>0</v>
      </c>
      <c r="Q469" s="211">
        <v>0</v>
      </c>
      <c r="R469" s="213">
        <v>0</v>
      </c>
    </row>
    <row r="470" spans="2:18" x14ac:dyDescent="0.2">
      <c r="B470" s="207" t="s">
        <v>779</v>
      </c>
      <c r="C470" s="208" t="s">
        <v>773</v>
      </c>
      <c r="D470" s="209" t="s">
        <v>244</v>
      </c>
      <c r="E470" s="210">
        <v>772</v>
      </c>
      <c r="F470" s="211">
        <v>0</v>
      </c>
      <c r="G470" s="211">
        <v>1095.7139999999999</v>
      </c>
      <c r="H470" s="211">
        <v>1.870125268</v>
      </c>
      <c r="I470" s="211">
        <v>206.80510913267736</v>
      </c>
      <c r="J470" s="211">
        <v>0</v>
      </c>
      <c r="K470" s="212">
        <v>5</v>
      </c>
      <c r="L470" s="211">
        <v>22425.466666666602</v>
      </c>
      <c r="M470" s="211">
        <v>22425.466666666602</v>
      </c>
      <c r="N470" s="211">
        <v>0.23056994818652837</v>
      </c>
      <c r="O470" s="211">
        <v>0.23056994818652837</v>
      </c>
      <c r="P470" s="212">
        <v>0</v>
      </c>
      <c r="Q470" s="211">
        <v>0</v>
      </c>
      <c r="R470" s="213">
        <v>0</v>
      </c>
    </row>
    <row r="471" spans="2:18" x14ac:dyDescent="0.2">
      <c r="B471" s="207" t="s">
        <v>780</v>
      </c>
      <c r="C471" s="208" t="s">
        <v>773</v>
      </c>
      <c r="D471" s="209" t="s">
        <v>244</v>
      </c>
      <c r="E471" s="210">
        <v>473</v>
      </c>
      <c r="F471" s="211">
        <v>0</v>
      </c>
      <c r="G471" s="211">
        <v>6759.9780000000001</v>
      </c>
      <c r="H471" s="211">
        <v>3.1955538559999996</v>
      </c>
      <c r="I471" s="211">
        <v>43.20785114098954</v>
      </c>
      <c r="J471" s="211">
        <v>153.16568675799354</v>
      </c>
      <c r="K471" s="212">
        <v>2</v>
      </c>
      <c r="L471" s="211">
        <v>2742</v>
      </c>
      <c r="M471" s="211">
        <v>2742</v>
      </c>
      <c r="N471" s="211">
        <v>5.7082452431289607E-2</v>
      </c>
      <c r="O471" s="211">
        <v>5.7082452431289607E-2</v>
      </c>
      <c r="P471" s="212">
        <v>1</v>
      </c>
      <c r="Q471" s="211">
        <v>9720</v>
      </c>
      <c r="R471" s="213">
        <v>5.70824524312896E-2</v>
      </c>
    </row>
    <row r="472" spans="2:18" x14ac:dyDescent="0.2">
      <c r="B472" s="207" t="s">
        <v>781</v>
      </c>
      <c r="C472" s="208" t="s">
        <v>773</v>
      </c>
      <c r="D472" s="209" t="s">
        <v>244</v>
      </c>
      <c r="E472" s="210">
        <v>621</v>
      </c>
      <c r="F472" s="211">
        <v>0</v>
      </c>
      <c r="G472" s="211">
        <v>4390.826</v>
      </c>
      <c r="H472" s="211">
        <v>2.069847384</v>
      </c>
      <c r="I472" s="211">
        <v>6.0240227909890178</v>
      </c>
      <c r="J472" s="211">
        <v>0</v>
      </c>
      <c r="K472" s="212">
        <v>0</v>
      </c>
      <c r="L472" s="211">
        <v>590.20000000000005</v>
      </c>
      <c r="M472" s="211">
        <v>590.20000000000005</v>
      </c>
      <c r="N472" s="211">
        <v>1.6103059581320501E-3</v>
      </c>
      <c r="O472" s="211">
        <v>1.6103059581320501E-3</v>
      </c>
      <c r="P472" s="212">
        <v>0</v>
      </c>
      <c r="Q472" s="211">
        <v>0</v>
      </c>
      <c r="R472" s="213">
        <v>0</v>
      </c>
    </row>
    <row r="473" spans="2:18" x14ac:dyDescent="0.2">
      <c r="B473" s="207" t="s">
        <v>782</v>
      </c>
      <c r="C473" s="208" t="s">
        <v>773</v>
      </c>
      <c r="D473" s="209" t="s">
        <v>244</v>
      </c>
      <c r="E473" s="210">
        <v>1415</v>
      </c>
      <c r="F473" s="211">
        <v>0</v>
      </c>
      <c r="G473" s="211">
        <v>6061.9660000000003</v>
      </c>
      <c r="H473" s="211">
        <v>3.1229276319999997</v>
      </c>
      <c r="I473" s="211">
        <v>1227.3620148984769</v>
      </c>
      <c r="J473" s="211">
        <v>0</v>
      </c>
      <c r="K473" s="212">
        <v>1</v>
      </c>
      <c r="L473" s="211">
        <v>79700.616666666698</v>
      </c>
      <c r="M473" s="211">
        <v>79700.616666666698</v>
      </c>
      <c r="N473" s="211">
        <v>0.91519434628975271</v>
      </c>
      <c r="O473" s="211">
        <v>0.91519434628975271</v>
      </c>
      <c r="P473" s="212">
        <v>0</v>
      </c>
      <c r="Q473" s="211">
        <v>0</v>
      </c>
      <c r="R473" s="213">
        <v>0</v>
      </c>
    </row>
    <row r="474" spans="2:18" x14ac:dyDescent="0.2">
      <c r="B474" s="207" t="s">
        <v>783</v>
      </c>
      <c r="C474" s="208" t="s">
        <v>773</v>
      </c>
      <c r="D474" s="209" t="s">
        <v>244</v>
      </c>
      <c r="E474" s="210">
        <v>932</v>
      </c>
      <c r="F474" s="211">
        <v>0</v>
      </c>
      <c r="G474" s="211">
        <v>4172.7039999999997</v>
      </c>
      <c r="H474" s="211">
        <v>2.3966653920000001</v>
      </c>
      <c r="I474" s="211">
        <v>2.8576746186792321</v>
      </c>
      <c r="J474" s="211">
        <v>0</v>
      </c>
      <c r="K474" s="212">
        <v>0</v>
      </c>
      <c r="L474" s="211">
        <v>241.8</v>
      </c>
      <c r="M474" s="211">
        <v>241.8</v>
      </c>
      <c r="N474" s="211">
        <v>1.0729613733905601E-3</v>
      </c>
      <c r="O474" s="211">
        <v>1.0729613733905601E-3</v>
      </c>
      <c r="P474" s="212">
        <v>0</v>
      </c>
      <c r="Q474" s="211">
        <v>0</v>
      </c>
      <c r="R474" s="213">
        <v>0</v>
      </c>
    </row>
    <row r="475" spans="2:18" x14ac:dyDescent="0.2">
      <c r="B475" s="207" t="s">
        <v>784</v>
      </c>
      <c r="C475" s="208" t="s">
        <v>773</v>
      </c>
      <c r="D475" s="209" t="s">
        <v>244</v>
      </c>
      <c r="E475" s="210">
        <v>801</v>
      </c>
      <c r="F475" s="211">
        <v>0</v>
      </c>
      <c r="G475" s="211">
        <v>2843.4960000000001</v>
      </c>
      <c r="H475" s="211">
        <v>1.9972211599999998</v>
      </c>
      <c r="I475" s="211">
        <v>193.32571932074799</v>
      </c>
      <c r="J475" s="211">
        <v>113.45606426518042</v>
      </c>
      <c r="K475" s="212">
        <v>4</v>
      </c>
      <c r="L475" s="211">
        <v>19629.733333333301</v>
      </c>
      <c r="M475" s="211">
        <v>19629.733333333301</v>
      </c>
      <c r="N475" s="211">
        <v>0.25218476903870157</v>
      </c>
      <c r="O475" s="211">
        <v>0.25218476903870157</v>
      </c>
      <c r="P475" s="212">
        <v>1</v>
      </c>
      <c r="Q475" s="211">
        <v>11520</v>
      </c>
      <c r="R475" s="213">
        <v>5.9925093632958802E-2</v>
      </c>
    </row>
    <row r="476" spans="2:18" x14ac:dyDescent="0.2">
      <c r="B476" s="207" t="s">
        <v>785</v>
      </c>
      <c r="C476" s="208" t="s">
        <v>773</v>
      </c>
      <c r="D476" s="209" t="s">
        <v>244</v>
      </c>
      <c r="E476" s="210">
        <v>1192</v>
      </c>
      <c r="F476" s="211">
        <v>0</v>
      </c>
      <c r="G476" s="211">
        <v>9141.17</v>
      </c>
      <c r="H476" s="211">
        <v>3.5405284199999998</v>
      </c>
      <c r="I476" s="211">
        <v>208.51003301212421</v>
      </c>
      <c r="J476" s="211">
        <v>410.6335962324996</v>
      </c>
      <c r="K476" s="212">
        <v>1</v>
      </c>
      <c r="L476" s="211">
        <v>11942.900000000101</v>
      </c>
      <c r="M476" s="211">
        <v>11942.900000000101</v>
      </c>
      <c r="N476" s="211">
        <v>5.2013422818791961E-2</v>
      </c>
      <c r="O476" s="211">
        <v>5.2013422818791961E-2</v>
      </c>
      <c r="P476" s="212">
        <v>1</v>
      </c>
      <c r="Q476" s="211">
        <v>23520</v>
      </c>
      <c r="R476" s="213">
        <v>4.6979865771812096E-2</v>
      </c>
    </row>
    <row r="477" spans="2:18" x14ac:dyDescent="0.2">
      <c r="B477" s="207" t="s">
        <v>786</v>
      </c>
      <c r="C477" s="208" t="s">
        <v>773</v>
      </c>
      <c r="D477" s="209" t="s">
        <v>244</v>
      </c>
      <c r="E477" s="210">
        <v>893</v>
      </c>
      <c r="F477" s="211">
        <v>0</v>
      </c>
      <c r="G477" s="211">
        <v>6022.9369999999999</v>
      </c>
      <c r="H477" s="211">
        <v>3.0684579639999998</v>
      </c>
      <c r="I477" s="211">
        <v>675.10335885153302</v>
      </c>
      <c r="J477" s="211">
        <v>82.615568765824307</v>
      </c>
      <c r="K477" s="212">
        <v>1</v>
      </c>
      <c r="L477" s="211">
        <v>44617.066666666702</v>
      </c>
      <c r="M477" s="211">
        <v>44617.066666666702</v>
      </c>
      <c r="N477" s="211">
        <v>4.7032474804031311E-2</v>
      </c>
      <c r="O477" s="211">
        <v>4.7032474804031311E-2</v>
      </c>
      <c r="P477" s="212">
        <v>2</v>
      </c>
      <c r="Q477" s="211">
        <v>5460</v>
      </c>
      <c r="R477" s="213">
        <v>2.2396416573348281E-2</v>
      </c>
    </row>
    <row r="478" spans="2:18" x14ac:dyDescent="0.2">
      <c r="B478" s="207" t="s">
        <v>787</v>
      </c>
      <c r="C478" s="208" t="s">
        <v>788</v>
      </c>
      <c r="D478" s="209" t="s">
        <v>244</v>
      </c>
      <c r="E478" s="210">
        <v>542</v>
      </c>
      <c r="F478" s="211">
        <v>277.09119809999999</v>
      </c>
      <c r="G478" s="211">
        <v>5269.0759770000004</v>
      </c>
      <c r="H478" s="211">
        <v>3.0026404484999998</v>
      </c>
      <c r="I478" s="211">
        <v>157.66503960344642</v>
      </c>
      <c r="J478" s="211">
        <v>0</v>
      </c>
      <c r="K478" s="212">
        <v>2</v>
      </c>
      <c r="L478" s="211">
        <v>10648.366666666599</v>
      </c>
      <c r="M478" s="211">
        <v>10648.366666666599</v>
      </c>
      <c r="N478" s="211">
        <v>0.1070110701107011</v>
      </c>
      <c r="O478" s="211">
        <v>0.1070110701107011</v>
      </c>
      <c r="P478" s="212">
        <v>0</v>
      </c>
      <c r="Q478" s="211">
        <v>0</v>
      </c>
      <c r="R478" s="213">
        <v>0</v>
      </c>
    </row>
    <row r="479" spans="2:18" x14ac:dyDescent="0.2">
      <c r="B479" s="207" t="s">
        <v>789</v>
      </c>
      <c r="C479" s="208" t="s">
        <v>788</v>
      </c>
      <c r="D479" s="209" t="s">
        <v>274</v>
      </c>
      <c r="E479" s="210">
        <v>388</v>
      </c>
      <c r="F479" s="211">
        <v>1099.7308439999999</v>
      </c>
      <c r="G479" s="211">
        <v>1855.4715859999999</v>
      </c>
      <c r="H479" s="211">
        <v>1.1775071115845057</v>
      </c>
      <c r="I479" s="211">
        <v>8.3183571296448999</v>
      </c>
      <c r="J479" s="211">
        <v>0</v>
      </c>
      <c r="K479" s="212">
        <v>1</v>
      </c>
      <c r="L479" s="211">
        <v>1432.6</v>
      </c>
      <c r="M479" s="211">
        <v>1432.6</v>
      </c>
      <c r="N479" s="211">
        <v>9.7938144329896906E-2</v>
      </c>
      <c r="O479" s="211">
        <v>9.7938144329896906E-2</v>
      </c>
      <c r="P479" s="212">
        <v>0</v>
      </c>
      <c r="Q479" s="211">
        <v>0</v>
      </c>
      <c r="R479" s="213">
        <v>0</v>
      </c>
    </row>
    <row r="480" spans="2:18" x14ac:dyDescent="0.2">
      <c r="B480" s="207" t="s">
        <v>790</v>
      </c>
      <c r="C480" s="208" t="s">
        <v>788</v>
      </c>
      <c r="D480" s="209" t="s">
        <v>244</v>
      </c>
      <c r="E480" s="210">
        <v>1337</v>
      </c>
      <c r="F480" s="211">
        <v>7180.2359999999999</v>
      </c>
      <c r="G480" s="211">
        <v>2537.0810000000001</v>
      </c>
      <c r="H480" s="211">
        <v>4.0533785185070119</v>
      </c>
      <c r="I480" s="211">
        <v>2651.4545501897092</v>
      </c>
      <c r="J480" s="211">
        <v>555.26267279461513</v>
      </c>
      <c r="K480" s="212">
        <v>3</v>
      </c>
      <c r="L480" s="211">
        <v>132653.2666666666</v>
      </c>
      <c r="M480" s="211">
        <v>132653.2666666666</v>
      </c>
      <c r="N480" s="211">
        <v>1.0620792819745697</v>
      </c>
      <c r="O480" s="211">
        <v>1.0620792819745697</v>
      </c>
      <c r="P480" s="212">
        <v>3</v>
      </c>
      <c r="Q480" s="211">
        <v>27780</v>
      </c>
      <c r="R480" s="213">
        <v>0.1967090501121917</v>
      </c>
    </row>
    <row r="481" spans="2:18" x14ac:dyDescent="0.2">
      <c r="B481" s="207" t="s">
        <v>791</v>
      </c>
      <c r="C481" s="208" t="s">
        <v>788</v>
      </c>
      <c r="D481" s="209" t="s">
        <v>244</v>
      </c>
      <c r="E481" s="210">
        <v>1015</v>
      </c>
      <c r="F481" s="211">
        <v>333.05939999999998</v>
      </c>
      <c r="G481" s="211">
        <v>7419.2539999999999</v>
      </c>
      <c r="H481" s="211">
        <v>2.6555596813387532</v>
      </c>
      <c r="I481" s="211">
        <v>1057.7521126873178</v>
      </c>
      <c r="J481" s="211">
        <v>0</v>
      </c>
      <c r="K481" s="212">
        <v>4</v>
      </c>
      <c r="L481" s="211">
        <v>80775.333333333299</v>
      </c>
      <c r="M481" s="211">
        <v>80775.333333333299</v>
      </c>
      <c r="N481" s="211">
        <v>0.1783251231527094</v>
      </c>
      <c r="O481" s="211">
        <v>0.1783251231527094</v>
      </c>
      <c r="P481" s="212">
        <v>0</v>
      </c>
      <c r="Q481" s="211">
        <v>0</v>
      </c>
      <c r="R481" s="213">
        <v>0</v>
      </c>
    </row>
    <row r="482" spans="2:18" x14ac:dyDescent="0.2">
      <c r="B482" s="207" t="s">
        <v>792</v>
      </c>
      <c r="C482" s="208" t="s">
        <v>788</v>
      </c>
      <c r="D482" s="209" t="s">
        <v>244</v>
      </c>
      <c r="E482" s="210">
        <v>1303</v>
      </c>
      <c r="F482" s="211">
        <v>6883.5940000000001</v>
      </c>
      <c r="G482" s="211">
        <v>1667.3219999999999</v>
      </c>
      <c r="H482" s="211">
        <v>3.4811246497886836</v>
      </c>
      <c r="I482" s="211">
        <v>160.5388378224167</v>
      </c>
      <c r="J482" s="211">
        <v>1400.7441247530614</v>
      </c>
      <c r="K482" s="212">
        <v>3</v>
      </c>
      <c r="L482" s="211">
        <v>9352.1499999998996</v>
      </c>
      <c r="M482" s="211">
        <v>9352.1499999998996</v>
      </c>
      <c r="N482" s="211">
        <v>0.11281657712970071</v>
      </c>
      <c r="O482" s="211">
        <v>0.11281657712970071</v>
      </c>
      <c r="P482" s="212">
        <v>2</v>
      </c>
      <c r="Q482" s="211">
        <v>81600</v>
      </c>
      <c r="R482" s="213">
        <v>0.1227935533384498</v>
      </c>
    </row>
    <row r="483" spans="2:18" x14ac:dyDescent="0.2">
      <c r="B483" s="207" t="s">
        <v>793</v>
      </c>
      <c r="C483" s="208" t="s">
        <v>788</v>
      </c>
      <c r="D483" s="209" t="s">
        <v>244</v>
      </c>
      <c r="E483" s="210">
        <v>391</v>
      </c>
      <c r="F483" s="211">
        <v>1270.777</v>
      </c>
      <c r="G483" s="211">
        <v>1940.307</v>
      </c>
      <c r="H483" s="211">
        <v>1.1389244468612445</v>
      </c>
      <c r="I483" s="211">
        <v>71.524975579699245</v>
      </c>
      <c r="J483" s="211">
        <v>0</v>
      </c>
      <c r="K483" s="212">
        <v>2</v>
      </c>
      <c r="L483" s="211">
        <v>12735.4333333334</v>
      </c>
      <c r="M483" s="211">
        <v>12735.4333333334</v>
      </c>
      <c r="N483" s="211">
        <v>0.1176470588235294</v>
      </c>
      <c r="O483" s="211">
        <v>0.1176470588235294</v>
      </c>
      <c r="P483" s="212">
        <v>0</v>
      </c>
      <c r="Q483" s="211">
        <v>0</v>
      </c>
      <c r="R483" s="213">
        <v>0</v>
      </c>
    </row>
    <row r="484" spans="2:18" x14ac:dyDescent="0.2">
      <c r="B484" s="207" t="s">
        <v>794</v>
      </c>
      <c r="C484" s="208" t="s">
        <v>788</v>
      </c>
      <c r="D484" s="209" t="s">
        <v>244</v>
      </c>
      <c r="E484" s="210">
        <v>965</v>
      </c>
      <c r="F484" s="211">
        <v>3476.9079999999999</v>
      </c>
      <c r="G484" s="211">
        <v>1635.6420000000001</v>
      </c>
      <c r="H484" s="211">
        <v>2.2535554000001201</v>
      </c>
      <c r="I484" s="211">
        <v>72.854479565669592</v>
      </c>
      <c r="J484" s="211">
        <v>0</v>
      </c>
      <c r="K484" s="212">
        <v>1</v>
      </c>
      <c r="L484" s="211">
        <v>6556</v>
      </c>
      <c r="M484" s="211">
        <v>6556</v>
      </c>
      <c r="N484" s="211">
        <v>4.5595854922279799E-2</v>
      </c>
      <c r="O484" s="211">
        <v>4.5595854922279799E-2</v>
      </c>
      <c r="P484" s="212">
        <v>0</v>
      </c>
      <c r="Q484" s="211">
        <v>0</v>
      </c>
      <c r="R484" s="213">
        <v>0</v>
      </c>
    </row>
    <row r="485" spans="2:18" x14ac:dyDescent="0.2">
      <c r="B485" s="207" t="s">
        <v>795</v>
      </c>
      <c r="C485" s="208" t="s">
        <v>788</v>
      </c>
      <c r="D485" s="209" t="s">
        <v>244</v>
      </c>
      <c r="E485" s="210">
        <v>550</v>
      </c>
      <c r="F485" s="211">
        <v>1189.742</v>
      </c>
      <c r="G485" s="211">
        <v>2260.5659999999998</v>
      </c>
      <c r="H485" s="211">
        <v>1.3111121757314588</v>
      </c>
      <c r="I485" s="211">
        <v>234.37932588573676</v>
      </c>
      <c r="J485" s="211">
        <v>0</v>
      </c>
      <c r="K485" s="212">
        <v>3</v>
      </c>
      <c r="L485" s="211">
        <v>36251.866666666698</v>
      </c>
      <c r="M485" s="211">
        <v>35224.516666666699</v>
      </c>
      <c r="N485" s="211">
        <v>1.2509090909090885</v>
      </c>
      <c r="O485" s="211">
        <v>1.2490909090909068</v>
      </c>
      <c r="P485" s="212">
        <v>0</v>
      </c>
      <c r="Q485" s="211">
        <v>0</v>
      </c>
      <c r="R485" s="213">
        <v>0</v>
      </c>
    </row>
    <row r="486" spans="2:18" x14ac:dyDescent="0.2">
      <c r="B486" s="207" t="s">
        <v>796</v>
      </c>
      <c r="C486" s="208" t="s">
        <v>788</v>
      </c>
      <c r="D486" s="209" t="s">
        <v>244</v>
      </c>
      <c r="E486" s="210">
        <v>1235</v>
      </c>
      <c r="F486" s="211">
        <v>598.06309999999996</v>
      </c>
      <c r="G486" s="211">
        <v>6462.4120000000003</v>
      </c>
      <c r="H486" s="211">
        <v>2.5201617759552901</v>
      </c>
      <c r="I486" s="211">
        <v>1228.3716530001075</v>
      </c>
      <c r="J486" s="211">
        <v>2148.9322489707679</v>
      </c>
      <c r="K486" s="212">
        <v>4</v>
      </c>
      <c r="L486" s="211">
        <v>98844.45</v>
      </c>
      <c r="M486" s="211">
        <v>98844.45</v>
      </c>
      <c r="N486" s="211">
        <v>1.1020242914979759</v>
      </c>
      <c r="O486" s="211">
        <v>1.1020242914979759</v>
      </c>
      <c r="P486" s="212">
        <v>11</v>
      </c>
      <c r="Q486" s="211">
        <v>172920</v>
      </c>
      <c r="R486" s="213">
        <v>0.28663967611336033</v>
      </c>
    </row>
    <row r="487" spans="2:18" x14ac:dyDescent="0.2">
      <c r="B487" s="207" t="s">
        <v>797</v>
      </c>
      <c r="C487" s="208" t="s">
        <v>788</v>
      </c>
      <c r="D487" s="209" t="s">
        <v>244</v>
      </c>
      <c r="E487" s="210">
        <v>680</v>
      </c>
      <c r="F487" s="211">
        <v>3562.518</v>
      </c>
      <c r="G487" s="211">
        <v>1470.741</v>
      </c>
      <c r="H487" s="211">
        <v>2.0216417284356596</v>
      </c>
      <c r="I487" s="211">
        <v>725.32114942290775</v>
      </c>
      <c r="J487" s="211">
        <v>0</v>
      </c>
      <c r="K487" s="212">
        <v>5</v>
      </c>
      <c r="L487" s="211">
        <v>72757.38333333339</v>
      </c>
      <c r="M487" s="211">
        <v>72757.38333333339</v>
      </c>
      <c r="N487" s="211">
        <v>1.1000000000000001</v>
      </c>
      <c r="O487" s="211">
        <v>1.1000000000000001</v>
      </c>
      <c r="P487" s="212">
        <v>0</v>
      </c>
      <c r="Q487" s="211">
        <v>0</v>
      </c>
      <c r="R487" s="213">
        <v>0</v>
      </c>
    </row>
    <row r="488" spans="2:18" x14ac:dyDescent="0.2">
      <c r="B488" s="207" t="s">
        <v>798</v>
      </c>
      <c r="C488" s="208" t="s">
        <v>788</v>
      </c>
      <c r="D488" s="209" t="s">
        <v>244</v>
      </c>
      <c r="E488" s="210">
        <v>2774</v>
      </c>
      <c r="F488" s="211">
        <v>8766.8790000000008</v>
      </c>
      <c r="G488" s="211">
        <v>8695.3889999999992</v>
      </c>
      <c r="H488" s="211">
        <v>6.4092642680000003</v>
      </c>
      <c r="I488" s="211">
        <v>1382.2851425383039</v>
      </c>
      <c r="J488" s="211">
        <v>68.267029577742093</v>
      </c>
      <c r="K488" s="212">
        <v>6</v>
      </c>
      <c r="L488" s="211">
        <v>43736.133333333302</v>
      </c>
      <c r="M488" s="211">
        <v>43736.133333333302</v>
      </c>
      <c r="N488" s="211">
        <v>6.3806777217015137E-2</v>
      </c>
      <c r="O488" s="211">
        <v>6.3806777217015137E-2</v>
      </c>
      <c r="P488" s="212">
        <v>1</v>
      </c>
      <c r="Q488" s="211">
        <v>2160</v>
      </c>
      <c r="R488" s="213">
        <v>2.16294160057678E-3</v>
      </c>
    </row>
    <row r="489" spans="2:18" x14ac:dyDescent="0.2">
      <c r="B489" s="207" t="s">
        <v>799</v>
      </c>
      <c r="C489" s="208" t="s">
        <v>800</v>
      </c>
      <c r="D489" s="209" t="s">
        <v>244</v>
      </c>
      <c r="E489" s="210">
        <v>2143</v>
      </c>
      <c r="F489" s="211">
        <v>4212.7967959999996</v>
      </c>
      <c r="G489" s="211">
        <v>11459.041939999999</v>
      </c>
      <c r="H489" s="211">
        <v>4.4120431079999998</v>
      </c>
      <c r="I489" s="211">
        <v>3172.0417919174101</v>
      </c>
      <c r="J489" s="211">
        <v>2250.4912838418827</v>
      </c>
      <c r="K489" s="212">
        <v>5</v>
      </c>
      <c r="L489" s="211">
        <v>145797.5</v>
      </c>
      <c r="M489" s="211">
        <v>102840.5</v>
      </c>
      <c r="N489" s="211">
        <v>0.99440037330844611</v>
      </c>
      <c r="O489" s="211">
        <v>0.5282314512365841</v>
      </c>
      <c r="P489" s="212">
        <v>5</v>
      </c>
      <c r="Q489" s="211">
        <v>103440</v>
      </c>
      <c r="R489" s="213">
        <v>0.26318245450303285</v>
      </c>
    </row>
    <row r="490" spans="2:18" x14ac:dyDescent="0.2">
      <c r="B490" s="207" t="s">
        <v>801</v>
      </c>
      <c r="C490" s="208" t="s">
        <v>800</v>
      </c>
      <c r="D490" s="209" t="s">
        <v>274</v>
      </c>
      <c r="E490" s="210">
        <v>1586</v>
      </c>
      <c r="F490" s="211">
        <v>9871.9520169999996</v>
      </c>
      <c r="G490" s="211">
        <v>5972.5083249999998</v>
      </c>
      <c r="H490" s="211">
        <v>3.0866145199999999</v>
      </c>
      <c r="I490" s="211">
        <v>3313.1504290702283</v>
      </c>
      <c r="J490" s="211">
        <v>3484.9061557816217</v>
      </c>
      <c r="K490" s="212">
        <v>9</v>
      </c>
      <c r="L490" s="211">
        <v>217675.56666666668</v>
      </c>
      <c r="M490" s="211">
        <v>217675.56666666668</v>
      </c>
      <c r="N490" s="211">
        <v>1.5851197982345526</v>
      </c>
      <c r="O490" s="211">
        <v>1.5851197982345526</v>
      </c>
      <c r="P490" s="212">
        <v>3</v>
      </c>
      <c r="Q490" s="211">
        <v>228960</v>
      </c>
      <c r="R490" s="213">
        <v>0.3133669609079443</v>
      </c>
    </row>
    <row r="491" spans="2:18" x14ac:dyDescent="0.2">
      <c r="B491" s="207" t="s">
        <v>802</v>
      </c>
      <c r="C491" s="208" t="s">
        <v>800</v>
      </c>
      <c r="D491" s="209" t="s">
        <v>274</v>
      </c>
      <c r="E491" s="210">
        <v>1736</v>
      </c>
      <c r="F491" s="211">
        <v>12974.45</v>
      </c>
      <c r="G491" s="211">
        <v>3902.8809999999999</v>
      </c>
      <c r="H491" s="211">
        <v>2.9776751839999998</v>
      </c>
      <c r="I491" s="211">
        <v>3673.2519549019512</v>
      </c>
      <c r="J491" s="211">
        <v>4224.4119231464292</v>
      </c>
      <c r="K491" s="212">
        <v>8</v>
      </c>
      <c r="L491" s="211">
        <v>250163.71666666662</v>
      </c>
      <c r="M491" s="211">
        <v>250163.71666666662</v>
      </c>
      <c r="N491" s="211">
        <v>2.6065668202764973</v>
      </c>
      <c r="O491" s="211">
        <v>2.6065668202764973</v>
      </c>
      <c r="P491" s="212">
        <v>11</v>
      </c>
      <c r="Q491" s="211">
        <v>287700</v>
      </c>
      <c r="R491" s="213">
        <v>0.35599078341013823</v>
      </c>
    </row>
    <row r="492" spans="2:18" x14ac:dyDescent="0.2">
      <c r="B492" s="207" t="s">
        <v>803</v>
      </c>
      <c r="C492" s="208" t="s">
        <v>800</v>
      </c>
      <c r="D492" s="209" t="s">
        <v>274</v>
      </c>
      <c r="E492" s="210">
        <v>1038</v>
      </c>
      <c r="F492" s="211">
        <v>3771.6979999999999</v>
      </c>
      <c r="G492" s="211">
        <v>3226.6120000000001</v>
      </c>
      <c r="H492" s="211">
        <v>1.670403152</v>
      </c>
      <c r="I492" s="211">
        <v>1309.0592926752956</v>
      </c>
      <c r="J492" s="211">
        <v>0</v>
      </c>
      <c r="K492" s="212">
        <v>3</v>
      </c>
      <c r="L492" s="211">
        <v>158923.79999999999</v>
      </c>
      <c r="M492" s="211">
        <v>158923.79999999999</v>
      </c>
      <c r="N492" s="211">
        <v>1.0857418111753365</v>
      </c>
      <c r="O492" s="211">
        <v>1.0857418111753365</v>
      </c>
      <c r="P492" s="212">
        <v>0</v>
      </c>
      <c r="Q492" s="211">
        <v>0</v>
      </c>
      <c r="R492" s="213">
        <v>0</v>
      </c>
    </row>
    <row r="493" spans="2:18" x14ac:dyDescent="0.2">
      <c r="B493" s="207" t="s">
        <v>804</v>
      </c>
      <c r="C493" s="208" t="s">
        <v>800</v>
      </c>
      <c r="D493" s="209" t="s">
        <v>244</v>
      </c>
      <c r="E493" s="210">
        <v>410</v>
      </c>
      <c r="F493" s="211">
        <v>1157.2570000000001</v>
      </c>
      <c r="G493" s="211">
        <v>6437.0630000000001</v>
      </c>
      <c r="H493" s="211">
        <v>2.2332563879999996</v>
      </c>
      <c r="I493" s="211">
        <v>1384.6719622541229</v>
      </c>
      <c r="J493" s="211">
        <v>165.84891439672893</v>
      </c>
      <c r="K493" s="212">
        <v>4</v>
      </c>
      <c r="L493" s="211">
        <v>125735.8833333333</v>
      </c>
      <c r="M493" s="211">
        <v>125735.8833333333</v>
      </c>
      <c r="N493" s="211">
        <v>3.0439024390243903</v>
      </c>
      <c r="O493" s="211">
        <v>3.0439024390243903</v>
      </c>
      <c r="P493" s="212">
        <v>2</v>
      </c>
      <c r="Q493" s="211">
        <v>15060</v>
      </c>
      <c r="R493" s="213">
        <v>0.10731707317073169</v>
      </c>
    </row>
    <row r="494" spans="2:18" x14ac:dyDescent="0.2">
      <c r="B494" s="207" t="s">
        <v>805</v>
      </c>
      <c r="C494" s="208" t="s">
        <v>800</v>
      </c>
      <c r="D494" s="209" t="s">
        <v>274</v>
      </c>
      <c r="E494" s="210">
        <v>1552</v>
      </c>
      <c r="F494" s="211">
        <v>10116.66915</v>
      </c>
      <c r="G494" s="211">
        <v>6842.4765159999997</v>
      </c>
      <c r="H494" s="211">
        <v>3.6313111999999999</v>
      </c>
      <c r="I494" s="211">
        <v>2456.3494574331366</v>
      </c>
      <c r="J494" s="211">
        <v>3419.797846174899</v>
      </c>
      <c r="K494" s="212">
        <v>12</v>
      </c>
      <c r="L494" s="211">
        <v>137175.8333333334</v>
      </c>
      <c r="M494" s="211">
        <v>129837.93333333341</v>
      </c>
      <c r="N494" s="211">
        <v>1.2190721649484533</v>
      </c>
      <c r="O494" s="211">
        <v>1.2023195876288657</v>
      </c>
      <c r="P494" s="212">
        <v>13</v>
      </c>
      <c r="Q494" s="211">
        <v>190980</v>
      </c>
      <c r="R494" s="213">
        <v>0.26288659793814406</v>
      </c>
    </row>
    <row r="495" spans="2:18" x14ac:dyDescent="0.2">
      <c r="B495" s="207" t="s">
        <v>806</v>
      </c>
      <c r="C495" s="208" t="s">
        <v>800</v>
      </c>
      <c r="D495" s="209" t="s">
        <v>274</v>
      </c>
      <c r="E495" s="210">
        <v>1582</v>
      </c>
      <c r="F495" s="211">
        <v>16194.75</v>
      </c>
      <c r="G495" s="211">
        <v>3382.683</v>
      </c>
      <c r="H495" s="211">
        <v>2.8687358479999996</v>
      </c>
      <c r="I495" s="211">
        <v>4258.4189070862731</v>
      </c>
      <c r="J495" s="211">
        <v>4963.192474191359</v>
      </c>
      <c r="K495" s="212">
        <v>12</v>
      </c>
      <c r="L495" s="211">
        <v>301029.28333333344</v>
      </c>
      <c r="M495" s="211">
        <v>84900.866666666785</v>
      </c>
      <c r="N495" s="211">
        <v>2.4525916561314798</v>
      </c>
      <c r="O495" s="211">
        <v>1.0366624525916559</v>
      </c>
      <c r="P495" s="212">
        <v>19</v>
      </c>
      <c r="Q495" s="211">
        <v>350850</v>
      </c>
      <c r="R495" s="213">
        <v>0.69216182048040398</v>
      </c>
    </row>
    <row r="496" spans="2:18" x14ac:dyDescent="0.2">
      <c r="B496" s="207" t="s">
        <v>807</v>
      </c>
      <c r="C496" s="208" t="s">
        <v>800</v>
      </c>
      <c r="D496" s="209" t="s">
        <v>274</v>
      </c>
      <c r="E496" s="210">
        <v>779</v>
      </c>
      <c r="F496" s="211">
        <v>5176.5369419999997</v>
      </c>
      <c r="G496" s="211">
        <v>3350.3721799999998</v>
      </c>
      <c r="H496" s="211">
        <v>1.9972211599999998</v>
      </c>
      <c r="I496" s="211">
        <v>2907.4889218956623</v>
      </c>
      <c r="J496" s="211">
        <v>0</v>
      </c>
      <c r="K496" s="212">
        <v>7</v>
      </c>
      <c r="L496" s="211">
        <v>295218</v>
      </c>
      <c r="M496" s="211">
        <v>295218</v>
      </c>
      <c r="N496" s="211">
        <v>4.0911424903722731</v>
      </c>
      <c r="O496" s="211">
        <v>4.0911424903722731</v>
      </c>
      <c r="P496" s="212">
        <v>0</v>
      </c>
      <c r="Q496" s="211">
        <v>0</v>
      </c>
      <c r="R496" s="213">
        <v>0</v>
      </c>
    </row>
    <row r="497" spans="2:18" x14ac:dyDescent="0.2">
      <c r="B497" s="207" t="s">
        <v>808</v>
      </c>
      <c r="C497" s="208" t="s">
        <v>800</v>
      </c>
      <c r="D497" s="209" t="s">
        <v>244</v>
      </c>
      <c r="E497" s="210">
        <v>1034</v>
      </c>
      <c r="F497" s="211">
        <v>3883.6239999999998</v>
      </c>
      <c r="G497" s="211">
        <v>5575.2290000000003</v>
      </c>
      <c r="H497" s="211">
        <v>3.6131546439999997</v>
      </c>
      <c r="I497" s="211">
        <v>71.57165531280198</v>
      </c>
      <c r="J497" s="211">
        <v>10133.945601605818</v>
      </c>
      <c r="K497" s="212">
        <v>2</v>
      </c>
      <c r="L497" s="211">
        <v>4017.0333333332001</v>
      </c>
      <c r="M497" s="211">
        <v>4017.0333333332001</v>
      </c>
      <c r="N497" s="211">
        <v>6.2862669245647942E-2</v>
      </c>
      <c r="O497" s="211">
        <v>6.2862669245647942E-2</v>
      </c>
      <c r="P497" s="212">
        <v>14</v>
      </c>
      <c r="Q497" s="211">
        <v>568778.19999999995</v>
      </c>
      <c r="R497" s="213">
        <v>1.1827852998065758</v>
      </c>
    </row>
    <row r="498" spans="2:18" x14ac:dyDescent="0.2">
      <c r="B498" s="207" t="s">
        <v>809</v>
      </c>
      <c r="C498" s="208" t="s">
        <v>800</v>
      </c>
      <c r="D498" s="209" t="s">
        <v>274</v>
      </c>
      <c r="E498" s="210">
        <v>2113</v>
      </c>
      <c r="F498" s="211">
        <v>11876.271189999999</v>
      </c>
      <c r="G498" s="211">
        <v>5797.8911029999999</v>
      </c>
      <c r="H498" s="211">
        <v>3.7584070919999997</v>
      </c>
      <c r="I498" s="211">
        <v>4660.8255896975024</v>
      </c>
      <c r="J498" s="211">
        <v>2654.3400785039789</v>
      </c>
      <c r="K498" s="212">
        <v>7</v>
      </c>
      <c r="L498" s="211">
        <v>251483.76666666669</v>
      </c>
      <c r="M498" s="211">
        <v>251483.76666666669</v>
      </c>
      <c r="N498" s="211">
        <v>2.8277330809275902</v>
      </c>
      <c r="O498" s="211">
        <v>2.8277330809275902</v>
      </c>
      <c r="P498" s="212">
        <v>8</v>
      </c>
      <c r="Q498" s="211">
        <v>143220</v>
      </c>
      <c r="R498" s="213">
        <v>0.15380974917179366</v>
      </c>
    </row>
    <row r="499" spans="2:18" x14ac:dyDescent="0.2">
      <c r="B499" s="207" t="s">
        <v>810</v>
      </c>
      <c r="C499" s="208" t="s">
        <v>800</v>
      </c>
      <c r="D499" s="209" t="s">
        <v>244</v>
      </c>
      <c r="E499" s="210">
        <v>1591</v>
      </c>
      <c r="F499" s="211">
        <v>4220.0060000000003</v>
      </c>
      <c r="G499" s="211">
        <v>6042.8440000000001</v>
      </c>
      <c r="H499" s="211">
        <v>3.6313111999999999</v>
      </c>
      <c r="I499" s="211">
        <v>7456.6682321153094</v>
      </c>
      <c r="J499" s="211">
        <v>5392.3862362399677</v>
      </c>
      <c r="K499" s="212">
        <v>6</v>
      </c>
      <c r="L499" s="211">
        <v>416420.66666666657</v>
      </c>
      <c r="M499" s="211">
        <v>416420.66666666657</v>
      </c>
      <c r="N499" s="211">
        <v>2.0502828409805156</v>
      </c>
      <c r="O499" s="211">
        <v>2.0502828409805156</v>
      </c>
      <c r="P499" s="212">
        <v>9</v>
      </c>
      <c r="Q499" s="211">
        <v>301140</v>
      </c>
      <c r="R499" s="213">
        <v>0.38214959145191729</v>
      </c>
    </row>
    <row r="500" spans="2:18" x14ac:dyDescent="0.2">
      <c r="B500" s="207" t="s">
        <v>811</v>
      </c>
      <c r="C500" s="208" t="s">
        <v>800</v>
      </c>
      <c r="D500" s="209" t="s">
        <v>274</v>
      </c>
      <c r="E500" s="210">
        <v>1164</v>
      </c>
      <c r="F500" s="211">
        <v>7109.6710000000003</v>
      </c>
      <c r="G500" s="211">
        <v>4940.268</v>
      </c>
      <c r="H500" s="211">
        <v>2.378508836</v>
      </c>
      <c r="I500" s="211">
        <v>1459.5857366872849</v>
      </c>
      <c r="J500" s="211">
        <v>3021.8098737719556</v>
      </c>
      <c r="K500" s="212">
        <v>7</v>
      </c>
      <c r="L500" s="211">
        <v>124444.51666666669</v>
      </c>
      <c r="M500" s="211">
        <v>122444.51666666669</v>
      </c>
      <c r="N500" s="211">
        <v>1.1683848797250862</v>
      </c>
      <c r="O500" s="211">
        <v>1.1615120274914092</v>
      </c>
      <c r="P500" s="212">
        <v>6</v>
      </c>
      <c r="Q500" s="211">
        <v>257640</v>
      </c>
      <c r="R500" s="213">
        <v>0.46134020618556698</v>
      </c>
    </row>
    <row r="501" spans="2:18" x14ac:dyDescent="0.2">
      <c r="B501" s="207" t="s">
        <v>812</v>
      </c>
      <c r="C501" s="208" t="s">
        <v>800</v>
      </c>
      <c r="D501" s="209" t="s">
        <v>274</v>
      </c>
      <c r="E501" s="210">
        <v>776</v>
      </c>
      <c r="F501" s="211">
        <v>3110.5210000000002</v>
      </c>
      <c r="G501" s="211">
        <v>3542.422</v>
      </c>
      <c r="H501" s="211">
        <v>2.0516908279999999</v>
      </c>
      <c r="I501" s="211">
        <v>196.38172568076737</v>
      </c>
      <c r="J501" s="211">
        <v>857.73751539569571</v>
      </c>
      <c r="K501" s="212">
        <v>4</v>
      </c>
      <c r="L501" s="211">
        <v>19410.649999999998</v>
      </c>
      <c r="M501" s="211">
        <v>19410.649999999998</v>
      </c>
      <c r="N501" s="211">
        <v>0.22422680412371157</v>
      </c>
      <c r="O501" s="211">
        <v>0.22422680412371157</v>
      </c>
      <c r="P501" s="212">
        <v>4</v>
      </c>
      <c r="Q501" s="211">
        <v>84780</v>
      </c>
      <c r="R501" s="213">
        <v>0.22809278350515466</v>
      </c>
    </row>
    <row r="502" spans="2:18" x14ac:dyDescent="0.2">
      <c r="B502" s="207" t="s">
        <v>813</v>
      </c>
      <c r="C502" s="208" t="s">
        <v>814</v>
      </c>
      <c r="D502" s="209" t="s">
        <v>244</v>
      </c>
      <c r="E502" s="210">
        <v>1242</v>
      </c>
      <c r="F502" s="211">
        <v>4055.1680000000001</v>
      </c>
      <c r="G502" s="211">
        <v>4402.09</v>
      </c>
      <c r="H502" s="211">
        <v>3.2500235239999999</v>
      </c>
      <c r="I502" s="211">
        <v>4385.0661025983773</v>
      </c>
      <c r="J502" s="211">
        <v>1333.7157880354707</v>
      </c>
      <c r="K502" s="212">
        <v>10</v>
      </c>
      <c r="L502" s="211">
        <v>273615.41666666669</v>
      </c>
      <c r="M502" s="211">
        <v>273615.41666666669</v>
      </c>
      <c r="N502" s="211">
        <v>4.2222222222222223</v>
      </c>
      <c r="O502" s="211">
        <v>4.2222222222222223</v>
      </c>
      <c r="P502" s="212">
        <v>6</v>
      </c>
      <c r="Q502" s="211">
        <v>83220</v>
      </c>
      <c r="R502" s="213">
        <v>0.15700483091787445</v>
      </c>
    </row>
    <row r="503" spans="2:18" x14ac:dyDescent="0.2">
      <c r="B503" s="207" t="s">
        <v>815</v>
      </c>
      <c r="C503" s="208" t="s">
        <v>814</v>
      </c>
      <c r="D503" s="209" t="s">
        <v>244</v>
      </c>
      <c r="E503" s="210">
        <v>1507</v>
      </c>
      <c r="F503" s="211">
        <v>1789.432</v>
      </c>
      <c r="G503" s="211">
        <v>7371.8760000000002</v>
      </c>
      <c r="H503" s="211">
        <v>3.340806304</v>
      </c>
      <c r="I503" s="211">
        <v>7152.2570165354491</v>
      </c>
      <c r="J503" s="211">
        <v>2763.6865836231909</v>
      </c>
      <c r="K503" s="212">
        <v>4</v>
      </c>
      <c r="L503" s="211">
        <v>434152.93333333329</v>
      </c>
      <c r="M503" s="211">
        <v>434152.93333333329</v>
      </c>
      <c r="N503" s="211">
        <v>3.9993364299933649</v>
      </c>
      <c r="O503" s="211">
        <v>3.9993364299933649</v>
      </c>
      <c r="P503" s="212">
        <v>3</v>
      </c>
      <c r="Q503" s="211">
        <v>167760</v>
      </c>
      <c r="R503" s="213">
        <v>0.26211015262110132</v>
      </c>
    </row>
    <row r="504" spans="2:18" x14ac:dyDescent="0.2">
      <c r="B504" s="207" t="s">
        <v>816</v>
      </c>
      <c r="C504" s="208" t="s">
        <v>814</v>
      </c>
      <c r="D504" s="209" t="s">
        <v>274</v>
      </c>
      <c r="E504" s="210">
        <v>321</v>
      </c>
      <c r="F504" s="211">
        <v>3889.8270000000002</v>
      </c>
      <c r="G504" s="211">
        <v>2181.6089999999999</v>
      </c>
      <c r="H504" s="211">
        <v>1.4525244799999999</v>
      </c>
      <c r="I504" s="211">
        <v>58.065892099151291</v>
      </c>
      <c r="J504" s="211">
        <v>65.323188516315994</v>
      </c>
      <c r="K504" s="212">
        <v>2</v>
      </c>
      <c r="L504" s="211">
        <v>8106.7833333333001</v>
      </c>
      <c r="M504" s="211">
        <v>8106.7833333333001</v>
      </c>
      <c r="N504" s="211">
        <v>1.0654205607476659</v>
      </c>
      <c r="O504" s="211">
        <v>1.0654205607476659</v>
      </c>
      <c r="P504" s="212">
        <v>1</v>
      </c>
      <c r="Q504" s="211">
        <v>9120</v>
      </c>
      <c r="R504" s="213">
        <v>5.9190031152648002E-2</v>
      </c>
    </row>
    <row r="505" spans="2:18" x14ac:dyDescent="0.2">
      <c r="B505" s="207" t="s">
        <v>817</v>
      </c>
      <c r="C505" s="208" t="s">
        <v>814</v>
      </c>
      <c r="D505" s="209" t="s">
        <v>244</v>
      </c>
      <c r="E505" s="210">
        <v>95</v>
      </c>
      <c r="F505" s="211">
        <v>0</v>
      </c>
      <c r="G505" s="211">
        <v>2886.0719680000002</v>
      </c>
      <c r="H505" s="211">
        <v>3.4497456399999997</v>
      </c>
      <c r="I505" s="211">
        <v>4.5142179147435497</v>
      </c>
      <c r="J505" s="211">
        <v>0</v>
      </c>
      <c r="K505" s="212">
        <v>2</v>
      </c>
      <c r="L505" s="211">
        <v>265.36666666669998</v>
      </c>
      <c r="M505" s="211">
        <v>136.36666666669998</v>
      </c>
      <c r="N505" s="211">
        <v>5.2631578947368501E-2</v>
      </c>
      <c r="O505" s="211">
        <v>2.1052631578947403E-2</v>
      </c>
      <c r="P505" s="212">
        <v>0</v>
      </c>
      <c r="Q505" s="211">
        <v>0</v>
      </c>
      <c r="R505" s="213">
        <v>0</v>
      </c>
    </row>
    <row r="506" spans="2:18" x14ac:dyDescent="0.2">
      <c r="B506" s="207" t="s">
        <v>818</v>
      </c>
      <c r="C506" s="208" t="s">
        <v>814</v>
      </c>
      <c r="D506" s="209" t="s">
        <v>244</v>
      </c>
      <c r="E506" s="210">
        <v>1814</v>
      </c>
      <c r="F506" s="211">
        <v>5487.6741309999998</v>
      </c>
      <c r="G506" s="211">
        <v>4526.0556120000001</v>
      </c>
      <c r="H506" s="211">
        <v>3.340806304</v>
      </c>
      <c r="I506" s="211">
        <v>1473.1935449997743</v>
      </c>
      <c r="J506" s="211">
        <v>2188.4127668604228</v>
      </c>
      <c r="K506" s="212">
        <v>5</v>
      </c>
      <c r="L506" s="211">
        <v>89425.1</v>
      </c>
      <c r="M506" s="211">
        <v>89425.1</v>
      </c>
      <c r="N506" s="211">
        <v>0.62789415656008774</v>
      </c>
      <c r="O506" s="211">
        <v>0.62789415656008774</v>
      </c>
      <c r="P506" s="212">
        <v>6</v>
      </c>
      <c r="Q506" s="211">
        <v>132840</v>
      </c>
      <c r="R506" s="213">
        <v>0.23925027563395812</v>
      </c>
    </row>
    <row r="507" spans="2:18" x14ac:dyDescent="0.2">
      <c r="B507" s="207" t="s">
        <v>819</v>
      </c>
      <c r="C507" s="208" t="s">
        <v>814</v>
      </c>
      <c r="D507" s="209" t="s">
        <v>244</v>
      </c>
      <c r="E507" s="210">
        <v>1282</v>
      </c>
      <c r="F507" s="211">
        <v>8228.8126649999995</v>
      </c>
      <c r="G507" s="211">
        <v>5020.3490000000002</v>
      </c>
      <c r="H507" s="211">
        <v>4.4846693319999993</v>
      </c>
      <c r="I507" s="211">
        <v>742.55774474527323</v>
      </c>
      <c r="J507" s="211">
        <v>420.62009355584098</v>
      </c>
      <c r="K507" s="212">
        <v>5</v>
      </c>
      <c r="L507" s="211">
        <v>33577.6833333334</v>
      </c>
      <c r="M507" s="211">
        <v>33577.6833333334</v>
      </c>
      <c r="N507" s="211">
        <v>1.1279251170046802</v>
      </c>
      <c r="O507" s="211">
        <v>1.1279251170046802</v>
      </c>
      <c r="P507" s="212">
        <v>2</v>
      </c>
      <c r="Q507" s="211">
        <v>19020</v>
      </c>
      <c r="R507" s="213">
        <v>3.3541341653666103E-2</v>
      </c>
    </row>
    <row r="508" spans="2:18" x14ac:dyDescent="0.2">
      <c r="B508" s="207" t="s">
        <v>820</v>
      </c>
      <c r="C508" s="208" t="s">
        <v>814</v>
      </c>
      <c r="D508" s="209" t="s">
        <v>244</v>
      </c>
      <c r="E508" s="210">
        <v>385</v>
      </c>
      <c r="F508" s="211">
        <v>0</v>
      </c>
      <c r="G508" s="211">
        <v>3564.8809999999999</v>
      </c>
      <c r="H508" s="211">
        <v>3.7220939799999999</v>
      </c>
      <c r="I508" s="211">
        <v>20.813708380465982</v>
      </c>
      <c r="J508" s="211">
        <v>0</v>
      </c>
      <c r="K508" s="212">
        <v>1</v>
      </c>
      <c r="L508" s="211">
        <v>1134</v>
      </c>
      <c r="M508" s="211">
        <v>1134</v>
      </c>
      <c r="N508" s="211">
        <v>0.98181818181818203</v>
      </c>
      <c r="O508" s="211">
        <v>0.98181818181818203</v>
      </c>
      <c r="P508" s="212">
        <v>0</v>
      </c>
      <c r="Q508" s="211">
        <v>0</v>
      </c>
      <c r="R508" s="213">
        <v>0</v>
      </c>
    </row>
    <row r="509" spans="2:18" x14ac:dyDescent="0.2">
      <c r="B509" s="207" t="s">
        <v>821</v>
      </c>
      <c r="C509" s="208" t="s">
        <v>814</v>
      </c>
      <c r="D509" s="209" t="s">
        <v>274</v>
      </c>
      <c r="E509" s="210">
        <v>2113</v>
      </c>
      <c r="F509" s="211">
        <v>9034.6689999999999</v>
      </c>
      <c r="G509" s="211">
        <v>4449.7489999999998</v>
      </c>
      <c r="H509" s="211">
        <v>3.649467756</v>
      </c>
      <c r="I509" s="211">
        <v>1722.2368985148391</v>
      </c>
      <c r="J509" s="211">
        <v>4923.7353344173189</v>
      </c>
      <c r="K509" s="212">
        <v>10</v>
      </c>
      <c r="L509" s="211">
        <v>95700.516666666619</v>
      </c>
      <c r="M509" s="211">
        <v>72801.216666666616</v>
      </c>
      <c r="N509" s="211">
        <v>0.53525792711784237</v>
      </c>
      <c r="O509" s="211">
        <v>0.45811642214860443</v>
      </c>
      <c r="P509" s="212">
        <v>13</v>
      </c>
      <c r="Q509" s="211">
        <v>273600</v>
      </c>
      <c r="R509" s="213">
        <v>0.60246095598674887</v>
      </c>
    </row>
    <row r="510" spans="2:18" x14ac:dyDescent="0.2">
      <c r="B510" s="207" t="s">
        <v>822</v>
      </c>
      <c r="C510" s="208" t="s">
        <v>814</v>
      </c>
      <c r="D510" s="209" t="s">
        <v>244</v>
      </c>
      <c r="E510" s="210">
        <v>169</v>
      </c>
      <c r="F510" s="211">
        <v>784.35119999999995</v>
      </c>
      <c r="G510" s="211">
        <v>4709.7439999999997</v>
      </c>
      <c r="H510" s="211">
        <v>4.7207045599999997</v>
      </c>
      <c r="I510" s="211">
        <v>265.18922495921964</v>
      </c>
      <c r="J510" s="211">
        <v>0</v>
      </c>
      <c r="K510" s="212">
        <v>1</v>
      </c>
      <c r="L510" s="211">
        <v>11392</v>
      </c>
      <c r="M510" s="211">
        <v>11392</v>
      </c>
      <c r="N510" s="211">
        <v>1</v>
      </c>
      <c r="O510" s="211">
        <v>1</v>
      </c>
      <c r="P510" s="212">
        <v>0</v>
      </c>
      <c r="Q510" s="211">
        <v>0</v>
      </c>
      <c r="R510" s="213">
        <v>0</v>
      </c>
    </row>
    <row r="511" spans="2:18" x14ac:dyDescent="0.2">
      <c r="B511" s="207" t="s">
        <v>823</v>
      </c>
      <c r="C511" s="208" t="s">
        <v>814</v>
      </c>
      <c r="D511" s="209" t="s">
        <v>244</v>
      </c>
      <c r="E511" s="210">
        <v>288</v>
      </c>
      <c r="F511" s="211">
        <v>1.3466290000000001</v>
      </c>
      <c r="G511" s="211">
        <v>2709.9609999999998</v>
      </c>
      <c r="H511" s="211">
        <v>3.7947202039999999</v>
      </c>
      <c r="I511" s="211">
        <v>5.3891630525960696</v>
      </c>
      <c r="J511" s="211">
        <v>8.9819384209934494</v>
      </c>
      <c r="K511" s="212">
        <v>4</v>
      </c>
      <c r="L511" s="211">
        <v>288</v>
      </c>
      <c r="M511" s="211">
        <v>288</v>
      </c>
      <c r="N511" s="211">
        <v>1.3888888888888879E-2</v>
      </c>
      <c r="O511" s="211">
        <v>1.3888888888888879E-2</v>
      </c>
      <c r="P511" s="212">
        <v>1</v>
      </c>
      <c r="Q511" s="211">
        <v>480</v>
      </c>
      <c r="R511" s="213">
        <v>3.4722222222222199E-3</v>
      </c>
    </row>
    <row r="512" spans="2:18" x14ac:dyDescent="0.2">
      <c r="B512" s="207" t="s">
        <v>824</v>
      </c>
      <c r="C512" s="208" t="s">
        <v>825</v>
      </c>
      <c r="D512" s="209" t="s">
        <v>274</v>
      </c>
      <c r="E512" s="210">
        <v>617</v>
      </c>
      <c r="F512" s="211">
        <v>5436.5290000000005</v>
      </c>
      <c r="G512" s="211">
        <v>2606.0300000000002</v>
      </c>
      <c r="H512" s="211">
        <v>1.5977769279999998</v>
      </c>
      <c r="I512" s="211">
        <v>856.13040021769689</v>
      </c>
      <c r="J512" s="211">
        <v>45.382425706072162</v>
      </c>
      <c r="K512" s="212">
        <v>3</v>
      </c>
      <c r="L512" s="211">
        <v>108661.25</v>
      </c>
      <c r="M512" s="211">
        <v>108661.25</v>
      </c>
      <c r="N512" s="211">
        <v>2.9951377633711496</v>
      </c>
      <c r="O512" s="211">
        <v>2.9951377633711496</v>
      </c>
      <c r="P512" s="212">
        <v>1</v>
      </c>
      <c r="Q512" s="211">
        <v>5760</v>
      </c>
      <c r="R512" s="213">
        <v>3.8897893030794196E-2</v>
      </c>
    </row>
    <row r="513" spans="2:18" x14ac:dyDescent="0.2">
      <c r="B513" s="207" t="s">
        <v>826</v>
      </c>
      <c r="C513" s="208" t="s">
        <v>825</v>
      </c>
      <c r="D513" s="209" t="s">
        <v>244</v>
      </c>
      <c r="E513" s="210">
        <v>640</v>
      </c>
      <c r="F513" s="211">
        <v>4047.66</v>
      </c>
      <c r="G513" s="211">
        <v>3186.6170000000002</v>
      </c>
      <c r="H513" s="211">
        <v>2.0335342719999998</v>
      </c>
      <c r="I513" s="211">
        <v>738.11029597504114</v>
      </c>
      <c r="J513" s="211">
        <v>351.3699929667103</v>
      </c>
      <c r="K513" s="212">
        <v>4</v>
      </c>
      <c r="L513" s="211">
        <v>73607.266666666692</v>
      </c>
      <c r="M513" s="211">
        <v>73607.266666666692</v>
      </c>
      <c r="N513" s="211">
        <v>2.0125000000000002</v>
      </c>
      <c r="O513" s="211">
        <v>2.0125000000000002</v>
      </c>
      <c r="P513" s="212">
        <v>2</v>
      </c>
      <c r="Q513" s="211">
        <v>35040</v>
      </c>
      <c r="R513" s="213">
        <v>0.1140625</v>
      </c>
    </row>
    <row r="514" spans="2:18" x14ac:dyDescent="0.2">
      <c r="B514" s="207" t="s">
        <v>827</v>
      </c>
      <c r="C514" s="208" t="s">
        <v>825</v>
      </c>
      <c r="D514" s="209" t="s">
        <v>244</v>
      </c>
      <c r="E514" s="210">
        <v>273</v>
      </c>
      <c r="F514" s="211">
        <v>845.71929999999998</v>
      </c>
      <c r="G514" s="211">
        <v>3298.47</v>
      </c>
      <c r="H514" s="211">
        <v>2.8868924040000001</v>
      </c>
      <c r="I514" s="211">
        <v>443.37174110220019</v>
      </c>
      <c r="J514" s="211">
        <v>0</v>
      </c>
      <c r="K514" s="212">
        <v>3</v>
      </c>
      <c r="L514" s="211">
        <v>31145</v>
      </c>
      <c r="M514" s="211">
        <v>31145</v>
      </c>
      <c r="N514" s="211">
        <v>2.0036630036630028</v>
      </c>
      <c r="O514" s="211">
        <v>2.0036630036630028</v>
      </c>
      <c r="P514" s="212">
        <v>0</v>
      </c>
      <c r="Q514" s="211">
        <v>0</v>
      </c>
      <c r="R514" s="213">
        <v>0</v>
      </c>
    </row>
    <row r="515" spans="2:18" x14ac:dyDescent="0.2">
      <c r="B515" s="207" t="s">
        <v>828</v>
      </c>
      <c r="C515" s="208" t="s">
        <v>825</v>
      </c>
      <c r="D515" s="209" t="s">
        <v>274</v>
      </c>
      <c r="E515" s="210">
        <v>854</v>
      </c>
      <c r="F515" s="211">
        <v>13549.56</v>
      </c>
      <c r="G515" s="211">
        <v>4232.5590000000002</v>
      </c>
      <c r="H515" s="211">
        <v>3.7220939799999999</v>
      </c>
      <c r="I515" s="211">
        <v>6156.8056761910138</v>
      </c>
      <c r="J515" s="211">
        <v>1072.6217969615802</v>
      </c>
      <c r="K515" s="212">
        <v>9</v>
      </c>
      <c r="L515" s="211">
        <v>335443.23333333351</v>
      </c>
      <c r="M515" s="211">
        <v>335443.23333333351</v>
      </c>
      <c r="N515" s="211">
        <v>4.120608899297423</v>
      </c>
      <c r="O515" s="211">
        <v>4.120608899297423</v>
      </c>
      <c r="P515" s="212">
        <v>8</v>
      </c>
      <c r="Q515" s="211">
        <v>58440</v>
      </c>
      <c r="R515" s="213">
        <v>0.16627634660421556</v>
      </c>
    </row>
    <row r="516" spans="2:18" x14ac:dyDescent="0.2">
      <c r="B516" s="207" t="s">
        <v>829</v>
      </c>
      <c r="C516" s="208" t="s">
        <v>825</v>
      </c>
      <c r="D516" s="209" t="s">
        <v>274</v>
      </c>
      <c r="E516" s="210">
        <v>776</v>
      </c>
      <c r="F516" s="211">
        <v>27332.080000000002</v>
      </c>
      <c r="G516" s="211">
        <v>3273.73</v>
      </c>
      <c r="H516" s="211">
        <v>2.7416399559999998</v>
      </c>
      <c r="I516" s="211">
        <v>2629.1490076909608</v>
      </c>
      <c r="J516" s="211">
        <v>6689.7015369903593</v>
      </c>
      <c r="K516" s="212">
        <v>17</v>
      </c>
      <c r="L516" s="211">
        <v>194471.3833333333</v>
      </c>
      <c r="M516" s="211">
        <v>194471.3833333333</v>
      </c>
      <c r="N516" s="211">
        <v>3.072164948453608</v>
      </c>
      <c r="O516" s="211">
        <v>3.072164948453608</v>
      </c>
      <c r="P516" s="212">
        <v>31</v>
      </c>
      <c r="Q516" s="211">
        <v>494820</v>
      </c>
      <c r="R516" s="213">
        <v>1.0721649484536087</v>
      </c>
    </row>
    <row r="517" spans="2:18" x14ac:dyDescent="0.2">
      <c r="B517" s="207" t="s">
        <v>830</v>
      </c>
      <c r="C517" s="208" t="s">
        <v>825</v>
      </c>
      <c r="D517" s="209" t="s">
        <v>244</v>
      </c>
      <c r="E517" s="210">
        <v>1741</v>
      </c>
      <c r="F517" s="211">
        <v>6767.4679999999998</v>
      </c>
      <c r="G517" s="211">
        <v>3323.3359999999998</v>
      </c>
      <c r="H517" s="211">
        <v>2.7416399559999998</v>
      </c>
      <c r="I517" s="211">
        <v>4369.7176766320172</v>
      </c>
      <c r="J517" s="211">
        <v>2140.2664611797095</v>
      </c>
      <c r="K517" s="212">
        <v>5</v>
      </c>
      <c r="L517" s="211">
        <v>323216.76666666672</v>
      </c>
      <c r="M517" s="211">
        <v>322950.1166666667</v>
      </c>
      <c r="N517" s="211">
        <v>2.8851234922458358</v>
      </c>
      <c r="O517" s="211">
        <v>2.884549109707065</v>
      </c>
      <c r="P517" s="212">
        <v>15</v>
      </c>
      <c r="Q517" s="211">
        <v>158310</v>
      </c>
      <c r="R517" s="213">
        <v>0.3210798391728894</v>
      </c>
    </row>
    <row r="518" spans="2:18" x14ac:dyDescent="0.2">
      <c r="B518" s="207" t="s">
        <v>831</v>
      </c>
      <c r="C518" s="208" t="s">
        <v>825</v>
      </c>
      <c r="D518" s="209" t="s">
        <v>244</v>
      </c>
      <c r="E518" s="210">
        <v>76</v>
      </c>
      <c r="F518" s="211">
        <v>1490.232</v>
      </c>
      <c r="G518" s="211">
        <v>1932.578</v>
      </c>
      <c r="H518" s="211">
        <v>3.0321448520000001</v>
      </c>
      <c r="I518" s="211">
        <v>524.45602903853637</v>
      </c>
      <c r="J518" s="211">
        <v>29.60494176919552</v>
      </c>
      <c r="K518" s="212">
        <v>6</v>
      </c>
      <c r="L518" s="211">
        <v>35076</v>
      </c>
      <c r="M518" s="211">
        <v>35076</v>
      </c>
      <c r="N518" s="211">
        <v>4.7763157894736832</v>
      </c>
      <c r="O518" s="211">
        <v>4.7763157894736832</v>
      </c>
      <c r="P518" s="212">
        <v>0</v>
      </c>
      <c r="Q518" s="211">
        <v>1980</v>
      </c>
      <c r="R518" s="213">
        <v>5.2631578947368404E-2</v>
      </c>
    </row>
    <row r="519" spans="2:18" x14ac:dyDescent="0.2">
      <c r="B519" s="207" t="s">
        <v>832</v>
      </c>
      <c r="C519" s="208" t="s">
        <v>825</v>
      </c>
      <c r="D519" s="209" t="s">
        <v>244</v>
      </c>
      <c r="E519" s="210">
        <v>1706</v>
      </c>
      <c r="F519" s="211">
        <v>11125.45</v>
      </c>
      <c r="G519" s="211">
        <v>2453.9879999999998</v>
      </c>
      <c r="H519" s="211">
        <v>3.1773973</v>
      </c>
      <c r="I519" s="211">
        <v>11654.653033811084</v>
      </c>
      <c r="J519" s="211">
        <v>1008.7221812213188</v>
      </c>
      <c r="K519" s="212">
        <v>9</v>
      </c>
      <c r="L519" s="211">
        <v>743838.66666666674</v>
      </c>
      <c r="M519" s="211">
        <v>582750.66666666674</v>
      </c>
      <c r="N519" s="211">
        <v>4.0504103165298968</v>
      </c>
      <c r="O519" s="211">
        <v>3.0498241500586163</v>
      </c>
      <c r="P519" s="212">
        <v>8</v>
      </c>
      <c r="Q519" s="211">
        <v>64380</v>
      </c>
      <c r="R519" s="213">
        <v>0.10492379835873385</v>
      </c>
    </row>
    <row r="520" spans="2:18" x14ac:dyDescent="0.2">
      <c r="B520" s="207" t="s">
        <v>833</v>
      </c>
      <c r="C520" s="208" t="s">
        <v>834</v>
      </c>
      <c r="D520" s="209" t="s">
        <v>244</v>
      </c>
      <c r="E520" s="210">
        <v>1843</v>
      </c>
      <c r="F520" s="211">
        <v>6639.6319999999996</v>
      </c>
      <c r="G520" s="211">
        <v>8140.6120000000001</v>
      </c>
      <c r="H520" s="211">
        <v>4.0125988759999993</v>
      </c>
      <c r="I520" s="211">
        <v>3976.8257381280473</v>
      </c>
      <c r="J520" s="211">
        <v>967.57287003423141</v>
      </c>
      <c r="K520" s="212">
        <v>5</v>
      </c>
      <c r="L520" s="211">
        <v>200984.1166666667</v>
      </c>
      <c r="M520" s="211">
        <v>200984.1166666667</v>
      </c>
      <c r="N520" s="211">
        <v>1.0911557243624521</v>
      </c>
      <c r="O520" s="211">
        <v>1.0911557243624521</v>
      </c>
      <c r="P520" s="212">
        <v>4</v>
      </c>
      <c r="Q520" s="211">
        <v>48900</v>
      </c>
      <c r="R520" s="213">
        <v>6.2940857297883859E-2</v>
      </c>
    </row>
    <row r="521" spans="2:18" x14ac:dyDescent="0.2">
      <c r="B521" s="207" t="s">
        <v>835</v>
      </c>
      <c r="C521" s="208" t="s">
        <v>834</v>
      </c>
      <c r="D521" s="209" t="s">
        <v>244</v>
      </c>
      <c r="E521" s="210">
        <v>2377</v>
      </c>
      <c r="F521" s="211">
        <v>10744.65</v>
      </c>
      <c r="G521" s="211">
        <v>3146.8470000000002</v>
      </c>
      <c r="H521" s="211">
        <v>4.4301996639999999</v>
      </c>
      <c r="I521" s="211">
        <v>29928.393225888671</v>
      </c>
      <c r="J521" s="211">
        <v>5489.4685275941501</v>
      </c>
      <c r="K521" s="212">
        <v>10</v>
      </c>
      <c r="L521" s="211">
        <v>1369969.9</v>
      </c>
      <c r="M521" s="211">
        <v>1369969.9</v>
      </c>
      <c r="N521" s="211">
        <v>4.4572991165334459</v>
      </c>
      <c r="O521" s="211">
        <v>4.4572991165334459</v>
      </c>
      <c r="P521" s="212">
        <v>8</v>
      </c>
      <c r="Q521" s="211">
        <v>251280</v>
      </c>
      <c r="R521" s="213">
        <v>0.22465292385359681</v>
      </c>
    </row>
    <row r="522" spans="2:18" x14ac:dyDescent="0.2">
      <c r="B522" s="207" t="s">
        <v>836</v>
      </c>
      <c r="C522" s="208" t="s">
        <v>834</v>
      </c>
      <c r="D522" s="209" t="s">
        <v>244</v>
      </c>
      <c r="E522" s="210">
        <v>1971</v>
      </c>
      <c r="F522" s="211">
        <v>1921.4670000000001</v>
      </c>
      <c r="G522" s="211">
        <v>7176.1729999999998</v>
      </c>
      <c r="H522" s="211">
        <v>2.5782309520000002</v>
      </c>
      <c r="I522" s="211">
        <v>166.2971189734188</v>
      </c>
      <c r="J522" s="211">
        <v>85.435854454234359</v>
      </c>
      <c r="K522" s="212">
        <v>2</v>
      </c>
      <c r="L522" s="211">
        <v>13080.1833333334</v>
      </c>
      <c r="M522" s="211">
        <v>12834.9333333334</v>
      </c>
      <c r="N522" s="211">
        <v>3.399289700659567E-2</v>
      </c>
      <c r="O522" s="211">
        <v>3.3485540334855436E-2</v>
      </c>
      <c r="P522" s="212">
        <v>1</v>
      </c>
      <c r="Q522" s="211">
        <v>6720</v>
      </c>
      <c r="R522" s="213">
        <v>8.1177067478437302E-3</v>
      </c>
    </row>
    <row r="523" spans="2:18" x14ac:dyDescent="0.2">
      <c r="B523" s="207" t="s">
        <v>837</v>
      </c>
      <c r="C523" s="208" t="s">
        <v>834</v>
      </c>
      <c r="D523" s="209" t="s">
        <v>244</v>
      </c>
      <c r="E523" s="210">
        <v>1371</v>
      </c>
      <c r="F523" s="211">
        <v>4365.1769999999997</v>
      </c>
      <c r="G523" s="211">
        <v>406.89440000000002</v>
      </c>
      <c r="H523" s="211">
        <v>2.1061604959999998</v>
      </c>
      <c r="I523" s="211">
        <v>1000.3576197518801</v>
      </c>
      <c r="J523" s="211">
        <v>0</v>
      </c>
      <c r="K523" s="212">
        <v>5</v>
      </c>
      <c r="L523" s="211">
        <v>96319.616666666727</v>
      </c>
      <c r="M523" s="211">
        <v>96319.616666666727</v>
      </c>
      <c r="N523" s="211">
        <v>0.25820568927789939</v>
      </c>
      <c r="O523" s="211">
        <v>0.25820568927789939</v>
      </c>
      <c r="P523" s="212">
        <v>0</v>
      </c>
      <c r="Q523" s="211">
        <v>0</v>
      </c>
      <c r="R523" s="213">
        <v>0</v>
      </c>
    </row>
    <row r="524" spans="2:18" x14ac:dyDescent="0.2">
      <c r="B524" s="207" t="s">
        <v>838</v>
      </c>
      <c r="C524" s="208" t="s">
        <v>834</v>
      </c>
      <c r="D524" s="209" t="s">
        <v>244</v>
      </c>
      <c r="E524" s="210">
        <v>1192</v>
      </c>
      <c r="F524" s="211">
        <v>4968.5129999999999</v>
      </c>
      <c r="G524" s="211">
        <v>1472.9570000000001</v>
      </c>
      <c r="H524" s="211">
        <v>1.670403152</v>
      </c>
      <c r="I524" s="211">
        <v>2588.309616056737</v>
      </c>
      <c r="J524" s="211">
        <v>260.94894780991501</v>
      </c>
      <c r="K524" s="212">
        <v>6</v>
      </c>
      <c r="L524" s="211">
        <v>314228.69999999995</v>
      </c>
      <c r="M524" s="211">
        <v>314228.69999999995</v>
      </c>
      <c r="N524" s="211">
        <v>2.085570469798657</v>
      </c>
      <c r="O524" s="211">
        <v>2.085570469798657</v>
      </c>
      <c r="P524" s="212">
        <v>1</v>
      </c>
      <c r="Q524" s="211">
        <v>31680</v>
      </c>
      <c r="R524" s="213">
        <v>5.5369127516778499E-2</v>
      </c>
    </row>
    <row r="525" spans="2:18" x14ac:dyDescent="0.2">
      <c r="B525" s="207" t="s">
        <v>839</v>
      </c>
      <c r="C525" s="208" t="s">
        <v>834</v>
      </c>
      <c r="D525" s="209" t="s">
        <v>244</v>
      </c>
      <c r="E525" s="210">
        <v>1111</v>
      </c>
      <c r="F525" s="211">
        <v>6143.5839999999998</v>
      </c>
      <c r="G525" s="211">
        <v>4121.2359999999999</v>
      </c>
      <c r="H525" s="211">
        <v>3.6313111999999999</v>
      </c>
      <c r="I525" s="211">
        <v>36.146213908725038</v>
      </c>
      <c r="J525" s="211">
        <v>4219.6845871353798</v>
      </c>
      <c r="K525" s="212">
        <v>1</v>
      </c>
      <c r="L525" s="211">
        <v>2018.5999999998999</v>
      </c>
      <c r="M525" s="211">
        <v>2018.5999999998999</v>
      </c>
      <c r="N525" s="211">
        <v>2.7902790279027898E-2</v>
      </c>
      <c r="O525" s="211">
        <v>2.7902790279027898E-2</v>
      </c>
      <c r="P525" s="212">
        <v>8</v>
      </c>
      <c r="Q525" s="211">
        <v>235650</v>
      </c>
      <c r="R525" s="213">
        <v>0.41044104410441018</v>
      </c>
    </row>
    <row r="526" spans="2:18" x14ac:dyDescent="0.2">
      <c r="B526" s="207" t="s">
        <v>840</v>
      </c>
      <c r="C526" s="208" t="s">
        <v>834</v>
      </c>
      <c r="D526" s="209" t="s">
        <v>244</v>
      </c>
      <c r="E526" s="210">
        <v>1533</v>
      </c>
      <c r="F526" s="211">
        <v>5547.4390000000003</v>
      </c>
      <c r="G526" s="211">
        <v>890.90070000000003</v>
      </c>
      <c r="H526" s="211">
        <v>2.8324227359999998</v>
      </c>
      <c r="I526" s="211">
        <v>748.90000469358563</v>
      </c>
      <c r="J526" s="211">
        <v>5276.2226977139126</v>
      </c>
      <c r="K526" s="212">
        <v>6</v>
      </c>
      <c r="L526" s="211">
        <v>53618.750000000196</v>
      </c>
      <c r="M526" s="211">
        <v>53618.750000000196</v>
      </c>
      <c r="N526" s="211">
        <v>0.47031963470319549</v>
      </c>
      <c r="O526" s="211">
        <v>0.47031963470319549</v>
      </c>
      <c r="P526" s="212">
        <v>8</v>
      </c>
      <c r="Q526" s="211">
        <v>377760</v>
      </c>
      <c r="R526" s="213">
        <v>0.46901500326157908</v>
      </c>
    </row>
    <row r="527" spans="2:18" x14ac:dyDescent="0.2">
      <c r="B527" s="207" t="s">
        <v>841</v>
      </c>
      <c r="C527" s="208" t="s">
        <v>834</v>
      </c>
      <c r="D527" s="209" t="s">
        <v>274</v>
      </c>
      <c r="E527" s="210">
        <v>925</v>
      </c>
      <c r="F527" s="211">
        <v>9196.3520000000008</v>
      </c>
      <c r="G527" s="211">
        <v>4652.308</v>
      </c>
      <c r="H527" s="211">
        <v>1.8156555999999999</v>
      </c>
      <c r="I527" s="211">
        <v>1855.9773363654942</v>
      </c>
      <c r="J527" s="211">
        <v>3219.4232629792909</v>
      </c>
      <c r="K527" s="212">
        <v>6</v>
      </c>
      <c r="L527" s="211">
        <v>207295.6166666667</v>
      </c>
      <c r="M527" s="211">
        <v>207295.6166666667</v>
      </c>
      <c r="N527" s="211">
        <v>3.0508108108108112</v>
      </c>
      <c r="O527" s="211">
        <v>3.0508108108108112</v>
      </c>
      <c r="P527" s="212">
        <v>15</v>
      </c>
      <c r="Q527" s="211">
        <v>359580</v>
      </c>
      <c r="R527" s="213">
        <v>0.87675675675675613</v>
      </c>
    </row>
    <row r="528" spans="2:18" x14ac:dyDescent="0.2">
      <c r="B528" s="207" t="s">
        <v>842</v>
      </c>
      <c r="C528" s="208" t="s">
        <v>834</v>
      </c>
      <c r="D528" s="209" t="s">
        <v>244</v>
      </c>
      <c r="E528" s="210">
        <v>2147</v>
      </c>
      <c r="F528" s="211">
        <v>7539.8720000000003</v>
      </c>
      <c r="G528" s="211">
        <v>697.74879999999996</v>
      </c>
      <c r="H528" s="211">
        <v>3.9581292079999995</v>
      </c>
      <c r="I528" s="211">
        <v>5330.7814466745685</v>
      </c>
      <c r="J528" s="211">
        <v>1480.2578324052554</v>
      </c>
      <c r="K528" s="212">
        <v>5</v>
      </c>
      <c r="L528" s="211">
        <v>273118.94999999995</v>
      </c>
      <c r="M528" s="211">
        <v>273118.94999999995</v>
      </c>
      <c r="N528" s="211">
        <v>1.8062412668840231</v>
      </c>
      <c r="O528" s="211">
        <v>1.8062412668840231</v>
      </c>
      <c r="P528" s="212">
        <v>2</v>
      </c>
      <c r="Q528" s="211">
        <v>75840</v>
      </c>
      <c r="R528" s="213">
        <v>7.3591057289240799E-2</v>
      </c>
    </row>
    <row r="529" spans="2:18" x14ac:dyDescent="0.2">
      <c r="B529" s="207" t="s">
        <v>843</v>
      </c>
      <c r="C529" s="208" t="s">
        <v>834</v>
      </c>
      <c r="D529" s="209" t="s">
        <v>244</v>
      </c>
      <c r="E529" s="210">
        <v>1192</v>
      </c>
      <c r="F529" s="211">
        <v>5922.8249999999998</v>
      </c>
      <c r="G529" s="211">
        <v>2783.0430000000001</v>
      </c>
      <c r="H529" s="211">
        <v>1.6885597079999999</v>
      </c>
      <c r="I529" s="211">
        <v>6.3556615280823356</v>
      </c>
      <c r="J529" s="211">
        <v>0</v>
      </c>
      <c r="K529" s="212">
        <v>3</v>
      </c>
      <c r="L529" s="211">
        <v>763.3</v>
      </c>
      <c r="M529" s="211">
        <v>763.3</v>
      </c>
      <c r="N529" s="211">
        <v>6.7114093959731577E-3</v>
      </c>
      <c r="O529" s="211">
        <v>6.7114093959731577E-3</v>
      </c>
      <c r="P529" s="212">
        <v>0</v>
      </c>
      <c r="Q529" s="211">
        <v>0</v>
      </c>
      <c r="R529" s="213">
        <v>0</v>
      </c>
    </row>
    <row r="530" spans="2:18" x14ac:dyDescent="0.2">
      <c r="B530" s="207" t="s">
        <v>844</v>
      </c>
      <c r="C530" s="208" t="s">
        <v>834</v>
      </c>
      <c r="D530" s="209" t="s">
        <v>274</v>
      </c>
      <c r="E530" s="210">
        <v>740</v>
      </c>
      <c r="F530" s="211">
        <v>7260.8919999999998</v>
      </c>
      <c r="G530" s="211">
        <v>1577.8489999999999</v>
      </c>
      <c r="H530" s="211">
        <v>2.1061604959999998</v>
      </c>
      <c r="I530" s="211">
        <v>944.58372160418651</v>
      </c>
      <c r="J530" s="211">
        <v>715.06329139858747</v>
      </c>
      <c r="K530" s="212">
        <v>3</v>
      </c>
      <c r="L530" s="211">
        <v>90949.416666666701</v>
      </c>
      <c r="M530" s="211">
        <v>90949.416666666701</v>
      </c>
      <c r="N530" s="211">
        <v>1.0837837837837843</v>
      </c>
      <c r="O530" s="211">
        <v>1.0837837837837843</v>
      </c>
      <c r="P530" s="212">
        <v>1</v>
      </c>
      <c r="Q530" s="211">
        <v>68850</v>
      </c>
      <c r="R530" s="213">
        <v>0.20675675675675703</v>
      </c>
    </row>
    <row r="531" spans="2:18" x14ac:dyDescent="0.2">
      <c r="B531" s="207" t="s">
        <v>845</v>
      </c>
      <c r="C531" s="208" t="s">
        <v>834</v>
      </c>
      <c r="D531" s="209" t="s">
        <v>244</v>
      </c>
      <c r="E531" s="210">
        <v>253</v>
      </c>
      <c r="F531" s="211">
        <v>2476.85</v>
      </c>
      <c r="G531" s="211">
        <v>1520.7650000000001</v>
      </c>
      <c r="H531" s="211">
        <v>3.26818008</v>
      </c>
      <c r="I531" s="211">
        <v>3.6252758034733432</v>
      </c>
      <c r="J531" s="211">
        <v>0</v>
      </c>
      <c r="K531" s="212">
        <v>0</v>
      </c>
      <c r="L531" s="211">
        <v>224.95</v>
      </c>
      <c r="M531" s="211">
        <v>224.95</v>
      </c>
      <c r="N531" s="211">
        <v>3.9525691699604697E-3</v>
      </c>
      <c r="O531" s="211">
        <v>3.9525691699604697E-3</v>
      </c>
      <c r="P531" s="212">
        <v>0</v>
      </c>
      <c r="Q531" s="211">
        <v>0</v>
      </c>
      <c r="R531" s="213">
        <v>0</v>
      </c>
    </row>
    <row r="532" spans="2:18" x14ac:dyDescent="0.2">
      <c r="B532" s="207" t="s">
        <v>846</v>
      </c>
      <c r="C532" s="208" t="s">
        <v>834</v>
      </c>
      <c r="D532" s="209" t="s">
        <v>244</v>
      </c>
      <c r="E532" s="210">
        <v>1696</v>
      </c>
      <c r="F532" s="211">
        <v>5004.3559999999998</v>
      </c>
      <c r="G532" s="211">
        <v>760.58420000000001</v>
      </c>
      <c r="H532" s="211">
        <v>2.4511350599999999</v>
      </c>
      <c r="I532" s="211">
        <v>45.912639415494063</v>
      </c>
      <c r="J532" s="211">
        <v>1238.3068661897446</v>
      </c>
      <c r="K532" s="212">
        <v>2</v>
      </c>
      <c r="L532" s="211">
        <v>3798.5333333334002</v>
      </c>
      <c r="M532" s="211">
        <v>3798.5333333334002</v>
      </c>
      <c r="N532" s="211">
        <v>1.4740566037735853E-2</v>
      </c>
      <c r="O532" s="211">
        <v>1.4740566037735853E-2</v>
      </c>
      <c r="P532" s="212">
        <v>3</v>
      </c>
      <c r="Q532" s="211">
        <v>102450</v>
      </c>
      <c r="R532" s="213">
        <v>0.13325471698113212</v>
      </c>
    </row>
    <row r="533" spans="2:18" x14ac:dyDescent="0.2">
      <c r="B533" s="207" t="s">
        <v>847</v>
      </c>
      <c r="C533" s="208" t="s">
        <v>834</v>
      </c>
      <c r="D533" s="209" t="s">
        <v>244</v>
      </c>
      <c r="E533" s="210">
        <v>800</v>
      </c>
      <c r="F533" s="211">
        <v>3729.6550000000002</v>
      </c>
      <c r="G533" s="211">
        <v>190.92410000000001</v>
      </c>
      <c r="H533" s="211">
        <v>2.705326844</v>
      </c>
      <c r="I533" s="211">
        <v>9.8401006206789692</v>
      </c>
      <c r="J533" s="211">
        <v>5129.116596206446</v>
      </c>
      <c r="K533" s="212">
        <v>0</v>
      </c>
      <c r="L533" s="211">
        <v>737.61666666669998</v>
      </c>
      <c r="M533" s="211">
        <v>737.61666666669998</v>
      </c>
      <c r="N533" s="211">
        <v>1.25E-3</v>
      </c>
      <c r="O533" s="211">
        <v>1.25E-3</v>
      </c>
      <c r="P533" s="212">
        <v>6</v>
      </c>
      <c r="Q533" s="211">
        <v>384480</v>
      </c>
      <c r="R533" s="213">
        <v>1.0012500000000002</v>
      </c>
    </row>
    <row r="534" spans="2:18" x14ac:dyDescent="0.2">
      <c r="B534" s="207" t="s">
        <v>848</v>
      </c>
      <c r="C534" s="208" t="s">
        <v>834</v>
      </c>
      <c r="D534" s="209" t="s">
        <v>244</v>
      </c>
      <c r="E534" s="210">
        <v>1149</v>
      </c>
      <c r="F534" s="211">
        <v>1166.373</v>
      </c>
      <c r="G534" s="211">
        <v>7655.6570000000002</v>
      </c>
      <c r="H534" s="211">
        <v>2.2877260559999999</v>
      </c>
      <c r="I534" s="211">
        <v>1154.5945017496292</v>
      </c>
      <c r="J534" s="211">
        <v>659.60841680533656</v>
      </c>
      <c r="K534" s="212">
        <v>2</v>
      </c>
      <c r="L534" s="211">
        <v>102347.3</v>
      </c>
      <c r="M534" s="211">
        <v>102347.3</v>
      </c>
      <c r="N534" s="211">
        <v>1.0443864229765012</v>
      </c>
      <c r="O534" s="211">
        <v>1.0443864229765012</v>
      </c>
      <c r="P534" s="212">
        <v>3</v>
      </c>
      <c r="Q534" s="211">
        <v>58470</v>
      </c>
      <c r="R534" s="213">
        <v>0.11314186248912143</v>
      </c>
    </row>
    <row r="535" spans="2:18" x14ac:dyDescent="0.2">
      <c r="B535" s="207" t="s">
        <v>849</v>
      </c>
      <c r="C535" s="208" t="s">
        <v>850</v>
      </c>
      <c r="D535" s="209" t="s">
        <v>274</v>
      </c>
      <c r="E535" s="210">
        <v>2684</v>
      </c>
      <c r="F535" s="211">
        <v>17043.731094999999</v>
      </c>
      <c r="G535" s="211">
        <v>13302.203</v>
      </c>
      <c r="H535" s="211">
        <v>4.5936086679999999</v>
      </c>
      <c r="I535" s="211">
        <v>30938.835508304644</v>
      </c>
      <c r="J535" s="211">
        <v>4659.026005689524</v>
      </c>
      <c r="K535" s="212">
        <v>10</v>
      </c>
      <c r="L535" s="211">
        <v>1365843.35</v>
      </c>
      <c r="M535" s="211">
        <v>1304847.5833333335</v>
      </c>
      <c r="N535" s="211">
        <v>3.809985096870343</v>
      </c>
      <c r="O535" s="211">
        <v>3.6453055141579731</v>
      </c>
      <c r="P535" s="212">
        <v>4</v>
      </c>
      <c r="Q535" s="211">
        <v>205680</v>
      </c>
      <c r="R535" s="213">
        <v>0.1814456035767511</v>
      </c>
    </row>
    <row r="536" spans="2:18" x14ac:dyDescent="0.2">
      <c r="B536" s="207" t="s">
        <v>851</v>
      </c>
      <c r="C536" s="208" t="s">
        <v>850</v>
      </c>
      <c r="D536" s="209" t="s">
        <v>274</v>
      </c>
      <c r="E536" s="210">
        <v>1078</v>
      </c>
      <c r="F536" s="211">
        <v>5693.7</v>
      </c>
      <c r="G536" s="211">
        <v>5300.3029999999999</v>
      </c>
      <c r="H536" s="211">
        <v>2.1061604959999998</v>
      </c>
      <c r="I536" s="211">
        <v>5141.1106773378233</v>
      </c>
      <c r="J536" s="211">
        <v>3019.1561192384806</v>
      </c>
      <c r="K536" s="212">
        <v>10</v>
      </c>
      <c r="L536" s="211">
        <v>495012.78333333327</v>
      </c>
      <c r="M536" s="211">
        <v>495012.78333333327</v>
      </c>
      <c r="N536" s="211">
        <v>2.3126159554730985</v>
      </c>
      <c r="O536" s="211">
        <v>2.3126159554730985</v>
      </c>
      <c r="P536" s="212">
        <v>9</v>
      </c>
      <c r="Q536" s="211">
        <v>290700</v>
      </c>
      <c r="R536" s="213">
        <v>0.57884972170686411</v>
      </c>
    </row>
    <row r="537" spans="2:18" x14ac:dyDescent="0.2">
      <c r="B537" s="207" t="s">
        <v>852</v>
      </c>
      <c r="C537" s="208" t="s">
        <v>850</v>
      </c>
      <c r="D537" s="209" t="s">
        <v>274</v>
      </c>
      <c r="E537" s="210">
        <v>1634</v>
      </c>
      <c r="F537" s="211">
        <v>15997.64</v>
      </c>
      <c r="G537" s="211">
        <v>3535.2109999999998</v>
      </c>
      <c r="H537" s="211">
        <v>3.0684579639999998</v>
      </c>
      <c r="I537" s="211">
        <v>15230.348813260249</v>
      </c>
      <c r="J537" s="211">
        <v>1105.7776127118022</v>
      </c>
      <c r="K537" s="212">
        <v>12</v>
      </c>
      <c r="L537" s="211">
        <v>1006562.1499999999</v>
      </c>
      <c r="M537" s="211">
        <v>1006562.1499999999</v>
      </c>
      <c r="N537" s="211">
        <v>4.7264381884944946</v>
      </c>
      <c r="O537" s="211">
        <v>4.7264381884944946</v>
      </c>
      <c r="P537" s="212">
        <v>8</v>
      </c>
      <c r="Q537" s="211">
        <v>73080</v>
      </c>
      <c r="R537" s="213">
        <v>0.35618115055079541</v>
      </c>
    </row>
    <row r="538" spans="2:18" x14ac:dyDescent="0.2">
      <c r="B538" s="207" t="s">
        <v>853</v>
      </c>
      <c r="C538" s="208" t="s">
        <v>850</v>
      </c>
      <c r="D538" s="209" t="s">
        <v>274</v>
      </c>
      <c r="E538" s="210">
        <v>408</v>
      </c>
      <c r="F538" s="211">
        <v>1220.8810000000001</v>
      </c>
      <c r="G538" s="211">
        <v>4089.5909999999999</v>
      </c>
      <c r="H538" s="211">
        <v>0.67179257199999998</v>
      </c>
      <c r="I538" s="211">
        <v>659.51167205293621</v>
      </c>
      <c r="J538" s="211">
        <v>427.75783373525132</v>
      </c>
      <c r="K538" s="212">
        <v>3</v>
      </c>
      <c r="L538" s="211">
        <v>199084.84999999998</v>
      </c>
      <c r="M538" s="211">
        <v>199084.84999999998</v>
      </c>
      <c r="N538" s="211">
        <v>2.1936274509803919</v>
      </c>
      <c r="O538" s="211">
        <v>2.1936274509803919</v>
      </c>
      <c r="P538" s="212">
        <v>6</v>
      </c>
      <c r="Q538" s="211">
        <v>129126</v>
      </c>
      <c r="R538" s="213">
        <v>1.8235294117647052</v>
      </c>
    </row>
    <row r="539" spans="2:18" x14ac:dyDescent="0.2">
      <c r="B539" s="207" t="s">
        <v>854</v>
      </c>
      <c r="C539" s="208" t="s">
        <v>850</v>
      </c>
      <c r="D539" s="209" t="s">
        <v>274</v>
      </c>
      <c r="E539" s="210">
        <v>507</v>
      </c>
      <c r="F539" s="211">
        <v>5541.4679999999998</v>
      </c>
      <c r="G539" s="211">
        <v>416.85109999999997</v>
      </c>
      <c r="H539" s="211">
        <v>0.85335813199999999</v>
      </c>
      <c r="I539" s="211">
        <v>935.58853082488611</v>
      </c>
      <c r="J539" s="211">
        <v>1055.1252817479585</v>
      </c>
      <c r="K539" s="212">
        <v>3</v>
      </c>
      <c r="L539" s="211">
        <v>222333.2833333333</v>
      </c>
      <c r="M539" s="211">
        <v>222333.2833333333</v>
      </c>
      <c r="N539" s="211">
        <v>2.0788954635108481</v>
      </c>
      <c r="O539" s="211">
        <v>2.0788954635108481</v>
      </c>
      <c r="P539" s="212">
        <v>9</v>
      </c>
      <c r="Q539" s="211">
        <v>250740</v>
      </c>
      <c r="R539" s="213">
        <v>1.0966469428007886</v>
      </c>
    </row>
    <row r="540" spans="2:18" x14ac:dyDescent="0.2">
      <c r="B540" s="207" t="s">
        <v>855</v>
      </c>
      <c r="C540" s="208" t="s">
        <v>850</v>
      </c>
      <c r="D540" s="209" t="s">
        <v>244</v>
      </c>
      <c r="E540" s="210">
        <v>1019</v>
      </c>
      <c r="F540" s="211">
        <v>4346.8890000000001</v>
      </c>
      <c r="G540" s="211">
        <v>426.39359999999999</v>
      </c>
      <c r="H540" s="211">
        <v>1.870125268</v>
      </c>
      <c r="I540" s="211">
        <v>4509.8116033462238</v>
      </c>
      <c r="J540" s="211">
        <v>1443.0408052637229</v>
      </c>
      <c r="K540" s="212">
        <v>5</v>
      </c>
      <c r="L540" s="211">
        <v>489033.51666666672</v>
      </c>
      <c r="M540" s="211">
        <v>489033.51666666672</v>
      </c>
      <c r="N540" s="211">
        <v>2.1000981354268893</v>
      </c>
      <c r="O540" s="211">
        <v>2.1000981354268893</v>
      </c>
      <c r="P540" s="212">
        <v>9</v>
      </c>
      <c r="Q540" s="211">
        <v>156480</v>
      </c>
      <c r="R540" s="213">
        <v>0.39057899901864562</v>
      </c>
    </row>
    <row r="541" spans="2:18" x14ac:dyDescent="0.2">
      <c r="B541" s="207" t="s">
        <v>856</v>
      </c>
      <c r="C541" s="208" t="s">
        <v>850</v>
      </c>
      <c r="D541" s="209" t="s">
        <v>244</v>
      </c>
      <c r="E541" s="210">
        <v>2121</v>
      </c>
      <c r="F541" s="211">
        <v>6069.174</v>
      </c>
      <c r="G541" s="211">
        <v>3403.3119999999999</v>
      </c>
      <c r="H541" s="211">
        <v>3.5768415319999995</v>
      </c>
      <c r="I541" s="211">
        <v>17608.479409430838</v>
      </c>
      <c r="J541" s="211">
        <v>1923.9505488786601</v>
      </c>
      <c r="K541" s="212">
        <v>6</v>
      </c>
      <c r="L541" s="211">
        <v>998327.60000000021</v>
      </c>
      <c r="M541" s="211">
        <v>998327.60000000021</v>
      </c>
      <c r="N541" s="211">
        <v>3.1796322489391797</v>
      </c>
      <c r="O541" s="211">
        <v>3.1796322489391797</v>
      </c>
      <c r="P541" s="212">
        <v>3</v>
      </c>
      <c r="Q541" s="211">
        <v>109080</v>
      </c>
      <c r="R541" s="213">
        <v>0.12494106553512493</v>
      </c>
    </row>
    <row r="542" spans="2:18" x14ac:dyDescent="0.2">
      <c r="B542" s="207" t="s">
        <v>857</v>
      </c>
      <c r="C542" s="208" t="s">
        <v>850</v>
      </c>
      <c r="D542" s="209" t="s">
        <v>274</v>
      </c>
      <c r="E542" s="210">
        <v>1236</v>
      </c>
      <c r="F542" s="211">
        <v>7527.2820000000002</v>
      </c>
      <c r="G542" s="211">
        <v>4446.5870000000004</v>
      </c>
      <c r="H542" s="211">
        <v>2.3058826119999996</v>
      </c>
      <c r="I542" s="211">
        <v>9307.5732339348979</v>
      </c>
      <c r="J542" s="211">
        <v>1620.3212776508069</v>
      </c>
      <c r="K542" s="212">
        <v>9</v>
      </c>
      <c r="L542" s="211">
        <v>818559.38333333319</v>
      </c>
      <c r="M542" s="211">
        <v>818455.78333333321</v>
      </c>
      <c r="N542" s="211">
        <v>4.4894822006472497</v>
      </c>
      <c r="O542" s="211">
        <v>4.4886731391585766</v>
      </c>
      <c r="P542" s="212">
        <v>3</v>
      </c>
      <c r="Q542" s="211">
        <v>142500</v>
      </c>
      <c r="R542" s="213">
        <v>0.25000000000000017</v>
      </c>
    </row>
    <row r="543" spans="2:18" x14ac:dyDescent="0.2">
      <c r="B543" s="207" t="s">
        <v>858</v>
      </c>
      <c r="C543" s="208" t="s">
        <v>859</v>
      </c>
      <c r="D543" s="209" t="s">
        <v>274</v>
      </c>
      <c r="E543" s="210">
        <v>465</v>
      </c>
      <c r="F543" s="211">
        <v>71383.81</v>
      </c>
      <c r="G543" s="211">
        <v>12832.65</v>
      </c>
      <c r="H543" s="211">
        <v>4.0125988759999993</v>
      </c>
      <c r="I543" s="211">
        <v>7353.9894508972775</v>
      </c>
      <c r="J543" s="211">
        <v>7588.9526833032824</v>
      </c>
      <c r="K543" s="212">
        <v>21</v>
      </c>
      <c r="L543" s="211">
        <v>371662.01666666649</v>
      </c>
      <c r="M543" s="211">
        <v>207511.61666666649</v>
      </c>
      <c r="N543" s="211">
        <v>3.9720430107526887</v>
      </c>
      <c r="O543" s="211">
        <v>2.3376344086021512</v>
      </c>
      <c r="P543" s="212">
        <v>35</v>
      </c>
      <c r="Q543" s="211">
        <v>383536.78333333333</v>
      </c>
      <c r="R543" s="213">
        <v>1.9784946236559144</v>
      </c>
    </row>
    <row r="544" spans="2:18" x14ac:dyDescent="0.2">
      <c r="B544" s="207" t="s">
        <v>860</v>
      </c>
      <c r="C544" s="208" t="s">
        <v>859</v>
      </c>
      <c r="D544" s="209" t="s">
        <v>274</v>
      </c>
      <c r="E544" s="210">
        <v>566</v>
      </c>
      <c r="F544" s="211">
        <v>73225.41</v>
      </c>
      <c r="G544" s="211">
        <v>1145.5830000000001</v>
      </c>
      <c r="H544" s="211">
        <v>1.1257064720000001</v>
      </c>
      <c r="I544" s="211">
        <v>5038.2738064231362</v>
      </c>
      <c r="J544" s="211">
        <v>4499.6718063352482</v>
      </c>
      <c r="K544" s="212">
        <v>14</v>
      </c>
      <c r="L544" s="211">
        <v>907627.25000000012</v>
      </c>
      <c r="M544" s="211">
        <v>874571.25000000012</v>
      </c>
      <c r="N544" s="211">
        <v>2.3816254416961127</v>
      </c>
      <c r="O544" s="211">
        <v>2.0424028268551235</v>
      </c>
      <c r="P544" s="212">
        <v>59</v>
      </c>
      <c r="Q544" s="211">
        <v>810600</v>
      </c>
      <c r="R544" s="213">
        <v>7.3303886925795094</v>
      </c>
    </row>
    <row r="545" spans="2:18" x14ac:dyDescent="0.2">
      <c r="B545" s="207" t="s">
        <v>861</v>
      </c>
      <c r="C545" s="208" t="s">
        <v>859</v>
      </c>
      <c r="D545" s="209" t="s">
        <v>274</v>
      </c>
      <c r="E545" s="210">
        <v>417</v>
      </c>
      <c r="F545" s="211">
        <v>56322.42</v>
      </c>
      <c r="G545" s="211">
        <v>462.3784</v>
      </c>
      <c r="H545" s="211">
        <v>2.3058826119999996</v>
      </c>
      <c r="I545" s="211">
        <v>1539.1357907013412</v>
      </c>
      <c r="J545" s="211">
        <v>1397.2286217384642</v>
      </c>
      <c r="K545" s="212">
        <v>16</v>
      </c>
      <c r="L545" s="211">
        <v>135360.10000000009</v>
      </c>
      <c r="M545" s="211">
        <v>135360.10000000009</v>
      </c>
      <c r="N545" s="211">
        <v>3.8992805755395672</v>
      </c>
      <c r="O545" s="211">
        <v>3.8992805755395672</v>
      </c>
      <c r="P545" s="212">
        <v>19</v>
      </c>
      <c r="Q545" s="211">
        <v>122880</v>
      </c>
      <c r="R545" s="213">
        <v>0.67146282973621163</v>
      </c>
    </row>
    <row r="546" spans="2:18" x14ac:dyDescent="0.2">
      <c r="B546" s="207" t="s">
        <v>862</v>
      </c>
      <c r="C546" s="208" t="s">
        <v>859</v>
      </c>
      <c r="D546" s="209" t="s">
        <v>274</v>
      </c>
      <c r="E546" s="210">
        <v>318</v>
      </c>
      <c r="F546" s="211">
        <v>32688.66</v>
      </c>
      <c r="G546" s="211">
        <v>19.553429999999999</v>
      </c>
      <c r="H546" s="211">
        <v>2.0516908279999999</v>
      </c>
      <c r="I546" s="211">
        <v>344.36404220075411</v>
      </c>
      <c r="J546" s="211">
        <v>1874.5227143344207</v>
      </c>
      <c r="K546" s="212">
        <v>10</v>
      </c>
      <c r="L546" s="211">
        <v>34037.433333333298</v>
      </c>
      <c r="M546" s="211">
        <v>34037.433333333298</v>
      </c>
      <c r="N546" s="211">
        <v>1.2484276729559749</v>
      </c>
      <c r="O546" s="211">
        <v>1.2484276729559749</v>
      </c>
      <c r="P546" s="212">
        <v>22</v>
      </c>
      <c r="Q546" s="211">
        <v>185280.5</v>
      </c>
      <c r="R546" s="213">
        <v>1.1635220125786163</v>
      </c>
    </row>
    <row r="547" spans="2:18" x14ac:dyDescent="0.2">
      <c r="B547" s="207" t="s">
        <v>863</v>
      </c>
      <c r="C547" s="208" t="s">
        <v>859</v>
      </c>
      <c r="D547" s="209" t="s">
        <v>274</v>
      </c>
      <c r="E547" s="210">
        <v>247</v>
      </c>
      <c r="F547" s="211">
        <v>29608.01</v>
      </c>
      <c r="G547" s="211">
        <v>5883.308</v>
      </c>
      <c r="H547" s="211">
        <v>0.76257535199999993</v>
      </c>
      <c r="I547" s="211">
        <v>100.97782215290889</v>
      </c>
      <c r="J547" s="211">
        <v>297.59654584102577</v>
      </c>
      <c r="K547" s="212">
        <v>4</v>
      </c>
      <c r="L547" s="211">
        <v>26853.083333333299</v>
      </c>
      <c r="M547" s="211">
        <v>26853.083333333299</v>
      </c>
      <c r="N547" s="211">
        <v>0.53441295546558687</v>
      </c>
      <c r="O547" s="211">
        <v>0.53441295546558687</v>
      </c>
      <c r="P547" s="212">
        <v>17</v>
      </c>
      <c r="Q547" s="211">
        <v>79140</v>
      </c>
      <c r="R547" s="213">
        <v>0.74089068825910942</v>
      </c>
    </row>
    <row r="548" spans="2:18" x14ac:dyDescent="0.2">
      <c r="B548" s="207" t="s">
        <v>864</v>
      </c>
      <c r="C548" s="208" t="s">
        <v>865</v>
      </c>
      <c r="D548" s="209" t="s">
        <v>274</v>
      </c>
      <c r="E548" s="210">
        <v>615</v>
      </c>
      <c r="F548" s="211">
        <v>5819.7839999999997</v>
      </c>
      <c r="G548" s="211">
        <v>2203.81</v>
      </c>
      <c r="H548" s="211">
        <v>2.0335342719999998</v>
      </c>
      <c r="I548" s="211">
        <v>603.24415079125288</v>
      </c>
      <c r="J548" s="211">
        <v>962.65751497728854</v>
      </c>
      <c r="K548" s="212">
        <v>2</v>
      </c>
      <c r="L548" s="211">
        <v>60157.883333333302</v>
      </c>
      <c r="M548" s="211">
        <v>60157.883333333302</v>
      </c>
      <c r="N548" s="211">
        <v>1.0341463414634144</v>
      </c>
      <c r="O548" s="211">
        <v>1.0341463414634144</v>
      </c>
      <c r="P548" s="212">
        <v>3</v>
      </c>
      <c r="Q548" s="211">
        <v>96000</v>
      </c>
      <c r="R548" s="213">
        <v>0.36910569105691066</v>
      </c>
    </row>
    <row r="549" spans="2:18" x14ac:dyDescent="0.2">
      <c r="B549" s="207" t="s">
        <v>866</v>
      </c>
      <c r="C549" s="208" t="s">
        <v>865</v>
      </c>
      <c r="D549" s="209" t="s">
        <v>244</v>
      </c>
      <c r="E549" s="210">
        <v>1636</v>
      </c>
      <c r="F549" s="211">
        <v>6013.027</v>
      </c>
      <c r="G549" s="211">
        <v>1423.3150000000001</v>
      </c>
      <c r="H549" s="211">
        <v>4.3394168839999994</v>
      </c>
      <c r="I549" s="211">
        <v>3732.4649571689611</v>
      </c>
      <c r="J549" s="211">
        <v>1527.8427669346572</v>
      </c>
      <c r="K549" s="212">
        <v>5</v>
      </c>
      <c r="L549" s="211">
        <v>174427.6333333333</v>
      </c>
      <c r="M549" s="211">
        <v>174427.6333333333</v>
      </c>
      <c r="N549" s="211">
        <v>1.1100244498777512</v>
      </c>
      <c r="O549" s="211">
        <v>1.1100244498777512</v>
      </c>
      <c r="P549" s="212">
        <v>2</v>
      </c>
      <c r="Q549" s="211">
        <v>71400</v>
      </c>
      <c r="R549" s="213">
        <v>9.4743276283618602E-2</v>
      </c>
    </row>
    <row r="550" spans="2:18" x14ac:dyDescent="0.2">
      <c r="B550" s="207" t="s">
        <v>867</v>
      </c>
      <c r="C550" s="208" t="s">
        <v>865</v>
      </c>
      <c r="D550" s="209" t="s">
        <v>274</v>
      </c>
      <c r="E550" s="210">
        <v>1998</v>
      </c>
      <c r="F550" s="211">
        <v>18862.12</v>
      </c>
      <c r="G550" s="211">
        <v>909.33199999999999</v>
      </c>
      <c r="H550" s="211">
        <v>4.1033816559999998</v>
      </c>
      <c r="I550" s="211">
        <v>9595.7710135756879</v>
      </c>
      <c r="J550" s="211">
        <v>7413.6930470825419</v>
      </c>
      <c r="K550" s="212">
        <v>10</v>
      </c>
      <c r="L550" s="211">
        <v>474229.85</v>
      </c>
      <c r="M550" s="211">
        <v>472775.85</v>
      </c>
      <c r="N550" s="211">
        <v>1.8823823823823826</v>
      </c>
      <c r="O550" s="211">
        <v>1.8818818818818821</v>
      </c>
      <c r="P550" s="212">
        <v>10</v>
      </c>
      <c r="Q550" s="211">
        <v>366390</v>
      </c>
      <c r="R550" s="213">
        <v>0.37537537537537519</v>
      </c>
    </row>
    <row r="551" spans="2:18" x14ac:dyDescent="0.2">
      <c r="B551" s="207" t="s">
        <v>868</v>
      </c>
      <c r="C551" s="208" t="s">
        <v>865</v>
      </c>
      <c r="D551" s="209" t="s">
        <v>244</v>
      </c>
      <c r="E551" s="210">
        <v>1028</v>
      </c>
      <c r="F551" s="211">
        <v>2359.6170000000002</v>
      </c>
      <c r="G551" s="211">
        <v>1099.18</v>
      </c>
      <c r="H551" s="211">
        <v>2.2150998319999999</v>
      </c>
      <c r="I551" s="211">
        <v>2767.4273657938579</v>
      </c>
      <c r="J551" s="211">
        <v>1526.381590349424</v>
      </c>
      <c r="K551" s="212">
        <v>4</v>
      </c>
      <c r="L551" s="211">
        <v>253357.55</v>
      </c>
      <c r="M551" s="211">
        <v>253357.55</v>
      </c>
      <c r="N551" s="211">
        <v>2.1468871595330739</v>
      </c>
      <c r="O551" s="211">
        <v>2.1468871595330739</v>
      </c>
      <c r="P551" s="212">
        <v>3</v>
      </c>
      <c r="Q551" s="211">
        <v>139740</v>
      </c>
      <c r="R551" s="213">
        <v>0.49610894941634232</v>
      </c>
    </row>
    <row r="552" spans="2:18" x14ac:dyDescent="0.2">
      <c r="B552" s="207" t="s">
        <v>869</v>
      </c>
      <c r="C552" s="208" t="s">
        <v>865</v>
      </c>
      <c r="D552" s="209" t="s">
        <v>244</v>
      </c>
      <c r="E552" s="210">
        <v>780</v>
      </c>
      <c r="F552" s="211">
        <v>2252.7379999999998</v>
      </c>
      <c r="G552" s="211">
        <v>1186.4849999999999</v>
      </c>
      <c r="H552" s="211">
        <v>1.743029376</v>
      </c>
      <c r="I552" s="211">
        <v>1921.9877016658297</v>
      </c>
      <c r="J552" s="211">
        <v>0</v>
      </c>
      <c r="K552" s="212">
        <v>3</v>
      </c>
      <c r="L552" s="211">
        <v>223612.88333333327</v>
      </c>
      <c r="M552" s="211">
        <v>223612.88333333327</v>
      </c>
      <c r="N552" s="211">
        <v>2.9833333333333329</v>
      </c>
      <c r="O552" s="211">
        <v>2.9833333333333329</v>
      </c>
      <c r="P552" s="212">
        <v>0</v>
      </c>
      <c r="Q552" s="211">
        <v>0</v>
      </c>
      <c r="R552" s="213">
        <v>0</v>
      </c>
    </row>
    <row r="553" spans="2:18" x14ac:dyDescent="0.2">
      <c r="B553" s="207" t="s">
        <v>870</v>
      </c>
      <c r="C553" s="208" t="s">
        <v>865</v>
      </c>
      <c r="D553" s="209" t="s">
        <v>274</v>
      </c>
      <c r="E553" s="210">
        <v>939</v>
      </c>
      <c r="F553" s="211">
        <v>8014.5</v>
      </c>
      <c r="G553" s="211">
        <v>651.74969999999996</v>
      </c>
      <c r="H553" s="211">
        <v>2.1606301640000001</v>
      </c>
      <c r="I553" s="211">
        <v>1049.2948529167975</v>
      </c>
      <c r="J553" s="211">
        <v>592.59842884871443</v>
      </c>
      <c r="K553" s="212">
        <v>2</v>
      </c>
      <c r="L553" s="211">
        <v>98484.5333333335</v>
      </c>
      <c r="M553" s="211">
        <v>98484.5333333335</v>
      </c>
      <c r="N553" s="211">
        <v>1.0883919062832803</v>
      </c>
      <c r="O553" s="211">
        <v>1.0883919062832803</v>
      </c>
      <c r="P553" s="212">
        <v>1</v>
      </c>
      <c r="Q553" s="211">
        <v>55620</v>
      </c>
      <c r="R553" s="213">
        <v>0.109691160809372</v>
      </c>
    </row>
    <row r="554" spans="2:18" x14ac:dyDescent="0.2">
      <c r="B554" s="207" t="s">
        <v>871</v>
      </c>
      <c r="C554" s="208" t="s">
        <v>865</v>
      </c>
      <c r="D554" s="209" t="s">
        <v>244</v>
      </c>
      <c r="E554" s="210">
        <v>1866</v>
      </c>
      <c r="F554" s="211">
        <v>4396.9250000000002</v>
      </c>
      <c r="G554" s="211">
        <v>3816.777</v>
      </c>
      <c r="H554" s="211">
        <v>3.649467756</v>
      </c>
      <c r="I554" s="211">
        <v>3142.2690431497545</v>
      </c>
      <c r="J554" s="211">
        <v>0</v>
      </c>
      <c r="K554" s="212">
        <v>2</v>
      </c>
      <c r="L554" s="211">
        <v>174608.25</v>
      </c>
      <c r="M554" s="211">
        <v>174608.25</v>
      </c>
      <c r="N554" s="211">
        <v>0.99303322615219713</v>
      </c>
      <c r="O554" s="211">
        <v>0.99303322615219713</v>
      </c>
      <c r="P554" s="212">
        <v>0</v>
      </c>
      <c r="Q554" s="211">
        <v>0</v>
      </c>
      <c r="R554" s="213">
        <v>0</v>
      </c>
    </row>
    <row r="555" spans="2:18" x14ac:dyDescent="0.2">
      <c r="B555" s="207" t="s">
        <v>872</v>
      </c>
      <c r="C555" s="208" t="s">
        <v>865</v>
      </c>
      <c r="D555" s="209" t="s">
        <v>244</v>
      </c>
      <c r="E555" s="210">
        <v>1922</v>
      </c>
      <c r="F555" s="211">
        <v>5359.6120000000001</v>
      </c>
      <c r="G555" s="211">
        <v>1586.8430000000001</v>
      </c>
      <c r="H555" s="211">
        <v>2.7234834000000001</v>
      </c>
      <c r="I555" s="211">
        <v>4311.5126414856149</v>
      </c>
      <c r="J555" s="211">
        <v>16266.199156882562</v>
      </c>
      <c r="K555" s="212">
        <v>3</v>
      </c>
      <c r="L555" s="211">
        <v>321037.56666666665</v>
      </c>
      <c r="M555" s="211">
        <v>321037.56666666665</v>
      </c>
      <c r="N555" s="211">
        <v>2.032258064516129</v>
      </c>
      <c r="O555" s="211">
        <v>2.032258064516129</v>
      </c>
      <c r="P555" s="212">
        <v>14</v>
      </c>
      <c r="Q555" s="211">
        <v>1211190</v>
      </c>
      <c r="R555" s="213">
        <v>1.2133194588969825</v>
      </c>
    </row>
    <row r="556" spans="2:18" x14ac:dyDescent="0.2">
      <c r="B556" s="207" t="s">
        <v>873</v>
      </c>
      <c r="C556" s="208" t="s">
        <v>865</v>
      </c>
      <c r="D556" s="209" t="s">
        <v>244</v>
      </c>
      <c r="E556" s="210">
        <v>1199</v>
      </c>
      <c r="F556" s="211">
        <v>3247.0720000000001</v>
      </c>
      <c r="G556" s="211">
        <v>2119.4059999999999</v>
      </c>
      <c r="H556" s="211">
        <v>2.3240391680000001</v>
      </c>
      <c r="I556" s="211">
        <v>1298.6605143507481</v>
      </c>
      <c r="J556" s="211">
        <v>922.08837684610273</v>
      </c>
      <c r="K556" s="212">
        <v>3</v>
      </c>
      <c r="L556" s="211">
        <v>113319.1</v>
      </c>
      <c r="M556" s="211">
        <v>113319.1</v>
      </c>
      <c r="N556" s="211">
        <v>1.0041701417848206</v>
      </c>
      <c r="O556" s="211">
        <v>1.0041701417848206</v>
      </c>
      <c r="P556" s="212">
        <v>1</v>
      </c>
      <c r="Q556" s="211">
        <v>80460</v>
      </c>
      <c r="R556" s="213">
        <v>0.124270225187656</v>
      </c>
    </row>
    <row r="557" spans="2:18" x14ac:dyDescent="0.2">
      <c r="B557" s="207" t="s">
        <v>874</v>
      </c>
      <c r="C557" s="208" t="s">
        <v>865</v>
      </c>
      <c r="D557" s="209" t="s">
        <v>244</v>
      </c>
      <c r="E557" s="210">
        <v>1629</v>
      </c>
      <c r="F557" s="211">
        <v>3242.9670000000001</v>
      </c>
      <c r="G557" s="211">
        <v>2150.61</v>
      </c>
      <c r="H557" s="211">
        <v>2.142473608</v>
      </c>
      <c r="I557" s="211">
        <v>1880.2214313472907</v>
      </c>
      <c r="J557" s="211">
        <v>603.46592970138772</v>
      </c>
      <c r="K557" s="212">
        <v>4</v>
      </c>
      <c r="L557" s="211">
        <v>177969.0333333333</v>
      </c>
      <c r="M557" s="211">
        <v>177969.0333333333</v>
      </c>
      <c r="N557" s="211">
        <v>1.1620626151012894</v>
      </c>
      <c r="O557" s="211">
        <v>1.1620626151012894</v>
      </c>
      <c r="P557" s="212">
        <v>1</v>
      </c>
      <c r="Q557" s="211">
        <v>57120</v>
      </c>
      <c r="R557" s="213">
        <v>7.30509515039902E-2</v>
      </c>
    </row>
    <row r="558" spans="2:18" x14ac:dyDescent="0.2">
      <c r="B558" s="207" t="s">
        <v>875</v>
      </c>
      <c r="C558" s="208" t="s">
        <v>865</v>
      </c>
      <c r="D558" s="209" t="s">
        <v>274</v>
      </c>
      <c r="E558" s="210">
        <v>1565</v>
      </c>
      <c r="F558" s="211">
        <v>6785.759</v>
      </c>
      <c r="G558" s="211">
        <v>6324.0730000000003</v>
      </c>
      <c r="H558" s="211">
        <v>2.7416399559999998</v>
      </c>
      <c r="I558" s="211">
        <v>2771.9668304882648</v>
      </c>
      <c r="J558" s="211">
        <v>4299.5953676267</v>
      </c>
      <c r="K558" s="212">
        <v>10</v>
      </c>
      <c r="L558" s="211">
        <v>205035.25000000009</v>
      </c>
      <c r="M558" s="211">
        <v>205035.25000000009</v>
      </c>
      <c r="N558" s="211">
        <v>1.2127795527156542</v>
      </c>
      <c r="O558" s="211">
        <v>1.2127795527156542</v>
      </c>
      <c r="P558" s="212">
        <v>6</v>
      </c>
      <c r="Q558" s="211">
        <v>318030</v>
      </c>
      <c r="R558" s="213">
        <v>0.47476038338658089</v>
      </c>
    </row>
    <row r="559" spans="2:18" x14ac:dyDescent="0.2">
      <c r="B559" s="207" t="s">
        <v>876</v>
      </c>
      <c r="C559" s="208" t="s">
        <v>877</v>
      </c>
      <c r="D559" s="209" t="s">
        <v>274</v>
      </c>
      <c r="E559" s="210">
        <v>1701</v>
      </c>
      <c r="F559" s="211">
        <v>52454.75</v>
      </c>
      <c r="G559" s="211">
        <v>2420.0149999999999</v>
      </c>
      <c r="H559" s="211">
        <v>3.26818008</v>
      </c>
      <c r="I559" s="211">
        <v>6598.5861643569415</v>
      </c>
      <c r="J559" s="211">
        <v>4623.0123004417119</v>
      </c>
      <c r="K559" s="212">
        <v>21</v>
      </c>
      <c r="L559" s="211">
        <v>409445.25000000006</v>
      </c>
      <c r="M559" s="211">
        <v>400015.25000000006</v>
      </c>
      <c r="N559" s="211">
        <v>3.9788359788359804</v>
      </c>
      <c r="O559" s="211">
        <v>3.9500293944738405</v>
      </c>
      <c r="P559" s="212">
        <v>26</v>
      </c>
      <c r="Q559" s="211">
        <v>286860</v>
      </c>
      <c r="R559" s="213">
        <v>0.38212815990593757</v>
      </c>
    </row>
    <row r="560" spans="2:18" x14ac:dyDescent="0.2">
      <c r="B560" s="207" t="s">
        <v>878</v>
      </c>
      <c r="C560" s="208" t="s">
        <v>877</v>
      </c>
      <c r="D560" s="209" t="s">
        <v>244</v>
      </c>
      <c r="E560" s="210">
        <v>643</v>
      </c>
      <c r="F560" s="211">
        <v>601.05430000000001</v>
      </c>
      <c r="G560" s="211">
        <v>3846.232</v>
      </c>
      <c r="H560" s="211">
        <v>1.9790646039999997</v>
      </c>
      <c r="I560" s="211">
        <v>111.47622520413158</v>
      </c>
      <c r="J560" s="211">
        <v>220.16493076913608</v>
      </c>
      <c r="K560" s="212">
        <v>2</v>
      </c>
      <c r="L560" s="211">
        <v>11422.816666666702</v>
      </c>
      <c r="M560" s="211">
        <v>11422.816666666702</v>
      </c>
      <c r="N560" s="211">
        <v>1.0311041990668737</v>
      </c>
      <c r="O560" s="211">
        <v>1.0311041990668737</v>
      </c>
      <c r="P560" s="212">
        <v>1</v>
      </c>
      <c r="Q560" s="211">
        <v>22560</v>
      </c>
      <c r="R560" s="213">
        <v>7.309486780715399E-2</v>
      </c>
    </row>
    <row r="561" spans="2:18" x14ac:dyDescent="0.2">
      <c r="B561" s="207" t="s">
        <v>879</v>
      </c>
      <c r="C561" s="208" t="s">
        <v>877</v>
      </c>
      <c r="D561" s="209" t="s">
        <v>244</v>
      </c>
      <c r="E561" s="210">
        <v>1980</v>
      </c>
      <c r="F561" s="211">
        <v>11493.93166</v>
      </c>
      <c r="G561" s="211">
        <v>3416.2208679999999</v>
      </c>
      <c r="H561" s="211">
        <v>5.71931514</v>
      </c>
      <c r="I561" s="211">
        <v>1298.5441395146249</v>
      </c>
      <c r="J561" s="211">
        <v>5880.2956603349012</v>
      </c>
      <c r="K561" s="212">
        <v>4</v>
      </c>
      <c r="L561" s="211">
        <v>46042.999999999898</v>
      </c>
      <c r="M561" s="211">
        <v>46042.999999999898</v>
      </c>
      <c r="N561" s="211">
        <v>0.66212121212121244</v>
      </c>
      <c r="O561" s="211">
        <v>0.66212121212121244</v>
      </c>
      <c r="P561" s="212">
        <v>7</v>
      </c>
      <c r="Q561" s="211">
        <v>208500</v>
      </c>
      <c r="R561" s="213">
        <v>0.2232323232323232</v>
      </c>
    </row>
    <row r="562" spans="2:18" x14ac:dyDescent="0.2">
      <c r="B562" s="207" t="s">
        <v>880</v>
      </c>
      <c r="C562" s="208" t="s">
        <v>877</v>
      </c>
      <c r="D562" s="209" t="s">
        <v>274</v>
      </c>
      <c r="E562" s="210">
        <v>1731</v>
      </c>
      <c r="F562" s="211">
        <v>11360.96</v>
      </c>
      <c r="G562" s="211">
        <v>5608.183</v>
      </c>
      <c r="H562" s="211">
        <v>4.775174228</v>
      </c>
      <c r="I562" s="211">
        <v>1614.2923350281151</v>
      </c>
      <c r="J562" s="211">
        <v>9374.1192908646408</v>
      </c>
      <c r="K562" s="212">
        <v>9</v>
      </c>
      <c r="L562" s="211">
        <v>68555.749999999898</v>
      </c>
      <c r="M562" s="211">
        <v>68365.066666666593</v>
      </c>
      <c r="N562" s="211">
        <v>0.23050259965337944</v>
      </c>
      <c r="O562" s="211">
        <v>0.22992489890236847</v>
      </c>
      <c r="P562" s="212">
        <v>24</v>
      </c>
      <c r="Q562" s="211">
        <v>398100</v>
      </c>
      <c r="R562" s="213">
        <v>0.50895436164067054</v>
      </c>
    </row>
    <row r="563" spans="2:18" x14ac:dyDescent="0.2">
      <c r="B563" s="207" t="s">
        <v>881</v>
      </c>
      <c r="C563" s="208" t="s">
        <v>877</v>
      </c>
      <c r="D563" s="209" t="s">
        <v>244</v>
      </c>
      <c r="E563" s="210">
        <v>489</v>
      </c>
      <c r="F563" s="211">
        <v>1767.8417402</v>
      </c>
      <c r="G563" s="211">
        <v>5069.7924929999999</v>
      </c>
      <c r="H563" s="211">
        <v>3.8673464279999998</v>
      </c>
      <c r="I563" s="211">
        <v>23.369312495341337</v>
      </c>
      <c r="J563" s="211">
        <v>254.01910297553604</v>
      </c>
      <c r="K563" s="212">
        <v>2</v>
      </c>
      <c r="L563" s="211">
        <v>1225.4166666666999</v>
      </c>
      <c r="M563" s="211">
        <v>1225.4166666666999</v>
      </c>
      <c r="N563" s="211">
        <v>0.23108384458077724</v>
      </c>
      <c r="O563" s="211">
        <v>0.23108384458077724</v>
      </c>
      <c r="P563" s="212">
        <v>1</v>
      </c>
      <c r="Q563" s="211">
        <v>13320</v>
      </c>
      <c r="R563" s="213">
        <v>5.7259713701431514E-2</v>
      </c>
    </row>
    <row r="564" spans="2:18" x14ac:dyDescent="0.2">
      <c r="B564" s="207" t="s">
        <v>882</v>
      </c>
      <c r="C564" s="208" t="s">
        <v>877</v>
      </c>
      <c r="D564" s="209" t="s">
        <v>244</v>
      </c>
      <c r="E564" s="210">
        <v>2331</v>
      </c>
      <c r="F564" s="211">
        <v>8522.1110759999992</v>
      </c>
      <c r="G564" s="211">
        <v>6907.8976679999996</v>
      </c>
      <c r="H564" s="211">
        <v>6.3003249319999997</v>
      </c>
      <c r="I564" s="211">
        <v>979.86890527666958</v>
      </c>
      <c r="J564" s="211">
        <v>8033.2292332351262</v>
      </c>
      <c r="K564" s="212">
        <v>2</v>
      </c>
      <c r="L564" s="211">
        <v>31539.583333333303</v>
      </c>
      <c r="M564" s="211">
        <v>31539.583333333303</v>
      </c>
      <c r="N564" s="211">
        <v>6.8640068640068677E-2</v>
      </c>
      <c r="O564" s="211">
        <v>6.8640068640068677E-2</v>
      </c>
      <c r="P564" s="212">
        <v>9</v>
      </c>
      <c r="Q564" s="211">
        <v>258570</v>
      </c>
      <c r="R564" s="213">
        <v>0.24882024882024897</v>
      </c>
    </row>
    <row r="565" spans="2:18" x14ac:dyDescent="0.2">
      <c r="B565" s="207" t="s">
        <v>883</v>
      </c>
      <c r="C565" s="208" t="s">
        <v>877</v>
      </c>
      <c r="D565" s="209" t="s">
        <v>244</v>
      </c>
      <c r="E565" s="210">
        <v>386</v>
      </c>
      <c r="F565" s="211">
        <v>1354</v>
      </c>
      <c r="G565" s="211">
        <v>3992</v>
      </c>
      <c r="H565" s="211">
        <v>0</v>
      </c>
      <c r="I565" s="211">
        <v>0</v>
      </c>
      <c r="J565" s="211">
        <v>0</v>
      </c>
      <c r="K565" s="212">
        <v>1</v>
      </c>
      <c r="L565" s="211">
        <v>1232</v>
      </c>
      <c r="M565" s="211">
        <v>1232</v>
      </c>
      <c r="N565" s="211">
        <v>2.8497409326424829E-2</v>
      </c>
      <c r="O565" s="211">
        <v>2.8497409326424829E-2</v>
      </c>
      <c r="P565" s="212">
        <v>2</v>
      </c>
      <c r="Q565" s="211">
        <v>34500</v>
      </c>
      <c r="R565" s="213">
        <v>0.17357512953367887</v>
      </c>
    </row>
    <row r="566" spans="2:18" x14ac:dyDescent="0.2">
      <c r="B566" s="207" t="s">
        <v>884</v>
      </c>
      <c r="C566" s="208" t="s">
        <v>877</v>
      </c>
      <c r="D566" s="209" t="s">
        <v>244</v>
      </c>
      <c r="E566" s="210">
        <v>1531</v>
      </c>
      <c r="F566" s="211">
        <v>4512.4380000000001</v>
      </c>
      <c r="G566" s="211">
        <v>4870.4539999999997</v>
      </c>
      <c r="H566" s="211">
        <v>3.6676243120000001</v>
      </c>
      <c r="I566" s="211">
        <v>3961.0554212981342</v>
      </c>
      <c r="J566" s="211">
        <v>0</v>
      </c>
      <c r="K566" s="212">
        <v>2</v>
      </c>
      <c r="L566" s="211">
        <v>219016.58333333331</v>
      </c>
      <c r="M566" s="211">
        <v>219016.58333333331</v>
      </c>
      <c r="N566" s="211">
        <v>1.9980404964075773</v>
      </c>
      <c r="O566" s="211">
        <v>1.9980404964075773</v>
      </c>
      <c r="P566" s="212">
        <v>0</v>
      </c>
      <c r="Q566" s="211">
        <v>0</v>
      </c>
      <c r="R566" s="213">
        <v>0</v>
      </c>
    </row>
    <row r="567" spans="2:18" x14ac:dyDescent="0.2">
      <c r="B567" s="207" t="s">
        <v>885</v>
      </c>
      <c r="C567" s="208" t="s">
        <v>877</v>
      </c>
      <c r="D567" s="209" t="s">
        <v>244</v>
      </c>
      <c r="E567" s="210">
        <v>1268</v>
      </c>
      <c r="F567" s="211">
        <v>1526.6161930000001</v>
      </c>
      <c r="G567" s="211">
        <v>5376.9647619999996</v>
      </c>
      <c r="H567" s="211">
        <v>3.7765636480000002</v>
      </c>
      <c r="I567" s="211">
        <v>1618.7880927554252</v>
      </c>
      <c r="J567" s="211">
        <v>8.9389626390748216</v>
      </c>
      <c r="K567" s="212">
        <v>1</v>
      </c>
      <c r="L567" s="211">
        <v>86924.883333333302</v>
      </c>
      <c r="M567" s="211">
        <v>86924.883333333302</v>
      </c>
      <c r="N567" s="211">
        <v>1.038643533123033</v>
      </c>
      <c r="O567" s="211">
        <v>1.038643533123033</v>
      </c>
      <c r="P567" s="212">
        <v>0</v>
      </c>
      <c r="Q567" s="211">
        <v>480</v>
      </c>
      <c r="R567" s="213">
        <v>7.8864353312302804E-4</v>
      </c>
    </row>
    <row r="568" spans="2:18" x14ac:dyDescent="0.2">
      <c r="B568" s="207" t="s">
        <v>886</v>
      </c>
      <c r="C568" s="208" t="s">
        <v>877</v>
      </c>
      <c r="D568" s="209" t="s">
        <v>244</v>
      </c>
      <c r="E568" s="210">
        <v>1266</v>
      </c>
      <c r="F568" s="211">
        <v>12654.898322999999</v>
      </c>
      <c r="G568" s="211">
        <v>6515.1686069999996</v>
      </c>
      <c r="H568" s="211">
        <v>6.9539609479999998</v>
      </c>
      <c r="I568" s="211">
        <v>664.23732484586026</v>
      </c>
      <c r="J568" s="211">
        <v>7473.7436443547158</v>
      </c>
      <c r="K568" s="212">
        <v>3</v>
      </c>
      <c r="L568" s="211">
        <v>19370.55</v>
      </c>
      <c r="M568" s="211">
        <v>15145.55</v>
      </c>
      <c r="N568" s="211">
        <v>0.46287519747235439</v>
      </c>
      <c r="O568" s="211">
        <v>0.44312796208530858</v>
      </c>
      <c r="P568" s="212">
        <v>11</v>
      </c>
      <c r="Q568" s="211">
        <v>217950</v>
      </c>
      <c r="R568" s="213">
        <v>0.37282780410742489</v>
      </c>
    </row>
    <row r="569" spans="2:18" x14ac:dyDescent="0.2">
      <c r="B569" s="207" t="s">
        <v>887</v>
      </c>
      <c r="C569" s="208" t="s">
        <v>877</v>
      </c>
      <c r="D569" s="209" t="s">
        <v>244</v>
      </c>
      <c r="E569" s="210">
        <v>1141</v>
      </c>
      <c r="F569" s="211">
        <v>4054.4409187000001</v>
      </c>
      <c r="G569" s="211">
        <v>5962.2979679999999</v>
      </c>
      <c r="H569" s="211">
        <v>4.3212603280000002</v>
      </c>
      <c r="I569" s="211">
        <v>17.85466463618619</v>
      </c>
      <c r="J569" s="211">
        <v>4225.5400374217934</v>
      </c>
      <c r="K569" s="212">
        <v>0</v>
      </c>
      <c r="L569" s="211">
        <v>837.90000000000009</v>
      </c>
      <c r="M569" s="211">
        <v>837.90000000000009</v>
      </c>
      <c r="N569" s="211">
        <v>2.6292725679228752E-3</v>
      </c>
      <c r="O569" s="211">
        <v>2.6292725679228752E-3</v>
      </c>
      <c r="P569" s="212">
        <v>7</v>
      </c>
      <c r="Q569" s="211">
        <v>198300</v>
      </c>
      <c r="R569" s="213">
        <v>0.38124452234881678</v>
      </c>
    </row>
    <row r="570" spans="2:18" x14ac:dyDescent="0.2">
      <c r="B570" s="207" t="s">
        <v>888</v>
      </c>
      <c r="C570" s="208" t="s">
        <v>889</v>
      </c>
      <c r="D570" s="209" t="s">
        <v>274</v>
      </c>
      <c r="E570" s="210">
        <v>1739</v>
      </c>
      <c r="F570" s="211">
        <v>11721.350612</v>
      </c>
      <c r="G570" s="211">
        <v>2763.9554371999998</v>
      </c>
      <c r="H570" s="211">
        <v>3.5949980880000001</v>
      </c>
      <c r="I570" s="211">
        <v>2945.6506373033599</v>
      </c>
      <c r="J570" s="211">
        <v>901.9757109081844</v>
      </c>
      <c r="K570" s="212">
        <v>5</v>
      </c>
      <c r="L570" s="211">
        <v>166162.68333333341</v>
      </c>
      <c r="M570" s="211">
        <v>165849.56666666671</v>
      </c>
      <c r="N570" s="211">
        <v>1.0247268545140877</v>
      </c>
      <c r="O570" s="211">
        <v>1.0241518113858532</v>
      </c>
      <c r="P570" s="212">
        <v>3</v>
      </c>
      <c r="Q570" s="211">
        <v>50880</v>
      </c>
      <c r="R570" s="213">
        <v>8.0506037952846402E-2</v>
      </c>
    </row>
    <row r="571" spans="2:18" x14ac:dyDescent="0.2">
      <c r="B571" s="207" t="s">
        <v>890</v>
      </c>
      <c r="C571" s="208" t="s">
        <v>889</v>
      </c>
      <c r="D571" s="209" t="s">
        <v>244</v>
      </c>
      <c r="E571" s="210">
        <v>705</v>
      </c>
      <c r="F571" s="211">
        <v>2954.6</v>
      </c>
      <c r="G571" s="211">
        <v>1370.623</v>
      </c>
      <c r="H571" s="211">
        <v>1.54330726</v>
      </c>
      <c r="I571" s="211">
        <v>495.15925943884906</v>
      </c>
      <c r="J571" s="211">
        <v>1362.5471657301309</v>
      </c>
      <c r="K571" s="212">
        <v>1</v>
      </c>
      <c r="L571" s="211">
        <v>65064.4</v>
      </c>
      <c r="M571" s="211">
        <v>65064.4</v>
      </c>
      <c r="N571" s="211">
        <v>0.99858156028368816</v>
      </c>
      <c r="O571" s="211">
        <v>0.99858156028368816</v>
      </c>
      <c r="P571" s="212">
        <v>4</v>
      </c>
      <c r="Q571" s="211">
        <v>179040</v>
      </c>
      <c r="R571" s="213">
        <v>0.52907801418439715</v>
      </c>
    </row>
    <row r="572" spans="2:18" x14ac:dyDescent="0.2">
      <c r="B572" s="207" t="s">
        <v>891</v>
      </c>
      <c r="C572" s="208" t="s">
        <v>889</v>
      </c>
      <c r="D572" s="209" t="s">
        <v>244</v>
      </c>
      <c r="E572" s="210">
        <v>605</v>
      </c>
      <c r="F572" s="211">
        <v>792.65599999999995</v>
      </c>
      <c r="G572" s="211">
        <v>1099.8510000000001</v>
      </c>
      <c r="H572" s="211">
        <v>2.9050489599999998</v>
      </c>
      <c r="I572" s="211">
        <v>796.02608321812443</v>
      </c>
      <c r="J572" s="211">
        <v>0</v>
      </c>
      <c r="K572" s="212">
        <v>1</v>
      </c>
      <c r="L572" s="211">
        <v>55568</v>
      </c>
      <c r="M572" s="211">
        <v>55568</v>
      </c>
      <c r="N572" s="211">
        <v>0.99834710743801713</v>
      </c>
      <c r="O572" s="211">
        <v>0.99834710743801713</v>
      </c>
      <c r="P572" s="212">
        <v>0</v>
      </c>
      <c r="Q572" s="211">
        <v>0</v>
      </c>
      <c r="R572" s="213">
        <v>0</v>
      </c>
    </row>
    <row r="573" spans="2:18" x14ac:dyDescent="0.2">
      <c r="B573" s="207" t="s">
        <v>892</v>
      </c>
      <c r="C573" s="208" t="s">
        <v>889</v>
      </c>
      <c r="D573" s="209" t="s">
        <v>274</v>
      </c>
      <c r="E573" s="210">
        <v>1241</v>
      </c>
      <c r="F573" s="211">
        <v>14835.01</v>
      </c>
      <c r="G573" s="211">
        <v>5229.772516</v>
      </c>
      <c r="H573" s="211">
        <v>1.9427514919999997</v>
      </c>
      <c r="I573" s="211">
        <v>2627.2314954514109</v>
      </c>
      <c r="J573" s="211">
        <v>2976.0326080695058</v>
      </c>
      <c r="K573" s="212">
        <v>8</v>
      </c>
      <c r="L573" s="211">
        <v>274240.76666666672</v>
      </c>
      <c r="M573" s="211">
        <v>274240.76666666672</v>
      </c>
      <c r="N573" s="211">
        <v>3.1958098307816272</v>
      </c>
      <c r="O573" s="211">
        <v>3.1958098307816272</v>
      </c>
      <c r="P573" s="212">
        <v>9</v>
      </c>
      <c r="Q573" s="211">
        <v>310650</v>
      </c>
      <c r="R573" s="213">
        <v>0.59065269943594001</v>
      </c>
    </row>
    <row r="574" spans="2:18" x14ac:dyDescent="0.2">
      <c r="B574" s="207" t="s">
        <v>893</v>
      </c>
      <c r="C574" s="208" t="s">
        <v>889</v>
      </c>
      <c r="D574" s="209" t="s">
        <v>274</v>
      </c>
      <c r="E574" s="210">
        <v>786</v>
      </c>
      <c r="F574" s="211">
        <v>1781.7321609999999</v>
      </c>
      <c r="G574" s="211">
        <v>6299.9093929999999</v>
      </c>
      <c r="H574" s="211">
        <v>2.6508571760000001</v>
      </c>
      <c r="I574" s="211">
        <v>1677.9069661223164</v>
      </c>
      <c r="J574" s="211">
        <v>2039.2008520389436</v>
      </c>
      <c r="K574" s="212">
        <v>4</v>
      </c>
      <c r="L574" s="211">
        <v>128360.81666666669</v>
      </c>
      <c r="M574" s="211">
        <v>128360.81666666669</v>
      </c>
      <c r="N574" s="211">
        <v>2.0826972010178126</v>
      </c>
      <c r="O574" s="211">
        <v>2.0826972010178126</v>
      </c>
      <c r="P574" s="212">
        <v>4</v>
      </c>
      <c r="Q574" s="211">
        <v>156000</v>
      </c>
      <c r="R574" s="213">
        <v>0.41348600508905897</v>
      </c>
    </row>
    <row r="575" spans="2:18" x14ac:dyDescent="0.2">
      <c r="B575" s="207" t="s">
        <v>894</v>
      </c>
      <c r="C575" s="208" t="s">
        <v>889</v>
      </c>
      <c r="D575" s="209" t="s">
        <v>244</v>
      </c>
      <c r="E575" s="210">
        <v>1201</v>
      </c>
      <c r="F575" s="211">
        <v>3557.4839999999999</v>
      </c>
      <c r="G575" s="211">
        <v>1144.1959999999999</v>
      </c>
      <c r="H575" s="211">
        <v>2.069847384</v>
      </c>
      <c r="I575" s="211">
        <v>1132.7299459683736</v>
      </c>
      <c r="J575" s="211">
        <v>882.16924741643629</v>
      </c>
      <c r="K575" s="212">
        <v>4</v>
      </c>
      <c r="L575" s="211">
        <v>110978.5333333333</v>
      </c>
      <c r="M575" s="211">
        <v>110978.5333333333</v>
      </c>
      <c r="N575" s="211">
        <v>1.0049958368026639</v>
      </c>
      <c r="O575" s="211">
        <v>1.0049958368026639</v>
      </c>
      <c r="P575" s="212">
        <v>3</v>
      </c>
      <c r="Q575" s="211">
        <v>86430</v>
      </c>
      <c r="R575" s="213">
        <v>0.16069941715237301</v>
      </c>
    </row>
    <row r="576" spans="2:18" x14ac:dyDescent="0.2">
      <c r="B576" s="207" t="s">
        <v>895</v>
      </c>
      <c r="C576" s="208" t="s">
        <v>889</v>
      </c>
      <c r="D576" s="209" t="s">
        <v>274</v>
      </c>
      <c r="E576" s="210">
        <v>191</v>
      </c>
      <c r="F576" s="211">
        <v>916.63831479999999</v>
      </c>
      <c r="G576" s="211">
        <v>5206.5939280000002</v>
      </c>
      <c r="H576" s="211">
        <v>0.54469667999999993</v>
      </c>
      <c r="I576" s="211">
        <v>72.124106004939023</v>
      </c>
      <c r="J576" s="211">
        <v>0</v>
      </c>
      <c r="K576" s="212">
        <v>3</v>
      </c>
      <c r="L576" s="211">
        <v>26852</v>
      </c>
      <c r="M576" s="211">
        <v>26852</v>
      </c>
      <c r="N576" s="211">
        <v>1.6701570680628279</v>
      </c>
      <c r="O576" s="211">
        <v>1.6701570680628279</v>
      </c>
      <c r="P576" s="212">
        <v>0</v>
      </c>
      <c r="Q576" s="211">
        <v>0</v>
      </c>
      <c r="R576" s="213">
        <v>0</v>
      </c>
    </row>
    <row r="577" spans="2:18" x14ac:dyDescent="0.2">
      <c r="B577" s="207" t="s">
        <v>896</v>
      </c>
      <c r="C577" s="208" t="s">
        <v>889</v>
      </c>
      <c r="D577" s="209" t="s">
        <v>274</v>
      </c>
      <c r="E577" s="210">
        <v>964</v>
      </c>
      <c r="F577" s="211">
        <v>5135.6629999999996</v>
      </c>
      <c r="G577" s="211">
        <v>4340.5349999999999</v>
      </c>
      <c r="H577" s="211">
        <v>2.2877260559999999</v>
      </c>
      <c r="I577" s="211">
        <v>3043.5150610285955</v>
      </c>
      <c r="J577" s="211">
        <v>3026.9562236567112</v>
      </c>
      <c r="K577" s="212">
        <v>2</v>
      </c>
      <c r="L577" s="211">
        <v>269787.83333333331</v>
      </c>
      <c r="M577" s="211">
        <v>269787.83333333331</v>
      </c>
      <c r="N577" s="211">
        <v>1.9968879668049806</v>
      </c>
      <c r="O577" s="211">
        <v>1.9968879668049806</v>
      </c>
      <c r="P577" s="212">
        <v>9</v>
      </c>
      <c r="Q577" s="211">
        <v>268320</v>
      </c>
      <c r="R577" s="213">
        <v>0.63278008298755184</v>
      </c>
    </row>
    <row r="578" spans="2:18" x14ac:dyDescent="0.2">
      <c r="B578" s="207" t="s">
        <v>897</v>
      </c>
      <c r="C578" s="208" t="s">
        <v>889</v>
      </c>
      <c r="D578" s="209" t="s">
        <v>244</v>
      </c>
      <c r="E578" s="210">
        <v>1298</v>
      </c>
      <c r="F578" s="211">
        <v>3596.1309999999999</v>
      </c>
      <c r="G578" s="211">
        <v>1331.5139999999999</v>
      </c>
      <c r="H578" s="211">
        <v>2.469291616</v>
      </c>
      <c r="I578" s="211">
        <v>1500.7137912766825</v>
      </c>
      <c r="J578" s="211">
        <v>2086.5601637132727</v>
      </c>
      <c r="K578" s="212">
        <v>2</v>
      </c>
      <c r="L578" s="211">
        <v>123247.0166666666</v>
      </c>
      <c r="M578" s="211">
        <v>123247.0166666666</v>
      </c>
      <c r="N578" s="211">
        <v>1.060092449922958</v>
      </c>
      <c r="O578" s="211">
        <v>1.060092449922958</v>
      </c>
      <c r="P578" s="212">
        <v>6</v>
      </c>
      <c r="Q578" s="211">
        <v>171360</v>
      </c>
      <c r="R578" s="213">
        <v>0.31818181818181801</v>
      </c>
    </row>
    <row r="579" spans="2:18" x14ac:dyDescent="0.2">
      <c r="B579" s="207" t="s">
        <v>898</v>
      </c>
      <c r="C579" s="208" t="s">
        <v>899</v>
      </c>
      <c r="D579" s="209" t="s">
        <v>244</v>
      </c>
      <c r="E579" s="210">
        <v>2</v>
      </c>
      <c r="F579" s="211">
        <v>423.12519250000003</v>
      </c>
      <c r="G579" s="211">
        <v>2253.106033</v>
      </c>
      <c r="H579" s="211">
        <v>3.3771194159999998</v>
      </c>
      <c r="I579" s="211">
        <v>0</v>
      </c>
      <c r="J579" s="211">
        <v>40.966664113933042</v>
      </c>
      <c r="K579" s="212">
        <v>0</v>
      </c>
      <c r="L579" s="211">
        <v>0</v>
      </c>
      <c r="M579" s="211">
        <v>0</v>
      </c>
      <c r="N579" s="211">
        <v>0</v>
      </c>
      <c r="O579" s="211">
        <v>0</v>
      </c>
      <c r="P579" s="212">
        <v>0</v>
      </c>
      <c r="Q579" s="211">
        <v>2460</v>
      </c>
      <c r="R579" s="213">
        <v>1.5</v>
      </c>
    </row>
    <row r="580" spans="2:18" x14ac:dyDescent="0.2">
      <c r="B580" s="207" t="s">
        <v>900</v>
      </c>
      <c r="C580" s="208" t="s">
        <v>899</v>
      </c>
      <c r="D580" s="209" t="s">
        <v>244</v>
      </c>
      <c r="E580" s="210">
        <v>700</v>
      </c>
      <c r="F580" s="211">
        <v>4154.9733429999997</v>
      </c>
      <c r="G580" s="211">
        <v>1215.9060179999999</v>
      </c>
      <c r="H580" s="211">
        <v>1.4525244799999999</v>
      </c>
      <c r="I580" s="211">
        <v>25.174854916416848</v>
      </c>
      <c r="J580" s="211">
        <v>366.58341976590492</v>
      </c>
      <c r="K580" s="212">
        <v>1</v>
      </c>
      <c r="L580" s="211">
        <v>3514.75</v>
      </c>
      <c r="M580" s="211">
        <v>3514.75</v>
      </c>
      <c r="N580" s="211">
        <v>4.8571428571428585E-2</v>
      </c>
      <c r="O580" s="211">
        <v>4.8571428571428585E-2</v>
      </c>
      <c r="P580" s="212">
        <v>3</v>
      </c>
      <c r="Q580" s="211">
        <v>51180</v>
      </c>
      <c r="R580" s="213">
        <v>0.17285714285714257</v>
      </c>
    </row>
    <row r="581" spans="2:18" x14ac:dyDescent="0.2">
      <c r="B581" s="207" t="s">
        <v>901</v>
      </c>
      <c r="C581" s="208" t="s">
        <v>899</v>
      </c>
      <c r="D581" s="209" t="s">
        <v>274</v>
      </c>
      <c r="E581" s="210">
        <v>1057</v>
      </c>
      <c r="F581" s="211">
        <v>15837.61</v>
      </c>
      <c r="G581" s="211">
        <v>2375.9699999999998</v>
      </c>
      <c r="H581" s="211">
        <v>3.2863366360000001</v>
      </c>
      <c r="I581" s="211">
        <v>2164.2482576547668</v>
      </c>
      <c r="J581" s="211">
        <v>1047.1962499839715</v>
      </c>
      <c r="K581" s="212">
        <v>5</v>
      </c>
      <c r="L581" s="211">
        <v>133550.6333333333</v>
      </c>
      <c r="M581" s="211">
        <v>133550.6333333333</v>
      </c>
      <c r="N581" s="211">
        <v>1.0813623462630091</v>
      </c>
      <c r="O581" s="211">
        <v>1.0813623462630091</v>
      </c>
      <c r="P581" s="212">
        <v>4</v>
      </c>
      <c r="Q581" s="211">
        <v>64620</v>
      </c>
      <c r="R581" s="213">
        <v>0.12771996215704823</v>
      </c>
    </row>
    <row r="582" spans="2:18" x14ac:dyDescent="0.2">
      <c r="B582" s="207" t="s">
        <v>902</v>
      </c>
      <c r="C582" s="208" t="s">
        <v>899</v>
      </c>
      <c r="D582" s="209" t="s">
        <v>274</v>
      </c>
      <c r="E582" s="210">
        <v>368</v>
      </c>
      <c r="F582" s="211">
        <v>13233.51</v>
      </c>
      <c r="G582" s="211">
        <v>5183.1980000000003</v>
      </c>
      <c r="H582" s="211">
        <v>3.3589628599999997</v>
      </c>
      <c r="I582" s="211">
        <v>425.41270649675278</v>
      </c>
      <c r="J582" s="211">
        <v>1831.6009655082664</v>
      </c>
      <c r="K582" s="212">
        <v>3</v>
      </c>
      <c r="L582" s="211">
        <v>25683.616666666698</v>
      </c>
      <c r="M582" s="211">
        <v>25683.616666666698</v>
      </c>
      <c r="N582" s="211">
        <v>0.36413043478260837</v>
      </c>
      <c r="O582" s="211">
        <v>0.36413043478260837</v>
      </c>
      <c r="P582" s="212">
        <v>8</v>
      </c>
      <c r="Q582" s="211">
        <v>110580</v>
      </c>
      <c r="R582" s="213">
        <v>0.66576086956521774</v>
      </c>
    </row>
    <row r="583" spans="2:18" x14ac:dyDescent="0.2">
      <c r="B583" s="207" t="s">
        <v>903</v>
      </c>
      <c r="C583" s="208" t="s">
        <v>899</v>
      </c>
      <c r="D583" s="209" t="s">
        <v>244</v>
      </c>
      <c r="E583" s="210">
        <v>167</v>
      </c>
      <c r="F583" s="211">
        <v>2002.1659999999999</v>
      </c>
      <c r="G583" s="211">
        <v>4687.6319999999996</v>
      </c>
      <c r="H583" s="211">
        <v>2.3966653920000001</v>
      </c>
      <c r="I583" s="211">
        <v>1.0388320884280582</v>
      </c>
      <c r="J583" s="211">
        <v>13.472907631490177</v>
      </c>
      <c r="K583" s="212">
        <v>0</v>
      </c>
      <c r="L583" s="211">
        <v>87.9</v>
      </c>
      <c r="M583" s="211">
        <v>87.9</v>
      </c>
      <c r="N583" s="211">
        <v>1.1976047904191619E-2</v>
      </c>
      <c r="O583" s="211">
        <v>1.1976047904191619E-2</v>
      </c>
      <c r="P583" s="212">
        <v>0</v>
      </c>
      <c r="Q583" s="211">
        <v>1140</v>
      </c>
      <c r="R583" s="213">
        <v>1.7964071856287428E-2</v>
      </c>
    </row>
    <row r="584" spans="2:18" x14ac:dyDescent="0.2">
      <c r="B584" s="207" t="s">
        <v>904</v>
      </c>
      <c r="C584" s="208" t="s">
        <v>899</v>
      </c>
      <c r="D584" s="209" t="s">
        <v>244</v>
      </c>
      <c r="E584" s="210">
        <v>1201</v>
      </c>
      <c r="F584" s="211">
        <v>4353.7263072000005</v>
      </c>
      <c r="G584" s="211">
        <v>5594.6665640000001</v>
      </c>
      <c r="H584" s="211">
        <v>2.4329785039999998</v>
      </c>
      <c r="I584" s="211">
        <v>6157.7810951256733</v>
      </c>
      <c r="J584" s="211">
        <v>0</v>
      </c>
      <c r="K584" s="212">
        <v>12</v>
      </c>
      <c r="L584" s="211">
        <v>513259.38333333336</v>
      </c>
      <c r="M584" s="211">
        <v>497288.21666666667</v>
      </c>
      <c r="N584" s="211">
        <v>3.6452955870108261</v>
      </c>
      <c r="O584" s="211">
        <v>3.6219816819317252</v>
      </c>
      <c r="P584" s="212">
        <v>0</v>
      </c>
      <c r="Q584" s="211">
        <v>0</v>
      </c>
      <c r="R584" s="213">
        <v>0</v>
      </c>
    </row>
    <row r="585" spans="2:18" x14ac:dyDescent="0.2">
      <c r="B585" s="207" t="s">
        <v>905</v>
      </c>
      <c r="C585" s="208" t="s">
        <v>899</v>
      </c>
      <c r="D585" s="209" t="s">
        <v>244</v>
      </c>
      <c r="E585" s="210">
        <v>310</v>
      </c>
      <c r="F585" s="211">
        <v>0</v>
      </c>
      <c r="G585" s="211">
        <v>6645.8270000000002</v>
      </c>
      <c r="H585" s="211">
        <v>4.0670685439999996</v>
      </c>
      <c r="I585" s="211">
        <v>0</v>
      </c>
      <c r="J585" s="211">
        <v>160.04181186497419</v>
      </c>
      <c r="K585" s="212">
        <v>0</v>
      </c>
      <c r="L585" s="211">
        <v>0</v>
      </c>
      <c r="M585" s="211">
        <v>0</v>
      </c>
      <c r="N585" s="211">
        <v>0</v>
      </c>
      <c r="O585" s="211">
        <v>0</v>
      </c>
      <c r="P585" s="212">
        <v>1</v>
      </c>
      <c r="Q585" s="211">
        <v>7980</v>
      </c>
      <c r="R585" s="213">
        <v>2.25806451612903E-2</v>
      </c>
    </row>
    <row r="586" spans="2:18" x14ac:dyDescent="0.2">
      <c r="B586" s="207" t="s">
        <v>906</v>
      </c>
      <c r="C586" s="208" t="s">
        <v>899</v>
      </c>
      <c r="D586" s="209" t="s">
        <v>274</v>
      </c>
      <c r="E586" s="210">
        <v>892</v>
      </c>
      <c r="F586" s="211">
        <v>29979.7189</v>
      </c>
      <c r="G586" s="211">
        <v>4129.4598489999998</v>
      </c>
      <c r="H586" s="211">
        <v>3.3589628599999997</v>
      </c>
      <c r="I586" s="211">
        <v>190.13778178688196</v>
      </c>
      <c r="J586" s="211">
        <v>3796.8700427153185</v>
      </c>
      <c r="K586" s="212">
        <v>4</v>
      </c>
      <c r="L586" s="211">
        <v>11479.266666666601</v>
      </c>
      <c r="M586" s="211">
        <v>11479.266666666601</v>
      </c>
      <c r="N586" s="211">
        <v>0.10762331838565019</v>
      </c>
      <c r="O586" s="211">
        <v>0.10762331838565019</v>
      </c>
      <c r="P586" s="212">
        <v>25</v>
      </c>
      <c r="Q586" s="211">
        <v>229230</v>
      </c>
      <c r="R586" s="213">
        <v>0.61547085201793761</v>
      </c>
    </row>
    <row r="587" spans="2:18" x14ac:dyDescent="0.2">
      <c r="B587" s="207" t="s">
        <v>907</v>
      </c>
      <c r="C587" s="208" t="s">
        <v>899</v>
      </c>
      <c r="D587" s="209" t="s">
        <v>244</v>
      </c>
      <c r="E587" s="210">
        <v>256</v>
      </c>
      <c r="F587" s="211">
        <v>8422.2950000000001</v>
      </c>
      <c r="G587" s="211">
        <v>3334.7151229999999</v>
      </c>
      <c r="H587" s="211">
        <v>6.1187593719999995</v>
      </c>
      <c r="I587" s="211">
        <v>784.54743093341665</v>
      </c>
      <c r="J587" s="211">
        <v>242.61771756540281</v>
      </c>
      <c r="K587" s="212">
        <v>5</v>
      </c>
      <c r="L587" s="211">
        <v>26002</v>
      </c>
      <c r="M587" s="211">
        <v>26002</v>
      </c>
      <c r="N587" s="211">
        <v>0.6484375</v>
      </c>
      <c r="O587" s="211">
        <v>0.6484375</v>
      </c>
      <c r="P587" s="212">
        <v>5</v>
      </c>
      <c r="Q587" s="211">
        <v>8041</v>
      </c>
      <c r="R587" s="213">
        <v>0.109375</v>
      </c>
    </row>
    <row r="588" spans="2:18" x14ac:dyDescent="0.2">
      <c r="B588" s="207" t="s">
        <v>908</v>
      </c>
      <c r="C588" s="208" t="s">
        <v>899</v>
      </c>
      <c r="D588" s="209" t="s">
        <v>274</v>
      </c>
      <c r="E588" s="210">
        <v>599</v>
      </c>
      <c r="F588" s="211">
        <v>2294.915</v>
      </c>
      <c r="G588" s="211">
        <v>5506.2139999999999</v>
      </c>
      <c r="H588" s="211">
        <v>2.2877260559999999</v>
      </c>
      <c r="I588" s="211">
        <v>507.92217133989186</v>
      </c>
      <c r="J588" s="211">
        <v>2387.9922980905367</v>
      </c>
      <c r="K588" s="212">
        <v>13</v>
      </c>
      <c r="L588" s="211">
        <v>45024</v>
      </c>
      <c r="M588" s="211">
        <v>45024</v>
      </c>
      <c r="N588" s="211">
        <v>1.1969949916527542</v>
      </c>
      <c r="O588" s="211">
        <v>1.1969949916527542</v>
      </c>
      <c r="P588" s="212">
        <v>4</v>
      </c>
      <c r="Q588" s="211">
        <v>211680</v>
      </c>
      <c r="R588" s="213">
        <v>0.84140233722871605</v>
      </c>
    </row>
    <row r="589" spans="2:18" x14ac:dyDescent="0.2">
      <c r="B589" s="207" t="s">
        <v>909</v>
      </c>
      <c r="C589" s="208" t="s">
        <v>899</v>
      </c>
      <c r="D589" s="209" t="s">
        <v>244</v>
      </c>
      <c r="E589" s="210">
        <v>947</v>
      </c>
      <c r="F589" s="211">
        <v>7270.4157269999996</v>
      </c>
      <c r="G589" s="211">
        <v>1382.729769</v>
      </c>
      <c r="H589" s="211">
        <v>2.5237612839999999</v>
      </c>
      <c r="I589" s="211">
        <v>386.00791212041645</v>
      </c>
      <c r="J589" s="211">
        <v>2724.7236653412133</v>
      </c>
      <c r="K589" s="212">
        <v>1</v>
      </c>
      <c r="L589" s="211">
        <v>31016.933333333302</v>
      </c>
      <c r="M589" s="211">
        <v>31016.933333333302</v>
      </c>
      <c r="N589" s="211">
        <v>0.53220696937698009</v>
      </c>
      <c r="O589" s="211">
        <v>0.53220696937698009</v>
      </c>
      <c r="P589" s="212">
        <v>6</v>
      </c>
      <c r="Q589" s="211">
        <v>218940</v>
      </c>
      <c r="R589" s="213">
        <v>0.546990496304119</v>
      </c>
    </row>
    <row r="590" spans="2:18" x14ac:dyDescent="0.2">
      <c r="B590" s="207" t="s">
        <v>910</v>
      </c>
      <c r="C590" s="208" t="s">
        <v>899</v>
      </c>
      <c r="D590" s="209" t="s">
        <v>274</v>
      </c>
      <c r="E590" s="210">
        <v>770</v>
      </c>
      <c r="F590" s="211">
        <v>7281.8419999999996</v>
      </c>
      <c r="G590" s="211">
        <v>8534.1299999999992</v>
      </c>
      <c r="H590" s="211">
        <v>2.9050489599999998</v>
      </c>
      <c r="I590" s="211">
        <v>7.0571008997263807</v>
      </c>
      <c r="J590" s="211">
        <v>5655.6129004915692</v>
      </c>
      <c r="K590" s="212">
        <v>0</v>
      </c>
      <c r="L590" s="211">
        <v>492.63333333330002</v>
      </c>
      <c r="M590" s="211">
        <v>492.63333333330002</v>
      </c>
      <c r="N590" s="211">
        <v>5.1948051948052E-3</v>
      </c>
      <c r="O590" s="211">
        <v>5.1948051948052E-3</v>
      </c>
      <c r="P590" s="212">
        <v>20</v>
      </c>
      <c r="Q590" s="211">
        <v>394800</v>
      </c>
      <c r="R590" s="213">
        <v>0.77532467532467531</v>
      </c>
    </row>
    <row r="591" spans="2:18" x14ac:dyDescent="0.2">
      <c r="B591" s="207" t="s">
        <v>911</v>
      </c>
      <c r="C591" s="208" t="s">
        <v>899</v>
      </c>
      <c r="D591" s="209" t="s">
        <v>244</v>
      </c>
      <c r="E591" s="210">
        <v>946</v>
      </c>
      <c r="F591" s="211">
        <v>5496.4660350000004</v>
      </c>
      <c r="G591" s="211">
        <v>1461.8112249999999</v>
      </c>
      <c r="H591" s="211">
        <v>1.5251507039999999</v>
      </c>
      <c r="I591" s="211">
        <v>376.75256416240052</v>
      </c>
      <c r="J591" s="211">
        <v>703.94330782714212</v>
      </c>
      <c r="K591" s="212">
        <v>2</v>
      </c>
      <c r="L591" s="211">
        <v>50095</v>
      </c>
      <c r="M591" s="211">
        <v>49454.216666666704</v>
      </c>
      <c r="N591" s="211">
        <v>7.7167019027484143E-2</v>
      </c>
      <c r="O591" s="211">
        <v>7.6109936575052856E-2</v>
      </c>
      <c r="P591" s="212">
        <v>3</v>
      </c>
      <c r="Q591" s="211">
        <v>93600</v>
      </c>
      <c r="R591" s="213">
        <v>0.20613107822410148</v>
      </c>
    </row>
    <row r="592" spans="2:18" x14ac:dyDescent="0.2">
      <c r="B592" s="207" t="s">
        <v>912</v>
      </c>
      <c r="C592" s="208" t="s">
        <v>913</v>
      </c>
      <c r="D592" s="209" t="s">
        <v>244</v>
      </c>
      <c r="E592" s="210">
        <v>812</v>
      </c>
      <c r="F592" s="211">
        <v>0</v>
      </c>
      <c r="G592" s="211">
        <v>5185.701</v>
      </c>
      <c r="H592" s="211">
        <v>4.7570176719999999</v>
      </c>
      <c r="I592" s="211">
        <v>2055.7784017825388</v>
      </c>
      <c r="J592" s="211">
        <v>889.51273415178196</v>
      </c>
      <c r="K592" s="212">
        <v>1</v>
      </c>
      <c r="L592" s="211">
        <v>87638</v>
      </c>
      <c r="M592" s="211">
        <v>87638</v>
      </c>
      <c r="N592" s="211">
        <v>0.99876847290640403</v>
      </c>
      <c r="O592" s="211">
        <v>0.99876847290640403</v>
      </c>
      <c r="P592" s="212">
        <v>1</v>
      </c>
      <c r="Q592" s="211">
        <v>37920</v>
      </c>
      <c r="R592" s="213">
        <v>9.729064039408869E-2</v>
      </c>
    </row>
    <row r="593" spans="2:18" x14ac:dyDescent="0.2">
      <c r="B593" s="207" t="s">
        <v>914</v>
      </c>
      <c r="C593" s="208" t="s">
        <v>913</v>
      </c>
      <c r="D593" s="209" t="s">
        <v>244</v>
      </c>
      <c r="E593" s="210">
        <v>1062</v>
      </c>
      <c r="F593" s="211">
        <v>1175.1289999999999</v>
      </c>
      <c r="G593" s="211">
        <v>7640.8996894040001</v>
      </c>
      <c r="H593" s="211">
        <v>4.9930528999999995</v>
      </c>
      <c r="I593" s="211">
        <v>2085.4638709153178</v>
      </c>
      <c r="J593" s="211">
        <v>7.3864625172643494</v>
      </c>
      <c r="K593" s="212">
        <v>4</v>
      </c>
      <c r="L593" s="211">
        <v>84700.783333333296</v>
      </c>
      <c r="M593" s="211">
        <v>84700.783333333296</v>
      </c>
      <c r="N593" s="211">
        <v>1.0781544256120532</v>
      </c>
      <c r="O593" s="211">
        <v>1.0781544256120532</v>
      </c>
      <c r="P593" s="212">
        <v>1</v>
      </c>
      <c r="Q593" s="211">
        <v>300</v>
      </c>
      <c r="R593" s="213">
        <v>2.8248587570621421E-3</v>
      </c>
    </row>
    <row r="594" spans="2:18" x14ac:dyDescent="0.2">
      <c r="B594" s="207" t="s">
        <v>915</v>
      </c>
      <c r="C594" s="208" t="s">
        <v>913</v>
      </c>
      <c r="D594" s="209" t="s">
        <v>244</v>
      </c>
      <c r="E594" s="210">
        <v>1822</v>
      </c>
      <c r="F594" s="211">
        <v>0</v>
      </c>
      <c r="G594" s="211">
        <v>4409.5349999999999</v>
      </c>
      <c r="H594" s="211">
        <v>2.777953068</v>
      </c>
      <c r="I594" s="211">
        <v>382.53146383727119</v>
      </c>
      <c r="J594" s="211">
        <v>0</v>
      </c>
      <c r="K594" s="212">
        <v>5</v>
      </c>
      <c r="L594" s="211">
        <v>27925</v>
      </c>
      <c r="M594" s="211">
        <v>27925</v>
      </c>
      <c r="N594" s="211">
        <v>8.2875960482985775E-2</v>
      </c>
      <c r="O594" s="211">
        <v>8.2875960482985775E-2</v>
      </c>
      <c r="P594" s="212">
        <v>0</v>
      </c>
      <c r="Q594" s="211">
        <v>0</v>
      </c>
      <c r="R594" s="213">
        <v>0</v>
      </c>
    </row>
    <row r="595" spans="2:18" x14ac:dyDescent="0.2">
      <c r="B595" s="207" t="s">
        <v>916</v>
      </c>
      <c r="C595" s="208" t="s">
        <v>913</v>
      </c>
      <c r="D595" s="209" t="s">
        <v>244</v>
      </c>
      <c r="E595" s="210">
        <v>2349</v>
      </c>
      <c r="F595" s="211">
        <v>2970.413</v>
      </c>
      <c r="G595" s="211">
        <v>7820.0681629999999</v>
      </c>
      <c r="H595" s="211">
        <v>8.5154247640000005</v>
      </c>
      <c r="I595" s="211">
        <v>8167.013536227626</v>
      </c>
      <c r="J595" s="211">
        <v>90.700387739266404</v>
      </c>
      <c r="K595" s="212">
        <v>9</v>
      </c>
      <c r="L595" s="211">
        <v>194494.74999999988</v>
      </c>
      <c r="M595" s="211">
        <v>194494.74999999988</v>
      </c>
      <c r="N595" s="211">
        <v>2.1106853980417224</v>
      </c>
      <c r="O595" s="211">
        <v>2.1106853980417224</v>
      </c>
      <c r="P595" s="212">
        <v>1</v>
      </c>
      <c r="Q595" s="211">
        <v>2160</v>
      </c>
      <c r="R595" s="213">
        <v>5.1085568326947606E-3</v>
      </c>
    </row>
    <row r="596" spans="2:18" x14ac:dyDescent="0.2">
      <c r="B596" s="207" t="s">
        <v>917</v>
      </c>
      <c r="C596" s="208" t="s">
        <v>913</v>
      </c>
      <c r="D596" s="209" t="s">
        <v>244</v>
      </c>
      <c r="E596" s="210">
        <v>1954</v>
      </c>
      <c r="F596" s="211">
        <v>3049.7404824</v>
      </c>
      <c r="G596" s="211">
        <v>18430.100084999998</v>
      </c>
      <c r="H596" s="211">
        <v>6.1732290399999998</v>
      </c>
      <c r="I596" s="211">
        <v>478.20250810840901</v>
      </c>
      <c r="J596" s="211">
        <v>16.438236583875572</v>
      </c>
      <c r="K596" s="212">
        <v>5</v>
      </c>
      <c r="L596" s="211">
        <v>15709.0666666667</v>
      </c>
      <c r="M596" s="211">
        <v>15709.0666666667</v>
      </c>
      <c r="N596" s="211">
        <v>7.6253838280450362E-2</v>
      </c>
      <c r="O596" s="211">
        <v>7.6253838280450362E-2</v>
      </c>
      <c r="P596" s="212">
        <v>0</v>
      </c>
      <c r="Q596" s="211">
        <v>540</v>
      </c>
      <c r="R596" s="213">
        <v>5.1177072671443205E-4</v>
      </c>
    </row>
    <row r="597" spans="2:18" x14ac:dyDescent="0.2">
      <c r="B597" s="207" t="s">
        <v>918</v>
      </c>
      <c r="C597" s="208" t="s">
        <v>913</v>
      </c>
      <c r="D597" s="209" t="s">
        <v>244</v>
      </c>
      <c r="E597" s="210">
        <v>511</v>
      </c>
      <c r="F597" s="211">
        <v>0</v>
      </c>
      <c r="G597" s="211">
        <v>3159.4349999999999</v>
      </c>
      <c r="H597" s="211">
        <v>3.104771076</v>
      </c>
      <c r="I597" s="211">
        <v>905.89610946405207</v>
      </c>
      <c r="J597" s="211">
        <v>110.69218429053859</v>
      </c>
      <c r="K597" s="212">
        <v>5</v>
      </c>
      <c r="L597" s="211">
        <v>59169.75</v>
      </c>
      <c r="M597" s="211">
        <v>59169.75</v>
      </c>
      <c r="N597" s="211">
        <v>0.90215264187866895</v>
      </c>
      <c r="O597" s="211">
        <v>0.90215264187866895</v>
      </c>
      <c r="P597" s="212">
        <v>2</v>
      </c>
      <c r="Q597" s="211">
        <v>7230</v>
      </c>
      <c r="R597" s="213">
        <v>5.6751467710371838E-2</v>
      </c>
    </row>
    <row r="598" spans="2:18" x14ac:dyDescent="0.2">
      <c r="B598" s="207" t="s">
        <v>919</v>
      </c>
      <c r="C598" s="208" t="s">
        <v>913</v>
      </c>
      <c r="D598" s="209" t="s">
        <v>244</v>
      </c>
      <c r="E598" s="210">
        <v>1876</v>
      </c>
      <c r="F598" s="211">
        <v>1776.5551943999999</v>
      </c>
      <c r="G598" s="211">
        <v>9050.2762039999998</v>
      </c>
      <c r="H598" s="211">
        <v>7.0265871719999993</v>
      </c>
      <c r="I598" s="211">
        <v>2486.6928156529957</v>
      </c>
      <c r="J598" s="211">
        <v>110.18453286662478</v>
      </c>
      <c r="K598" s="212">
        <v>5</v>
      </c>
      <c r="L598" s="211">
        <v>71767.633333333186</v>
      </c>
      <c r="M598" s="211">
        <v>71767.633333333186</v>
      </c>
      <c r="N598" s="211">
        <v>0.17537313432835827</v>
      </c>
      <c r="O598" s="211">
        <v>0.17537313432835827</v>
      </c>
      <c r="P598" s="212">
        <v>3</v>
      </c>
      <c r="Q598" s="211">
        <v>3180</v>
      </c>
      <c r="R598" s="213">
        <v>5.3304904051172707E-3</v>
      </c>
    </row>
    <row r="599" spans="2:18" x14ac:dyDescent="0.2">
      <c r="B599" s="207" t="s">
        <v>920</v>
      </c>
      <c r="C599" s="208" t="s">
        <v>913</v>
      </c>
      <c r="D599" s="209" t="s">
        <v>244</v>
      </c>
      <c r="E599" s="210">
        <v>2575</v>
      </c>
      <c r="F599" s="211">
        <v>1627.376</v>
      </c>
      <c r="G599" s="211">
        <v>7003.7374559999998</v>
      </c>
      <c r="H599" s="211">
        <v>6.6634560519999999</v>
      </c>
      <c r="I599" s="211">
        <v>2944.8000719684537</v>
      </c>
      <c r="J599" s="211">
        <v>38.444522912583508</v>
      </c>
      <c r="K599" s="212">
        <v>7</v>
      </c>
      <c r="L599" s="211">
        <v>89620.466666666602</v>
      </c>
      <c r="M599" s="211">
        <v>89620.466666666602</v>
      </c>
      <c r="N599" s="211">
        <v>0.2291262135922329</v>
      </c>
      <c r="O599" s="211">
        <v>0.2291262135922329</v>
      </c>
      <c r="P599" s="212">
        <v>1</v>
      </c>
      <c r="Q599" s="211">
        <v>1170</v>
      </c>
      <c r="R599" s="213">
        <v>1.1650485436893209E-3</v>
      </c>
    </row>
    <row r="600" spans="2:18" x14ac:dyDescent="0.2">
      <c r="B600" s="207" t="s">
        <v>921</v>
      </c>
      <c r="C600" s="208" t="s">
        <v>913</v>
      </c>
      <c r="D600" s="209" t="s">
        <v>244</v>
      </c>
      <c r="E600" s="210">
        <v>8</v>
      </c>
      <c r="F600" s="211">
        <v>0</v>
      </c>
      <c r="G600" s="211">
        <v>3086.0603970000002</v>
      </c>
      <c r="H600" s="211">
        <v>2.3421957239999998</v>
      </c>
      <c r="I600" s="211">
        <v>0</v>
      </c>
      <c r="J600" s="211">
        <v>4.1579069006273501</v>
      </c>
      <c r="K600" s="212">
        <v>0</v>
      </c>
      <c r="L600" s="211">
        <v>0</v>
      </c>
      <c r="M600" s="211">
        <v>0</v>
      </c>
      <c r="N600" s="211">
        <v>0</v>
      </c>
      <c r="O600" s="211">
        <v>0</v>
      </c>
      <c r="P600" s="212">
        <v>0</v>
      </c>
      <c r="Q600" s="211">
        <v>360</v>
      </c>
      <c r="R600" s="213">
        <v>0.125</v>
      </c>
    </row>
    <row r="601" spans="2:18" x14ac:dyDescent="0.2">
      <c r="B601" s="207" t="s">
        <v>922</v>
      </c>
      <c r="C601" s="208" t="s">
        <v>913</v>
      </c>
      <c r="D601" s="209" t="s">
        <v>244</v>
      </c>
      <c r="E601" s="210">
        <v>329</v>
      </c>
      <c r="F601" s="211">
        <v>0</v>
      </c>
      <c r="G601" s="211">
        <v>2753.4008349999999</v>
      </c>
      <c r="H601" s="211">
        <v>1.7611859320000001</v>
      </c>
      <c r="I601" s="211">
        <v>694.02825774124051</v>
      </c>
      <c r="J601" s="211">
        <v>0</v>
      </c>
      <c r="K601" s="212">
        <v>2</v>
      </c>
      <c r="L601" s="211">
        <v>79914</v>
      </c>
      <c r="M601" s="211">
        <v>79914</v>
      </c>
      <c r="N601" s="211">
        <v>0.25531914893617058</v>
      </c>
      <c r="O601" s="211">
        <v>0.25531914893617058</v>
      </c>
      <c r="P601" s="212">
        <v>0</v>
      </c>
      <c r="Q601" s="211">
        <v>0</v>
      </c>
      <c r="R601" s="213">
        <v>0</v>
      </c>
    </row>
    <row r="602" spans="2:18" x14ac:dyDescent="0.2">
      <c r="B602" s="207" t="s">
        <v>923</v>
      </c>
      <c r="C602" s="208" t="s">
        <v>913</v>
      </c>
      <c r="D602" s="209" t="s">
        <v>244</v>
      </c>
      <c r="E602" s="210">
        <v>199</v>
      </c>
      <c r="F602" s="211">
        <v>0</v>
      </c>
      <c r="G602" s="211">
        <v>5302.1779999999999</v>
      </c>
      <c r="H602" s="211">
        <v>3.8310333159999996</v>
      </c>
      <c r="I602" s="211">
        <v>319.26529321591448</v>
      </c>
      <c r="J602" s="211">
        <v>0</v>
      </c>
      <c r="K602" s="212">
        <v>1</v>
      </c>
      <c r="L602" s="211">
        <v>16900</v>
      </c>
      <c r="M602" s="211">
        <v>16900</v>
      </c>
      <c r="N602" s="211">
        <v>0.9899497487437191</v>
      </c>
      <c r="O602" s="211">
        <v>0.9899497487437191</v>
      </c>
      <c r="P602" s="212">
        <v>0</v>
      </c>
      <c r="Q602" s="211">
        <v>0</v>
      </c>
      <c r="R602" s="213">
        <v>0</v>
      </c>
    </row>
    <row r="603" spans="2:18" x14ac:dyDescent="0.2">
      <c r="B603" s="207" t="s">
        <v>924</v>
      </c>
      <c r="C603" s="208" t="s">
        <v>925</v>
      </c>
      <c r="D603" s="209" t="s">
        <v>244</v>
      </c>
      <c r="E603" s="210">
        <v>1265</v>
      </c>
      <c r="F603" s="211">
        <v>1750.2739999999999</v>
      </c>
      <c r="G603" s="211">
        <v>4026.2539999999999</v>
      </c>
      <c r="H603" s="211">
        <v>2.5782309520000002</v>
      </c>
      <c r="I603" s="211">
        <v>13.254847320263757</v>
      </c>
      <c r="J603" s="211">
        <v>0</v>
      </c>
      <c r="K603" s="212">
        <v>1</v>
      </c>
      <c r="L603" s="211">
        <v>1042.5666666667</v>
      </c>
      <c r="M603" s="211">
        <v>1042.5666666667</v>
      </c>
      <c r="N603" s="211">
        <v>3.1620553359683803E-3</v>
      </c>
      <c r="O603" s="211">
        <v>3.1620553359683803E-3</v>
      </c>
      <c r="P603" s="212">
        <v>0</v>
      </c>
      <c r="Q603" s="211">
        <v>0</v>
      </c>
      <c r="R603" s="213">
        <v>0</v>
      </c>
    </row>
    <row r="604" spans="2:18" x14ac:dyDescent="0.2">
      <c r="B604" s="207" t="s">
        <v>926</v>
      </c>
      <c r="C604" s="208" t="s">
        <v>925</v>
      </c>
      <c r="D604" s="209" t="s">
        <v>244</v>
      </c>
      <c r="E604" s="210">
        <v>888</v>
      </c>
      <c r="F604" s="211">
        <v>54.807409999999997</v>
      </c>
      <c r="G604" s="211">
        <v>4660.9189999999999</v>
      </c>
      <c r="H604" s="211">
        <v>2.142473608</v>
      </c>
      <c r="I604" s="211">
        <v>11.699195641112516</v>
      </c>
      <c r="J604" s="211">
        <v>0</v>
      </c>
      <c r="K604" s="212">
        <v>2</v>
      </c>
      <c r="L604" s="211">
        <v>1107.3666666667</v>
      </c>
      <c r="M604" s="211">
        <v>1107.3666666667</v>
      </c>
      <c r="N604" s="211">
        <v>1.1261261261261261E-2</v>
      </c>
      <c r="O604" s="211">
        <v>1.1261261261261261E-2</v>
      </c>
      <c r="P604" s="212">
        <v>0</v>
      </c>
      <c r="Q604" s="211">
        <v>0</v>
      </c>
      <c r="R604" s="213">
        <v>0</v>
      </c>
    </row>
    <row r="605" spans="2:18" x14ac:dyDescent="0.2">
      <c r="B605" s="207" t="s">
        <v>927</v>
      </c>
      <c r="C605" s="208" t="s">
        <v>925</v>
      </c>
      <c r="D605" s="209" t="s">
        <v>244</v>
      </c>
      <c r="E605" s="210">
        <v>1821</v>
      </c>
      <c r="F605" s="211">
        <v>4115.6499999999996</v>
      </c>
      <c r="G605" s="211">
        <v>2440.61</v>
      </c>
      <c r="H605" s="211">
        <v>4.4665127759999992</v>
      </c>
      <c r="I605" s="211">
        <v>6273.124694530301</v>
      </c>
      <c r="J605" s="211">
        <v>0</v>
      </c>
      <c r="K605" s="212">
        <v>5</v>
      </c>
      <c r="L605" s="211">
        <v>284817.23333333334</v>
      </c>
      <c r="M605" s="211">
        <v>283889.46666666662</v>
      </c>
      <c r="N605" s="211">
        <v>2.0637012630422849</v>
      </c>
      <c r="O605" s="211">
        <v>2.0609555189456348</v>
      </c>
      <c r="P605" s="212">
        <v>0</v>
      </c>
      <c r="Q605" s="211">
        <v>0</v>
      </c>
      <c r="R605" s="213">
        <v>0</v>
      </c>
    </row>
    <row r="606" spans="2:18" x14ac:dyDescent="0.2">
      <c r="B606" s="207" t="s">
        <v>928</v>
      </c>
      <c r="C606" s="208" t="s">
        <v>925</v>
      </c>
      <c r="D606" s="209" t="s">
        <v>244</v>
      </c>
      <c r="E606" s="210">
        <v>529</v>
      </c>
      <c r="F606" s="211">
        <v>2.7921322580000001</v>
      </c>
      <c r="G606" s="211">
        <v>2910.3710059999999</v>
      </c>
      <c r="H606" s="211">
        <v>3.3952759719999999</v>
      </c>
      <c r="I606" s="211">
        <v>533.95654189468121</v>
      </c>
      <c r="J606" s="211">
        <v>0</v>
      </c>
      <c r="K606" s="212">
        <v>1</v>
      </c>
      <c r="L606" s="211">
        <v>31892</v>
      </c>
      <c r="M606" s="211">
        <v>31892</v>
      </c>
      <c r="N606" s="211">
        <v>6.2381852551984897E-2</v>
      </c>
      <c r="O606" s="211">
        <v>6.2381852551984897E-2</v>
      </c>
      <c r="P606" s="212">
        <v>0</v>
      </c>
      <c r="Q606" s="211">
        <v>0</v>
      </c>
      <c r="R606" s="213">
        <v>0</v>
      </c>
    </row>
    <row r="607" spans="2:18" x14ac:dyDescent="0.2">
      <c r="B607" s="207" t="s">
        <v>929</v>
      </c>
      <c r="C607" s="208" t="s">
        <v>925</v>
      </c>
      <c r="D607" s="209" t="s">
        <v>244</v>
      </c>
      <c r="E607" s="210">
        <v>1254</v>
      </c>
      <c r="F607" s="211">
        <v>2728.3240000000001</v>
      </c>
      <c r="G607" s="211">
        <v>3278.9070000000002</v>
      </c>
      <c r="H607" s="211">
        <v>2.7961096239999996</v>
      </c>
      <c r="I607" s="211">
        <v>3202.8326862018002</v>
      </c>
      <c r="J607" s="211">
        <v>225.84847792787477</v>
      </c>
      <c r="K607" s="212">
        <v>2</v>
      </c>
      <c r="L607" s="211">
        <v>232290.24999999991</v>
      </c>
      <c r="M607" s="211">
        <v>232290.24999999991</v>
      </c>
      <c r="N607" s="211">
        <v>1.3963317384370018</v>
      </c>
      <c r="O607" s="211">
        <v>1.3963317384370018</v>
      </c>
      <c r="P607" s="212">
        <v>1</v>
      </c>
      <c r="Q607" s="211">
        <v>16380</v>
      </c>
      <c r="R607" s="213">
        <v>3.11004784688995E-2</v>
      </c>
    </row>
    <row r="608" spans="2:18" x14ac:dyDescent="0.2">
      <c r="B608" s="207" t="s">
        <v>930</v>
      </c>
      <c r="C608" s="208" t="s">
        <v>925</v>
      </c>
      <c r="D608" s="209" t="s">
        <v>244</v>
      </c>
      <c r="E608" s="210">
        <v>240</v>
      </c>
      <c r="F608" s="211">
        <v>278.45069999999998</v>
      </c>
      <c r="G608" s="211">
        <v>2609.9940000000001</v>
      </c>
      <c r="H608" s="211">
        <v>2.4874481719999997</v>
      </c>
      <c r="I608" s="211">
        <v>0</v>
      </c>
      <c r="J608" s="211">
        <v>12.511324511060852</v>
      </c>
      <c r="K608" s="212">
        <v>0</v>
      </c>
      <c r="L608" s="211">
        <v>0</v>
      </c>
      <c r="M608" s="211">
        <v>0</v>
      </c>
      <c r="N608" s="211">
        <v>0</v>
      </c>
      <c r="O608" s="211">
        <v>0</v>
      </c>
      <c r="P608" s="212">
        <v>1</v>
      </c>
      <c r="Q608" s="211">
        <v>1020</v>
      </c>
      <c r="R608" s="213">
        <v>8.3333333333333419E-3</v>
      </c>
    </row>
    <row r="609" spans="2:18" x14ac:dyDescent="0.2">
      <c r="B609" s="207" t="s">
        <v>931</v>
      </c>
      <c r="C609" s="208" t="s">
        <v>925</v>
      </c>
      <c r="D609" s="209" t="s">
        <v>244</v>
      </c>
      <c r="E609" s="210">
        <v>40</v>
      </c>
      <c r="F609" s="211">
        <v>0</v>
      </c>
      <c r="G609" s="211">
        <v>22.221155169999999</v>
      </c>
      <c r="H609" s="211">
        <v>7.2626224000000003E-2</v>
      </c>
      <c r="I609" s="211">
        <v>3.9935603479401949</v>
      </c>
      <c r="J609" s="211">
        <v>0</v>
      </c>
      <c r="K609" s="212">
        <v>2</v>
      </c>
      <c r="L609" s="211">
        <v>11151.1</v>
      </c>
      <c r="M609" s="211">
        <v>11151.1</v>
      </c>
      <c r="N609" s="211">
        <v>1.9</v>
      </c>
      <c r="O609" s="211">
        <v>1.9</v>
      </c>
      <c r="P609" s="212">
        <v>0</v>
      </c>
      <c r="Q609" s="211">
        <v>0</v>
      </c>
      <c r="R609" s="213">
        <v>0</v>
      </c>
    </row>
    <row r="610" spans="2:18" x14ac:dyDescent="0.2">
      <c r="B610" s="207" t="s">
        <v>932</v>
      </c>
      <c r="C610" s="208" t="s">
        <v>925</v>
      </c>
      <c r="D610" s="209" t="s">
        <v>244</v>
      </c>
      <c r="E610" s="210">
        <v>1522</v>
      </c>
      <c r="F610" s="211">
        <v>1909.0129999999999</v>
      </c>
      <c r="G610" s="211">
        <v>6647.6989999999996</v>
      </c>
      <c r="H610" s="211">
        <v>3.7039374239999998</v>
      </c>
      <c r="I610" s="211">
        <v>464.7753099960745</v>
      </c>
      <c r="J610" s="211">
        <v>0</v>
      </c>
      <c r="K610" s="212">
        <v>4</v>
      </c>
      <c r="L610" s="211">
        <v>25446.633333333299</v>
      </c>
      <c r="M610" s="211">
        <v>25446.633333333299</v>
      </c>
      <c r="N610" s="211">
        <v>0.13929040735873852</v>
      </c>
      <c r="O610" s="211">
        <v>0.13929040735873852</v>
      </c>
      <c r="P610" s="212">
        <v>0</v>
      </c>
      <c r="Q610" s="211">
        <v>0</v>
      </c>
      <c r="R610" s="213">
        <v>0</v>
      </c>
    </row>
    <row r="611" spans="2:18" x14ac:dyDescent="0.2">
      <c r="B611" s="207" t="s">
        <v>933</v>
      </c>
      <c r="C611" s="208" t="s">
        <v>925</v>
      </c>
      <c r="D611" s="209" t="s">
        <v>244</v>
      </c>
      <c r="E611" s="210">
        <v>899</v>
      </c>
      <c r="F611" s="211">
        <v>794.37869999999998</v>
      </c>
      <c r="G611" s="211">
        <v>4540.63</v>
      </c>
      <c r="H611" s="211">
        <v>1.3980548119999998</v>
      </c>
      <c r="I611" s="211">
        <v>13.473350819240521</v>
      </c>
      <c r="J611" s="211">
        <v>0</v>
      </c>
      <c r="K611" s="212">
        <v>1</v>
      </c>
      <c r="L611" s="211">
        <v>1954.3499999999001</v>
      </c>
      <c r="M611" s="211">
        <v>1954.3499999999001</v>
      </c>
      <c r="N611" s="211">
        <v>7.7864293659621695E-3</v>
      </c>
      <c r="O611" s="211">
        <v>7.7864293659621695E-3</v>
      </c>
      <c r="P611" s="212">
        <v>0</v>
      </c>
      <c r="Q611" s="211">
        <v>0</v>
      </c>
      <c r="R611" s="213">
        <v>0</v>
      </c>
    </row>
    <row r="612" spans="2:18" x14ac:dyDescent="0.2">
      <c r="B612" s="207" t="s">
        <v>934</v>
      </c>
      <c r="C612" s="208" t="s">
        <v>925</v>
      </c>
      <c r="D612" s="209" t="s">
        <v>244</v>
      </c>
      <c r="E612" s="210">
        <v>886</v>
      </c>
      <c r="F612" s="211">
        <v>41.955419999999997</v>
      </c>
      <c r="G612" s="211">
        <v>4132.1310000000003</v>
      </c>
      <c r="H612" s="211">
        <v>2.4148219479999997</v>
      </c>
      <c r="I612" s="211">
        <v>186.95936010584009</v>
      </c>
      <c r="J612" s="211">
        <v>0</v>
      </c>
      <c r="K612" s="212">
        <v>3</v>
      </c>
      <c r="L612" s="211">
        <v>15700.483333333301</v>
      </c>
      <c r="M612" s="211">
        <v>15700.483333333301</v>
      </c>
      <c r="N612" s="211">
        <v>0.25169300225733632</v>
      </c>
      <c r="O612" s="211">
        <v>0.25169300225733632</v>
      </c>
      <c r="P612" s="212">
        <v>0</v>
      </c>
      <c r="Q612" s="211">
        <v>0</v>
      </c>
      <c r="R612" s="213">
        <v>0</v>
      </c>
    </row>
    <row r="613" spans="2:18" x14ac:dyDescent="0.2">
      <c r="B613" s="207" t="s">
        <v>935</v>
      </c>
      <c r="C613" s="208" t="s">
        <v>925</v>
      </c>
      <c r="D613" s="209" t="s">
        <v>244</v>
      </c>
      <c r="E613" s="210">
        <v>1119</v>
      </c>
      <c r="F613" s="211">
        <v>1082.117</v>
      </c>
      <c r="G613" s="211">
        <v>4691.6729999999998</v>
      </c>
      <c r="H613" s="211">
        <v>4.8478004519999995</v>
      </c>
      <c r="I613" s="211">
        <v>337.46125718683783</v>
      </c>
      <c r="J613" s="211">
        <v>0</v>
      </c>
      <c r="K613" s="212">
        <v>5</v>
      </c>
      <c r="L613" s="211">
        <v>14116.6</v>
      </c>
      <c r="M613" s="211">
        <v>14116.6</v>
      </c>
      <c r="N613" s="211">
        <v>4.2895442359249331E-2</v>
      </c>
      <c r="O613" s="211">
        <v>4.2895442359249331E-2</v>
      </c>
      <c r="P613" s="212">
        <v>0</v>
      </c>
      <c r="Q613" s="211">
        <v>0</v>
      </c>
      <c r="R613" s="213">
        <v>0</v>
      </c>
    </row>
    <row r="614" spans="2:18" x14ac:dyDescent="0.2">
      <c r="B614" s="207" t="s">
        <v>936</v>
      </c>
      <c r="C614" s="208" t="s">
        <v>925</v>
      </c>
      <c r="D614" s="209" t="s">
        <v>244</v>
      </c>
      <c r="E614" s="210">
        <v>1526</v>
      </c>
      <c r="F614" s="211">
        <v>4082.404</v>
      </c>
      <c r="G614" s="211">
        <v>4775.6220000000003</v>
      </c>
      <c r="H614" s="211">
        <v>3.2137104120000002</v>
      </c>
      <c r="I614" s="211">
        <v>610.35660837784826</v>
      </c>
      <c r="J614" s="211">
        <v>0</v>
      </c>
      <c r="K614" s="212">
        <v>6</v>
      </c>
      <c r="L614" s="211">
        <v>38514.8166666666</v>
      </c>
      <c r="M614" s="211">
        <v>27707.166666666599</v>
      </c>
      <c r="N614" s="211">
        <v>0.13761467889908266</v>
      </c>
      <c r="O614" s="211">
        <v>9.6330275229357859E-2</v>
      </c>
      <c r="P614" s="212">
        <v>0</v>
      </c>
      <c r="Q614" s="211">
        <v>0</v>
      </c>
      <c r="R614" s="213">
        <v>0</v>
      </c>
    </row>
    <row r="615" spans="2:18" x14ac:dyDescent="0.2">
      <c r="B615" s="207" t="s">
        <v>937</v>
      </c>
      <c r="C615" s="208" t="s">
        <v>925</v>
      </c>
      <c r="D615" s="209" t="s">
        <v>244</v>
      </c>
      <c r="E615" s="210">
        <v>962</v>
      </c>
      <c r="F615" s="211">
        <v>3415.4169999999999</v>
      </c>
      <c r="G615" s="211">
        <v>4160.5339999999997</v>
      </c>
      <c r="H615" s="211">
        <v>2.3966653920000001</v>
      </c>
      <c r="I615" s="211">
        <v>1418.585096337986</v>
      </c>
      <c r="J615" s="211">
        <v>102.81955824031976</v>
      </c>
      <c r="K615" s="212">
        <v>3</v>
      </c>
      <c r="L615" s="211">
        <v>120032.5166666666</v>
      </c>
      <c r="M615" s="211">
        <v>3612.5166666666</v>
      </c>
      <c r="N615" s="211">
        <v>1.0051975051975055</v>
      </c>
      <c r="O615" s="211">
        <v>1.1434511434511439E-2</v>
      </c>
      <c r="P615" s="212">
        <v>1</v>
      </c>
      <c r="Q615" s="211">
        <v>8700</v>
      </c>
      <c r="R615" s="213">
        <v>3.0145530145530099E-2</v>
      </c>
    </row>
    <row r="616" spans="2:18" x14ac:dyDescent="0.2">
      <c r="B616" s="207" t="s">
        <v>938</v>
      </c>
      <c r="C616" s="208" t="s">
        <v>925</v>
      </c>
      <c r="D616" s="209" t="s">
        <v>244</v>
      </c>
      <c r="E616" s="210">
        <v>1101</v>
      </c>
      <c r="F616" s="211">
        <v>1776.7170000000001</v>
      </c>
      <c r="G616" s="211">
        <v>7607.8909999999996</v>
      </c>
      <c r="H616" s="211">
        <v>2.9050489599999998</v>
      </c>
      <c r="I616" s="211">
        <v>2620.0667730467007</v>
      </c>
      <c r="J616" s="211">
        <v>23142.458563181688</v>
      </c>
      <c r="K616" s="212">
        <v>4</v>
      </c>
      <c r="L616" s="211">
        <v>182898.3666666667</v>
      </c>
      <c r="M616" s="211">
        <v>182898.3666666667</v>
      </c>
      <c r="N616" s="211">
        <v>1.0844686648501358</v>
      </c>
      <c r="O616" s="211">
        <v>1.0844686648501358</v>
      </c>
      <c r="P616" s="212">
        <v>3</v>
      </c>
      <c r="Q616" s="211">
        <v>1615500</v>
      </c>
      <c r="R616" s="213">
        <v>0.91280653950953661</v>
      </c>
    </row>
    <row r="617" spans="2:18" x14ac:dyDescent="0.2">
      <c r="B617" s="207" t="s">
        <v>939</v>
      </c>
      <c r="C617" s="208" t="s">
        <v>925</v>
      </c>
      <c r="D617" s="209" t="s">
        <v>244</v>
      </c>
      <c r="E617" s="210">
        <v>837</v>
      </c>
      <c r="F617" s="211">
        <v>2041.2439999999999</v>
      </c>
      <c r="G617" s="211">
        <v>2571.6129999999998</v>
      </c>
      <c r="H617" s="211">
        <v>1.63409004</v>
      </c>
      <c r="I617" s="211">
        <v>225.9231483489587</v>
      </c>
      <c r="J617" s="211">
        <v>13.053893757783545</v>
      </c>
      <c r="K617" s="212">
        <v>2</v>
      </c>
      <c r="L617" s="211">
        <v>28037.266666666703</v>
      </c>
      <c r="M617" s="211">
        <v>28037.266666666703</v>
      </c>
      <c r="N617" s="211">
        <v>0.28434886499402601</v>
      </c>
      <c r="O617" s="211">
        <v>0.28434886499402601</v>
      </c>
      <c r="P617" s="212">
        <v>1</v>
      </c>
      <c r="Q617" s="211">
        <v>1620</v>
      </c>
      <c r="R617" s="213">
        <v>1.194743130227E-3</v>
      </c>
    </row>
    <row r="618" spans="2:18" x14ac:dyDescent="0.2">
      <c r="B618" s="207" t="s">
        <v>940</v>
      </c>
      <c r="C618" s="208" t="s">
        <v>941</v>
      </c>
      <c r="D618" s="209" t="s">
        <v>274</v>
      </c>
      <c r="E618" s="210">
        <v>66</v>
      </c>
      <c r="F618" s="211">
        <v>0</v>
      </c>
      <c r="G618" s="211">
        <v>823.07502420000003</v>
      </c>
      <c r="H618" s="211">
        <v>0.23603522800000001</v>
      </c>
      <c r="I618" s="211">
        <v>5.5309831329275454</v>
      </c>
      <c r="J618" s="211">
        <v>0</v>
      </c>
      <c r="K618" s="212">
        <v>1</v>
      </c>
      <c r="L618" s="211">
        <v>4752</v>
      </c>
      <c r="M618" s="211">
        <v>4752</v>
      </c>
      <c r="N618" s="211">
        <v>1</v>
      </c>
      <c r="O618" s="211">
        <v>1</v>
      </c>
      <c r="P618" s="212">
        <v>0</v>
      </c>
      <c r="Q618" s="211">
        <v>0</v>
      </c>
      <c r="R618" s="213">
        <v>0</v>
      </c>
    </row>
    <row r="619" spans="2:18" x14ac:dyDescent="0.2">
      <c r="B619" s="207" t="s">
        <v>942</v>
      </c>
      <c r="C619" s="208" t="s">
        <v>941</v>
      </c>
      <c r="D619" s="209" t="s">
        <v>244</v>
      </c>
      <c r="E619" s="210">
        <v>102</v>
      </c>
      <c r="F619" s="211">
        <v>0</v>
      </c>
      <c r="G619" s="211">
        <v>1849.826</v>
      </c>
      <c r="H619" s="211">
        <v>0.835201576</v>
      </c>
      <c r="I619" s="211">
        <v>29.94982241909252</v>
      </c>
      <c r="J619" s="211">
        <v>0</v>
      </c>
      <c r="K619" s="212">
        <v>1</v>
      </c>
      <c r="L619" s="211">
        <v>7272</v>
      </c>
      <c r="M619" s="211">
        <v>7272</v>
      </c>
      <c r="N619" s="211">
        <v>0.99019607843137303</v>
      </c>
      <c r="O619" s="211">
        <v>0.99019607843137303</v>
      </c>
      <c r="P619" s="212">
        <v>0</v>
      </c>
      <c r="Q619" s="211">
        <v>0</v>
      </c>
      <c r="R619" s="213">
        <v>0</v>
      </c>
    </row>
    <row r="620" spans="2:18" x14ac:dyDescent="0.2">
      <c r="B620" s="207" t="s">
        <v>943</v>
      </c>
      <c r="C620" s="208" t="s">
        <v>941</v>
      </c>
      <c r="D620" s="209" t="s">
        <v>244</v>
      </c>
      <c r="E620" s="210">
        <v>1285</v>
      </c>
      <c r="F620" s="211">
        <v>179.53110000000001</v>
      </c>
      <c r="G620" s="211">
        <v>8364.9290000000001</v>
      </c>
      <c r="H620" s="211">
        <v>3.3952759719999999</v>
      </c>
      <c r="I620" s="211">
        <v>3389.8778770020931</v>
      </c>
      <c r="J620" s="211">
        <v>801.63800407366557</v>
      </c>
      <c r="K620" s="212">
        <v>6</v>
      </c>
      <c r="L620" s="211">
        <v>202469.6333333333</v>
      </c>
      <c r="M620" s="211">
        <v>202469.6333333333</v>
      </c>
      <c r="N620" s="211">
        <v>2.0046692607003886</v>
      </c>
      <c r="O620" s="211">
        <v>2.0046692607003886</v>
      </c>
      <c r="P620" s="212">
        <v>3</v>
      </c>
      <c r="Q620" s="211">
        <v>47880</v>
      </c>
      <c r="R620" s="213">
        <v>6.9260700389105048E-2</v>
      </c>
    </row>
    <row r="621" spans="2:18" x14ac:dyDescent="0.2">
      <c r="B621" s="207" t="s">
        <v>944</v>
      </c>
      <c r="C621" s="208" t="s">
        <v>941</v>
      </c>
      <c r="D621" s="209" t="s">
        <v>244</v>
      </c>
      <c r="E621" s="210">
        <v>1264</v>
      </c>
      <c r="F621" s="211">
        <v>339.95670000000001</v>
      </c>
      <c r="G621" s="211">
        <v>3055.7660000000001</v>
      </c>
      <c r="H621" s="211">
        <v>2.9232055159999999</v>
      </c>
      <c r="I621" s="211">
        <v>1399.9022824153706</v>
      </c>
      <c r="J621" s="211">
        <v>0</v>
      </c>
      <c r="K621" s="212">
        <v>3</v>
      </c>
      <c r="L621" s="211">
        <v>97115.666666666701</v>
      </c>
      <c r="M621" s="211">
        <v>96685.916666666701</v>
      </c>
      <c r="N621" s="211">
        <v>1.0268987341772151</v>
      </c>
      <c r="O621" s="211">
        <v>1.0261075949367089</v>
      </c>
      <c r="P621" s="212">
        <v>0</v>
      </c>
      <c r="Q621" s="211">
        <v>0</v>
      </c>
      <c r="R621" s="213">
        <v>0</v>
      </c>
    </row>
    <row r="622" spans="2:18" x14ac:dyDescent="0.2">
      <c r="B622" s="207" t="s">
        <v>945</v>
      </c>
      <c r="C622" s="208" t="s">
        <v>941</v>
      </c>
      <c r="D622" s="209" t="s">
        <v>244</v>
      </c>
      <c r="E622" s="210">
        <v>888</v>
      </c>
      <c r="F622" s="211">
        <v>0</v>
      </c>
      <c r="G622" s="211">
        <v>9714.2970000000005</v>
      </c>
      <c r="H622" s="211">
        <v>3.5223718640000001</v>
      </c>
      <c r="I622" s="211">
        <v>3280.5319419088769</v>
      </c>
      <c r="J622" s="211">
        <v>0</v>
      </c>
      <c r="K622" s="212">
        <v>6</v>
      </c>
      <c r="L622" s="211">
        <v>188868.69999999995</v>
      </c>
      <c r="M622" s="211">
        <v>188868.69999999995</v>
      </c>
      <c r="N622" s="211">
        <v>1.2004504504504543</v>
      </c>
      <c r="O622" s="211">
        <v>1.2004504504504543</v>
      </c>
      <c r="P622" s="212">
        <v>0</v>
      </c>
      <c r="Q622" s="211">
        <v>0</v>
      </c>
      <c r="R622" s="213">
        <v>0</v>
      </c>
    </row>
    <row r="623" spans="2:18" x14ac:dyDescent="0.2">
      <c r="B623" s="207" t="s">
        <v>946</v>
      </c>
      <c r="C623" s="208" t="s">
        <v>941</v>
      </c>
      <c r="D623" s="209" t="s">
        <v>244</v>
      </c>
      <c r="E623" s="210">
        <v>1696</v>
      </c>
      <c r="F623" s="211">
        <v>5949.0940000000001</v>
      </c>
      <c r="G623" s="211">
        <v>2258.3670000000002</v>
      </c>
      <c r="H623" s="211">
        <v>4.5028258880000003</v>
      </c>
      <c r="I623" s="211">
        <v>6175.5621547820383</v>
      </c>
      <c r="J623" s="211">
        <v>0</v>
      </c>
      <c r="K623" s="212">
        <v>4</v>
      </c>
      <c r="L623" s="211">
        <v>278126.43333333335</v>
      </c>
      <c r="M623" s="211">
        <v>278126.43333333335</v>
      </c>
      <c r="N623" s="211">
        <v>2.0571933962264164</v>
      </c>
      <c r="O623" s="211">
        <v>2.0571933962264164</v>
      </c>
      <c r="P623" s="212">
        <v>0</v>
      </c>
      <c r="Q623" s="211">
        <v>0</v>
      </c>
      <c r="R623" s="213">
        <v>0</v>
      </c>
    </row>
    <row r="624" spans="2:18" x14ac:dyDescent="0.2">
      <c r="B624" s="207" t="s">
        <v>947</v>
      </c>
      <c r="C624" s="208" t="s">
        <v>941</v>
      </c>
      <c r="D624" s="209" t="s">
        <v>244</v>
      </c>
      <c r="E624" s="210">
        <v>982</v>
      </c>
      <c r="F624" s="211">
        <v>0</v>
      </c>
      <c r="G624" s="211">
        <v>3856.0990000000002</v>
      </c>
      <c r="H624" s="211">
        <v>2.3058826119999996</v>
      </c>
      <c r="I624" s="211">
        <v>969.45603447696919</v>
      </c>
      <c r="J624" s="211">
        <v>0</v>
      </c>
      <c r="K624" s="212">
        <v>5</v>
      </c>
      <c r="L624" s="211">
        <v>85259.316666666695</v>
      </c>
      <c r="M624" s="211">
        <v>85259.316666666695</v>
      </c>
      <c r="N624" s="211">
        <v>1.1649694501018333</v>
      </c>
      <c r="O624" s="211">
        <v>1.1649694501018333</v>
      </c>
      <c r="P624" s="212">
        <v>0</v>
      </c>
      <c r="Q624" s="211">
        <v>0</v>
      </c>
      <c r="R624" s="213">
        <v>0</v>
      </c>
    </row>
    <row r="625" spans="2:18" x14ac:dyDescent="0.2">
      <c r="B625" s="207" t="s">
        <v>948</v>
      </c>
      <c r="C625" s="208" t="s">
        <v>941</v>
      </c>
      <c r="D625" s="209" t="s">
        <v>244</v>
      </c>
      <c r="E625" s="210">
        <v>682</v>
      </c>
      <c r="F625" s="211">
        <v>559.49210000000005</v>
      </c>
      <c r="G625" s="211">
        <v>6228.6220000000003</v>
      </c>
      <c r="H625" s="211">
        <v>3.8310333159999996</v>
      </c>
      <c r="I625" s="211">
        <v>929.49650632008422</v>
      </c>
      <c r="J625" s="211">
        <v>490.79954542896201</v>
      </c>
      <c r="K625" s="212">
        <v>2</v>
      </c>
      <c r="L625" s="211">
        <v>49202</v>
      </c>
      <c r="M625" s="211">
        <v>49202</v>
      </c>
      <c r="N625" s="211">
        <v>1.001466275659824</v>
      </c>
      <c r="O625" s="211">
        <v>1.001466275659824</v>
      </c>
      <c r="P625" s="212">
        <v>1</v>
      </c>
      <c r="Q625" s="211">
        <v>25980</v>
      </c>
      <c r="R625" s="213">
        <v>9.0909090909090939E-2</v>
      </c>
    </row>
    <row r="626" spans="2:18" x14ac:dyDescent="0.2">
      <c r="B626" s="207" t="s">
        <v>949</v>
      </c>
      <c r="C626" s="208" t="s">
        <v>941</v>
      </c>
      <c r="D626" s="209" t="s">
        <v>244</v>
      </c>
      <c r="E626" s="210">
        <v>1453</v>
      </c>
      <c r="F626" s="211">
        <v>1391.452</v>
      </c>
      <c r="G626" s="211">
        <v>7648.8590000000004</v>
      </c>
      <c r="H626" s="211">
        <v>3.2863366360000001</v>
      </c>
      <c r="I626" s="211">
        <v>2060.4331669185167</v>
      </c>
      <c r="J626" s="211">
        <v>0</v>
      </c>
      <c r="K626" s="212">
        <v>5</v>
      </c>
      <c r="L626" s="211">
        <v>127144.45</v>
      </c>
      <c r="M626" s="211">
        <v>127144.45</v>
      </c>
      <c r="N626" s="211">
        <v>1.1176875430144533</v>
      </c>
      <c r="O626" s="211">
        <v>1.1176875430144533</v>
      </c>
      <c r="P626" s="212">
        <v>0</v>
      </c>
      <c r="Q626" s="211">
        <v>0</v>
      </c>
      <c r="R626" s="213">
        <v>0</v>
      </c>
    </row>
    <row r="627" spans="2:18" x14ac:dyDescent="0.2">
      <c r="B627" s="207" t="s">
        <v>950</v>
      </c>
      <c r="C627" s="208" t="s">
        <v>941</v>
      </c>
      <c r="D627" s="209" t="s">
        <v>244</v>
      </c>
      <c r="E627" s="210">
        <v>96</v>
      </c>
      <c r="F627" s="211">
        <v>0</v>
      </c>
      <c r="G627" s="211">
        <v>4011.51</v>
      </c>
      <c r="H627" s="211">
        <v>2.469291616</v>
      </c>
      <c r="I627" s="211">
        <v>100.41246081962254</v>
      </c>
      <c r="J627" s="211">
        <v>258.62825558630897</v>
      </c>
      <c r="K627" s="212">
        <v>2</v>
      </c>
      <c r="L627" s="211">
        <v>8246.4333333332997</v>
      </c>
      <c r="M627" s="211">
        <v>8246.4333333332997</v>
      </c>
      <c r="N627" s="211">
        <v>1.0729166666666667</v>
      </c>
      <c r="O627" s="211">
        <v>1.0729166666666667</v>
      </c>
      <c r="P627" s="212">
        <v>3</v>
      </c>
      <c r="Q627" s="211">
        <v>21240</v>
      </c>
      <c r="R627" s="213">
        <v>0.4375</v>
      </c>
    </row>
    <row r="628" spans="2:18" x14ac:dyDescent="0.2">
      <c r="B628" s="207" t="s">
        <v>951</v>
      </c>
      <c r="C628" s="208" t="s">
        <v>941</v>
      </c>
      <c r="D628" s="209" t="s">
        <v>244</v>
      </c>
      <c r="E628" s="210">
        <v>204</v>
      </c>
      <c r="F628" s="211">
        <v>1127.9110000000001</v>
      </c>
      <c r="G628" s="211">
        <v>4458.4620000000004</v>
      </c>
      <c r="H628" s="211">
        <v>4.3938865520000006</v>
      </c>
      <c r="I628" s="211">
        <v>349.5649295465368</v>
      </c>
      <c r="J628" s="211">
        <v>10.400139224308207</v>
      </c>
      <c r="K628" s="212">
        <v>2</v>
      </c>
      <c r="L628" s="211">
        <v>16133.55</v>
      </c>
      <c r="M628" s="211">
        <v>16133.55</v>
      </c>
      <c r="N628" s="211">
        <v>1.024509803921569</v>
      </c>
      <c r="O628" s="211">
        <v>1.024509803921569</v>
      </c>
      <c r="P628" s="212">
        <v>0</v>
      </c>
      <c r="Q628" s="211">
        <v>480</v>
      </c>
      <c r="R628" s="213">
        <v>4.9019607843137306E-3</v>
      </c>
    </row>
    <row r="629" spans="2:18" x14ac:dyDescent="0.2">
      <c r="B629" s="207" t="s">
        <v>952</v>
      </c>
      <c r="C629" s="208" t="s">
        <v>941</v>
      </c>
      <c r="D629" s="209" t="s">
        <v>244</v>
      </c>
      <c r="E629" s="210">
        <v>992</v>
      </c>
      <c r="F629" s="211">
        <v>0</v>
      </c>
      <c r="G629" s="211">
        <v>6780.7209999999995</v>
      </c>
      <c r="H629" s="211">
        <v>3.3044931919999998</v>
      </c>
      <c r="I629" s="211">
        <v>1744.6917132308158</v>
      </c>
      <c r="J629" s="211">
        <v>11.732388463785703</v>
      </c>
      <c r="K629" s="212">
        <v>5</v>
      </c>
      <c r="L629" s="211">
        <v>107069.25</v>
      </c>
      <c r="M629" s="211">
        <v>107069.25</v>
      </c>
      <c r="N629" s="211">
        <v>1.1955645161290331</v>
      </c>
      <c r="O629" s="211">
        <v>1.1955645161290331</v>
      </c>
      <c r="P629" s="212">
        <v>1</v>
      </c>
      <c r="Q629" s="211">
        <v>720</v>
      </c>
      <c r="R629" s="213">
        <v>4.0322580645161307E-3</v>
      </c>
    </row>
    <row r="630" spans="2:18" x14ac:dyDescent="0.2">
      <c r="B630" s="207" t="s">
        <v>953</v>
      </c>
      <c r="C630" s="208" t="s">
        <v>941</v>
      </c>
      <c r="D630" s="209" t="s">
        <v>244</v>
      </c>
      <c r="E630" s="210">
        <v>1238</v>
      </c>
      <c r="F630" s="211">
        <v>676.40480000000002</v>
      </c>
      <c r="G630" s="211">
        <v>6397.7240000000002</v>
      </c>
      <c r="H630" s="211">
        <v>4.5391389999999996</v>
      </c>
      <c r="I630" s="211">
        <v>4676.8458092070568</v>
      </c>
      <c r="J630" s="211">
        <v>1908.3933158241166</v>
      </c>
      <c r="K630" s="212">
        <v>8</v>
      </c>
      <c r="L630" s="211">
        <v>208944.28333333333</v>
      </c>
      <c r="M630" s="211">
        <v>208944.28333333333</v>
      </c>
      <c r="N630" s="211">
        <v>2.0662358642972527</v>
      </c>
      <c r="O630" s="211">
        <v>2.0662358642972527</v>
      </c>
      <c r="P630" s="212">
        <v>6</v>
      </c>
      <c r="Q630" s="211">
        <v>85260</v>
      </c>
      <c r="R630" s="213">
        <v>0.11793214862681733</v>
      </c>
    </row>
    <row r="631" spans="2:18" x14ac:dyDescent="0.2">
      <c r="B631" s="207" t="s">
        <v>954</v>
      </c>
      <c r="C631" s="208" t="s">
        <v>941</v>
      </c>
      <c r="D631" s="209" t="s">
        <v>244</v>
      </c>
      <c r="E631" s="210">
        <v>441</v>
      </c>
      <c r="F631" s="211">
        <v>0</v>
      </c>
      <c r="G631" s="211">
        <v>6166.0640000000003</v>
      </c>
      <c r="H631" s="211">
        <v>2.1606301640000001</v>
      </c>
      <c r="I631" s="211">
        <v>384.28761544564856</v>
      </c>
      <c r="J631" s="211">
        <v>247.39546058732739</v>
      </c>
      <c r="K631" s="212">
        <v>3</v>
      </c>
      <c r="L631" s="211">
        <v>36068.400000000001</v>
      </c>
      <c r="M631" s="211">
        <v>33984</v>
      </c>
      <c r="N631" s="211">
        <v>1.145124716553293</v>
      </c>
      <c r="O631" s="211">
        <v>1.0634920634920684</v>
      </c>
      <c r="P631" s="212">
        <v>2</v>
      </c>
      <c r="Q631" s="211">
        <v>23220</v>
      </c>
      <c r="R631" s="213">
        <v>9.7505668934240411E-2</v>
      </c>
    </row>
    <row r="632" spans="2:18" x14ac:dyDescent="0.2">
      <c r="B632" s="207" t="s">
        <v>955</v>
      </c>
      <c r="C632" s="208" t="s">
        <v>941</v>
      </c>
      <c r="D632" s="209" t="s">
        <v>244</v>
      </c>
      <c r="E632" s="210">
        <v>940</v>
      </c>
      <c r="F632" s="211">
        <v>182.5607</v>
      </c>
      <c r="G632" s="211">
        <v>3408.67</v>
      </c>
      <c r="H632" s="211">
        <v>3.1592407439999999</v>
      </c>
      <c r="I632" s="211">
        <v>2024.9026750952971</v>
      </c>
      <c r="J632" s="211">
        <v>80.853561707160537</v>
      </c>
      <c r="K632" s="212">
        <v>3</v>
      </c>
      <c r="L632" s="211">
        <v>129978.74999999999</v>
      </c>
      <c r="M632" s="211">
        <v>129978.74999999999</v>
      </c>
      <c r="N632" s="211">
        <v>1.0606382978723383</v>
      </c>
      <c r="O632" s="211">
        <v>1.0606382978723383</v>
      </c>
      <c r="P632" s="212">
        <v>3</v>
      </c>
      <c r="Q632" s="211">
        <v>5190</v>
      </c>
      <c r="R632" s="213">
        <v>1.1702127659574461E-2</v>
      </c>
    </row>
    <row r="633" spans="2:18" x14ac:dyDescent="0.2">
      <c r="B633" s="207" t="s">
        <v>956</v>
      </c>
      <c r="C633" s="208" t="s">
        <v>941</v>
      </c>
      <c r="D633" s="209" t="s">
        <v>244</v>
      </c>
      <c r="E633" s="210">
        <v>1221</v>
      </c>
      <c r="F633" s="211">
        <v>1402.136</v>
      </c>
      <c r="G633" s="211">
        <v>6005.7370000000001</v>
      </c>
      <c r="H633" s="211">
        <v>3.413432528</v>
      </c>
      <c r="I633" s="211">
        <v>3730.6515492844651</v>
      </c>
      <c r="J633" s="211">
        <v>409.02200441055101</v>
      </c>
      <c r="K633" s="212">
        <v>5</v>
      </c>
      <c r="L633" s="211">
        <v>221638.0333333333</v>
      </c>
      <c r="M633" s="211">
        <v>221638.0333333333</v>
      </c>
      <c r="N633" s="211">
        <v>2.1539721539721506</v>
      </c>
      <c r="O633" s="211">
        <v>2.1539721539721506</v>
      </c>
      <c r="P633" s="212">
        <v>2</v>
      </c>
      <c r="Q633" s="211">
        <v>24300</v>
      </c>
      <c r="R633" s="213">
        <v>3.6855036855036903E-2</v>
      </c>
    </row>
    <row r="634" spans="2:18" x14ac:dyDescent="0.2">
      <c r="B634" s="207" t="s">
        <v>957</v>
      </c>
      <c r="C634" s="208" t="s">
        <v>941</v>
      </c>
      <c r="D634" s="209" t="s">
        <v>244</v>
      </c>
      <c r="E634" s="210">
        <v>1083</v>
      </c>
      <c r="F634" s="211">
        <v>2391.1860000000001</v>
      </c>
      <c r="G634" s="211">
        <v>6943.32</v>
      </c>
      <c r="H634" s="211">
        <v>3.0866145199999999</v>
      </c>
      <c r="I634" s="211">
        <v>3733.1428076114189</v>
      </c>
      <c r="J634" s="211">
        <v>1052.0471413680366</v>
      </c>
      <c r="K634" s="212">
        <v>4</v>
      </c>
      <c r="L634" s="211">
        <v>245269.2666666666</v>
      </c>
      <c r="M634" s="211">
        <v>245269.2666666666</v>
      </c>
      <c r="N634" s="211">
        <v>3.0387811634349005</v>
      </c>
      <c r="O634" s="211">
        <v>3.0387811634349005</v>
      </c>
      <c r="P634" s="212">
        <v>1</v>
      </c>
      <c r="Q634" s="211">
        <v>69120</v>
      </c>
      <c r="R634" s="213">
        <v>0.11819021237303799</v>
      </c>
    </row>
    <row r="635" spans="2:18" x14ac:dyDescent="0.2">
      <c r="B635" s="207" t="s">
        <v>958</v>
      </c>
      <c r="C635" s="208" t="s">
        <v>959</v>
      </c>
      <c r="D635" s="209" t="s">
        <v>244</v>
      </c>
      <c r="E635" s="210">
        <v>1092</v>
      </c>
      <c r="F635" s="211">
        <v>1699.415</v>
      </c>
      <c r="G635" s="211">
        <v>3520.9349999999999</v>
      </c>
      <c r="H635" s="211">
        <v>2.0153777160000002</v>
      </c>
      <c r="I635" s="211">
        <v>148.8274337792036</v>
      </c>
      <c r="J635" s="211">
        <v>0</v>
      </c>
      <c r="K635" s="212">
        <v>3</v>
      </c>
      <c r="L635" s="211">
        <v>14975.3666666668</v>
      </c>
      <c r="M635" s="211">
        <v>14975.3666666668</v>
      </c>
      <c r="N635" s="211">
        <v>0.1236263736263736</v>
      </c>
      <c r="O635" s="211">
        <v>0.1236263736263736</v>
      </c>
      <c r="P635" s="212">
        <v>0</v>
      </c>
      <c r="Q635" s="211">
        <v>0</v>
      </c>
      <c r="R635" s="213">
        <v>0</v>
      </c>
    </row>
    <row r="636" spans="2:18" x14ac:dyDescent="0.2">
      <c r="B636" s="207" t="s">
        <v>960</v>
      </c>
      <c r="C636" s="208" t="s">
        <v>959</v>
      </c>
      <c r="D636" s="209" t="s">
        <v>244</v>
      </c>
      <c r="E636" s="210">
        <v>33</v>
      </c>
      <c r="F636" s="211">
        <v>0</v>
      </c>
      <c r="G636" s="211">
        <v>2342.2460000000001</v>
      </c>
      <c r="H636" s="211">
        <v>1.343585144</v>
      </c>
      <c r="I636" s="211">
        <v>0</v>
      </c>
      <c r="J636" s="211">
        <v>2.9814448706048831</v>
      </c>
      <c r="K636" s="212">
        <v>0</v>
      </c>
      <c r="L636" s="211">
        <v>0</v>
      </c>
      <c r="M636" s="211">
        <v>0</v>
      </c>
      <c r="N636" s="211">
        <v>0</v>
      </c>
      <c r="O636" s="211">
        <v>0</v>
      </c>
      <c r="P636" s="212">
        <v>0</v>
      </c>
      <c r="Q636" s="211">
        <v>450</v>
      </c>
      <c r="R636" s="213">
        <v>3.03030303030303E-2</v>
      </c>
    </row>
    <row r="637" spans="2:18" x14ac:dyDescent="0.2">
      <c r="B637" s="207" t="s">
        <v>961</v>
      </c>
      <c r="C637" s="208" t="s">
        <v>959</v>
      </c>
      <c r="D637" s="209" t="s">
        <v>244</v>
      </c>
      <c r="E637" s="210">
        <v>8</v>
      </c>
      <c r="F637" s="211">
        <v>957.81725240000003</v>
      </c>
      <c r="G637" s="211">
        <v>802.97642629999996</v>
      </c>
      <c r="H637" s="211">
        <v>2.2150998319999999</v>
      </c>
      <c r="I637" s="211">
        <v>0</v>
      </c>
      <c r="J637" s="211">
        <v>5.5707357312022774</v>
      </c>
      <c r="K637" s="212">
        <v>0</v>
      </c>
      <c r="L637" s="211">
        <v>0</v>
      </c>
      <c r="M637" s="211">
        <v>0</v>
      </c>
      <c r="N637" s="211">
        <v>0</v>
      </c>
      <c r="O637" s="211">
        <v>0</v>
      </c>
      <c r="P637" s="212">
        <v>0</v>
      </c>
      <c r="Q637" s="211">
        <v>510</v>
      </c>
      <c r="R637" s="213">
        <v>0.125</v>
      </c>
    </row>
    <row r="638" spans="2:18" x14ac:dyDescent="0.2">
      <c r="B638" s="207" t="s">
        <v>962</v>
      </c>
      <c r="C638" s="208" t="s">
        <v>959</v>
      </c>
      <c r="D638" s="209" t="s">
        <v>244</v>
      </c>
      <c r="E638" s="210">
        <v>1035</v>
      </c>
      <c r="F638" s="211">
        <v>5852.5020000000004</v>
      </c>
      <c r="G638" s="211">
        <v>1886.828</v>
      </c>
      <c r="H638" s="211">
        <v>4.2849472159999999</v>
      </c>
      <c r="I638" s="211">
        <v>2482.541423761535</v>
      </c>
      <c r="J638" s="211">
        <v>109.66345151086144</v>
      </c>
      <c r="K638" s="212">
        <v>5</v>
      </c>
      <c r="L638" s="211">
        <v>117490.2833333333</v>
      </c>
      <c r="M638" s="211">
        <v>117490.2833333333</v>
      </c>
      <c r="N638" s="211">
        <v>1.5072463768115936</v>
      </c>
      <c r="O638" s="211">
        <v>1.5072463768115936</v>
      </c>
      <c r="P638" s="212">
        <v>3</v>
      </c>
      <c r="Q638" s="211">
        <v>5190</v>
      </c>
      <c r="R638" s="213">
        <v>1.3526570048309185E-2</v>
      </c>
    </row>
    <row r="639" spans="2:18" x14ac:dyDescent="0.2">
      <c r="B639" s="207" t="s">
        <v>963</v>
      </c>
      <c r="C639" s="208" t="s">
        <v>959</v>
      </c>
      <c r="D639" s="209" t="s">
        <v>244</v>
      </c>
      <c r="E639" s="210">
        <v>164</v>
      </c>
      <c r="F639" s="211">
        <v>0</v>
      </c>
      <c r="G639" s="211">
        <v>3663.451</v>
      </c>
      <c r="H639" s="211">
        <v>1.5977769279999998</v>
      </c>
      <c r="I639" s="211">
        <v>180.95073547782459</v>
      </c>
      <c r="J639" s="211">
        <v>29.545850069057401</v>
      </c>
      <c r="K639" s="212">
        <v>1</v>
      </c>
      <c r="L639" s="211">
        <v>22966.516666666699</v>
      </c>
      <c r="M639" s="211">
        <v>22966.516666666699</v>
      </c>
      <c r="N639" s="211">
        <v>1.0060975609756098</v>
      </c>
      <c r="O639" s="211">
        <v>1.0060975609756098</v>
      </c>
      <c r="P639" s="212">
        <v>1</v>
      </c>
      <c r="Q639" s="211">
        <v>3750</v>
      </c>
      <c r="R639" s="213">
        <v>1.829268292682926E-2</v>
      </c>
    </row>
    <row r="640" spans="2:18" x14ac:dyDescent="0.2">
      <c r="B640" s="207" t="s">
        <v>964</v>
      </c>
      <c r="C640" s="208" t="s">
        <v>959</v>
      </c>
      <c r="D640" s="209" t="s">
        <v>244</v>
      </c>
      <c r="E640" s="210">
        <v>26</v>
      </c>
      <c r="F640" s="211">
        <v>294.78809999999999</v>
      </c>
      <c r="G640" s="211">
        <v>2468.9409999999998</v>
      </c>
      <c r="H640" s="211">
        <v>1.90643838</v>
      </c>
      <c r="I640" s="211">
        <v>13.838201777798522</v>
      </c>
      <c r="J640" s="211">
        <v>0</v>
      </c>
      <c r="K640" s="212">
        <v>1</v>
      </c>
      <c r="L640" s="211">
        <v>1472</v>
      </c>
      <c r="M640" s="211">
        <v>1472</v>
      </c>
      <c r="N640" s="211">
        <v>1</v>
      </c>
      <c r="O640" s="211">
        <v>1</v>
      </c>
      <c r="P640" s="212">
        <v>0</v>
      </c>
      <c r="Q640" s="211">
        <v>0</v>
      </c>
      <c r="R640" s="213">
        <v>0</v>
      </c>
    </row>
    <row r="641" spans="2:18" x14ac:dyDescent="0.2">
      <c r="B641" s="207" t="s">
        <v>965</v>
      </c>
      <c r="C641" s="208" t="s">
        <v>959</v>
      </c>
      <c r="D641" s="209" t="s">
        <v>244</v>
      </c>
      <c r="E641" s="210">
        <v>621</v>
      </c>
      <c r="F641" s="211">
        <v>1.650309</v>
      </c>
      <c r="G641" s="211">
        <v>5287.768</v>
      </c>
      <c r="H641" s="211">
        <v>1.9245949360000001</v>
      </c>
      <c r="I641" s="211">
        <v>14.775103667917318</v>
      </c>
      <c r="J641" s="211">
        <v>0</v>
      </c>
      <c r="K641" s="212">
        <v>1</v>
      </c>
      <c r="L641" s="211">
        <v>1556.8333333333001</v>
      </c>
      <c r="M641" s="211">
        <v>1556.8333333333001</v>
      </c>
      <c r="N641" s="211">
        <v>6.4412238325282003E-3</v>
      </c>
      <c r="O641" s="211">
        <v>6.4412238325282003E-3</v>
      </c>
      <c r="P641" s="212">
        <v>0</v>
      </c>
      <c r="Q641" s="211">
        <v>0</v>
      </c>
      <c r="R641" s="213">
        <v>0</v>
      </c>
    </row>
    <row r="642" spans="2:18" x14ac:dyDescent="0.2">
      <c r="B642" s="207" t="s">
        <v>966</v>
      </c>
      <c r="C642" s="208" t="s">
        <v>959</v>
      </c>
      <c r="D642" s="209" t="s">
        <v>244</v>
      </c>
      <c r="E642" s="210">
        <v>1149</v>
      </c>
      <c r="F642" s="211">
        <v>3603.6979999999999</v>
      </c>
      <c r="G642" s="211">
        <v>3443.73</v>
      </c>
      <c r="H642" s="211">
        <v>2.705326844</v>
      </c>
      <c r="I642" s="211">
        <v>7.5769019353210201</v>
      </c>
      <c r="J642" s="211">
        <v>0</v>
      </c>
      <c r="K642" s="212">
        <v>0</v>
      </c>
      <c r="L642" s="211">
        <v>567.96666666670001</v>
      </c>
      <c r="M642" s="211">
        <v>567.96666666670001</v>
      </c>
      <c r="N642" s="211">
        <v>1.7406440382941679E-3</v>
      </c>
      <c r="O642" s="211">
        <v>1.7406440382941679E-3</v>
      </c>
      <c r="P642" s="212">
        <v>0</v>
      </c>
      <c r="Q642" s="211">
        <v>0</v>
      </c>
      <c r="R642" s="213">
        <v>0</v>
      </c>
    </row>
    <row r="643" spans="2:18" x14ac:dyDescent="0.2">
      <c r="B643" s="207" t="s">
        <v>967</v>
      </c>
      <c r="C643" s="208" t="s">
        <v>959</v>
      </c>
      <c r="D643" s="209" t="s">
        <v>244</v>
      </c>
      <c r="E643" s="210">
        <v>72</v>
      </c>
      <c r="F643" s="211">
        <v>38.594259999999998</v>
      </c>
      <c r="G643" s="211">
        <v>3108.1480000000001</v>
      </c>
      <c r="H643" s="211">
        <v>1.307272032</v>
      </c>
      <c r="I643" s="211">
        <v>3.2047040576719459</v>
      </c>
      <c r="J643" s="211">
        <v>148.91108434804931</v>
      </c>
      <c r="K643" s="212">
        <v>0</v>
      </c>
      <c r="L643" s="211">
        <v>497.13333333330002</v>
      </c>
      <c r="M643" s="211">
        <v>497.13333333330002</v>
      </c>
      <c r="N643" s="211">
        <v>2.7777777777777804E-2</v>
      </c>
      <c r="O643" s="211">
        <v>2.7777777777777804E-2</v>
      </c>
      <c r="P643" s="212">
        <v>1</v>
      </c>
      <c r="Q643" s="211">
        <v>23100</v>
      </c>
      <c r="R643" s="213">
        <v>0.76388888888888906</v>
      </c>
    </row>
    <row r="644" spans="2:18" x14ac:dyDescent="0.2">
      <c r="B644" s="207" t="s">
        <v>968</v>
      </c>
      <c r="C644" s="208" t="s">
        <v>969</v>
      </c>
      <c r="D644" s="209" t="s">
        <v>244</v>
      </c>
      <c r="E644" s="210">
        <v>609</v>
      </c>
      <c r="F644" s="211">
        <v>3517.4929999999999</v>
      </c>
      <c r="G644" s="211">
        <v>1086.1120000000001</v>
      </c>
      <c r="H644" s="211">
        <v>1.4525244799999999</v>
      </c>
      <c r="I644" s="211">
        <v>4046.3065545008503</v>
      </c>
      <c r="J644" s="211">
        <v>1179.6852136663647</v>
      </c>
      <c r="K644" s="212">
        <v>4</v>
      </c>
      <c r="L644" s="211">
        <v>564919.08333333326</v>
      </c>
      <c r="M644" s="211">
        <v>562515.08333333326</v>
      </c>
      <c r="N644" s="211">
        <v>3.0032840722495897</v>
      </c>
      <c r="O644" s="211">
        <v>2.0164203612479477</v>
      </c>
      <c r="P644" s="212">
        <v>2</v>
      </c>
      <c r="Q644" s="211">
        <v>164700</v>
      </c>
      <c r="R644" s="213">
        <v>0.58128078817733997</v>
      </c>
    </row>
    <row r="645" spans="2:18" x14ac:dyDescent="0.2">
      <c r="B645" s="207" t="s">
        <v>970</v>
      </c>
      <c r="C645" s="208" t="s">
        <v>969</v>
      </c>
      <c r="D645" s="209" t="s">
        <v>244</v>
      </c>
      <c r="E645" s="210">
        <v>827</v>
      </c>
      <c r="F645" s="211">
        <v>5996.8927039999999</v>
      </c>
      <c r="G645" s="211">
        <v>2205.4586650000001</v>
      </c>
      <c r="H645" s="211">
        <v>1.4888375919999999</v>
      </c>
      <c r="I645" s="211">
        <v>25.736070877405592</v>
      </c>
      <c r="J645" s="211">
        <v>0</v>
      </c>
      <c r="K645" s="212">
        <v>0</v>
      </c>
      <c r="L645" s="211">
        <v>3505.4666666666999</v>
      </c>
      <c r="M645" s="211">
        <v>221.46666666670001</v>
      </c>
      <c r="N645" s="211">
        <v>0.99395405078597332</v>
      </c>
      <c r="O645" s="211">
        <v>1.2091898428053202E-3</v>
      </c>
      <c r="P645" s="212">
        <v>0</v>
      </c>
      <c r="Q645" s="211">
        <v>0</v>
      </c>
      <c r="R645" s="213">
        <v>0</v>
      </c>
    </row>
    <row r="646" spans="2:18" x14ac:dyDescent="0.2">
      <c r="B646" s="207" t="s">
        <v>971</v>
      </c>
      <c r="C646" s="208" t="s">
        <v>969</v>
      </c>
      <c r="D646" s="209" t="s">
        <v>274</v>
      </c>
      <c r="E646" s="210">
        <v>1580</v>
      </c>
      <c r="F646" s="211">
        <v>15086.69637</v>
      </c>
      <c r="G646" s="211">
        <v>3222.421828</v>
      </c>
      <c r="H646" s="211">
        <v>3.5586849759999999</v>
      </c>
      <c r="I646" s="211">
        <v>2980.9211808579134</v>
      </c>
      <c r="J646" s="211">
        <v>8469.5811489595562</v>
      </c>
      <c r="K646" s="212">
        <v>6</v>
      </c>
      <c r="L646" s="211">
        <v>169868.11666666679</v>
      </c>
      <c r="M646" s="211">
        <v>163430.13333333348</v>
      </c>
      <c r="N646" s="211">
        <v>2.1550632911392409</v>
      </c>
      <c r="O646" s="211">
        <v>1.1689873417721519</v>
      </c>
      <c r="P646" s="212">
        <v>11</v>
      </c>
      <c r="Q646" s="211">
        <v>482640</v>
      </c>
      <c r="R646" s="213">
        <v>0.65316455696202524</v>
      </c>
    </row>
    <row r="647" spans="2:18" x14ac:dyDescent="0.2">
      <c r="B647" s="207" t="s">
        <v>972</v>
      </c>
      <c r="C647" s="208" t="s">
        <v>969</v>
      </c>
      <c r="D647" s="209" t="s">
        <v>244</v>
      </c>
      <c r="E647" s="210">
        <v>1356</v>
      </c>
      <c r="F647" s="211">
        <v>9305.5189840000003</v>
      </c>
      <c r="G647" s="211">
        <v>1585.269726</v>
      </c>
      <c r="H647" s="211">
        <v>2.5237612839999999</v>
      </c>
      <c r="I647" s="211">
        <v>160.71542889446997</v>
      </c>
      <c r="J647" s="211">
        <v>1664.4036859538407</v>
      </c>
      <c r="K647" s="212">
        <v>1</v>
      </c>
      <c r="L647" s="211">
        <v>12913.983333333301</v>
      </c>
      <c r="M647" s="211">
        <v>7445.6</v>
      </c>
      <c r="N647" s="211">
        <v>1.0626843657817109</v>
      </c>
      <c r="O647" s="211">
        <v>6.3421828908554606E-2</v>
      </c>
      <c r="P647" s="212">
        <v>4</v>
      </c>
      <c r="Q647" s="211">
        <v>133740</v>
      </c>
      <c r="R647" s="213">
        <v>0.2101769911504425</v>
      </c>
    </row>
    <row r="648" spans="2:18" x14ac:dyDescent="0.2">
      <c r="B648" s="207" t="s">
        <v>973</v>
      </c>
      <c r="C648" s="208" t="s">
        <v>969</v>
      </c>
      <c r="D648" s="209" t="s">
        <v>274</v>
      </c>
      <c r="E648" s="210">
        <v>121</v>
      </c>
      <c r="F648" s="211">
        <v>12417.69</v>
      </c>
      <c r="G648" s="211">
        <v>94.700519999999997</v>
      </c>
      <c r="H648" s="211">
        <v>0.49022701199999996</v>
      </c>
      <c r="I648" s="211">
        <v>260.26805026514171</v>
      </c>
      <c r="J648" s="211">
        <v>2.6107787515567087</v>
      </c>
      <c r="K648" s="212">
        <v>4</v>
      </c>
      <c r="L648" s="211">
        <v>107665</v>
      </c>
      <c r="M648" s="211">
        <v>107225</v>
      </c>
      <c r="N648" s="211">
        <v>2.0330578512396689</v>
      </c>
      <c r="O648" s="211">
        <v>1.1239669421487599</v>
      </c>
      <c r="P648" s="212">
        <v>0</v>
      </c>
      <c r="Q648" s="211">
        <v>1080</v>
      </c>
      <c r="R648" s="213">
        <v>3.3057851239669422E-2</v>
      </c>
    </row>
    <row r="649" spans="2:18" x14ac:dyDescent="0.2">
      <c r="B649" s="207" t="s">
        <v>974</v>
      </c>
      <c r="C649" s="208" t="s">
        <v>969</v>
      </c>
      <c r="D649" s="209" t="s">
        <v>274</v>
      </c>
      <c r="E649" s="210">
        <v>1618</v>
      </c>
      <c r="F649" s="211">
        <v>10799.358630000001</v>
      </c>
      <c r="G649" s="211">
        <v>14601.322619</v>
      </c>
      <c r="H649" s="211">
        <v>3.4497456399999997</v>
      </c>
      <c r="I649" s="211">
        <v>123.76419353417198</v>
      </c>
      <c r="J649" s="211">
        <v>951.26893276885164</v>
      </c>
      <c r="K649" s="212">
        <v>1</v>
      </c>
      <c r="L649" s="211">
        <v>7275.4333333332997</v>
      </c>
      <c r="M649" s="211">
        <v>823.43333333329997</v>
      </c>
      <c r="N649" s="211">
        <v>0.99938195302843036</v>
      </c>
      <c r="O649" s="211">
        <v>2.4721878862793579E-3</v>
      </c>
      <c r="P649" s="212">
        <v>3</v>
      </c>
      <c r="Q649" s="211">
        <v>55920</v>
      </c>
      <c r="R649" s="213">
        <v>7.2311495673671192E-2</v>
      </c>
    </row>
    <row r="650" spans="2:18" x14ac:dyDescent="0.2">
      <c r="B650" s="207" t="s">
        <v>975</v>
      </c>
      <c r="C650" s="208" t="s">
        <v>969</v>
      </c>
      <c r="D650" s="209" t="s">
        <v>274</v>
      </c>
      <c r="E650" s="210">
        <v>1368</v>
      </c>
      <c r="F650" s="211">
        <v>14810.74</v>
      </c>
      <c r="G650" s="211">
        <v>4603.9269999999997</v>
      </c>
      <c r="H650" s="211">
        <v>3.340806304</v>
      </c>
      <c r="I650" s="211">
        <v>8808.9094233344058</v>
      </c>
      <c r="J650" s="211">
        <v>1694.1912747961908</v>
      </c>
      <c r="K650" s="212">
        <v>3</v>
      </c>
      <c r="L650" s="211">
        <v>534714.26666666672</v>
      </c>
      <c r="M650" s="211">
        <v>529306.26666666672</v>
      </c>
      <c r="N650" s="211">
        <v>3.011695906432748</v>
      </c>
      <c r="O650" s="211">
        <v>2.0233918128654969</v>
      </c>
      <c r="P650" s="212">
        <v>4</v>
      </c>
      <c r="Q650" s="211">
        <v>102840</v>
      </c>
      <c r="R650" s="213">
        <v>0.27997076023391843</v>
      </c>
    </row>
    <row r="651" spans="2:18" x14ac:dyDescent="0.2">
      <c r="B651" s="207" t="s">
        <v>976</v>
      </c>
      <c r="C651" s="208" t="s">
        <v>969</v>
      </c>
      <c r="D651" s="209" t="s">
        <v>274</v>
      </c>
      <c r="E651" s="210">
        <v>134</v>
      </c>
      <c r="F651" s="211">
        <v>3893.1210000000001</v>
      </c>
      <c r="G651" s="211">
        <v>7046.5159999999996</v>
      </c>
      <c r="H651" s="211">
        <v>0.56285323600000003</v>
      </c>
      <c r="I651" s="211">
        <v>3.7161427223675449</v>
      </c>
      <c r="J651" s="211">
        <v>258.45635245863451</v>
      </c>
      <c r="K651" s="212">
        <v>1</v>
      </c>
      <c r="L651" s="211">
        <v>1338.9</v>
      </c>
      <c r="M651" s="211">
        <v>802.9</v>
      </c>
      <c r="N651" s="211">
        <v>1.149253731343284</v>
      </c>
      <c r="O651" s="211">
        <v>0.14925373134328401</v>
      </c>
      <c r="P651" s="212">
        <v>2</v>
      </c>
      <c r="Q651" s="211">
        <v>93120</v>
      </c>
      <c r="R651" s="213">
        <v>1.44776119402985</v>
      </c>
    </row>
    <row r="652" spans="2:18" x14ac:dyDescent="0.2">
      <c r="B652" s="207" t="s">
        <v>977</v>
      </c>
      <c r="C652" s="208" t="s">
        <v>978</v>
      </c>
      <c r="D652" s="209" t="s">
        <v>274</v>
      </c>
      <c r="E652" s="210">
        <v>296</v>
      </c>
      <c r="F652" s="211">
        <v>7552.5259999999998</v>
      </c>
      <c r="G652" s="211">
        <v>2221.364</v>
      </c>
      <c r="H652" s="211">
        <v>1.3798982560000002</v>
      </c>
      <c r="I652" s="211">
        <v>756.84455548992935</v>
      </c>
      <c r="J652" s="211">
        <v>57.974329808230458</v>
      </c>
      <c r="K652" s="212">
        <v>4</v>
      </c>
      <c r="L652" s="211">
        <v>111227.0833333333</v>
      </c>
      <c r="M652" s="211">
        <v>111227.0833333333</v>
      </c>
      <c r="N652" s="211">
        <v>3.9864864864864864</v>
      </c>
      <c r="O652" s="211">
        <v>3.9864864864864864</v>
      </c>
      <c r="P652" s="212">
        <v>4</v>
      </c>
      <c r="Q652" s="211">
        <v>8520</v>
      </c>
      <c r="R652" s="213">
        <v>5.743243243243247E-2</v>
      </c>
    </row>
    <row r="653" spans="2:18" x14ac:dyDescent="0.2">
      <c r="B653" s="207" t="s">
        <v>979</v>
      </c>
      <c r="C653" s="208" t="s">
        <v>978</v>
      </c>
      <c r="D653" s="209" t="s">
        <v>274</v>
      </c>
      <c r="E653" s="210">
        <v>1875</v>
      </c>
      <c r="F653" s="211">
        <v>8722.4599999999991</v>
      </c>
      <c r="G653" s="211">
        <v>11692.34</v>
      </c>
      <c r="H653" s="211">
        <v>4.5936086679999999</v>
      </c>
      <c r="I653" s="211">
        <v>185.54519723536774</v>
      </c>
      <c r="J653" s="211">
        <v>3229.9227836992859</v>
      </c>
      <c r="K653" s="212">
        <v>4</v>
      </c>
      <c r="L653" s="211">
        <v>8191.1833333332997</v>
      </c>
      <c r="M653" s="211">
        <v>8191.1833333332997</v>
      </c>
      <c r="N653" s="211">
        <v>1.002666666666667</v>
      </c>
      <c r="O653" s="211">
        <v>1.002666666666667</v>
      </c>
      <c r="P653" s="212">
        <v>8</v>
      </c>
      <c r="Q653" s="211">
        <v>142590</v>
      </c>
      <c r="R653" s="213">
        <v>0.1781333333333332</v>
      </c>
    </row>
    <row r="654" spans="2:18" x14ac:dyDescent="0.2">
      <c r="B654" s="207" t="s">
        <v>980</v>
      </c>
      <c r="C654" s="208" t="s">
        <v>978</v>
      </c>
      <c r="D654" s="209" t="s">
        <v>244</v>
      </c>
      <c r="E654" s="210">
        <v>59</v>
      </c>
      <c r="F654" s="211">
        <v>0</v>
      </c>
      <c r="G654" s="211">
        <v>3429.9780000000001</v>
      </c>
      <c r="H654" s="211">
        <v>2.1061604959999998</v>
      </c>
      <c r="I654" s="211">
        <v>0.20771627927337324</v>
      </c>
      <c r="J654" s="211">
        <v>5.6083395403810776</v>
      </c>
      <c r="K654" s="212">
        <v>0</v>
      </c>
      <c r="L654" s="211">
        <v>20</v>
      </c>
      <c r="M654" s="211">
        <v>20</v>
      </c>
      <c r="N654" s="211">
        <v>1.6949152542372899E-2</v>
      </c>
      <c r="O654" s="211">
        <v>1.6949152542372899E-2</v>
      </c>
      <c r="P654" s="212">
        <v>0</v>
      </c>
      <c r="Q654" s="211">
        <v>540</v>
      </c>
      <c r="R654" s="213">
        <v>1.6949152542372899E-2</v>
      </c>
    </row>
    <row r="655" spans="2:18" x14ac:dyDescent="0.2">
      <c r="B655" s="207" t="s">
        <v>981</v>
      </c>
      <c r="C655" s="208" t="s">
        <v>978</v>
      </c>
      <c r="D655" s="209" t="s">
        <v>274</v>
      </c>
      <c r="E655" s="210">
        <v>729</v>
      </c>
      <c r="F655" s="211">
        <v>62813.91</v>
      </c>
      <c r="G655" s="211">
        <v>2297.5650000000001</v>
      </c>
      <c r="H655" s="211">
        <v>2.069847384</v>
      </c>
      <c r="I655" s="211">
        <v>8585.5433638538998</v>
      </c>
      <c r="J655" s="211">
        <v>5813.253440541841</v>
      </c>
      <c r="K655" s="212">
        <v>16</v>
      </c>
      <c r="L655" s="211">
        <v>841163.43333333358</v>
      </c>
      <c r="M655" s="211">
        <v>840982.16666666686</v>
      </c>
      <c r="N655" s="211">
        <v>3.8093278463648819</v>
      </c>
      <c r="O655" s="211">
        <v>3.8079561042523991</v>
      </c>
      <c r="P655" s="212">
        <v>29</v>
      </c>
      <c r="Q655" s="211">
        <v>569550</v>
      </c>
      <c r="R655" s="213">
        <v>1.6639231824417</v>
      </c>
    </row>
    <row r="656" spans="2:18" x14ac:dyDescent="0.2">
      <c r="B656" s="207" t="s">
        <v>982</v>
      </c>
      <c r="C656" s="208" t="s">
        <v>978</v>
      </c>
      <c r="D656" s="209" t="s">
        <v>244</v>
      </c>
      <c r="E656" s="210">
        <v>36</v>
      </c>
      <c r="F656" s="211">
        <v>1968.347</v>
      </c>
      <c r="G656" s="211">
        <v>1526.05</v>
      </c>
      <c r="H656" s="211">
        <v>1.198332696</v>
      </c>
      <c r="I656" s="211">
        <v>39.148251341501052</v>
      </c>
      <c r="J656" s="211">
        <v>0</v>
      </c>
      <c r="K656" s="212">
        <v>3</v>
      </c>
      <c r="L656" s="211">
        <v>6625</v>
      </c>
      <c r="M656" s="211">
        <v>6625</v>
      </c>
      <c r="N656" s="211">
        <v>2.9166666666666661</v>
      </c>
      <c r="O656" s="211">
        <v>2.9166666666666661</v>
      </c>
      <c r="P656" s="212">
        <v>0</v>
      </c>
      <c r="Q656" s="211">
        <v>0</v>
      </c>
      <c r="R656" s="213">
        <v>0</v>
      </c>
    </row>
    <row r="657" spans="2:18" x14ac:dyDescent="0.2">
      <c r="B657" s="207" t="s">
        <v>983</v>
      </c>
      <c r="C657" s="208" t="s">
        <v>978</v>
      </c>
      <c r="D657" s="209" t="s">
        <v>244</v>
      </c>
      <c r="E657" s="210">
        <v>408</v>
      </c>
      <c r="F657" s="211">
        <v>599.93230000000005</v>
      </c>
      <c r="G657" s="211">
        <v>4902.3239999999996</v>
      </c>
      <c r="H657" s="211">
        <v>2.0880039400000001</v>
      </c>
      <c r="I657" s="211">
        <v>214.61568292889314</v>
      </c>
      <c r="J657" s="211">
        <v>385.18387537756155</v>
      </c>
      <c r="K657" s="212">
        <v>1</v>
      </c>
      <c r="L657" s="211">
        <v>20844</v>
      </c>
      <c r="M657" s="211">
        <v>20844</v>
      </c>
      <c r="N657" s="211">
        <v>1.0024509803921569</v>
      </c>
      <c r="O657" s="211">
        <v>1.0024509803921569</v>
      </c>
      <c r="P657" s="212">
        <v>4</v>
      </c>
      <c r="Q657" s="211">
        <v>37410</v>
      </c>
      <c r="R657" s="213">
        <v>0.24999999999999972</v>
      </c>
    </row>
    <row r="658" spans="2:18" x14ac:dyDescent="0.2">
      <c r="B658" s="207" t="s">
        <v>984</v>
      </c>
      <c r="C658" s="208" t="s">
        <v>978</v>
      </c>
      <c r="D658" s="209" t="s">
        <v>244</v>
      </c>
      <c r="E658" s="210">
        <v>46</v>
      </c>
      <c r="F658" s="211">
        <v>6194.9610000000002</v>
      </c>
      <c r="G658" s="211">
        <v>5392.7529999999997</v>
      </c>
      <c r="H658" s="211">
        <v>3.9218160959999997</v>
      </c>
      <c r="I658" s="211">
        <v>17.018409639777065</v>
      </c>
      <c r="J658" s="211">
        <v>214.6640306835516</v>
      </c>
      <c r="K658" s="212">
        <v>1</v>
      </c>
      <c r="L658" s="211">
        <v>880</v>
      </c>
      <c r="M658" s="211">
        <v>880</v>
      </c>
      <c r="N658" s="211">
        <v>4.3478260869565195E-2</v>
      </c>
      <c r="O658" s="211">
        <v>4.3478260869565195E-2</v>
      </c>
      <c r="P658" s="212">
        <v>5</v>
      </c>
      <c r="Q658" s="211">
        <v>11100</v>
      </c>
      <c r="R658" s="213">
        <v>0.58695652173913049</v>
      </c>
    </row>
    <row r="659" spans="2:18" x14ac:dyDescent="0.2">
      <c r="B659" s="207" t="s">
        <v>985</v>
      </c>
      <c r="C659" s="208" t="s">
        <v>986</v>
      </c>
      <c r="D659" s="209" t="s">
        <v>244</v>
      </c>
      <c r="E659" s="210">
        <v>1173</v>
      </c>
      <c r="F659" s="211">
        <v>5538.3029999999999</v>
      </c>
      <c r="G659" s="211">
        <v>924.77049999999997</v>
      </c>
      <c r="H659" s="211">
        <v>3.013988296</v>
      </c>
      <c r="I659" s="211">
        <v>5719.1458880456248</v>
      </c>
      <c r="J659" s="211">
        <v>6380.0073085392396</v>
      </c>
      <c r="K659" s="212">
        <v>3</v>
      </c>
      <c r="L659" s="211">
        <v>384804.85</v>
      </c>
      <c r="M659" s="211">
        <v>384804.85</v>
      </c>
      <c r="N659" s="211">
        <v>2.0400682011935212</v>
      </c>
      <c r="O659" s="211">
        <v>2.0400682011935212</v>
      </c>
      <c r="P659" s="212">
        <v>8</v>
      </c>
      <c r="Q659" s="211">
        <v>429270</v>
      </c>
      <c r="R659" s="213">
        <v>0.89002557544756977</v>
      </c>
    </row>
    <row r="660" spans="2:18" x14ac:dyDescent="0.2">
      <c r="B660" s="207" t="s">
        <v>987</v>
      </c>
      <c r="C660" s="208" t="s">
        <v>986</v>
      </c>
      <c r="D660" s="209" t="s">
        <v>274</v>
      </c>
      <c r="E660" s="210">
        <v>665</v>
      </c>
      <c r="F660" s="211">
        <v>14686.07</v>
      </c>
      <c r="G660" s="211">
        <v>5496.8159999999998</v>
      </c>
      <c r="H660" s="211">
        <v>2.705326844</v>
      </c>
      <c r="I660" s="211">
        <v>473.38917129043767</v>
      </c>
      <c r="J660" s="211">
        <v>7140.1817410205385</v>
      </c>
      <c r="K660" s="212">
        <v>5</v>
      </c>
      <c r="L660" s="211">
        <v>35485.383333333302</v>
      </c>
      <c r="M660" s="211">
        <v>35485.383333333302</v>
      </c>
      <c r="N660" s="211">
        <v>1.3338345864661658</v>
      </c>
      <c r="O660" s="211">
        <v>1.3338345864661658</v>
      </c>
      <c r="P660" s="212">
        <v>29</v>
      </c>
      <c r="Q660" s="211">
        <v>535230</v>
      </c>
      <c r="R660" s="213">
        <v>1.8345864661654148</v>
      </c>
    </row>
    <row r="661" spans="2:18" x14ac:dyDescent="0.2">
      <c r="B661" s="207" t="s">
        <v>988</v>
      </c>
      <c r="C661" s="208" t="s">
        <v>986</v>
      </c>
      <c r="D661" s="209" t="s">
        <v>244</v>
      </c>
      <c r="E661" s="210">
        <v>1013</v>
      </c>
      <c r="F661" s="211">
        <v>9959.6757269999998</v>
      </c>
      <c r="G661" s="211">
        <v>3605.0849069999999</v>
      </c>
      <c r="H661" s="211">
        <v>3.0684579639999998</v>
      </c>
      <c r="I661" s="211">
        <v>925.04521211269991</v>
      </c>
      <c r="J661" s="211">
        <v>1496.1588717151483</v>
      </c>
      <c r="K661" s="212">
        <v>8</v>
      </c>
      <c r="L661" s="211">
        <v>61135.533333333296</v>
      </c>
      <c r="M661" s="211">
        <v>61135.533333333296</v>
      </c>
      <c r="N661" s="211">
        <v>2.0927936821322808</v>
      </c>
      <c r="O661" s="211">
        <v>2.0927936821322808</v>
      </c>
      <c r="P661" s="212">
        <v>4</v>
      </c>
      <c r="Q661" s="211">
        <v>98880</v>
      </c>
      <c r="R661" s="213">
        <v>0.20335636722606118</v>
      </c>
    </row>
    <row r="662" spans="2:18" x14ac:dyDescent="0.2">
      <c r="B662" s="207" t="s">
        <v>989</v>
      </c>
      <c r="C662" s="208" t="s">
        <v>986</v>
      </c>
      <c r="D662" s="209" t="s">
        <v>244</v>
      </c>
      <c r="E662" s="210">
        <v>823</v>
      </c>
      <c r="F662" s="211">
        <v>3459.4110000000001</v>
      </c>
      <c r="G662" s="211">
        <v>1796.1389999999999</v>
      </c>
      <c r="H662" s="211">
        <v>1.5977769279999998</v>
      </c>
      <c r="I662" s="211">
        <v>513.27470947611914</v>
      </c>
      <c r="J662" s="211">
        <v>835.79300675349577</v>
      </c>
      <c r="K662" s="212">
        <v>6</v>
      </c>
      <c r="L662" s="211">
        <v>65145.533333333296</v>
      </c>
      <c r="M662" s="211">
        <v>65145.533333333296</v>
      </c>
      <c r="N662" s="211">
        <v>2.2284325637910083</v>
      </c>
      <c r="O662" s="211">
        <v>2.2284325637910083</v>
      </c>
      <c r="P662" s="212">
        <v>2</v>
      </c>
      <c r="Q662" s="211">
        <v>106080</v>
      </c>
      <c r="R662" s="213">
        <v>0.26852976913730248</v>
      </c>
    </row>
    <row r="663" spans="2:18" x14ac:dyDescent="0.2">
      <c r="B663" s="207" t="s">
        <v>990</v>
      </c>
      <c r="C663" s="208" t="s">
        <v>986</v>
      </c>
      <c r="D663" s="209" t="s">
        <v>274</v>
      </c>
      <c r="E663" s="210">
        <v>272</v>
      </c>
      <c r="F663" s="211">
        <v>4977.3620000000001</v>
      </c>
      <c r="G663" s="211">
        <v>732.19590000000005</v>
      </c>
      <c r="H663" s="211">
        <v>0.76257535199999993</v>
      </c>
      <c r="I663" s="211">
        <v>14.529485136535344</v>
      </c>
      <c r="J663" s="211">
        <v>2.7074742608736235</v>
      </c>
      <c r="K663" s="212">
        <v>5</v>
      </c>
      <c r="L663" s="211">
        <v>3863.8333333333003</v>
      </c>
      <c r="M663" s="211">
        <v>3863.8333333333003</v>
      </c>
      <c r="N663" s="211">
        <v>1.1801470588235292</v>
      </c>
      <c r="O663" s="211">
        <v>1.1801470588235292</v>
      </c>
      <c r="P663" s="212">
        <v>1</v>
      </c>
      <c r="Q663" s="211">
        <v>720</v>
      </c>
      <c r="R663" s="213">
        <v>1.10294117647059E-2</v>
      </c>
    </row>
    <row r="664" spans="2:18" x14ac:dyDescent="0.2">
      <c r="B664" s="207" t="s">
        <v>991</v>
      </c>
      <c r="C664" s="208" t="s">
        <v>986</v>
      </c>
      <c r="D664" s="209" t="s">
        <v>274</v>
      </c>
      <c r="E664" s="210">
        <v>1022</v>
      </c>
      <c r="F664" s="211">
        <v>5713.0029999999997</v>
      </c>
      <c r="G664" s="211">
        <v>3841.558</v>
      </c>
      <c r="H664" s="211">
        <v>2.2695694999999998</v>
      </c>
      <c r="I664" s="211">
        <v>139.05220868264468</v>
      </c>
      <c r="J664" s="211">
        <v>806.46740756677139</v>
      </c>
      <c r="K664" s="212">
        <v>2</v>
      </c>
      <c r="L664" s="211">
        <v>12424.683333333298</v>
      </c>
      <c r="M664" s="211">
        <v>12424.683333333298</v>
      </c>
      <c r="N664" s="211">
        <v>1.0870841487279848</v>
      </c>
      <c r="O664" s="211">
        <v>1.0870841487279848</v>
      </c>
      <c r="P664" s="212">
        <v>3</v>
      </c>
      <c r="Q664" s="211">
        <v>72060</v>
      </c>
      <c r="R664" s="213">
        <v>0.20156555772994139</v>
      </c>
    </row>
    <row r="665" spans="2:18" x14ac:dyDescent="0.2">
      <c r="B665" s="207" t="s">
        <v>992</v>
      </c>
      <c r="C665" s="208" t="s">
        <v>986</v>
      </c>
      <c r="D665" s="209" t="s">
        <v>244</v>
      </c>
      <c r="E665" s="210">
        <v>486</v>
      </c>
      <c r="F665" s="211">
        <v>1977.066</v>
      </c>
      <c r="G665" s="211">
        <v>1042.0650000000001</v>
      </c>
      <c r="H665" s="211">
        <v>1.107549916</v>
      </c>
      <c r="I665" s="211">
        <v>33.871256571927439</v>
      </c>
      <c r="J665" s="211">
        <v>86.510249002200055</v>
      </c>
      <c r="K665" s="212">
        <v>2</v>
      </c>
      <c r="L665" s="211">
        <v>6201.8166666667003</v>
      </c>
      <c r="M665" s="211">
        <v>6201.8166666667003</v>
      </c>
      <c r="N665" s="211">
        <v>1.0843621399176957</v>
      </c>
      <c r="O665" s="211">
        <v>1.0843621399176957</v>
      </c>
      <c r="P665" s="212">
        <v>1</v>
      </c>
      <c r="Q665" s="211">
        <v>15840</v>
      </c>
      <c r="R665" s="213">
        <v>6.7901234567901203E-2</v>
      </c>
    </row>
    <row r="666" spans="2:18" x14ac:dyDescent="0.2">
      <c r="B666" s="207" t="s">
        <v>993</v>
      </c>
      <c r="C666" s="208" t="s">
        <v>994</v>
      </c>
      <c r="D666" s="209" t="s">
        <v>274</v>
      </c>
      <c r="E666" s="210">
        <v>1352</v>
      </c>
      <c r="F666" s="211">
        <v>8628.9809999999998</v>
      </c>
      <c r="G666" s="211">
        <v>8198.2279999999992</v>
      </c>
      <c r="H666" s="211">
        <v>3.5405284199999998</v>
      </c>
      <c r="I666" s="211">
        <v>137.54014011677799</v>
      </c>
      <c r="J666" s="211">
        <v>92.183052215459099</v>
      </c>
      <c r="K666" s="212">
        <v>4</v>
      </c>
      <c r="L666" s="211">
        <v>7877.9333333335007</v>
      </c>
      <c r="M666" s="211">
        <v>7877.9333333335007</v>
      </c>
      <c r="N666" s="211">
        <v>7.9142011834319528E-2</v>
      </c>
      <c r="O666" s="211">
        <v>7.9142011834319528E-2</v>
      </c>
      <c r="P666" s="212">
        <v>1</v>
      </c>
      <c r="Q666" s="211">
        <v>5280</v>
      </c>
      <c r="R666" s="213">
        <v>8.1360946745562112E-3</v>
      </c>
    </row>
    <row r="667" spans="2:18" x14ac:dyDescent="0.2">
      <c r="B667" s="207" t="s">
        <v>995</v>
      </c>
      <c r="C667" s="208" t="s">
        <v>994</v>
      </c>
      <c r="D667" s="209" t="s">
        <v>274</v>
      </c>
      <c r="E667" s="210">
        <v>943</v>
      </c>
      <c r="F667" s="211">
        <v>10238.27</v>
      </c>
      <c r="G667" s="211">
        <v>6492.3029999999999</v>
      </c>
      <c r="H667" s="211">
        <v>4.3394168839999994</v>
      </c>
      <c r="I667" s="211">
        <v>2483.5612002688845</v>
      </c>
      <c r="J667" s="211">
        <v>9014.2723249144783</v>
      </c>
      <c r="K667" s="212">
        <v>7</v>
      </c>
      <c r="L667" s="211">
        <v>116063.1666666667</v>
      </c>
      <c r="M667" s="211">
        <v>108281.65</v>
      </c>
      <c r="N667" s="211">
        <v>2.1092258748674451</v>
      </c>
      <c r="O667" s="211">
        <v>2.0763520678685055</v>
      </c>
      <c r="P667" s="212">
        <v>17</v>
      </c>
      <c r="Q667" s="211">
        <v>421260</v>
      </c>
      <c r="R667" s="213">
        <v>0.97560975609756129</v>
      </c>
    </row>
    <row r="668" spans="2:18" x14ac:dyDescent="0.2">
      <c r="B668" s="207" t="s">
        <v>996</v>
      </c>
      <c r="C668" s="208" t="s">
        <v>994</v>
      </c>
      <c r="D668" s="209" t="s">
        <v>274</v>
      </c>
      <c r="E668" s="210">
        <v>696</v>
      </c>
      <c r="F668" s="211">
        <v>68794.210000000006</v>
      </c>
      <c r="G668" s="211">
        <v>2940.5230000000001</v>
      </c>
      <c r="H668" s="211">
        <v>4.3212603280000002</v>
      </c>
      <c r="I668" s="211">
        <v>7026.8607042746053</v>
      </c>
      <c r="J668" s="211">
        <v>8874.2946521670074</v>
      </c>
      <c r="K668" s="212">
        <v>14</v>
      </c>
      <c r="L668" s="211">
        <v>329762.93333333347</v>
      </c>
      <c r="M668" s="211">
        <v>299836.53333333344</v>
      </c>
      <c r="N668" s="211">
        <v>3.4956896551724133</v>
      </c>
      <c r="O668" s="211">
        <v>3.0804597701149419</v>
      </c>
      <c r="P668" s="212">
        <v>25</v>
      </c>
      <c r="Q668" s="211">
        <v>416461</v>
      </c>
      <c r="R668" s="213">
        <v>1.4109195402298844</v>
      </c>
    </row>
    <row r="669" spans="2:18" x14ac:dyDescent="0.2">
      <c r="B669" s="207" t="s">
        <v>997</v>
      </c>
      <c r="C669" s="208" t="s">
        <v>994</v>
      </c>
      <c r="D669" s="209" t="s">
        <v>244</v>
      </c>
      <c r="E669" s="210">
        <v>432</v>
      </c>
      <c r="F669" s="211">
        <v>6582.7263730000004</v>
      </c>
      <c r="G669" s="211">
        <v>12930.045460000001</v>
      </c>
      <c r="H669" s="211">
        <v>1.343585144</v>
      </c>
      <c r="I669" s="211">
        <v>204.27148683181187</v>
      </c>
      <c r="J669" s="211">
        <v>0</v>
      </c>
      <c r="K669" s="212">
        <v>4</v>
      </c>
      <c r="L669" s="211">
        <v>30831.416666666701</v>
      </c>
      <c r="M669" s="211">
        <v>30831.416666666701</v>
      </c>
      <c r="N669" s="211">
        <v>1.0324074074074077</v>
      </c>
      <c r="O669" s="211">
        <v>1.0324074074074077</v>
      </c>
      <c r="P669" s="212">
        <v>0</v>
      </c>
      <c r="Q669" s="211">
        <v>0</v>
      </c>
      <c r="R669" s="213">
        <v>0</v>
      </c>
    </row>
    <row r="670" spans="2:18" x14ac:dyDescent="0.2">
      <c r="B670" s="207" t="s">
        <v>998</v>
      </c>
      <c r="C670" s="208" t="s">
        <v>994</v>
      </c>
      <c r="D670" s="209" t="s">
        <v>274</v>
      </c>
      <c r="E670" s="210">
        <v>1385</v>
      </c>
      <c r="F670" s="211">
        <v>6807.3879479999996</v>
      </c>
      <c r="G670" s="211">
        <v>9411.2858570000008</v>
      </c>
      <c r="H670" s="211">
        <v>3.2318669679999998</v>
      </c>
      <c r="I670" s="211">
        <v>4839.6467796795205</v>
      </c>
      <c r="J670" s="211">
        <v>1292.7974716761962</v>
      </c>
      <c r="K670" s="212">
        <v>9</v>
      </c>
      <c r="L670" s="211">
        <v>303676.4499999999</v>
      </c>
      <c r="M670" s="211">
        <v>292179.5166666666</v>
      </c>
      <c r="N670" s="211">
        <v>3.0722021660649821</v>
      </c>
      <c r="O670" s="211">
        <v>2.9415162454873642</v>
      </c>
      <c r="P670" s="212">
        <v>3</v>
      </c>
      <c r="Q670" s="211">
        <v>81120</v>
      </c>
      <c r="R670" s="213">
        <v>0.1342960288808665</v>
      </c>
    </row>
    <row r="671" spans="2:18" x14ac:dyDescent="0.2">
      <c r="B671" s="207" t="s">
        <v>999</v>
      </c>
      <c r="C671" s="208" t="s">
        <v>994</v>
      </c>
      <c r="D671" s="209" t="s">
        <v>274</v>
      </c>
      <c r="E671" s="210">
        <v>691</v>
      </c>
      <c r="F671" s="211">
        <v>5694.03</v>
      </c>
      <c r="G671" s="211">
        <v>5408.2780000000002</v>
      </c>
      <c r="H671" s="211">
        <v>2.1243170519999999</v>
      </c>
      <c r="I671" s="211">
        <v>19.507540068640004</v>
      </c>
      <c r="J671" s="211">
        <v>0</v>
      </c>
      <c r="K671" s="212">
        <v>1</v>
      </c>
      <c r="L671" s="211">
        <v>1862.2333333332999</v>
      </c>
      <c r="M671" s="211">
        <v>1862.2333333332999</v>
      </c>
      <c r="N671" s="211">
        <v>3.0390738060781519E-2</v>
      </c>
      <c r="O671" s="211">
        <v>3.0390738060781519E-2</v>
      </c>
      <c r="P671" s="212">
        <v>0</v>
      </c>
      <c r="Q671" s="211">
        <v>0</v>
      </c>
      <c r="R671" s="213">
        <v>0</v>
      </c>
    </row>
    <row r="672" spans="2:18" x14ac:dyDescent="0.2">
      <c r="B672" s="207" t="s">
        <v>1000</v>
      </c>
      <c r="C672" s="208" t="s">
        <v>994</v>
      </c>
      <c r="D672" s="209" t="s">
        <v>274</v>
      </c>
      <c r="E672" s="210">
        <v>188</v>
      </c>
      <c r="F672" s="211">
        <v>1807.8140000000001</v>
      </c>
      <c r="G672" s="211">
        <v>3260.9189999999999</v>
      </c>
      <c r="H672" s="211">
        <v>1.4162113679999999</v>
      </c>
      <c r="I672" s="211">
        <v>13.485263168791782</v>
      </c>
      <c r="J672" s="211">
        <v>38.758783317863482</v>
      </c>
      <c r="K672" s="212">
        <v>2</v>
      </c>
      <c r="L672" s="211">
        <v>1931</v>
      </c>
      <c r="M672" s="211">
        <v>1931</v>
      </c>
      <c r="N672" s="211">
        <v>0.15425531914893623</v>
      </c>
      <c r="O672" s="211">
        <v>0.15425531914893623</v>
      </c>
      <c r="P672" s="212">
        <v>5</v>
      </c>
      <c r="Q672" s="211">
        <v>5550</v>
      </c>
      <c r="R672" s="213">
        <v>0.31382978723404231</v>
      </c>
    </row>
    <row r="673" spans="2:18" x14ac:dyDescent="0.2">
      <c r="B673" s="207" t="s">
        <v>1001</v>
      </c>
      <c r="C673" s="208" t="s">
        <v>994</v>
      </c>
      <c r="D673" s="209" t="s">
        <v>274</v>
      </c>
      <c r="E673" s="210">
        <v>519</v>
      </c>
      <c r="F673" s="211">
        <v>31848.880000000001</v>
      </c>
      <c r="G673" s="211">
        <v>5001.8419999999996</v>
      </c>
      <c r="H673" s="211">
        <v>2.1061604959999998</v>
      </c>
      <c r="I673" s="211">
        <v>1830.807477383725</v>
      </c>
      <c r="J673" s="211">
        <v>1293.0338384767485</v>
      </c>
      <c r="K673" s="212">
        <v>6</v>
      </c>
      <c r="L673" s="211">
        <v>176279.6333333333</v>
      </c>
      <c r="M673" s="211">
        <v>81684.633333333302</v>
      </c>
      <c r="N673" s="211">
        <v>2.9903660886319852</v>
      </c>
      <c r="O673" s="211">
        <v>1.107899807321773</v>
      </c>
      <c r="P673" s="212">
        <v>20</v>
      </c>
      <c r="Q673" s="211">
        <v>124500</v>
      </c>
      <c r="R673" s="213">
        <v>0.50867052023121384</v>
      </c>
    </row>
    <row r="674" spans="2:18" x14ac:dyDescent="0.2">
      <c r="B674" s="207" t="s">
        <v>1002</v>
      </c>
      <c r="C674" s="208" t="s">
        <v>994</v>
      </c>
      <c r="D674" s="209" t="s">
        <v>244</v>
      </c>
      <c r="E674" s="210">
        <v>317</v>
      </c>
      <c r="F674" s="211">
        <v>14236.35</v>
      </c>
      <c r="G674" s="211">
        <v>103.7209</v>
      </c>
      <c r="H674" s="211">
        <v>0.88967124399999997</v>
      </c>
      <c r="I674" s="211">
        <v>140.49613526652502</v>
      </c>
      <c r="J674" s="211">
        <v>4.2116266280256367</v>
      </c>
      <c r="K674" s="212">
        <v>4</v>
      </c>
      <c r="L674" s="211">
        <v>32024.75</v>
      </c>
      <c r="M674" s="211">
        <v>6117.75</v>
      </c>
      <c r="N674" s="211">
        <v>1.3154574132492116</v>
      </c>
      <c r="O674" s="211">
        <v>0.15141955835962151</v>
      </c>
      <c r="P674" s="212">
        <v>0</v>
      </c>
      <c r="Q674" s="211">
        <v>960</v>
      </c>
      <c r="R674" s="213">
        <v>6.3091482649842209E-3</v>
      </c>
    </row>
    <row r="675" spans="2:18" x14ac:dyDescent="0.2">
      <c r="B675" s="207" t="s">
        <v>1003</v>
      </c>
      <c r="C675" s="208" t="s">
        <v>994</v>
      </c>
      <c r="D675" s="209" t="s">
        <v>274</v>
      </c>
      <c r="E675" s="210">
        <v>19</v>
      </c>
      <c r="F675" s="211">
        <v>0</v>
      </c>
      <c r="G675" s="211">
        <v>7541.7849999999999</v>
      </c>
      <c r="H675" s="211">
        <v>1.833812156</v>
      </c>
      <c r="I675" s="211">
        <v>69.629719996078606</v>
      </c>
      <c r="J675" s="211">
        <v>0</v>
      </c>
      <c r="K675" s="212">
        <v>1</v>
      </c>
      <c r="L675" s="211">
        <v>7700</v>
      </c>
      <c r="M675" s="211">
        <v>7700</v>
      </c>
      <c r="N675" s="211">
        <v>0.73684210526315808</v>
      </c>
      <c r="O675" s="211">
        <v>0.73684210526315808</v>
      </c>
      <c r="P675" s="212">
        <v>0</v>
      </c>
      <c r="Q675" s="211">
        <v>0</v>
      </c>
      <c r="R675" s="213">
        <v>0</v>
      </c>
    </row>
    <row r="676" spans="2:18" x14ac:dyDescent="0.2">
      <c r="B676" s="207" t="s">
        <v>1004</v>
      </c>
      <c r="C676" s="208" t="s">
        <v>994</v>
      </c>
      <c r="D676" s="209" t="s">
        <v>274</v>
      </c>
      <c r="E676" s="210">
        <v>1420</v>
      </c>
      <c r="F676" s="211">
        <v>63952</v>
      </c>
      <c r="G676" s="211">
        <v>2645.7579999999998</v>
      </c>
      <c r="H676" s="211">
        <v>4.0307554320000003</v>
      </c>
      <c r="I676" s="211">
        <v>2494.8386154703271</v>
      </c>
      <c r="J676" s="211">
        <v>5826.935855110185</v>
      </c>
      <c r="K676" s="212">
        <v>11</v>
      </c>
      <c r="L676" s="211">
        <v>125518.2666666666</v>
      </c>
      <c r="M676" s="211">
        <v>125518.2666666666</v>
      </c>
      <c r="N676" s="211">
        <v>1.934507042253522</v>
      </c>
      <c r="O676" s="211">
        <v>1.934507042253522</v>
      </c>
      <c r="P676" s="212">
        <v>43</v>
      </c>
      <c r="Q676" s="211">
        <v>293160</v>
      </c>
      <c r="R676" s="213">
        <v>0.47183098591549266</v>
      </c>
    </row>
    <row r="677" spans="2:18" x14ac:dyDescent="0.2">
      <c r="B677" s="207" t="s">
        <v>1005</v>
      </c>
      <c r="C677" s="208" t="s">
        <v>994</v>
      </c>
      <c r="D677" s="209" t="s">
        <v>244</v>
      </c>
      <c r="E677" s="210">
        <v>196</v>
      </c>
      <c r="F677" s="211">
        <v>2822.9569999999999</v>
      </c>
      <c r="G677" s="211">
        <v>5119.2889999999998</v>
      </c>
      <c r="H677" s="211">
        <v>3.6857808679999997</v>
      </c>
      <c r="I677" s="211">
        <v>0</v>
      </c>
      <c r="J677" s="211">
        <v>97.055431490483642</v>
      </c>
      <c r="K677" s="212">
        <v>0</v>
      </c>
      <c r="L677" s="211">
        <v>0</v>
      </c>
      <c r="M677" s="211">
        <v>0</v>
      </c>
      <c r="N677" s="211">
        <v>0</v>
      </c>
      <c r="O677" s="211">
        <v>0</v>
      </c>
      <c r="P677" s="212">
        <v>2</v>
      </c>
      <c r="Q677" s="211">
        <v>5340</v>
      </c>
      <c r="R677" s="213">
        <v>4.0816326530612221E-2</v>
      </c>
    </row>
    <row r="678" spans="2:18" x14ac:dyDescent="0.2">
      <c r="B678" s="207" t="s">
        <v>1006</v>
      </c>
      <c r="C678" s="208" t="s">
        <v>994</v>
      </c>
      <c r="D678" s="209" t="s">
        <v>274</v>
      </c>
      <c r="E678" s="210">
        <v>1353</v>
      </c>
      <c r="F678" s="211">
        <v>16652.91</v>
      </c>
      <c r="G678" s="211">
        <v>7854.875</v>
      </c>
      <c r="H678" s="211">
        <v>3.104771076</v>
      </c>
      <c r="I678" s="211">
        <v>135.00772054091664</v>
      </c>
      <c r="J678" s="211">
        <v>498.80378481130668</v>
      </c>
      <c r="K678" s="212">
        <v>2</v>
      </c>
      <c r="L678" s="211">
        <v>8818.1999999999989</v>
      </c>
      <c r="M678" s="211">
        <v>8818.1999999999989</v>
      </c>
      <c r="N678" s="211">
        <v>1.5521064301552132E-2</v>
      </c>
      <c r="O678" s="211">
        <v>1.5521064301552132E-2</v>
      </c>
      <c r="P678" s="212">
        <v>4</v>
      </c>
      <c r="Q678" s="211">
        <v>32580</v>
      </c>
      <c r="R678" s="213">
        <v>5.247597930524759E-2</v>
      </c>
    </row>
    <row r="679" spans="2:18" x14ac:dyDescent="0.2">
      <c r="B679" s="207" t="s">
        <v>1007</v>
      </c>
      <c r="C679" s="208" t="s">
        <v>994</v>
      </c>
      <c r="D679" s="209" t="s">
        <v>244</v>
      </c>
      <c r="E679" s="210">
        <v>1238</v>
      </c>
      <c r="F679" s="211">
        <v>3226.855</v>
      </c>
      <c r="G679" s="211">
        <v>5448.384</v>
      </c>
      <c r="H679" s="211">
        <v>2.8505792919999999</v>
      </c>
      <c r="I679" s="211">
        <v>1672.3672311504661</v>
      </c>
      <c r="J679" s="211">
        <v>690.74437080538326</v>
      </c>
      <c r="K679" s="212">
        <v>3</v>
      </c>
      <c r="L679" s="211">
        <v>118973.2833333333</v>
      </c>
      <c r="M679" s="211">
        <v>118973.2833333333</v>
      </c>
      <c r="N679" s="211">
        <v>1.0436187399030692</v>
      </c>
      <c r="O679" s="211">
        <v>1.0436187399030692</v>
      </c>
      <c r="P679" s="212">
        <v>1</v>
      </c>
      <c r="Q679" s="211">
        <v>49140</v>
      </c>
      <c r="R679" s="213">
        <v>9.4507269789983792E-2</v>
      </c>
    </row>
    <row r="680" spans="2:18" x14ac:dyDescent="0.2">
      <c r="B680" s="207" t="s">
        <v>1008</v>
      </c>
      <c r="C680" s="208" t="s">
        <v>1009</v>
      </c>
      <c r="D680" s="209" t="s">
        <v>274</v>
      </c>
      <c r="E680" s="210">
        <v>919</v>
      </c>
      <c r="F680" s="211">
        <v>4964.2489999999998</v>
      </c>
      <c r="G680" s="211">
        <v>10708.77</v>
      </c>
      <c r="H680" s="211">
        <v>3.5949980880000001</v>
      </c>
      <c r="I680" s="211">
        <v>200.62341297291513</v>
      </c>
      <c r="J680" s="211">
        <v>6.9137289161594326</v>
      </c>
      <c r="K680" s="212">
        <v>2</v>
      </c>
      <c r="L680" s="211">
        <v>11317.066666666598</v>
      </c>
      <c r="M680" s="211">
        <v>11317.066666666598</v>
      </c>
      <c r="N680" s="211">
        <v>7.7257889009793274E-2</v>
      </c>
      <c r="O680" s="211">
        <v>7.7257889009793274E-2</v>
      </c>
      <c r="P680" s="212">
        <v>0</v>
      </c>
      <c r="Q680" s="211">
        <v>390</v>
      </c>
      <c r="R680" s="213">
        <v>2.1762785636561398E-3</v>
      </c>
    </row>
    <row r="681" spans="2:18" x14ac:dyDescent="0.2">
      <c r="B681" s="207" t="s">
        <v>1010</v>
      </c>
      <c r="C681" s="208" t="s">
        <v>1009</v>
      </c>
      <c r="D681" s="209" t="s">
        <v>244</v>
      </c>
      <c r="E681" s="210">
        <v>887</v>
      </c>
      <c r="F681" s="211">
        <v>1.9323735980000001</v>
      </c>
      <c r="G681" s="211">
        <v>6895.5342879999998</v>
      </c>
      <c r="H681" s="211">
        <v>2.8868924040000001</v>
      </c>
      <c r="I681" s="211">
        <v>136.86821824312173</v>
      </c>
      <c r="J681" s="211">
        <v>0</v>
      </c>
      <c r="K681" s="212">
        <v>3</v>
      </c>
      <c r="L681" s="211">
        <v>9614.4166666666988</v>
      </c>
      <c r="M681" s="211">
        <v>9614.4166666666988</v>
      </c>
      <c r="N681" s="211">
        <v>0.10484780157835394</v>
      </c>
      <c r="O681" s="211">
        <v>0.10484780157835394</v>
      </c>
      <c r="P681" s="212">
        <v>0</v>
      </c>
      <c r="Q681" s="211">
        <v>0</v>
      </c>
      <c r="R681" s="213">
        <v>0</v>
      </c>
    </row>
    <row r="682" spans="2:18" x14ac:dyDescent="0.2">
      <c r="B682" s="207" t="s">
        <v>1011</v>
      </c>
      <c r="C682" s="208" t="s">
        <v>1009</v>
      </c>
      <c r="D682" s="209" t="s">
        <v>244</v>
      </c>
      <c r="E682" s="210">
        <v>169</v>
      </c>
      <c r="F682" s="211">
        <v>0</v>
      </c>
      <c r="G682" s="211">
        <v>2363.2159999999999</v>
      </c>
      <c r="H682" s="211">
        <v>0.68994912800000008</v>
      </c>
      <c r="I682" s="211">
        <v>1.0144940674872214</v>
      </c>
      <c r="J682" s="211">
        <v>6.1240489234046258</v>
      </c>
      <c r="K682" s="212">
        <v>0</v>
      </c>
      <c r="L682" s="211">
        <v>298.18333333330003</v>
      </c>
      <c r="M682" s="211">
        <v>298.18333333330003</v>
      </c>
      <c r="N682" s="211">
        <v>5.9171597633136102E-3</v>
      </c>
      <c r="O682" s="211">
        <v>5.9171597633136102E-3</v>
      </c>
      <c r="P682" s="212">
        <v>1</v>
      </c>
      <c r="Q682" s="211">
        <v>1800</v>
      </c>
      <c r="R682" s="213">
        <v>2.9585798816568001E-2</v>
      </c>
    </row>
    <row r="683" spans="2:18" x14ac:dyDescent="0.2">
      <c r="B683" s="207" t="s">
        <v>1012</v>
      </c>
      <c r="C683" s="208" t="s">
        <v>1009</v>
      </c>
      <c r="D683" s="209" t="s">
        <v>244</v>
      </c>
      <c r="E683" s="210">
        <v>1074</v>
      </c>
      <c r="F683" s="211">
        <v>4676.556552</v>
      </c>
      <c r="G683" s="211">
        <v>2375.9197760000002</v>
      </c>
      <c r="H683" s="211">
        <v>1.9790646039999997</v>
      </c>
      <c r="I683" s="211">
        <v>866.11006767458582</v>
      </c>
      <c r="J683" s="211">
        <v>2182.9118667748389</v>
      </c>
      <c r="K683" s="212">
        <v>4</v>
      </c>
      <c r="L683" s="211">
        <v>88749.116666666698</v>
      </c>
      <c r="M683" s="211">
        <v>88749.116666666698</v>
      </c>
      <c r="N683" s="211">
        <v>2.6415270018621966</v>
      </c>
      <c r="O683" s="211">
        <v>2.6415270018621966</v>
      </c>
      <c r="P683" s="212">
        <v>5</v>
      </c>
      <c r="Q683" s="211">
        <v>223680</v>
      </c>
      <c r="R683" s="213">
        <v>0.45344506517690919</v>
      </c>
    </row>
    <row r="684" spans="2:18" x14ac:dyDescent="0.2">
      <c r="B684" s="207" t="s">
        <v>1013</v>
      </c>
      <c r="C684" s="208" t="s">
        <v>1009</v>
      </c>
      <c r="D684" s="209" t="s">
        <v>274</v>
      </c>
      <c r="E684" s="210">
        <v>916</v>
      </c>
      <c r="F684" s="211">
        <v>5167.0469999999996</v>
      </c>
      <c r="G684" s="211">
        <v>8856.2549999999992</v>
      </c>
      <c r="H684" s="211">
        <v>2.3240391680000001</v>
      </c>
      <c r="I684" s="211">
        <v>735.13283830198077</v>
      </c>
      <c r="J684" s="211">
        <v>2508.4104390265343</v>
      </c>
      <c r="K684" s="212">
        <v>7</v>
      </c>
      <c r="L684" s="211">
        <v>64146.55</v>
      </c>
      <c r="M684" s="211">
        <v>63633.083333333299</v>
      </c>
      <c r="N684" s="211">
        <v>0.46506550218340637</v>
      </c>
      <c r="O684" s="211">
        <v>0.46397379912663783</v>
      </c>
      <c r="P684" s="212">
        <v>5</v>
      </c>
      <c r="Q684" s="211">
        <v>218880</v>
      </c>
      <c r="R684" s="213">
        <v>0.49781659388646321</v>
      </c>
    </row>
    <row r="685" spans="2:18" x14ac:dyDescent="0.2">
      <c r="B685" s="207" t="s">
        <v>1014</v>
      </c>
      <c r="C685" s="208" t="s">
        <v>1009</v>
      </c>
      <c r="D685" s="209" t="s">
        <v>244</v>
      </c>
      <c r="E685" s="210">
        <v>2090</v>
      </c>
      <c r="F685" s="211">
        <v>10335.1358</v>
      </c>
      <c r="G685" s="211">
        <v>5025.6487589999997</v>
      </c>
      <c r="H685" s="211">
        <v>3.5042153079999996</v>
      </c>
      <c r="I685" s="211">
        <v>2608.4243800484528</v>
      </c>
      <c r="J685" s="211">
        <v>3689.9382393426599</v>
      </c>
      <c r="K685" s="212">
        <v>3</v>
      </c>
      <c r="L685" s="211">
        <v>150951.83333333331</v>
      </c>
      <c r="M685" s="211">
        <v>150951.83333333331</v>
      </c>
      <c r="N685" s="211">
        <v>1.0449760765550249</v>
      </c>
      <c r="O685" s="211">
        <v>1.0449760765550249</v>
      </c>
      <c r="P685" s="212">
        <v>6</v>
      </c>
      <c r="Q685" s="211">
        <v>213540</v>
      </c>
      <c r="R685" s="213">
        <v>0.24401913875598086</v>
      </c>
    </row>
    <row r="686" spans="2:18" x14ac:dyDescent="0.2">
      <c r="B686" s="207" t="s">
        <v>1015</v>
      </c>
      <c r="C686" s="208" t="s">
        <v>1009</v>
      </c>
      <c r="D686" s="209" t="s">
        <v>244</v>
      </c>
      <c r="E686" s="210">
        <v>509</v>
      </c>
      <c r="F686" s="211">
        <v>1567.587</v>
      </c>
      <c r="G686" s="211">
        <v>5302.8729999999996</v>
      </c>
      <c r="H686" s="211">
        <v>3.6676243120000001</v>
      </c>
      <c r="I686" s="211">
        <v>134.08363080578084</v>
      </c>
      <c r="J686" s="211">
        <v>0</v>
      </c>
      <c r="K686" s="212">
        <v>3</v>
      </c>
      <c r="L686" s="211">
        <v>7413.8166666666002</v>
      </c>
      <c r="M686" s="211">
        <v>7413.8166666666002</v>
      </c>
      <c r="N686" s="211">
        <v>0.1611001964636542</v>
      </c>
      <c r="O686" s="211">
        <v>0.1611001964636542</v>
      </c>
      <c r="P686" s="212">
        <v>0</v>
      </c>
      <c r="Q686" s="211">
        <v>0</v>
      </c>
      <c r="R686" s="213">
        <v>0</v>
      </c>
    </row>
    <row r="687" spans="2:18" x14ac:dyDescent="0.2">
      <c r="B687" s="207" t="s">
        <v>1016</v>
      </c>
      <c r="C687" s="208" t="s">
        <v>1009</v>
      </c>
      <c r="D687" s="209" t="s">
        <v>244</v>
      </c>
      <c r="E687" s="210">
        <v>1720</v>
      </c>
      <c r="F687" s="211">
        <v>7010.3720000000003</v>
      </c>
      <c r="G687" s="211">
        <v>1700.433</v>
      </c>
      <c r="H687" s="211">
        <v>3.0684579639999998</v>
      </c>
      <c r="I687" s="211">
        <v>4707.6784661028569</v>
      </c>
      <c r="J687" s="211">
        <v>6379.1021311325776</v>
      </c>
      <c r="K687" s="212">
        <v>3</v>
      </c>
      <c r="L687" s="211">
        <v>311126.88333333336</v>
      </c>
      <c r="M687" s="211">
        <v>311126.88333333336</v>
      </c>
      <c r="N687" s="211">
        <v>1.9005813953488375</v>
      </c>
      <c r="O687" s="211">
        <v>1.9005813953488375</v>
      </c>
      <c r="P687" s="212">
        <v>14</v>
      </c>
      <c r="Q687" s="211">
        <v>421590</v>
      </c>
      <c r="R687" s="213">
        <v>0.64767441860465114</v>
      </c>
    </row>
    <row r="688" spans="2:18" x14ac:dyDescent="0.2">
      <c r="B688" s="207" t="s">
        <v>1017</v>
      </c>
      <c r="C688" s="208" t="s">
        <v>1009</v>
      </c>
      <c r="D688" s="209" t="s">
        <v>244</v>
      </c>
      <c r="E688" s="210">
        <v>51</v>
      </c>
      <c r="F688" s="211">
        <v>0</v>
      </c>
      <c r="G688" s="211">
        <v>2701.4829549999999</v>
      </c>
      <c r="H688" s="211">
        <v>4.5028258880000003</v>
      </c>
      <c r="I688" s="211">
        <v>1.1324118535558729</v>
      </c>
      <c r="J688" s="211">
        <v>318.74063054499129</v>
      </c>
      <c r="K688" s="212">
        <v>0</v>
      </c>
      <c r="L688" s="211">
        <v>51</v>
      </c>
      <c r="M688" s="211">
        <v>51</v>
      </c>
      <c r="N688" s="211">
        <v>1.9607843137254902E-2</v>
      </c>
      <c r="O688" s="211">
        <v>1.9607843137254902E-2</v>
      </c>
      <c r="P688" s="212">
        <v>1</v>
      </c>
      <c r="Q688" s="211">
        <v>14355</v>
      </c>
      <c r="R688" s="213">
        <v>0.64705882352941202</v>
      </c>
    </row>
    <row r="689" spans="2:18" x14ac:dyDescent="0.2">
      <c r="B689" s="207" t="s">
        <v>1018</v>
      </c>
      <c r="C689" s="208" t="s">
        <v>1009</v>
      </c>
      <c r="D689" s="209" t="s">
        <v>244</v>
      </c>
      <c r="E689" s="210">
        <v>1074</v>
      </c>
      <c r="F689" s="211">
        <v>239.4247</v>
      </c>
      <c r="G689" s="211">
        <v>6034.1629999999996</v>
      </c>
      <c r="H689" s="211">
        <v>2.777953068</v>
      </c>
      <c r="I689" s="211">
        <v>2766.7264486973413</v>
      </c>
      <c r="J689" s="211">
        <v>7776.9297278315344</v>
      </c>
      <c r="K689" s="212">
        <v>2</v>
      </c>
      <c r="L689" s="211">
        <v>201972.5</v>
      </c>
      <c r="M689" s="211">
        <v>201972.5</v>
      </c>
      <c r="N689" s="211">
        <v>1.9981378026070766</v>
      </c>
      <c r="O689" s="211">
        <v>1.9981378026070766</v>
      </c>
      <c r="P689" s="212">
        <v>6</v>
      </c>
      <c r="Q689" s="211">
        <v>567720</v>
      </c>
      <c r="R689" s="213">
        <v>1.1163873370577293</v>
      </c>
    </row>
    <row r="690" spans="2:18" x14ac:dyDescent="0.2">
      <c r="B690" s="207" t="s">
        <v>1019</v>
      </c>
      <c r="C690" s="208" t="s">
        <v>1009</v>
      </c>
      <c r="D690" s="209" t="s">
        <v>244</v>
      </c>
      <c r="E690" s="210">
        <v>1184</v>
      </c>
      <c r="F690" s="211">
        <v>4981.3450000000003</v>
      </c>
      <c r="G690" s="211">
        <v>2966.8760000000002</v>
      </c>
      <c r="H690" s="211">
        <v>2.1606301640000001</v>
      </c>
      <c r="I690" s="211">
        <v>271.89794596569544</v>
      </c>
      <c r="J690" s="211">
        <v>1084.1930262431713</v>
      </c>
      <c r="K690" s="212">
        <v>5</v>
      </c>
      <c r="L690" s="211">
        <v>25519.75</v>
      </c>
      <c r="M690" s="211">
        <v>25519.75</v>
      </c>
      <c r="N690" s="211">
        <v>0.25</v>
      </c>
      <c r="O690" s="211">
        <v>0.25</v>
      </c>
      <c r="P690" s="212">
        <v>4</v>
      </c>
      <c r="Q690" s="211">
        <v>101760</v>
      </c>
      <c r="R690" s="213">
        <v>0.179054054054054</v>
      </c>
    </row>
    <row r="691" spans="2:18" x14ac:dyDescent="0.2">
      <c r="B691" s="207" t="s">
        <v>1020</v>
      </c>
      <c r="C691" s="208" t="s">
        <v>1009</v>
      </c>
      <c r="D691" s="209" t="s">
        <v>244</v>
      </c>
      <c r="E691" s="210">
        <v>287</v>
      </c>
      <c r="F691" s="211">
        <v>7161.7569999999996</v>
      </c>
      <c r="G691" s="211">
        <v>2765.4650000000001</v>
      </c>
      <c r="H691" s="211">
        <v>3.5223718640000001</v>
      </c>
      <c r="I691" s="211">
        <v>303.50730954008344</v>
      </c>
      <c r="J691" s="211">
        <v>977.02754205633005</v>
      </c>
      <c r="K691" s="212">
        <v>2</v>
      </c>
      <c r="L691" s="211">
        <v>17473.7</v>
      </c>
      <c r="M691" s="211">
        <v>17473.7</v>
      </c>
      <c r="N691" s="211">
        <v>1.9337979094076641</v>
      </c>
      <c r="O691" s="211">
        <v>1.9337979094076641</v>
      </c>
      <c r="P691" s="212">
        <v>4</v>
      </c>
      <c r="Q691" s="211">
        <v>56250</v>
      </c>
      <c r="R691" s="213">
        <v>0.48083623693379784</v>
      </c>
    </row>
    <row r="692" spans="2:18" x14ac:dyDescent="0.2">
      <c r="B692" s="207" t="s">
        <v>1021</v>
      </c>
      <c r="C692" s="208" t="s">
        <v>1009</v>
      </c>
      <c r="D692" s="209" t="s">
        <v>274</v>
      </c>
      <c r="E692" s="210">
        <v>1641</v>
      </c>
      <c r="F692" s="211">
        <v>3519.9369999999999</v>
      </c>
      <c r="G692" s="211">
        <v>10476.69</v>
      </c>
      <c r="H692" s="211">
        <v>3.1955538559999996</v>
      </c>
      <c r="I692" s="211">
        <v>3193.8346945356047</v>
      </c>
      <c r="J692" s="211">
        <v>6851.3280808135842</v>
      </c>
      <c r="K692" s="212">
        <v>3</v>
      </c>
      <c r="L692" s="211">
        <v>202682.95</v>
      </c>
      <c r="M692" s="211">
        <v>202682.95</v>
      </c>
      <c r="N692" s="211">
        <v>1.0103595368677629</v>
      </c>
      <c r="O692" s="211">
        <v>1.0103595368677629</v>
      </c>
      <c r="P692" s="212">
        <v>13</v>
      </c>
      <c r="Q692" s="211">
        <v>434790</v>
      </c>
      <c r="R692" s="213">
        <v>0.60511882998171829</v>
      </c>
    </row>
    <row r="693" spans="2:18" x14ac:dyDescent="0.2">
      <c r="B693" s="207" t="s">
        <v>1022</v>
      </c>
      <c r="C693" s="208" t="s">
        <v>1009</v>
      </c>
      <c r="D693" s="209" t="s">
        <v>244</v>
      </c>
      <c r="E693" s="210">
        <v>885</v>
      </c>
      <c r="F693" s="211">
        <v>3705.3809999999999</v>
      </c>
      <c r="G693" s="211">
        <v>2914.7869999999998</v>
      </c>
      <c r="H693" s="211">
        <v>2.3603522799999999</v>
      </c>
      <c r="I693" s="211">
        <v>43.565415615411524</v>
      </c>
      <c r="J693" s="211">
        <v>8.3802774741326438</v>
      </c>
      <c r="K693" s="212">
        <v>1</v>
      </c>
      <c r="L693" s="211">
        <v>3742.9666666666999</v>
      </c>
      <c r="M693" s="211">
        <v>3374.2666666667001</v>
      </c>
      <c r="N693" s="211">
        <v>5.3107344632768338E-2</v>
      </c>
      <c r="O693" s="211">
        <v>5.1977401129943479E-2</v>
      </c>
      <c r="P693" s="212">
        <v>1</v>
      </c>
      <c r="Q693" s="211">
        <v>720</v>
      </c>
      <c r="R693" s="213">
        <v>2.2598870056497198E-3</v>
      </c>
    </row>
    <row r="694" spans="2:18" x14ac:dyDescent="0.2">
      <c r="B694" s="207" t="s">
        <v>1023</v>
      </c>
      <c r="C694" s="208" t="s">
        <v>1024</v>
      </c>
      <c r="D694" s="209" t="s">
        <v>244</v>
      </c>
      <c r="E694" s="210">
        <v>353</v>
      </c>
      <c r="F694" s="211">
        <v>0</v>
      </c>
      <c r="G694" s="211">
        <v>2760.413</v>
      </c>
      <c r="H694" s="211">
        <v>5.6103758039999994</v>
      </c>
      <c r="I694" s="211">
        <v>0</v>
      </c>
      <c r="J694" s="211">
        <v>2263.3276127037034</v>
      </c>
      <c r="K694" s="212">
        <v>0</v>
      </c>
      <c r="L694" s="211">
        <v>0</v>
      </c>
      <c r="M694" s="211">
        <v>0</v>
      </c>
      <c r="N694" s="211">
        <v>0</v>
      </c>
      <c r="O694" s="211">
        <v>0</v>
      </c>
      <c r="P694" s="212">
        <v>4</v>
      </c>
      <c r="Q694" s="211">
        <v>81810</v>
      </c>
      <c r="R694" s="213">
        <v>1.3937677053824362</v>
      </c>
    </row>
    <row r="695" spans="2:18" x14ac:dyDescent="0.2">
      <c r="B695" s="207" t="s">
        <v>1025</v>
      </c>
      <c r="C695" s="208" t="s">
        <v>1024</v>
      </c>
      <c r="D695" s="209" t="s">
        <v>244</v>
      </c>
      <c r="E695" s="210">
        <v>92</v>
      </c>
      <c r="F695" s="211">
        <v>0</v>
      </c>
      <c r="G695" s="211">
        <v>2307.8409999999999</v>
      </c>
      <c r="H695" s="211">
        <v>3.2137104120000002</v>
      </c>
      <c r="I695" s="211">
        <v>51.979208230581712</v>
      </c>
      <c r="J695" s="211">
        <v>0</v>
      </c>
      <c r="K695" s="212">
        <v>1</v>
      </c>
      <c r="L695" s="211">
        <v>3280</v>
      </c>
      <c r="M695" s="211">
        <v>0</v>
      </c>
      <c r="N695" s="211">
        <v>0.89130434782608703</v>
      </c>
      <c r="O695" s="211">
        <v>0</v>
      </c>
      <c r="P695" s="212">
        <v>0</v>
      </c>
      <c r="Q695" s="211">
        <v>0</v>
      </c>
      <c r="R695" s="213">
        <v>0</v>
      </c>
    </row>
    <row r="696" spans="2:18" x14ac:dyDescent="0.2">
      <c r="B696" s="207" t="s">
        <v>1026</v>
      </c>
      <c r="C696" s="208" t="s">
        <v>1024</v>
      </c>
      <c r="D696" s="209" t="s">
        <v>244</v>
      </c>
      <c r="E696" s="210">
        <v>2933</v>
      </c>
      <c r="F696" s="211">
        <v>0</v>
      </c>
      <c r="G696" s="211">
        <v>5136.6180000000004</v>
      </c>
      <c r="H696" s="211">
        <v>4.6843914479999995</v>
      </c>
      <c r="I696" s="211">
        <v>3223.0042289609473</v>
      </c>
      <c r="J696" s="211">
        <v>1306.275751280426</v>
      </c>
      <c r="K696" s="212">
        <v>7</v>
      </c>
      <c r="L696" s="211">
        <v>139527.11666666661</v>
      </c>
      <c r="M696" s="211">
        <v>26687.116666666603</v>
      </c>
      <c r="N696" s="211">
        <v>1.078758949880668</v>
      </c>
      <c r="O696" s="211">
        <v>0.11694510739856792</v>
      </c>
      <c r="P696" s="212">
        <v>5</v>
      </c>
      <c r="Q696" s="211">
        <v>56550</v>
      </c>
      <c r="R696" s="213">
        <v>8.1145584725536998E-2</v>
      </c>
    </row>
    <row r="697" spans="2:18" x14ac:dyDescent="0.2">
      <c r="B697" s="207" t="s">
        <v>1027</v>
      </c>
      <c r="C697" s="208" t="s">
        <v>1024</v>
      </c>
      <c r="D697" s="209" t="s">
        <v>244</v>
      </c>
      <c r="E697" s="210">
        <v>552</v>
      </c>
      <c r="F697" s="211">
        <v>0</v>
      </c>
      <c r="G697" s="211">
        <v>4181.002058</v>
      </c>
      <c r="H697" s="211">
        <v>3.8673464279999998</v>
      </c>
      <c r="I697" s="211">
        <v>369.75830489822772</v>
      </c>
      <c r="J697" s="211">
        <v>859.31687538120536</v>
      </c>
      <c r="K697" s="212">
        <v>4</v>
      </c>
      <c r="L697" s="211">
        <v>19389.016666666699</v>
      </c>
      <c r="M697" s="211">
        <v>269.01666666670002</v>
      </c>
      <c r="N697" s="211">
        <v>0.87318840579710122</v>
      </c>
      <c r="O697" s="211">
        <v>7.2463768115942004E-3</v>
      </c>
      <c r="P697" s="212">
        <v>3</v>
      </c>
      <c r="Q697" s="211">
        <v>45060</v>
      </c>
      <c r="R697" s="213">
        <v>0.1376811594202898</v>
      </c>
    </row>
    <row r="698" spans="2:18" x14ac:dyDescent="0.2">
      <c r="B698" s="207" t="s">
        <v>1028</v>
      </c>
      <c r="C698" s="208" t="s">
        <v>1024</v>
      </c>
      <c r="D698" s="209" t="s">
        <v>244</v>
      </c>
      <c r="E698" s="210">
        <v>3</v>
      </c>
      <c r="F698" s="211">
        <v>0</v>
      </c>
      <c r="G698" s="211">
        <v>1627.925</v>
      </c>
      <c r="H698" s="211">
        <v>3.8673464279999998</v>
      </c>
      <c r="I698" s="211">
        <v>2.2884603871669915</v>
      </c>
      <c r="J698" s="211">
        <v>10.298071742251462</v>
      </c>
      <c r="K698" s="212">
        <v>1</v>
      </c>
      <c r="L698" s="211">
        <v>120</v>
      </c>
      <c r="M698" s="211">
        <v>0</v>
      </c>
      <c r="N698" s="211">
        <v>1</v>
      </c>
      <c r="O698" s="211">
        <v>0</v>
      </c>
      <c r="P698" s="212">
        <v>1</v>
      </c>
      <c r="Q698" s="211">
        <v>540</v>
      </c>
      <c r="R698" s="213">
        <v>1</v>
      </c>
    </row>
    <row r="699" spans="2:18" x14ac:dyDescent="0.2">
      <c r="B699" s="207" t="s">
        <v>1029</v>
      </c>
      <c r="C699" s="208" t="s">
        <v>1024</v>
      </c>
      <c r="D699" s="209" t="s">
        <v>244</v>
      </c>
      <c r="E699" s="210">
        <v>2096</v>
      </c>
      <c r="F699" s="211">
        <v>2954.5486700000001</v>
      </c>
      <c r="G699" s="211">
        <v>4981.6211940000003</v>
      </c>
      <c r="H699" s="211">
        <v>5.1019922359999992</v>
      </c>
      <c r="I699" s="211">
        <v>7289.9236710868872</v>
      </c>
      <c r="J699" s="211">
        <v>2094.5656565559229</v>
      </c>
      <c r="K699" s="212">
        <v>4</v>
      </c>
      <c r="L699" s="211">
        <v>289757.11666666658</v>
      </c>
      <c r="M699" s="211">
        <v>207160.11666666661</v>
      </c>
      <c r="N699" s="211">
        <v>2.0281488549618314</v>
      </c>
      <c r="O699" s="211">
        <v>1.0443702290076333</v>
      </c>
      <c r="P699" s="212">
        <v>3</v>
      </c>
      <c r="Q699" s="211">
        <v>83254</v>
      </c>
      <c r="R699" s="213">
        <v>0.13120229007633588</v>
      </c>
    </row>
    <row r="700" spans="2:18" x14ac:dyDescent="0.2">
      <c r="B700" s="207" t="s">
        <v>1030</v>
      </c>
      <c r="C700" s="208" t="s">
        <v>1024</v>
      </c>
      <c r="D700" s="209" t="s">
        <v>244</v>
      </c>
      <c r="E700" s="210">
        <v>2226</v>
      </c>
      <c r="F700" s="211">
        <v>0</v>
      </c>
      <c r="G700" s="211">
        <v>6522.9369999999999</v>
      </c>
      <c r="H700" s="211">
        <v>4.303103772</v>
      </c>
      <c r="I700" s="211">
        <v>50.067981199137336</v>
      </c>
      <c r="J700" s="211">
        <v>7.0023664663666043</v>
      </c>
      <c r="K700" s="212">
        <v>1</v>
      </c>
      <c r="L700" s="211">
        <v>2359.5500000000002</v>
      </c>
      <c r="M700" s="211">
        <v>519.54999999999995</v>
      </c>
      <c r="N700" s="211">
        <v>2.1114106019766404E-2</v>
      </c>
      <c r="O700" s="211">
        <v>4.4923629829290198E-4</v>
      </c>
      <c r="P700" s="212">
        <v>0</v>
      </c>
      <c r="Q700" s="211">
        <v>330</v>
      </c>
      <c r="R700" s="213">
        <v>4.4923629829290198E-4</v>
      </c>
    </row>
    <row r="701" spans="2:18" x14ac:dyDescent="0.2">
      <c r="B701" s="207" t="s">
        <v>1031</v>
      </c>
      <c r="C701" s="208" t="s">
        <v>1024</v>
      </c>
      <c r="D701" s="209" t="s">
        <v>244</v>
      </c>
      <c r="E701" s="210">
        <v>406</v>
      </c>
      <c r="F701" s="211">
        <v>356.9015</v>
      </c>
      <c r="G701" s="211">
        <v>1818.37</v>
      </c>
      <c r="H701" s="211">
        <v>4.9204266759999999</v>
      </c>
      <c r="I701" s="211">
        <v>68.422816787197107</v>
      </c>
      <c r="J701" s="211">
        <v>639.82612719091776</v>
      </c>
      <c r="K701" s="212">
        <v>1</v>
      </c>
      <c r="L701" s="211">
        <v>2820</v>
      </c>
      <c r="M701" s="211">
        <v>2820</v>
      </c>
      <c r="N701" s="211">
        <v>2.95566502463054E-2</v>
      </c>
      <c r="O701" s="211">
        <v>2.95566502463054E-2</v>
      </c>
      <c r="P701" s="212">
        <v>4</v>
      </c>
      <c r="Q701" s="211">
        <v>26370</v>
      </c>
      <c r="R701" s="213">
        <v>0.15024630541871919</v>
      </c>
    </row>
    <row r="702" spans="2:18" x14ac:dyDescent="0.2">
      <c r="B702" s="207" t="s">
        <v>1032</v>
      </c>
      <c r="C702" s="208" t="s">
        <v>1024</v>
      </c>
      <c r="D702" s="209" t="s">
        <v>244</v>
      </c>
      <c r="E702" s="210">
        <v>527</v>
      </c>
      <c r="F702" s="211">
        <v>0</v>
      </c>
      <c r="G702" s="211">
        <v>4229.357</v>
      </c>
      <c r="H702" s="211">
        <v>5.6285323599999995</v>
      </c>
      <c r="I702" s="211">
        <v>570.17491930387973</v>
      </c>
      <c r="J702" s="211">
        <v>104.91462760885292</v>
      </c>
      <c r="K702" s="212">
        <v>1</v>
      </c>
      <c r="L702" s="211">
        <v>20543</v>
      </c>
      <c r="M702" s="211">
        <v>20543</v>
      </c>
      <c r="N702" s="211">
        <v>9.8671726755218209E-2</v>
      </c>
      <c r="O702" s="211">
        <v>9.8671726755218209E-2</v>
      </c>
      <c r="P702" s="212">
        <v>1</v>
      </c>
      <c r="Q702" s="211">
        <v>3780</v>
      </c>
      <c r="R702" s="213">
        <v>1.7077798861480101E-2</v>
      </c>
    </row>
    <row r="703" spans="2:18" x14ac:dyDescent="0.2">
      <c r="B703" s="207" t="s">
        <v>1033</v>
      </c>
      <c r="C703" s="208" t="s">
        <v>1024</v>
      </c>
      <c r="D703" s="209" t="s">
        <v>244</v>
      </c>
      <c r="E703" s="210">
        <v>1151</v>
      </c>
      <c r="F703" s="211">
        <v>944.59649999999999</v>
      </c>
      <c r="G703" s="211">
        <v>4424.5282907700002</v>
      </c>
      <c r="H703" s="211">
        <v>4.139694768</v>
      </c>
      <c r="I703" s="211">
        <v>6130.9725009374761</v>
      </c>
      <c r="J703" s="211">
        <v>0</v>
      </c>
      <c r="K703" s="212">
        <v>5</v>
      </c>
      <c r="L703" s="211">
        <v>300339.16666666669</v>
      </c>
      <c r="M703" s="211">
        <v>300339.16666666669</v>
      </c>
      <c r="N703" s="211">
        <v>2.8019113814074719</v>
      </c>
      <c r="O703" s="211">
        <v>2.8019113814074719</v>
      </c>
      <c r="P703" s="212">
        <v>0</v>
      </c>
      <c r="Q703" s="211">
        <v>0</v>
      </c>
      <c r="R703" s="213">
        <v>0</v>
      </c>
    </row>
    <row r="704" spans="2:18" x14ac:dyDescent="0.2">
      <c r="B704" s="207" t="s">
        <v>1034</v>
      </c>
      <c r="C704" s="208" t="s">
        <v>1024</v>
      </c>
      <c r="D704" s="209" t="s">
        <v>244</v>
      </c>
      <c r="E704" s="210">
        <v>683</v>
      </c>
      <c r="F704" s="211">
        <v>2975.402</v>
      </c>
      <c r="G704" s="211">
        <v>1701.223</v>
      </c>
      <c r="H704" s="211">
        <v>2.2514129440000001</v>
      </c>
      <c r="I704" s="211">
        <v>12.325155811333167</v>
      </c>
      <c r="J704" s="211">
        <v>51.291595719883659</v>
      </c>
      <c r="K704" s="212">
        <v>0</v>
      </c>
      <c r="L704" s="211">
        <v>1110.1666666667002</v>
      </c>
      <c r="M704" s="211">
        <v>1110.1666666667002</v>
      </c>
      <c r="N704" s="211">
        <v>1.4641288433382101E-3</v>
      </c>
      <c r="O704" s="211">
        <v>1.4641288433382101E-3</v>
      </c>
      <c r="P704" s="212">
        <v>1</v>
      </c>
      <c r="Q704" s="211">
        <v>4620</v>
      </c>
      <c r="R704" s="213">
        <v>1.61054172767204E-2</v>
      </c>
    </row>
    <row r="705" spans="2:18" x14ac:dyDescent="0.2">
      <c r="B705" s="207" t="s">
        <v>1035</v>
      </c>
      <c r="C705" s="208" t="s">
        <v>1036</v>
      </c>
      <c r="D705" s="209" t="s">
        <v>274</v>
      </c>
      <c r="E705" s="210">
        <v>1215</v>
      </c>
      <c r="F705" s="211">
        <v>9062.8649999999998</v>
      </c>
      <c r="G705" s="211">
        <v>1526.5840000000001</v>
      </c>
      <c r="H705" s="211">
        <v>2.2332563879999996</v>
      </c>
      <c r="I705" s="211">
        <v>2714.5880868210529</v>
      </c>
      <c r="J705" s="211">
        <v>0</v>
      </c>
      <c r="K705" s="212">
        <v>5</v>
      </c>
      <c r="L705" s="211">
        <v>246499.6333333333</v>
      </c>
      <c r="M705" s="211">
        <v>246499.6333333333</v>
      </c>
      <c r="N705" s="211">
        <v>1.2921810699588481</v>
      </c>
      <c r="O705" s="211">
        <v>1.2921810699588481</v>
      </c>
      <c r="P705" s="212">
        <v>0</v>
      </c>
      <c r="Q705" s="211">
        <v>0</v>
      </c>
      <c r="R705" s="213">
        <v>0</v>
      </c>
    </row>
    <row r="706" spans="2:18" x14ac:dyDescent="0.2">
      <c r="B706" s="207" t="s">
        <v>1037</v>
      </c>
      <c r="C706" s="208" t="s">
        <v>1036</v>
      </c>
      <c r="D706" s="209" t="s">
        <v>274</v>
      </c>
      <c r="E706" s="210">
        <v>679</v>
      </c>
      <c r="F706" s="211">
        <v>2212.33</v>
      </c>
      <c r="G706" s="211">
        <v>2702.4589999999998</v>
      </c>
      <c r="H706" s="211">
        <v>0.98045402399999992</v>
      </c>
      <c r="I706" s="211">
        <v>560.53838809796218</v>
      </c>
      <c r="J706" s="211">
        <v>0</v>
      </c>
      <c r="K706" s="212">
        <v>4</v>
      </c>
      <c r="L706" s="211">
        <v>115938.86666666661</v>
      </c>
      <c r="M706" s="211">
        <v>115938.86666666661</v>
      </c>
      <c r="N706" s="211">
        <v>1.1399116347569949</v>
      </c>
      <c r="O706" s="211">
        <v>1.1399116347569949</v>
      </c>
      <c r="P706" s="212">
        <v>0</v>
      </c>
      <c r="Q706" s="211">
        <v>0</v>
      </c>
      <c r="R706" s="213">
        <v>0</v>
      </c>
    </row>
    <row r="707" spans="2:18" x14ac:dyDescent="0.2">
      <c r="B707" s="207" t="s">
        <v>1038</v>
      </c>
      <c r="C707" s="208" t="s">
        <v>1036</v>
      </c>
      <c r="D707" s="209" t="s">
        <v>274</v>
      </c>
      <c r="E707" s="210">
        <v>1652</v>
      </c>
      <c r="F707" s="211">
        <v>6164.357</v>
      </c>
      <c r="G707" s="211">
        <v>4982.4489999999996</v>
      </c>
      <c r="H707" s="211">
        <v>3.5405284199999998</v>
      </c>
      <c r="I707" s="211">
        <v>9449.4812862888484</v>
      </c>
      <c r="J707" s="211">
        <v>1842.0897422827823</v>
      </c>
      <c r="K707" s="212">
        <v>12</v>
      </c>
      <c r="L707" s="211">
        <v>541241.14999999991</v>
      </c>
      <c r="M707" s="211">
        <v>512331.14999999991</v>
      </c>
      <c r="N707" s="211">
        <v>3.232445520581114</v>
      </c>
      <c r="O707" s="211">
        <v>3.2021791767554482</v>
      </c>
      <c r="P707" s="212">
        <v>4</v>
      </c>
      <c r="Q707" s="211">
        <v>105510</v>
      </c>
      <c r="R707" s="213">
        <v>0.14709443099273611</v>
      </c>
    </row>
    <row r="708" spans="2:18" x14ac:dyDescent="0.2">
      <c r="B708" s="207" t="s">
        <v>1039</v>
      </c>
      <c r="C708" s="208" t="s">
        <v>1036</v>
      </c>
      <c r="D708" s="209" t="s">
        <v>244</v>
      </c>
      <c r="E708" s="210">
        <v>1059</v>
      </c>
      <c r="F708" s="211">
        <v>573.63670000000002</v>
      </c>
      <c r="G708" s="211">
        <v>5211.0060000000003</v>
      </c>
      <c r="H708" s="211">
        <v>3.104771076</v>
      </c>
      <c r="I708" s="211">
        <v>3348.1290551494549</v>
      </c>
      <c r="J708" s="211">
        <v>0</v>
      </c>
      <c r="K708" s="212">
        <v>5</v>
      </c>
      <c r="L708" s="211">
        <v>218687.2833333333</v>
      </c>
      <c r="M708" s="211">
        <v>218687.2833333333</v>
      </c>
      <c r="N708" s="211">
        <v>1.988668555240793</v>
      </c>
      <c r="O708" s="211">
        <v>1.988668555240793</v>
      </c>
      <c r="P708" s="212">
        <v>0</v>
      </c>
      <c r="Q708" s="211">
        <v>0</v>
      </c>
      <c r="R708" s="213">
        <v>0</v>
      </c>
    </row>
    <row r="709" spans="2:18" x14ac:dyDescent="0.2">
      <c r="B709" s="207" t="s">
        <v>1040</v>
      </c>
      <c r="C709" s="208" t="s">
        <v>1036</v>
      </c>
      <c r="D709" s="209" t="s">
        <v>244</v>
      </c>
      <c r="E709" s="210">
        <v>13</v>
      </c>
      <c r="F709" s="211">
        <v>0</v>
      </c>
      <c r="G709" s="211">
        <v>42.880387040000002</v>
      </c>
      <c r="H709" s="211">
        <v>0.49022701199999996</v>
      </c>
      <c r="I709" s="211">
        <v>5.1538706465915762</v>
      </c>
      <c r="J709" s="211">
        <v>0</v>
      </c>
      <c r="K709" s="212">
        <v>1</v>
      </c>
      <c r="L709" s="211">
        <v>2132</v>
      </c>
      <c r="M709" s="211">
        <v>2132</v>
      </c>
      <c r="N709" s="211">
        <v>1</v>
      </c>
      <c r="O709" s="211">
        <v>1</v>
      </c>
      <c r="P709" s="212">
        <v>0</v>
      </c>
      <c r="Q709" s="211">
        <v>0</v>
      </c>
      <c r="R709" s="213">
        <v>0</v>
      </c>
    </row>
    <row r="710" spans="2:18" x14ac:dyDescent="0.2">
      <c r="B710" s="207" t="s">
        <v>1041</v>
      </c>
      <c r="C710" s="208" t="s">
        <v>1042</v>
      </c>
      <c r="D710" s="209" t="s">
        <v>274</v>
      </c>
      <c r="E710" s="210">
        <v>1698</v>
      </c>
      <c r="F710" s="211">
        <v>1887.2090000000001</v>
      </c>
      <c r="G710" s="211">
        <v>583.50969999999995</v>
      </c>
      <c r="H710" s="211">
        <v>1.2290354665498351</v>
      </c>
      <c r="I710" s="211">
        <v>4699.2339749109215</v>
      </c>
      <c r="J710" s="211">
        <v>0</v>
      </c>
      <c r="K710" s="212">
        <v>7</v>
      </c>
      <c r="L710" s="211">
        <v>775378.18333333358</v>
      </c>
      <c r="M710" s="211">
        <v>237026.15000000031</v>
      </c>
      <c r="N710" s="211">
        <v>3.9970553592461782</v>
      </c>
      <c r="O710" s="211">
        <v>2.9964664310954126</v>
      </c>
      <c r="P710" s="212">
        <v>0</v>
      </c>
      <c r="Q710" s="211">
        <v>0</v>
      </c>
      <c r="R710" s="213">
        <v>0</v>
      </c>
    </row>
    <row r="711" spans="2:18" x14ac:dyDescent="0.2">
      <c r="B711" s="207" t="s">
        <v>1043</v>
      </c>
      <c r="C711" s="208" t="s">
        <v>1042</v>
      </c>
      <c r="D711" s="209" t="s">
        <v>244</v>
      </c>
      <c r="E711" s="210">
        <v>893</v>
      </c>
      <c r="F711" s="211">
        <v>0</v>
      </c>
      <c r="G711" s="211">
        <v>7021.7579999999998</v>
      </c>
      <c r="H711" s="211">
        <v>3.3042558362425889</v>
      </c>
      <c r="I711" s="211">
        <v>5690.9581777209978</v>
      </c>
      <c r="J711" s="211">
        <v>0</v>
      </c>
      <c r="K711" s="212">
        <v>6</v>
      </c>
      <c r="L711" s="211">
        <v>349271.1</v>
      </c>
      <c r="M711" s="211">
        <v>83157.100000000006</v>
      </c>
      <c r="N711" s="211">
        <v>3.2687569988801788</v>
      </c>
      <c r="O711" s="211">
        <v>2.2687569988801788</v>
      </c>
      <c r="P711" s="212">
        <v>0</v>
      </c>
      <c r="Q711" s="211">
        <v>0</v>
      </c>
      <c r="R711" s="213">
        <v>0</v>
      </c>
    </row>
    <row r="712" spans="2:18" x14ac:dyDescent="0.2">
      <c r="B712" s="207" t="s">
        <v>1044</v>
      </c>
      <c r="C712" s="208" t="s">
        <v>1042</v>
      </c>
      <c r="D712" s="209" t="s">
        <v>244</v>
      </c>
      <c r="E712" s="210">
        <v>1715</v>
      </c>
      <c r="F712" s="211">
        <v>2.3016709999999998</v>
      </c>
      <c r="G712" s="211">
        <v>12284.37</v>
      </c>
      <c r="H712" s="211">
        <v>3.9217305977387182</v>
      </c>
      <c r="I712" s="211">
        <v>13199.131776017033</v>
      </c>
      <c r="J712" s="211">
        <v>1213.6955729791696</v>
      </c>
      <c r="K712" s="212">
        <v>10</v>
      </c>
      <c r="L712" s="211">
        <v>682524.95</v>
      </c>
      <c r="M712" s="211">
        <v>170038.94999999995</v>
      </c>
      <c r="N712" s="211">
        <v>3.1457725947521893</v>
      </c>
      <c r="O712" s="211">
        <v>2.1463556851311982</v>
      </c>
      <c r="P712" s="212">
        <v>2</v>
      </c>
      <c r="Q712" s="211">
        <v>62760</v>
      </c>
      <c r="R712" s="213">
        <v>6.4723032069970904E-2</v>
      </c>
    </row>
    <row r="713" spans="2:18" x14ac:dyDescent="0.2">
      <c r="B713" s="207" t="s">
        <v>1045</v>
      </c>
      <c r="C713" s="208" t="s">
        <v>1042</v>
      </c>
      <c r="D713" s="209" t="s">
        <v>244</v>
      </c>
      <c r="E713" s="210">
        <v>1921</v>
      </c>
      <c r="F713" s="211">
        <v>1461.415</v>
      </c>
      <c r="G713" s="211">
        <v>8162.5469999999996</v>
      </c>
      <c r="H713" s="211">
        <v>5.0449056030372397</v>
      </c>
      <c r="I713" s="211">
        <v>18053.951848473564</v>
      </c>
      <c r="J713" s="211">
        <v>0</v>
      </c>
      <c r="K713" s="212">
        <v>9</v>
      </c>
      <c r="L713" s="211">
        <v>725721.78333333333</v>
      </c>
      <c r="M713" s="211">
        <v>138173.78333333333</v>
      </c>
      <c r="N713" s="211">
        <v>3.1098386257157715</v>
      </c>
      <c r="O713" s="211">
        <v>2.1103591879229557</v>
      </c>
      <c r="P713" s="212">
        <v>0</v>
      </c>
      <c r="Q713" s="211">
        <v>0</v>
      </c>
      <c r="R713" s="213">
        <v>0</v>
      </c>
    </row>
    <row r="714" spans="2:18" x14ac:dyDescent="0.2">
      <c r="B714" s="207" t="s">
        <v>1046</v>
      </c>
      <c r="C714" s="208" t="s">
        <v>1047</v>
      </c>
      <c r="D714" s="209" t="s">
        <v>244</v>
      </c>
      <c r="E714" s="210">
        <v>770</v>
      </c>
      <c r="F714" s="211">
        <v>5979.1040000000003</v>
      </c>
      <c r="G714" s="211">
        <v>7342.1750000000002</v>
      </c>
      <c r="H714" s="211">
        <v>4.1018169871804995</v>
      </c>
      <c r="I714" s="211">
        <v>2484.7929457906007</v>
      </c>
      <c r="J714" s="211">
        <v>313.1095485309051</v>
      </c>
      <c r="K714" s="212">
        <v>10</v>
      </c>
      <c r="L714" s="211">
        <v>122847.0833333334</v>
      </c>
      <c r="M714" s="211">
        <v>122847.0833333334</v>
      </c>
      <c r="N714" s="211">
        <v>1.8428571428571432</v>
      </c>
      <c r="O714" s="211">
        <v>1.8428571428571432</v>
      </c>
      <c r="P714" s="212">
        <v>1</v>
      </c>
      <c r="Q714" s="211">
        <v>15480</v>
      </c>
      <c r="R714" s="213">
        <v>6.4935064935064901E-2</v>
      </c>
    </row>
    <row r="715" spans="2:18" x14ac:dyDescent="0.2">
      <c r="B715" s="207" t="s">
        <v>1048</v>
      </c>
      <c r="C715" s="208" t="s">
        <v>1047</v>
      </c>
      <c r="D715" s="209" t="s">
        <v>244</v>
      </c>
      <c r="E715" s="210">
        <v>1437</v>
      </c>
      <c r="F715" s="211">
        <v>6162.9449999999997</v>
      </c>
      <c r="G715" s="211">
        <v>581.35583311319294</v>
      </c>
      <c r="H715" s="211">
        <v>3.7584070919999997</v>
      </c>
      <c r="I715" s="211">
        <v>2944.4289432628643</v>
      </c>
      <c r="J715" s="211">
        <v>791.74283028690104</v>
      </c>
      <c r="K715" s="212">
        <v>10</v>
      </c>
      <c r="L715" s="211">
        <v>158872.2999999999</v>
      </c>
      <c r="M715" s="211">
        <v>130154.2833333333</v>
      </c>
      <c r="N715" s="211">
        <v>1.430062630480166</v>
      </c>
      <c r="O715" s="211">
        <v>1.1475295755045232</v>
      </c>
      <c r="P715" s="212">
        <v>1</v>
      </c>
      <c r="Q715" s="211">
        <v>42720</v>
      </c>
      <c r="R715" s="213">
        <v>6.1934585942936701E-2</v>
      </c>
    </row>
    <row r="716" spans="2:18" x14ac:dyDescent="0.2">
      <c r="B716" s="207" t="s">
        <v>1049</v>
      </c>
      <c r="C716" s="208" t="s">
        <v>1047</v>
      </c>
      <c r="D716" s="209" t="s">
        <v>244</v>
      </c>
      <c r="E716" s="210">
        <v>1891</v>
      </c>
      <c r="F716" s="211">
        <v>7379.3254269999998</v>
      </c>
      <c r="G716" s="211">
        <v>5307.3470915257903</v>
      </c>
      <c r="H716" s="211">
        <v>5.1851854559076704</v>
      </c>
      <c r="I716" s="211">
        <v>6052.3987045123686</v>
      </c>
      <c r="J716" s="211">
        <v>0</v>
      </c>
      <c r="K716" s="212">
        <v>5</v>
      </c>
      <c r="L716" s="211">
        <v>236708.6666666666</v>
      </c>
      <c r="M716" s="211">
        <v>236219.11666666661</v>
      </c>
      <c r="N716" s="211">
        <v>2.0941300898995241</v>
      </c>
      <c r="O716" s="211">
        <v>2.0936012691697514</v>
      </c>
      <c r="P716" s="212">
        <v>0</v>
      </c>
      <c r="Q716" s="211">
        <v>0</v>
      </c>
      <c r="R716" s="213">
        <v>0</v>
      </c>
    </row>
    <row r="717" spans="2:18" x14ac:dyDescent="0.2">
      <c r="B717" s="207" t="s">
        <v>1050</v>
      </c>
      <c r="C717" s="208" t="s">
        <v>1047</v>
      </c>
      <c r="D717" s="209" t="s">
        <v>244</v>
      </c>
      <c r="E717" s="210">
        <v>1216</v>
      </c>
      <c r="F717" s="211">
        <v>5952.4830000000002</v>
      </c>
      <c r="G717" s="211">
        <v>2399.9050000000002</v>
      </c>
      <c r="H717" s="211">
        <v>2.7426831150550206</v>
      </c>
      <c r="I717" s="211">
        <v>2170.5901490357196</v>
      </c>
      <c r="J717" s="211">
        <v>0</v>
      </c>
      <c r="K717" s="212">
        <v>9</v>
      </c>
      <c r="L717" s="211">
        <v>160491.89999999994</v>
      </c>
      <c r="M717" s="211">
        <v>160491.89999999994</v>
      </c>
      <c r="N717" s="211">
        <v>1.7047697368421058</v>
      </c>
      <c r="O717" s="211">
        <v>1.7047697368421058</v>
      </c>
      <c r="P717" s="212">
        <v>0</v>
      </c>
      <c r="Q717" s="211">
        <v>0</v>
      </c>
      <c r="R717" s="213">
        <v>0</v>
      </c>
    </row>
    <row r="718" spans="2:18" x14ac:dyDescent="0.2">
      <c r="B718" s="207" t="s">
        <v>1051</v>
      </c>
      <c r="C718" s="208" t="s">
        <v>1047</v>
      </c>
      <c r="D718" s="209" t="s">
        <v>244</v>
      </c>
      <c r="E718" s="210">
        <v>1252</v>
      </c>
      <c r="F718" s="211">
        <v>6913.0429999999997</v>
      </c>
      <c r="G718" s="211">
        <v>3995.011</v>
      </c>
      <c r="H718" s="211">
        <v>3.5462672220144071</v>
      </c>
      <c r="I718" s="211">
        <v>2923.3655173583279</v>
      </c>
      <c r="J718" s="211">
        <v>4630.2635575900413</v>
      </c>
      <c r="K718" s="212">
        <v>9</v>
      </c>
      <c r="L718" s="211">
        <v>167171.63333333333</v>
      </c>
      <c r="M718" s="211">
        <v>166699.30000000002</v>
      </c>
      <c r="N718" s="211">
        <v>2.1126198083067096</v>
      </c>
      <c r="O718" s="211">
        <v>2.1118210862619811</v>
      </c>
      <c r="P718" s="212">
        <v>9</v>
      </c>
      <c r="Q718" s="211">
        <v>264780</v>
      </c>
      <c r="R718" s="213">
        <v>0.43610223642172513</v>
      </c>
    </row>
    <row r="719" spans="2:18" x14ac:dyDescent="0.2">
      <c r="B719" s="207" t="s">
        <v>1052</v>
      </c>
      <c r="C719" s="208" t="s">
        <v>1047</v>
      </c>
      <c r="D719" s="209" t="s">
        <v>244</v>
      </c>
      <c r="E719" s="210">
        <v>1538</v>
      </c>
      <c r="F719" s="211">
        <v>7451.4023049999996</v>
      </c>
      <c r="G719" s="211">
        <v>4382.2150351107102</v>
      </c>
      <c r="H719" s="211">
        <v>4.3927102754512575</v>
      </c>
      <c r="I719" s="211">
        <v>1695.3418072538777</v>
      </c>
      <c r="J719" s="211">
        <v>1595.9939968973388</v>
      </c>
      <c r="K719" s="212">
        <v>4</v>
      </c>
      <c r="L719" s="211">
        <v>78266.45</v>
      </c>
      <c r="M719" s="211">
        <v>10410.450000000001</v>
      </c>
      <c r="N719" s="211">
        <v>1.0442132639791939</v>
      </c>
      <c r="O719" s="211">
        <v>4.5513654096228782E-2</v>
      </c>
      <c r="P719" s="212">
        <v>3</v>
      </c>
      <c r="Q719" s="211">
        <v>73680</v>
      </c>
      <c r="R719" s="213">
        <v>0.12093628088426521</v>
      </c>
    </row>
    <row r="720" spans="2:18" x14ac:dyDescent="0.2">
      <c r="B720" s="207" t="s">
        <v>1053</v>
      </c>
      <c r="C720" s="208" t="s">
        <v>1054</v>
      </c>
      <c r="D720" s="209" t="s">
        <v>244</v>
      </c>
      <c r="E720" s="210">
        <v>736</v>
      </c>
      <c r="F720" s="211">
        <v>0</v>
      </c>
      <c r="G720" s="211">
        <v>7843.1014479999994</v>
      </c>
      <c r="H720" s="211">
        <v>1.7859400857182337</v>
      </c>
      <c r="I720" s="211">
        <v>325.26725647735663</v>
      </c>
      <c r="J720" s="211">
        <v>84.544857123305007</v>
      </c>
      <c r="K720" s="212">
        <v>2</v>
      </c>
      <c r="L720" s="211">
        <v>36933.833333333299</v>
      </c>
      <c r="M720" s="211">
        <v>36933.833333333299</v>
      </c>
      <c r="N720" s="211">
        <v>0.87499999999999989</v>
      </c>
      <c r="O720" s="211">
        <v>0.87499999999999989</v>
      </c>
      <c r="P720" s="212">
        <v>1</v>
      </c>
      <c r="Q720" s="211">
        <v>9600</v>
      </c>
      <c r="R720" s="213">
        <v>2.7173913043478212E-2</v>
      </c>
    </row>
    <row r="721" spans="2:18" x14ac:dyDescent="0.2">
      <c r="B721" s="207" t="s">
        <v>1055</v>
      </c>
      <c r="C721" s="208" t="s">
        <v>1054</v>
      </c>
      <c r="D721" s="209" t="s">
        <v>244</v>
      </c>
      <c r="E721" s="210">
        <v>3717</v>
      </c>
      <c r="F721" s="211">
        <v>5069.7619999999997</v>
      </c>
      <c r="G721" s="211">
        <v>12488.6422672272</v>
      </c>
      <c r="H721" s="211">
        <v>7.2305884922151824</v>
      </c>
      <c r="I721" s="211">
        <v>8413.0018872125402</v>
      </c>
      <c r="J721" s="211">
        <v>1584.1599708793574</v>
      </c>
      <c r="K721" s="212">
        <v>11</v>
      </c>
      <c r="L721" s="211">
        <v>235954.49999999991</v>
      </c>
      <c r="M721" s="211">
        <v>234335.93333333332</v>
      </c>
      <c r="N721" s="211">
        <v>1.1450094161958575</v>
      </c>
      <c r="O721" s="211">
        <v>1.1442023136938397</v>
      </c>
      <c r="P721" s="212">
        <v>2</v>
      </c>
      <c r="Q721" s="211">
        <v>44430</v>
      </c>
      <c r="R721" s="213">
        <v>3.5781544256120519E-2</v>
      </c>
    </row>
    <row r="722" spans="2:18" x14ac:dyDescent="0.2">
      <c r="B722" s="207" t="s">
        <v>1056</v>
      </c>
      <c r="C722" s="208" t="s">
        <v>1054</v>
      </c>
      <c r="D722" s="209" t="s">
        <v>244</v>
      </c>
      <c r="E722" s="210">
        <v>1310</v>
      </c>
      <c r="F722" s="211">
        <v>1615.6959999999999</v>
      </c>
      <c r="G722" s="211">
        <v>6146.8310000000001</v>
      </c>
      <c r="H722" s="211">
        <v>2.8584482325023237</v>
      </c>
      <c r="I722" s="211">
        <v>3023.7525751177955</v>
      </c>
      <c r="J722" s="211">
        <v>0</v>
      </c>
      <c r="K722" s="212">
        <v>3</v>
      </c>
      <c r="L722" s="211">
        <v>214519.5333333333</v>
      </c>
      <c r="M722" s="211">
        <v>214519.5333333333</v>
      </c>
      <c r="N722" s="211">
        <v>2.0946564885496186</v>
      </c>
      <c r="O722" s="211">
        <v>2.0946564885496186</v>
      </c>
      <c r="P722" s="212">
        <v>0</v>
      </c>
      <c r="Q722" s="211">
        <v>0</v>
      </c>
      <c r="R722" s="213">
        <v>0</v>
      </c>
    </row>
    <row r="723" spans="2:18" x14ac:dyDescent="0.2">
      <c r="B723" s="207" t="s">
        <v>1057</v>
      </c>
      <c r="C723" s="208" t="s">
        <v>1054</v>
      </c>
      <c r="D723" s="209" t="s">
        <v>244</v>
      </c>
      <c r="E723" s="210">
        <v>1</v>
      </c>
      <c r="F723" s="211">
        <v>0</v>
      </c>
      <c r="G723" s="211">
        <v>314.55914969999998</v>
      </c>
      <c r="H723" s="211">
        <v>1.8731231249539948</v>
      </c>
      <c r="I723" s="211">
        <v>0.39717678628094871</v>
      </c>
      <c r="J723" s="211">
        <v>0.69275020862956171</v>
      </c>
      <c r="K723" s="212">
        <v>1</v>
      </c>
      <c r="L723" s="211">
        <v>43</v>
      </c>
      <c r="M723" s="211">
        <v>43</v>
      </c>
      <c r="N723" s="211">
        <v>1</v>
      </c>
      <c r="O723" s="211">
        <v>1</v>
      </c>
      <c r="P723" s="212">
        <v>0</v>
      </c>
      <c r="Q723" s="211">
        <v>75</v>
      </c>
      <c r="R723" s="213">
        <v>1</v>
      </c>
    </row>
    <row r="724" spans="2:18" x14ac:dyDescent="0.2">
      <c r="B724" s="207" t="s">
        <v>1058</v>
      </c>
      <c r="C724" s="208" t="s">
        <v>1054</v>
      </c>
      <c r="D724" s="209" t="s">
        <v>244</v>
      </c>
      <c r="E724" s="210">
        <v>2072</v>
      </c>
      <c r="F724" s="211">
        <v>842.08960000000002</v>
      </c>
      <c r="G724" s="211">
        <v>7153.5770000000002</v>
      </c>
      <c r="H724" s="211">
        <v>2.932394661152562</v>
      </c>
      <c r="I724" s="211">
        <v>1302.8920014861797</v>
      </c>
      <c r="J724" s="211">
        <v>0</v>
      </c>
      <c r="K724" s="212">
        <v>2</v>
      </c>
      <c r="L724" s="211">
        <v>90102.516666666706</v>
      </c>
      <c r="M724" s="211">
        <v>90102.516666666706</v>
      </c>
      <c r="N724" s="211">
        <v>1.0135135135135132</v>
      </c>
      <c r="O724" s="211">
        <v>1.0135135135135132</v>
      </c>
      <c r="P724" s="212">
        <v>0</v>
      </c>
      <c r="Q724" s="211">
        <v>0</v>
      </c>
      <c r="R724" s="213">
        <v>0</v>
      </c>
    </row>
    <row r="725" spans="2:18" x14ac:dyDescent="0.2">
      <c r="B725" s="207" t="s">
        <v>1059</v>
      </c>
      <c r="C725" s="208" t="s">
        <v>1054</v>
      </c>
      <c r="D725" s="209" t="s">
        <v>244</v>
      </c>
      <c r="E725" s="210">
        <v>2461</v>
      </c>
      <c r="F725" s="211">
        <v>0</v>
      </c>
      <c r="G725" s="211">
        <v>9318.8321507274904</v>
      </c>
      <c r="H725" s="211">
        <v>4.3084089707420663</v>
      </c>
      <c r="I725" s="211">
        <v>8098.485221400726</v>
      </c>
      <c r="J725" s="211">
        <v>2421.9816539784838</v>
      </c>
      <c r="K725" s="212">
        <v>2</v>
      </c>
      <c r="L725" s="211">
        <v>381186.74999999994</v>
      </c>
      <c r="M725" s="211">
        <v>381186.74999999994</v>
      </c>
      <c r="N725" s="211">
        <v>1.9979683055668436</v>
      </c>
      <c r="O725" s="211">
        <v>1.9979683055668436</v>
      </c>
      <c r="P725" s="212">
        <v>3</v>
      </c>
      <c r="Q725" s="211">
        <v>114000</v>
      </c>
      <c r="R725" s="213">
        <v>0.1251523770824868</v>
      </c>
    </row>
    <row r="726" spans="2:18" x14ac:dyDescent="0.2">
      <c r="B726" s="207" t="s">
        <v>1060</v>
      </c>
      <c r="C726" s="208" t="s">
        <v>1054</v>
      </c>
      <c r="D726" s="209" t="s">
        <v>244</v>
      </c>
      <c r="E726" s="210">
        <v>2279</v>
      </c>
      <c r="F726" s="211">
        <v>165.90719999999999</v>
      </c>
      <c r="G726" s="211">
        <v>5849.6491995639999</v>
      </c>
      <c r="H726" s="211">
        <v>4.1595590940894427</v>
      </c>
      <c r="I726" s="211">
        <v>3019.5275601326607</v>
      </c>
      <c r="J726" s="211">
        <v>39.381985108902299</v>
      </c>
      <c r="K726" s="212">
        <v>3</v>
      </c>
      <c r="L726" s="211">
        <v>147211.80000000013</v>
      </c>
      <c r="M726" s="211">
        <v>147211.80000000013</v>
      </c>
      <c r="N726" s="211">
        <v>1.0447564721369058</v>
      </c>
      <c r="O726" s="211">
        <v>1.0447564721369058</v>
      </c>
      <c r="P726" s="212">
        <v>2</v>
      </c>
      <c r="Q726" s="211">
        <v>1920</v>
      </c>
      <c r="R726" s="213">
        <v>1.7551557700745939E-3</v>
      </c>
    </row>
    <row r="727" spans="2:18" x14ac:dyDescent="0.2">
      <c r="B727" s="207" t="s">
        <v>1061</v>
      </c>
      <c r="C727" s="208" t="s">
        <v>1054</v>
      </c>
      <c r="D727" s="209" t="s">
        <v>244</v>
      </c>
      <c r="E727" s="210">
        <v>1161</v>
      </c>
      <c r="F727" s="211">
        <v>0</v>
      </c>
      <c r="G727" s="211">
        <v>7347.6933360000003</v>
      </c>
      <c r="H727" s="211">
        <v>2.4536085613768304</v>
      </c>
      <c r="I727" s="211">
        <v>894.85814037408204</v>
      </c>
      <c r="J727" s="211">
        <v>1520.1354338680737</v>
      </c>
      <c r="K727" s="212">
        <v>2</v>
      </c>
      <c r="L727" s="211">
        <v>73960.499999999985</v>
      </c>
      <c r="M727" s="211">
        <v>73960.499999999985</v>
      </c>
      <c r="N727" s="211">
        <v>1.054263565891473</v>
      </c>
      <c r="O727" s="211">
        <v>1.054263565891473</v>
      </c>
      <c r="P727" s="212">
        <v>4</v>
      </c>
      <c r="Q727" s="211">
        <v>125640</v>
      </c>
      <c r="R727" s="213">
        <v>0.29715762273901819</v>
      </c>
    </row>
    <row r="728" spans="2:18" x14ac:dyDescent="0.2">
      <c r="B728" s="207" t="s">
        <v>1062</v>
      </c>
      <c r="C728" s="208" t="s">
        <v>1054</v>
      </c>
      <c r="D728" s="209" t="s">
        <v>244</v>
      </c>
      <c r="E728" s="210">
        <v>637</v>
      </c>
      <c r="F728" s="211">
        <v>1682.472</v>
      </c>
      <c r="G728" s="211">
        <v>955.57210573554005</v>
      </c>
      <c r="H728" s="211">
        <v>2.2628445930019656</v>
      </c>
      <c r="I728" s="211">
        <v>423.01286897499995</v>
      </c>
      <c r="J728" s="211">
        <v>0</v>
      </c>
      <c r="K728" s="212">
        <v>3</v>
      </c>
      <c r="L728" s="211">
        <v>37909.65</v>
      </c>
      <c r="M728" s="211">
        <v>37909.65</v>
      </c>
      <c r="N728" s="211">
        <v>1.0580847723704865</v>
      </c>
      <c r="O728" s="211">
        <v>1.0580847723704865</v>
      </c>
      <c r="P728" s="212">
        <v>0</v>
      </c>
      <c r="Q728" s="211">
        <v>0</v>
      </c>
      <c r="R728" s="213">
        <v>0</v>
      </c>
    </row>
    <row r="729" spans="2:18" x14ac:dyDescent="0.2">
      <c r="B729" s="207" t="s">
        <v>1063</v>
      </c>
      <c r="C729" s="208" t="s">
        <v>1054</v>
      </c>
      <c r="D729" s="209" t="s">
        <v>244</v>
      </c>
      <c r="E729" s="210">
        <v>1745</v>
      </c>
      <c r="F729" s="211">
        <v>5691.3950000000004</v>
      </c>
      <c r="G729" s="211">
        <v>2653.57119768858</v>
      </c>
      <c r="H729" s="211">
        <v>3.3253312058239257</v>
      </c>
      <c r="I729" s="211">
        <v>1856.0628730167691</v>
      </c>
      <c r="J729" s="211">
        <v>0</v>
      </c>
      <c r="K729" s="212">
        <v>4</v>
      </c>
      <c r="L729" s="211">
        <v>113190.1666666667</v>
      </c>
      <c r="M729" s="211">
        <v>107263.1166666667</v>
      </c>
      <c r="N729" s="211">
        <v>1.095702005730659</v>
      </c>
      <c r="O729" s="211">
        <v>1.0630372492836677</v>
      </c>
      <c r="P729" s="212">
        <v>0</v>
      </c>
      <c r="Q729" s="211">
        <v>0</v>
      </c>
      <c r="R729" s="213">
        <v>0</v>
      </c>
    </row>
    <row r="730" spans="2:18" x14ac:dyDescent="0.2">
      <c r="B730" s="207" t="s">
        <v>1064</v>
      </c>
      <c r="C730" s="208" t="s">
        <v>1054</v>
      </c>
      <c r="D730" s="209" t="s">
        <v>244</v>
      </c>
      <c r="E730" s="210">
        <v>2562</v>
      </c>
      <c r="F730" s="211">
        <v>362.06060000000002</v>
      </c>
      <c r="G730" s="211">
        <v>7362.2169999999996</v>
      </c>
      <c r="H730" s="211">
        <v>4.8501308481050973</v>
      </c>
      <c r="I730" s="211">
        <v>6667.136135815098</v>
      </c>
      <c r="J730" s="211">
        <v>0</v>
      </c>
      <c r="K730" s="212">
        <v>5</v>
      </c>
      <c r="L730" s="211">
        <v>278764.06666666659</v>
      </c>
      <c r="M730" s="211">
        <v>277813.18333333329</v>
      </c>
      <c r="N730" s="211">
        <v>2.0019516003122564</v>
      </c>
      <c r="O730" s="211">
        <v>1.9929742388758784</v>
      </c>
      <c r="P730" s="212">
        <v>0</v>
      </c>
      <c r="Q730" s="211">
        <v>0</v>
      </c>
      <c r="R730" s="213">
        <v>0</v>
      </c>
    </row>
    <row r="731" spans="2:18" x14ac:dyDescent="0.2">
      <c r="B731" s="207" t="s">
        <v>1065</v>
      </c>
      <c r="C731" s="208" t="s">
        <v>1066</v>
      </c>
      <c r="D731" s="209" t="s">
        <v>244</v>
      </c>
      <c r="E731" s="210">
        <v>2310</v>
      </c>
      <c r="F731" s="211">
        <v>2341.9270000000001</v>
      </c>
      <c r="G731" s="211">
        <v>4005.5659999999998</v>
      </c>
      <c r="H731" s="211">
        <v>3.5873103211900039</v>
      </c>
      <c r="I731" s="211">
        <v>9081.726765310259</v>
      </c>
      <c r="J731" s="211">
        <v>0</v>
      </c>
      <c r="K731" s="212">
        <v>4</v>
      </c>
      <c r="L731" s="211">
        <v>513393.55</v>
      </c>
      <c r="M731" s="211">
        <v>197060.55</v>
      </c>
      <c r="N731" s="211">
        <v>2.0575757575757567</v>
      </c>
      <c r="O731" s="211">
        <v>1.058008658008657</v>
      </c>
      <c r="P731" s="212">
        <v>0</v>
      </c>
      <c r="Q731" s="211">
        <v>0</v>
      </c>
      <c r="R731" s="213">
        <v>0</v>
      </c>
    </row>
    <row r="732" spans="2:18" x14ac:dyDescent="0.2">
      <c r="B732" s="207" t="s">
        <v>1067</v>
      </c>
      <c r="C732" s="208" t="s">
        <v>1066</v>
      </c>
      <c r="D732" s="209" t="s">
        <v>244</v>
      </c>
      <c r="E732" s="210">
        <v>1737</v>
      </c>
      <c r="F732" s="211">
        <v>3871.569</v>
      </c>
      <c r="G732" s="211">
        <v>3521.127</v>
      </c>
      <c r="H732" s="211">
        <v>3.3825526027871593</v>
      </c>
      <c r="I732" s="211">
        <v>6172.7555735122842</v>
      </c>
      <c r="J732" s="211">
        <v>0</v>
      </c>
      <c r="K732" s="212">
        <v>7</v>
      </c>
      <c r="L732" s="211">
        <v>370071.33333333343</v>
      </c>
      <c r="M732" s="211">
        <v>370071.33333333343</v>
      </c>
      <c r="N732" s="211">
        <v>4.0662061024755323</v>
      </c>
      <c r="O732" s="211">
        <v>4.0662061024755323</v>
      </c>
      <c r="P732" s="212">
        <v>0</v>
      </c>
      <c r="Q732" s="211">
        <v>0</v>
      </c>
      <c r="R732" s="213">
        <v>0</v>
      </c>
    </row>
    <row r="733" spans="2:18" x14ac:dyDescent="0.2">
      <c r="B733" s="207" t="s">
        <v>1068</v>
      </c>
      <c r="C733" s="208" t="s">
        <v>1066</v>
      </c>
      <c r="D733" s="209" t="s">
        <v>244</v>
      </c>
      <c r="E733" s="210">
        <v>2119</v>
      </c>
      <c r="F733" s="211">
        <v>2393.4580000000001</v>
      </c>
      <c r="G733" s="211">
        <v>2982.8580000000002</v>
      </c>
      <c r="H733" s="211">
        <v>5.0112094560000005</v>
      </c>
      <c r="I733" s="211">
        <v>12136.489275595601</v>
      </c>
      <c r="J733" s="211">
        <v>0</v>
      </c>
      <c r="K733" s="212">
        <v>3</v>
      </c>
      <c r="L733" s="211">
        <v>491135.6333333333</v>
      </c>
      <c r="M733" s="211">
        <v>491135.6333333333</v>
      </c>
      <c r="N733" s="211">
        <v>2.9976403964134031</v>
      </c>
      <c r="O733" s="211">
        <v>2.9976403964134031</v>
      </c>
      <c r="P733" s="212">
        <v>0</v>
      </c>
      <c r="Q733" s="211">
        <v>0</v>
      </c>
      <c r="R733" s="213">
        <v>0</v>
      </c>
    </row>
    <row r="734" spans="2:18" x14ac:dyDescent="0.2">
      <c r="B734" s="207" t="s">
        <v>1069</v>
      </c>
      <c r="C734" s="208" t="s">
        <v>1066</v>
      </c>
      <c r="D734" s="209" t="s">
        <v>244</v>
      </c>
      <c r="E734" s="210">
        <v>2710</v>
      </c>
      <c r="F734" s="211">
        <v>5214.1689999999999</v>
      </c>
      <c r="G734" s="211">
        <v>2736.1680000000001</v>
      </c>
      <c r="H734" s="211">
        <v>4.9850021735313499</v>
      </c>
      <c r="I734" s="211">
        <v>4388.5627116193855</v>
      </c>
      <c r="J734" s="211">
        <v>1575.2044549375009</v>
      </c>
      <c r="K734" s="212">
        <v>3</v>
      </c>
      <c r="L734" s="211">
        <v>178528.6333333333</v>
      </c>
      <c r="M734" s="211">
        <v>178528.6333333333</v>
      </c>
      <c r="N734" s="211">
        <v>1.0140221402214022</v>
      </c>
      <c r="O734" s="211">
        <v>1.0140221402214022</v>
      </c>
      <c r="P734" s="212">
        <v>1</v>
      </c>
      <c r="Q734" s="211">
        <v>64080</v>
      </c>
      <c r="R734" s="213">
        <v>6.5682656826568292E-2</v>
      </c>
    </row>
    <row r="735" spans="2:18" x14ac:dyDescent="0.2">
      <c r="B735" s="207" t="s">
        <v>1070</v>
      </c>
      <c r="C735" s="208" t="s">
        <v>1066</v>
      </c>
      <c r="D735" s="209" t="s">
        <v>244</v>
      </c>
      <c r="E735" s="210">
        <v>2141</v>
      </c>
      <c r="F735" s="211">
        <v>7681.5230000000001</v>
      </c>
      <c r="G735" s="211">
        <v>2186.8339999999998</v>
      </c>
      <c r="H735" s="211">
        <v>3.0802444216283402</v>
      </c>
      <c r="I735" s="211">
        <v>12656.96867104963</v>
      </c>
      <c r="J735" s="211">
        <v>933.22306292870383</v>
      </c>
      <c r="K735" s="212">
        <v>10</v>
      </c>
      <c r="L735" s="211">
        <v>833288.6166666667</v>
      </c>
      <c r="M735" s="211">
        <v>833288.6166666667</v>
      </c>
      <c r="N735" s="211">
        <v>6.1844932274638005</v>
      </c>
      <c r="O735" s="211">
        <v>6.1844932274638005</v>
      </c>
      <c r="P735" s="212">
        <v>3</v>
      </c>
      <c r="Q735" s="211">
        <v>61440</v>
      </c>
      <c r="R735" s="213">
        <v>8.6408220457730014E-2</v>
      </c>
    </row>
    <row r="736" spans="2:18" x14ac:dyDescent="0.2">
      <c r="B736" s="207" t="s">
        <v>1071</v>
      </c>
      <c r="C736" s="208" t="s">
        <v>1072</v>
      </c>
      <c r="D736" s="209" t="s">
        <v>244</v>
      </c>
      <c r="E736" s="210">
        <v>1980</v>
      </c>
      <c r="F736" s="211">
        <v>359.37299999999999</v>
      </c>
      <c r="G736" s="211">
        <v>3822.0642525851699</v>
      </c>
      <c r="H736" s="211">
        <v>4.5391389999999996</v>
      </c>
      <c r="I736" s="211">
        <v>4433.479775838995</v>
      </c>
      <c r="J736" s="211">
        <v>171.23163108203718</v>
      </c>
      <c r="K736" s="212">
        <v>8</v>
      </c>
      <c r="L736" s="211">
        <v>198071.58333333328</v>
      </c>
      <c r="M736" s="211">
        <v>198071.58333333328</v>
      </c>
      <c r="N736" s="211">
        <v>1.1292929292929283</v>
      </c>
      <c r="O736" s="211">
        <v>1.1292929292929283</v>
      </c>
      <c r="P736" s="212">
        <v>1</v>
      </c>
      <c r="Q736" s="211">
        <v>7650</v>
      </c>
      <c r="R736" s="213">
        <v>7.5757575757575803E-3</v>
      </c>
    </row>
    <row r="737" spans="2:18" x14ac:dyDescent="0.2">
      <c r="B737" s="207" t="s">
        <v>1073</v>
      </c>
      <c r="C737" s="208" t="s">
        <v>1072</v>
      </c>
      <c r="D737" s="209" t="s">
        <v>244</v>
      </c>
      <c r="E737" s="210">
        <v>2332</v>
      </c>
      <c r="F737" s="211">
        <v>399.94720000000001</v>
      </c>
      <c r="G737" s="211">
        <v>4234.634</v>
      </c>
      <c r="H737" s="211">
        <v>4.1578513240000001</v>
      </c>
      <c r="I737" s="211">
        <v>3051.8478890612892</v>
      </c>
      <c r="J737" s="211">
        <v>0</v>
      </c>
      <c r="K737" s="212">
        <v>2</v>
      </c>
      <c r="L737" s="211">
        <v>148848.6333333333</v>
      </c>
      <c r="M737" s="211">
        <v>133176.56666666659</v>
      </c>
      <c r="N737" s="211">
        <v>1.0128644939965668</v>
      </c>
      <c r="O737" s="211">
        <v>1.0030017152658635</v>
      </c>
      <c r="P737" s="212">
        <v>0</v>
      </c>
      <c r="Q737" s="211">
        <v>0</v>
      </c>
      <c r="R737" s="213">
        <v>0</v>
      </c>
    </row>
    <row r="738" spans="2:18" x14ac:dyDescent="0.2">
      <c r="B738" s="207" t="s">
        <v>1074</v>
      </c>
      <c r="C738" s="208" t="s">
        <v>1072</v>
      </c>
      <c r="D738" s="209" t="s">
        <v>244</v>
      </c>
      <c r="E738" s="210">
        <v>78</v>
      </c>
      <c r="F738" s="211">
        <v>0</v>
      </c>
      <c r="G738" s="211">
        <v>818.56780000000003</v>
      </c>
      <c r="H738" s="211">
        <v>0.70810568399999996</v>
      </c>
      <c r="I738" s="211">
        <v>15.252105002921413</v>
      </c>
      <c r="J738" s="211">
        <v>0</v>
      </c>
      <c r="K738" s="212">
        <v>1</v>
      </c>
      <c r="L738" s="211">
        <v>4368</v>
      </c>
      <c r="M738" s="211">
        <v>4368</v>
      </c>
      <c r="N738" s="211">
        <v>1</v>
      </c>
      <c r="O738" s="211">
        <v>1</v>
      </c>
      <c r="P738" s="212">
        <v>0</v>
      </c>
      <c r="Q738" s="211">
        <v>0</v>
      </c>
      <c r="R738" s="213">
        <v>0</v>
      </c>
    </row>
    <row r="739" spans="2:18" x14ac:dyDescent="0.2">
      <c r="B739" s="207" t="s">
        <v>1075</v>
      </c>
      <c r="C739" s="208" t="s">
        <v>1072</v>
      </c>
      <c r="D739" s="209" t="s">
        <v>244</v>
      </c>
      <c r="E739" s="210">
        <v>793</v>
      </c>
      <c r="F739" s="211">
        <v>0</v>
      </c>
      <c r="G739" s="211">
        <v>3264.9349999999999</v>
      </c>
      <c r="H739" s="211">
        <v>1.5796203719999999</v>
      </c>
      <c r="I739" s="211">
        <v>346.78232824689661</v>
      </c>
      <c r="J739" s="211">
        <v>136.70327629678877</v>
      </c>
      <c r="K739" s="212">
        <v>1</v>
      </c>
      <c r="L739" s="211">
        <v>44520</v>
      </c>
      <c r="M739" s="211">
        <v>44520</v>
      </c>
      <c r="N739" s="211">
        <v>1.00252206809584</v>
      </c>
      <c r="O739" s="211">
        <v>1.00252206809584</v>
      </c>
      <c r="P739" s="212">
        <v>1</v>
      </c>
      <c r="Q739" s="211">
        <v>17550</v>
      </c>
      <c r="R739" s="213">
        <v>4.91803278688525E-2</v>
      </c>
    </row>
    <row r="740" spans="2:18" x14ac:dyDescent="0.2">
      <c r="B740" s="207" t="s">
        <v>1076</v>
      </c>
      <c r="C740" s="208" t="s">
        <v>1072</v>
      </c>
      <c r="D740" s="209" t="s">
        <v>244</v>
      </c>
      <c r="E740" s="210">
        <v>1610</v>
      </c>
      <c r="F740" s="211">
        <v>474.98809999999997</v>
      </c>
      <c r="G740" s="211">
        <v>2641.3519999999999</v>
      </c>
      <c r="H740" s="211">
        <v>3.5949980880000001</v>
      </c>
      <c r="I740" s="211">
        <v>4954.0764781906437</v>
      </c>
      <c r="J740" s="211">
        <v>733.91891571538588</v>
      </c>
      <c r="K740" s="212">
        <v>8</v>
      </c>
      <c r="L740" s="211">
        <v>279456.98333333328</v>
      </c>
      <c r="M740" s="211">
        <v>279456.98333333328</v>
      </c>
      <c r="N740" s="211">
        <v>2.3608695652173837</v>
      </c>
      <c r="O740" s="211">
        <v>2.3608695652173837</v>
      </c>
      <c r="P740" s="212">
        <v>2</v>
      </c>
      <c r="Q740" s="211">
        <v>41400</v>
      </c>
      <c r="R740" s="213">
        <v>6.77018633540373E-2</v>
      </c>
    </row>
    <row r="741" spans="2:18" x14ac:dyDescent="0.2">
      <c r="B741" s="207" t="s">
        <v>1077</v>
      </c>
      <c r="C741" s="208" t="s">
        <v>1072</v>
      </c>
      <c r="D741" s="209" t="s">
        <v>244</v>
      </c>
      <c r="E741" s="210">
        <v>1580</v>
      </c>
      <c r="F741" s="211">
        <v>2052.7449999999999</v>
      </c>
      <c r="G741" s="211">
        <v>1862.64</v>
      </c>
      <c r="H741" s="211">
        <v>2.63270062</v>
      </c>
      <c r="I741" s="211">
        <v>1318.2203028231427</v>
      </c>
      <c r="J741" s="211">
        <v>0</v>
      </c>
      <c r="K741" s="212">
        <v>3</v>
      </c>
      <c r="L741" s="211">
        <v>101540.06666666671</v>
      </c>
      <c r="M741" s="211">
        <v>100649.48333333331</v>
      </c>
      <c r="N741" s="211">
        <v>1.0867088607594935</v>
      </c>
      <c r="O741" s="211">
        <v>1.0854430379746833</v>
      </c>
      <c r="P741" s="212">
        <v>0</v>
      </c>
      <c r="Q741" s="211">
        <v>0</v>
      </c>
      <c r="R741" s="213">
        <v>0</v>
      </c>
    </row>
    <row r="742" spans="2:18" x14ac:dyDescent="0.2">
      <c r="B742" s="207" t="s">
        <v>1078</v>
      </c>
      <c r="C742" s="208" t="s">
        <v>1072</v>
      </c>
      <c r="D742" s="209" t="s">
        <v>244</v>
      </c>
      <c r="E742" s="210">
        <v>633</v>
      </c>
      <c r="F742" s="211">
        <v>0</v>
      </c>
      <c r="G742" s="211">
        <v>572.55679999999995</v>
      </c>
      <c r="H742" s="211">
        <v>1.7248728199999999</v>
      </c>
      <c r="I742" s="211">
        <v>310.22078623464824</v>
      </c>
      <c r="J742" s="211">
        <v>151.05987344398073</v>
      </c>
      <c r="K742" s="212">
        <v>1</v>
      </c>
      <c r="L742" s="211">
        <v>36472.433333333298</v>
      </c>
      <c r="M742" s="211">
        <v>36472.433333333298</v>
      </c>
      <c r="N742" s="211">
        <v>1.0031595576619237</v>
      </c>
      <c r="O742" s="211">
        <v>1.0031595576619237</v>
      </c>
      <c r="P742" s="212">
        <v>2</v>
      </c>
      <c r="Q742" s="211">
        <v>17760</v>
      </c>
      <c r="R742" s="213">
        <v>0.21800947867298534</v>
      </c>
    </row>
    <row r="743" spans="2:18" x14ac:dyDescent="0.2">
      <c r="B743" s="207" t="s">
        <v>1079</v>
      </c>
      <c r="C743" s="208" t="s">
        <v>1080</v>
      </c>
      <c r="D743" s="209" t="s">
        <v>244</v>
      </c>
      <c r="E743" s="210">
        <v>1392</v>
      </c>
      <c r="F743" s="211">
        <v>2.2995589999999999</v>
      </c>
      <c r="G743" s="211">
        <v>8697.848</v>
      </c>
      <c r="H743" s="211">
        <v>2.7404371851332612</v>
      </c>
      <c r="I743" s="211">
        <v>9317.4762873520704</v>
      </c>
      <c r="J743" s="211">
        <v>0</v>
      </c>
      <c r="K743" s="212">
        <v>5</v>
      </c>
      <c r="L743" s="211">
        <v>689492.21666666656</v>
      </c>
      <c r="M743" s="211">
        <v>248228.2166666665</v>
      </c>
      <c r="N743" s="211">
        <v>3.1250000000000018</v>
      </c>
      <c r="O743" s="211">
        <v>2.1250000000000018</v>
      </c>
      <c r="P743" s="212">
        <v>0</v>
      </c>
      <c r="Q743" s="211">
        <v>0</v>
      </c>
      <c r="R743" s="213">
        <v>0</v>
      </c>
    </row>
    <row r="744" spans="2:18" x14ac:dyDescent="0.2">
      <c r="B744" s="207" t="s">
        <v>1081</v>
      </c>
      <c r="C744" s="208" t="s">
        <v>1080</v>
      </c>
      <c r="D744" s="209" t="s">
        <v>274</v>
      </c>
      <c r="E744" s="210">
        <v>477</v>
      </c>
      <c r="F744" s="211">
        <v>0</v>
      </c>
      <c r="G744" s="211">
        <v>3951.5010000000002</v>
      </c>
      <c r="H744" s="211">
        <v>0.97659391964366471</v>
      </c>
      <c r="I744" s="211">
        <v>1048.203746678219</v>
      </c>
      <c r="J744" s="211">
        <v>0</v>
      </c>
      <c r="K744" s="212">
        <v>3</v>
      </c>
      <c r="L744" s="211">
        <v>217662</v>
      </c>
      <c r="M744" s="211">
        <v>61695.533333333296</v>
      </c>
      <c r="N744" s="211">
        <v>3.002096436058701</v>
      </c>
      <c r="O744" s="211">
        <v>2.0020964360587006</v>
      </c>
      <c r="P744" s="212">
        <v>0</v>
      </c>
      <c r="Q744" s="211">
        <v>0</v>
      </c>
      <c r="R744" s="213">
        <v>0</v>
      </c>
    </row>
    <row r="745" spans="2:18" x14ac:dyDescent="0.2">
      <c r="B745" s="207" t="s">
        <v>1082</v>
      </c>
      <c r="C745" s="208" t="s">
        <v>1080</v>
      </c>
      <c r="D745" s="209" t="s">
        <v>244</v>
      </c>
      <c r="E745" s="210">
        <v>79</v>
      </c>
      <c r="F745" s="211">
        <v>0</v>
      </c>
      <c r="G745" s="211">
        <v>86.156722549999998</v>
      </c>
      <c r="H745" s="211">
        <v>0.47207045600000003</v>
      </c>
      <c r="I745" s="211">
        <v>77.973826187096407</v>
      </c>
      <c r="J745" s="211">
        <v>0</v>
      </c>
      <c r="K745" s="212">
        <v>3</v>
      </c>
      <c r="L745" s="211">
        <v>33496</v>
      </c>
      <c r="M745" s="211">
        <v>10112</v>
      </c>
      <c r="N745" s="211">
        <v>3</v>
      </c>
      <c r="O745" s="211">
        <v>2</v>
      </c>
      <c r="P745" s="212">
        <v>0</v>
      </c>
      <c r="Q745" s="211">
        <v>0</v>
      </c>
      <c r="R745" s="213">
        <v>0</v>
      </c>
    </row>
    <row r="746" spans="2:18" x14ac:dyDescent="0.2">
      <c r="B746" s="207" t="s">
        <v>1083</v>
      </c>
      <c r="C746" s="208" t="s">
        <v>1080</v>
      </c>
      <c r="D746" s="209" t="s">
        <v>244</v>
      </c>
      <c r="E746" s="210">
        <v>896</v>
      </c>
      <c r="F746" s="211">
        <v>0</v>
      </c>
      <c r="G746" s="211">
        <v>4882.7860000000001</v>
      </c>
      <c r="H746" s="211">
        <v>1.8342413111279072</v>
      </c>
      <c r="I746" s="211">
        <v>4105.6334879438391</v>
      </c>
      <c r="J746" s="211">
        <v>0</v>
      </c>
      <c r="K746" s="212">
        <v>7</v>
      </c>
      <c r="L746" s="211">
        <v>453915.1</v>
      </c>
      <c r="M746" s="211">
        <v>147069.51666666669</v>
      </c>
      <c r="N746" s="211">
        <v>3.2098214285714306</v>
      </c>
      <c r="O746" s="211">
        <v>2.212053571428573</v>
      </c>
      <c r="P746" s="212">
        <v>0</v>
      </c>
      <c r="Q746" s="211">
        <v>0</v>
      </c>
      <c r="R746" s="213">
        <v>0</v>
      </c>
    </row>
    <row r="747" spans="2:18" x14ac:dyDescent="0.2">
      <c r="B747" s="207" t="s">
        <v>1084</v>
      </c>
      <c r="C747" s="208" t="s">
        <v>1080</v>
      </c>
      <c r="D747" s="209" t="s">
        <v>244</v>
      </c>
      <c r="E747" s="210">
        <v>1801</v>
      </c>
      <c r="F747" s="211">
        <v>191.04179999999999</v>
      </c>
      <c r="G747" s="211">
        <v>7376.259</v>
      </c>
      <c r="H747" s="211">
        <v>3.9086337835595648</v>
      </c>
      <c r="I747" s="211">
        <v>20281.936170807581</v>
      </c>
      <c r="J747" s="211">
        <v>49.727172257556589</v>
      </c>
      <c r="K747" s="212">
        <v>6</v>
      </c>
      <c r="L747" s="211">
        <v>1052289.7833333332</v>
      </c>
      <c r="M747" s="211">
        <v>469089.78333333333</v>
      </c>
      <c r="N747" s="211">
        <v>4.0477512493059384</v>
      </c>
      <c r="O747" s="211">
        <v>3.0483064963908912</v>
      </c>
      <c r="P747" s="212">
        <v>1</v>
      </c>
      <c r="Q747" s="211">
        <v>2580</v>
      </c>
      <c r="R747" s="213">
        <v>4.7751249305941101E-2</v>
      </c>
    </row>
    <row r="748" spans="2:18" x14ac:dyDescent="0.2">
      <c r="B748" s="207" t="s">
        <v>1085</v>
      </c>
      <c r="C748" s="208" t="s">
        <v>1080</v>
      </c>
      <c r="D748" s="209" t="s">
        <v>274</v>
      </c>
      <c r="E748" s="210">
        <v>1129</v>
      </c>
      <c r="F748" s="211">
        <v>841.65319999999997</v>
      </c>
      <c r="G748" s="211">
        <v>12623.82</v>
      </c>
      <c r="H748" s="211">
        <v>1.9894782663663819</v>
      </c>
      <c r="I748" s="211">
        <v>6619.2872208282079</v>
      </c>
      <c r="J748" s="211">
        <v>0</v>
      </c>
      <c r="K748" s="212">
        <v>8</v>
      </c>
      <c r="L748" s="211">
        <v>674719.01666666684</v>
      </c>
      <c r="M748" s="211">
        <v>256987.26666666681</v>
      </c>
      <c r="N748" s="211">
        <v>3.2063773250664314</v>
      </c>
      <c r="O748" s="211">
        <v>2.1408325952170073</v>
      </c>
      <c r="P748" s="212">
        <v>0</v>
      </c>
      <c r="Q748" s="211">
        <v>0</v>
      </c>
      <c r="R748" s="213">
        <v>0</v>
      </c>
    </row>
    <row r="749" spans="2:18" x14ac:dyDescent="0.2">
      <c r="B749" s="207" t="s">
        <v>1086</v>
      </c>
      <c r="C749" s="208" t="s">
        <v>1087</v>
      </c>
      <c r="D749" s="209" t="s">
        <v>244</v>
      </c>
      <c r="E749" s="210">
        <v>94</v>
      </c>
      <c r="F749" s="211">
        <v>0</v>
      </c>
      <c r="G749" s="211">
        <v>1399.12155053019</v>
      </c>
      <c r="H749" s="211">
        <v>2.9184834818492962</v>
      </c>
      <c r="I749" s="211">
        <v>0</v>
      </c>
      <c r="J749" s="211">
        <v>36.266601202213138</v>
      </c>
      <c r="K749" s="212">
        <v>0</v>
      </c>
      <c r="L749" s="211">
        <v>0</v>
      </c>
      <c r="M749" s="211">
        <v>0</v>
      </c>
      <c r="N749" s="211">
        <v>0</v>
      </c>
      <c r="O749" s="211">
        <v>0</v>
      </c>
      <c r="P749" s="212">
        <v>1</v>
      </c>
      <c r="Q749" s="211">
        <v>2520</v>
      </c>
      <c r="R749" s="213">
        <v>0.14893617021276601</v>
      </c>
    </row>
    <row r="750" spans="2:18" x14ac:dyDescent="0.2">
      <c r="B750" s="207" t="s">
        <v>1088</v>
      </c>
      <c r="C750" s="208" t="s">
        <v>1087</v>
      </c>
      <c r="D750" s="209" t="s">
        <v>244</v>
      </c>
      <c r="E750" s="210">
        <v>1456</v>
      </c>
      <c r="F750" s="211">
        <v>2575.9699999999998</v>
      </c>
      <c r="G750" s="211">
        <v>8600.4930616580004</v>
      </c>
      <c r="H750" s="211">
        <v>4.8182167280802837</v>
      </c>
      <c r="I750" s="211">
        <v>1588.7912481166045</v>
      </c>
      <c r="J750" s="211">
        <v>974.37285547651288</v>
      </c>
      <c r="K750" s="212">
        <v>15</v>
      </c>
      <c r="L750" s="211">
        <v>66870.016666666605</v>
      </c>
      <c r="M750" s="211">
        <v>66764.566666666607</v>
      </c>
      <c r="N750" s="211">
        <v>1.072115384615385</v>
      </c>
      <c r="O750" s="211">
        <v>1.0714285714285718</v>
      </c>
      <c r="P750" s="212">
        <v>6</v>
      </c>
      <c r="Q750" s="211">
        <v>41010</v>
      </c>
      <c r="R750" s="213">
        <v>6.8681318681318715E-2</v>
      </c>
    </row>
    <row r="751" spans="2:18" x14ac:dyDescent="0.2">
      <c r="B751" s="207" t="s">
        <v>1089</v>
      </c>
      <c r="C751" s="208" t="s">
        <v>1087</v>
      </c>
      <c r="D751" s="209" t="s">
        <v>244</v>
      </c>
      <c r="E751" s="210">
        <v>1600</v>
      </c>
      <c r="F751" s="211">
        <v>6048.8549999999996</v>
      </c>
      <c r="G751" s="211">
        <v>1878.29</v>
      </c>
      <c r="H751" s="211">
        <v>3.3669979603989129</v>
      </c>
      <c r="I751" s="211">
        <v>2250.2024849702134</v>
      </c>
      <c r="J751" s="211">
        <v>0</v>
      </c>
      <c r="K751" s="212">
        <v>5</v>
      </c>
      <c r="L751" s="211">
        <v>135528.19999999998</v>
      </c>
      <c r="M751" s="211">
        <v>135264.29999999999</v>
      </c>
      <c r="N751" s="211">
        <v>1.6031250000000001</v>
      </c>
      <c r="O751" s="211">
        <v>1.6025</v>
      </c>
      <c r="P751" s="212">
        <v>0</v>
      </c>
      <c r="Q751" s="211">
        <v>0</v>
      </c>
      <c r="R751" s="213">
        <v>0</v>
      </c>
    </row>
    <row r="752" spans="2:18" x14ac:dyDescent="0.2">
      <c r="B752" s="207" t="s">
        <v>1090</v>
      </c>
      <c r="C752" s="208" t="s">
        <v>1087</v>
      </c>
      <c r="D752" s="209" t="s">
        <v>244</v>
      </c>
      <c r="E752" s="210">
        <v>59</v>
      </c>
      <c r="F752" s="211">
        <v>319.2208</v>
      </c>
      <c r="G752" s="211">
        <v>1319.6559999999999</v>
      </c>
      <c r="H752" s="211">
        <v>3.0250310842062023</v>
      </c>
      <c r="I752" s="211">
        <v>48.450129093681355</v>
      </c>
      <c r="J752" s="211">
        <v>0</v>
      </c>
      <c r="K752" s="212">
        <v>1</v>
      </c>
      <c r="L752" s="211">
        <v>3248</v>
      </c>
      <c r="M752" s="211">
        <v>3248</v>
      </c>
      <c r="N752" s="211">
        <v>0.94915254237288105</v>
      </c>
      <c r="O752" s="211">
        <v>0.94915254237288105</v>
      </c>
      <c r="P752" s="212">
        <v>0</v>
      </c>
      <c r="Q752" s="211">
        <v>0</v>
      </c>
      <c r="R752" s="213">
        <v>0</v>
      </c>
    </row>
    <row r="753" spans="2:18" x14ac:dyDescent="0.2">
      <c r="B753" s="207" t="s">
        <v>1091</v>
      </c>
      <c r="C753" s="208" t="s">
        <v>1087</v>
      </c>
      <c r="D753" s="209" t="s">
        <v>244</v>
      </c>
      <c r="E753" s="210">
        <v>1980</v>
      </c>
      <c r="F753" s="211">
        <v>4098.6480000000001</v>
      </c>
      <c r="G753" s="211">
        <v>4603.7240000000002</v>
      </c>
      <c r="H753" s="211">
        <v>4.9690881183024525</v>
      </c>
      <c r="I753" s="211">
        <v>40.382774900942422</v>
      </c>
      <c r="J753" s="211">
        <v>1603.9904402266502</v>
      </c>
      <c r="K753" s="212">
        <v>2</v>
      </c>
      <c r="L753" s="211">
        <v>1648.0500000001</v>
      </c>
      <c r="M753" s="211">
        <v>1648.0500000001</v>
      </c>
      <c r="N753" s="211">
        <v>3.7878787878787852E-2</v>
      </c>
      <c r="O753" s="211">
        <v>3.7878787878787852E-2</v>
      </c>
      <c r="P753" s="212">
        <v>3</v>
      </c>
      <c r="Q753" s="211">
        <v>65460</v>
      </c>
      <c r="R753" s="213">
        <v>5.1515151515151528E-2</v>
      </c>
    </row>
    <row r="754" spans="2:18" x14ac:dyDescent="0.2">
      <c r="B754" s="207" t="s">
        <v>1092</v>
      </c>
      <c r="C754" s="208" t="s">
        <v>1093</v>
      </c>
      <c r="D754" s="209" t="s">
        <v>244</v>
      </c>
      <c r="E754" s="210">
        <v>1304</v>
      </c>
      <c r="F754" s="211">
        <v>0</v>
      </c>
      <c r="G754" s="211">
        <v>6867.884</v>
      </c>
      <c r="H754" s="211">
        <v>3.607235154664767</v>
      </c>
      <c r="I754" s="211">
        <v>1339.9429553585505</v>
      </c>
      <c r="J754" s="211">
        <v>0</v>
      </c>
      <c r="K754" s="212">
        <v>3</v>
      </c>
      <c r="L754" s="211">
        <v>75329.099999999904</v>
      </c>
      <c r="M754" s="211">
        <v>75329.099999999904</v>
      </c>
      <c r="N754" s="211">
        <v>1.0858895705521474</v>
      </c>
      <c r="O754" s="211">
        <v>1.0858895705521474</v>
      </c>
      <c r="P754" s="212">
        <v>0</v>
      </c>
      <c r="Q754" s="211">
        <v>0</v>
      </c>
      <c r="R754" s="213">
        <v>0</v>
      </c>
    </row>
    <row r="755" spans="2:18" x14ac:dyDescent="0.2">
      <c r="B755" s="207" t="s">
        <v>1094</v>
      </c>
      <c r="C755" s="208" t="s">
        <v>1093</v>
      </c>
      <c r="D755" s="209" t="s">
        <v>244</v>
      </c>
      <c r="E755" s="210">
        <v>1197</v>
      </c>
      <c r="F755" s="211">
        <v>5036.8559999999998</v>
      </c>
      <c r="G755" s="211">
        <v>2486.5030000000002</v>
      </c>
      <c r="H755" s="211">
        <v>2.5387807632053461</v>
      </c>
      <c r="I755" s="211">
        <v>2461.3090362307453</v>
      </c>
      <c r="J755" s="211">
        <v>265.90639835707316</v>
      </c>
      <c r="K755" s="212">
        <v>5</v>
      </c>
      <c r="L755" s="211">
        <v>196603.7833333333</v>
      </c>
      <c r="M755" s="211">
        <v>196603.7833333333</v>
      </c>
      <c r="N755" s="211">
        <v>2.1010860484544698</v>
      </c>
      <c r="O755" s="211">
        <v>2.1010860484544698</v>
      </c>
      <c r="P755" s="212">
        <v>1</v>
      </c>
      <c r="Q755" s="211">
        <v>21240</v>
      </c>
      <c r="R755" s="213">
        <v>4.9289891395154599E-2</v>
      </c>
    </row>
    <row r="756" spans="2:18" x14ac:dyDescent="0.2">
      <c r="B756" s="207" t="s">
        <v>1095</v>
      </c>
      <c r="C756" s="208" t="s">
        <v>1093</v>
      </c>
      <c r="D756" s="209" t="s">
        <v>244</v>
      </c>
      <c r="E756" s="210">
        <v>1395</v>
      </c>
      <c r="F756" s="211">
        <v>1072.0830000000001</v>
      </c>
      <c r="G756" s="211">
        <v>9051.4542212784108</v>
      </c>
      <c r="H756" s="211">
        <v>3.4881380541997347</v>
      </c>
      <c r="I756" s="211">
        <v>1503.7847221872325</v>
      </c>
      <c r="J756" s="211">
        <v>37.153222859947306</v>
      </c>
      <c r="K756" s="212">
        <v>6</v>
      </c>
      <c r="L756" s="211">
        <v>87426.466666666704</v>
      </c>
      <c r="M756" s="211">
        <v>85718.466666666704</v>
      </c>
      <c r="N756" s="211">
        <v>1.145519713261649</v>
      </c>
      <c r="O756" s="211">
        <v>1.1017921146953409</v>
      </c>
      <c r="P756" s="212">
        <v>1</v>
      </c>
      <c r="Q756" s="211">
        <v>2160</v>
      </c>
      <c r="R756" s="213">
        <v>2.8673835125447998E-3</v>
      </c>
    </row>
    <row r="757" spans="2:18" x14ac:dyDescent="0.2">
      <c r="B757" s="207" t="s">
        <v>1096</v>
      </c>
      <c r="C757" s="208" t="s">
        <v>1093</v>
      </c>
      <c r="D757" s="209" t="s">
        <v>244</v>
      </c>
      <c r="E757" s="210">
        <v>1139</v>
      </c>
      <c r="F757" s="211">
        <v>4558.402</v>
      </c>
      <c r="G757" s="211">
        <v>1660.1369999999999</v>
      </c>
      <c r="H757" s="211">
        <v>2.8230174586057606</v>
      </c>
      <c r="I757" s="211">
        <v>3457.4802537372088</v>
      </c>
      <c r="J757" s="211">
        <v>153.68508218359452</v>
      </c>
      <c r="K757" s="212">
        <v>6</v>
      </c>
      <c r="L757" s="211">
        <v>248368.81666666668</v>
      </c>
      <c r="M757" s="211">
        <v>247879.78333333338</v>
      </c>
      <c r="N757" s="211">
        <v>4.0403863037752421</v>
      </c>
      <c r="O757" s="211">
        <v>4.0377524143985957</v>
      </c>
      <c r="P757" s="212">
        <v>1</v>
      </c>
      <c r="Q757" s="211">
        <v>11040</v>
      </c>
      <c r="R757" s="213">
        <v>4.0386303775241397E-2</v>
      </c>
    </row>
    <row r="758" spans="2:18" x14ac:dyDescent="0.2">
      <c r="B758" s="207" t="s">
        <v>1097</v>
      </c>
      <c r="C758" s="208" t="s">
        <v>1098</v>
      </c>
      <c r="D758" s="209" t="s">
        <v>244</v>
      </c>
      <c r="E758" s="210">
        <v>261</v>
      </c>
      <c r="F758" s="211">
        <v>0</v>
      </c>
      <c r="G758" s="211">
        <v>4123.6310000000003</v>
      </c>
      <c r="H758" s="211">
        <v>4.6643982744513961</v>
      </c>
      <c r="I758" s="211">
        <v>0</v>
      </c>
      <c r="J758" s="211">
        <v>2.760107189717758</v>
      </c>
      <c r="K758" s="212">
        <v>0</v>
      </c>
      <c r="L758" s="211">
        <v>0</v>
      </c>
      <c r="M758" s="211">
        <v>0</v>
      </c>
      <c r="N758" s="211">
        <v>0</v>
      </c>
      <c r="O758" s="211">
        <v>0</v>
      </c>
      <c r="P758" s="212">
        <v>1</v>
      </c>
      <c r="Q758" s="211">
        <v>120</v>
      </c>
      <c r="R758" s="213">
        <v>1.5325670498084301E-2</v>
      </c>
    </row>
    <row r="759" spans="2:18" x14ac:dyDescent="0.2">
      <c r="B759" s="207" t="s">
        <v>1099</v>
      </c>
      <c r="C759" s="208" t="s">
        <v>1098</v>
      </c>
      <c r="D759" s="209" t="s">
        <v>274</v>
      </c>
      <c r="E759" s="210">
        <v>620</v>
      </c>
      <c r="F759" s="211">
        <v>25226.720000000001</v>
      </c>
      <c r="G759" s="211">
        <v>767.28330000000005</v>
      </c>
      <c r="H759" s="211">
        <v>2.0905107812198036</v>
      </c>
      <c r="I759" s="211">
        <v>1946.8077948274727</v>
      </c>
      <c r="J759" s="211">
        <v>101.12778507644872</v>
      </c>
      <c r="K759" s="212">
        <v>8</v>
      </c>
      <c r="L759" s="211">
        <v>188852.00000000012</v>
      </c>
      <c r="M759" s="211">
        <v>60974.400000000103</v>
      </c>
      <c r="N759" s="211">
        <v>1.2258064516129039</v>
      </c>
      <c r="O759" s="211">
        <v>1.0741935483870975</v>
      </c>
      <c r="P759" s="212">
        <v>2</v>
      </c>
      <c r="Q759" s="211">
        <v>9810</v>
      </c>
      <c r="R759" s="213">
        <v>0.26935483870967725</v>
      </c>
    </row>
    <row r="760" spans="2:18" x14ac:dyDescent="0.2">
      <c r="B760" s="207" t="s">
        <v>1100</v>
      </c>
      <c r="C760" s="208" t="s">
        <v>1098</v>
      </c>
      <c r="D760" s="209" t="s">
        <v>244</v>
      </c>
      <c r="E760" s="210">
        <v>99</v>
      </c>
      <c r="F760" s="211">
        <v>0</v>
      </c>
      <c r="G760" s="211">
        <v>3775.4981520000001</v>
      </c>
      <c r="H760" s="211">
        <v>2.8505792919999999</v>
      </c>
      <c r="I760" s="211">
        <v>0</v>
      </c>
      <c r="J760" s="211">
        <v>4.6386984608420114</v>
      </c>
      <c r="K760" s="212">
        <v>0</v>
      </c>
      <c r="L760" s="211">
        <v>0</v>
      </c>
      <c r="M760" s="211">
        <v>0</v>
      </c>
      <c r="N760" s="211">
        <v>0</v>
      </c>
      <c r="O760" s="211">
        <v>0</v>
      </c>
      <c r="P760" s="212">
        <v>1</v>
      </c>
      <c r="Q760" s="211">
        <v>330</v>
      </c>
      <c r="R760" s="213">
        <v>0.11111111111111101</v>
      </c>
    </row>
    <row r="761" spans="2:18" x14ac:dyDescent="0.2">
      <c r="B761" s="207" t="s">
        <v>1101</v>
      </c>
      <c r="C761" s="208" t="s">
        <v>1098</v>
      </c>
      <c r="D761" s="209" t="s">
        <v>274</v>
      </c>
      <c r="E761" s="210">
        <v>67</v>
      </c>
      <c r="F761" s="211">
        <v>1965.1379999999999</v>
      </c>
      <c r="G761" s="211">
        <v>274.43950000000001</v>
      </c>
      <c r="H761" s="211">
        <v>0.57903375962987635</v>
      </c>
      <c r="I761" s="211">
        <v>3.5997343796891679</v>
      </c>
      <c r="J761" s="211">
        <v>0</v>
      </c>
      <c r="K761" s="212">
        <v>0</v>
      </c>
      <c r="L761" s="211">
        <v>1260.7166666667001</v>
      </c>
      <c r="M761" s="211">
        <v>0</v>
      </c>
      <c r="N761" s="211">
        <v>1.4925373134328401E-2</v>
      </c>
      <c r="O761" s="211">
        <v>0</v>
      </c>
      <c r="P761" s="212">
        <v>0</v>
      </c>
      <c r="Q761" s="211">
        <v>0</v>
      </c>
      <c r="R761" s="213">
        <v>0</v>
      </c>
    </row>
    <row r="762" spans="2:18" x14ac:dyDescent="0.2">
      <c r="B762" s="207" t="s">
        <v>1102</v>
      </c>
      <c r="C762" s="208" t="s">
        <v>1098</v>
      </c>
      <c r="D762" s="209" t="s">
        <v>244</v>
      </c>
      <c r="E762" s="210">
        <v>813</v>
      </c>
      <c r="F762" s="211">
        <v>8978.4979999999996</v>
      </c>
      <c r="G762" s="211">
        <v>2957.817</v>
      </c>
      <c r="H762" s="211">
        <v>3.1304597106765435</v>
      </c>
      <c r="I762" s="211">
        <v>861.41675687720419</v>
      </c>
      <c r="J762" s="211">
        <v>253.78094384831638</v>
      </c>
      <c r="K762" s="212">
        <v>3</v>
      </c>
      <c r="L762" s="211">
        <v>55802.816666666702</v>
      </c>
      <c r="M762" s="211">
        <v>2927.8166666667003</v>
      </c>
      <c r="N762" s="211">
        <v>0.18450184501845002</v>
      </c>
      <c r="O762" s="211">
        <v>3.4440344403443998E-2</v>
      </c>
      <c r="P762" s="212">
        <v>4</v>
      </c>
      <c r="Q762" s="211">
        <v>16440</v>
      </c>
      <c r="R762" s="213">
        <v>5.6580565805657998E-2</v>
      </c>
    </row>
    <row r="763" spans="2:18" x14ac:dyDescent="0.2">
      <c r="B763" s="207" t="s">
        <v>1103</v>
      </c>
      <c r="C763" s="208" t="s">
        <v>1098</v>
      </c>
      <c r="D763" s="209" t="s">
        <v>274</v>
      </c>
      <c r="E763" s="210">
        <v>223</v>
      </c>
      <c r="F763" s="211">
        <v>8489.76</v>
      </c>
      <c r="G763" s="211">
        <v>213.09870000000001</v>
      </c>
      <c r="H763" s="211">
        <v>0.80322785207110592</v>
      </c>
      <c r="I763" s="211">
        <v>233.69050876136092</v>
      </c>
      <c r="J763" s="211">
        <v>0</v>
      </c>
      <c r="K763" s="212">
        <v>5</v>
      </c>
      <c r="L763" s="211">
        <v>59000.166666666701</v>
      </c>
      <c r="M763" s="211">
        <v>10704.8</v>
      </c>
      <c r="N763" s="211">
        <v>1.7578475336322881</v>
      </c>
      <c r="O763" s="211">
        <v>0.75784753363228752</v>
      </c>
      <c r="P763" s="212">
        <v>0</v>
      </c>
      <c r="Q763" s="211">
        <v>0</v>
      </c>
      <c r="R763" s="213">
        <v>0</v>
      </c>
    </row>
    <row r="764" spans="2:18" x14ac:dyDescent="0.2">
      <c r="B764" s="207" t="s">
        <v>1104</v>
      </c>
      <c r="C764" s="208" t="s">
        <v>1098</v>
      </c>
      <c r="D764" s="209" t="s">
        <v>244</v>
      </c>
      <c r="E764" s="210">
        <v>99</v>
      </c>
      <c r="F764" s="211">
        <v>1801.7260000000001</v>
      </c>
      <c r="G764" s="211">
        <v>5629.5150000000003</v>
      </c>
      <c r="H764" s="211">
        <v>1.6957167093102352</v>
      </c>
      <c r="I764" s="211">
        <v>70.013770584713711</v>
      </c>
      <c r="J764" s="211">
        <v>5.2679655402328489</v>
      </c>
      <c r="K764" s="212">
        <v>1</v>
      </c>
      <c r="L764" s="211">
        <v>8373</v>
      </c>
      <c r="M764" s="211">
        <v>8373</v>
      </c>
      <c r="N764" s="211">
        <v>0.97979797979798</v>
      </c>
      <c r="O764" s="211">
        <v>0.97979797979798</v>
      </c>
      <c r="P764" s="212">
        <v>1</v>
      </c>
      <c r="Q764" s="211">
        <v>630</v>
      </c>
      <c r="R764" s="213">
        <v>1.01010101010101E-2</v>
      </c>
    </row>
    <row r="765" spans="2:18" x14ac:dyDescent="0.2">
      <c r="B765" s="207" t="s">
        <v>1105</v>
      </c>
      <c r="C765" s="208" t="s">
        <v>1106</v>
      </c>
      <c r="D765" s="209" t="s">
        <v>244</v>
      </c>
      <c r="E765" s="210">
        <v>1372</v>
      </c>
      <c r="F765" s="211">
        <v>2132.819</v>
      </c>
      <c r="G765" s="211">
        <v>5029.5129999999999</v>
      </c>
      <c r="H765" s="211">
        <v>3.0684579639999998</v>
      </c>
      <c r="I765" s="211">
        <v>4973.2933199233266</v>
      </c>
      <c r="J765" s="211">
        <v>0</v>
      </c>
      <c r="K765" s="212">
        <v>5</v>
      </c>
      <c r="L765" s="211">
        <v>328681.16666666669</v>
      </c>
      <c r="M765" s="211">
        <v>56241.166666666701</v>
      </c>
      <c r="N765" s="211">
        <v>1.7682215743440235</v>
      </c>
      <c r="O765" s="211">
        <v>1.0590379008746356</v>
      </c>
      <c r="P765" s="212">
        <v>0</v>
      </c>
      <c r="Q765" s="211">
        <v>0</v>
      </c>
      <c r="R765" s="213">
        <v>0</v>
      </c>
    </row>
    <row r="766" spans="2:18" x14ac:dyDescent="0.2">
      <c r="B766" s="207" t="s">
        <v>1107</v>
      </c>
      <c r="C766" s="208" t="s">
        <v>1106</v>
      </c>
      <c r="D766" s="209" t="s">
        <v>274</v>
      </c>
      <c r="E766" s="210">
        <v>1812</v>
      </c>
      <c r="F766" s="211">
        <v>5242.7259999999997</v>
      </c>
      <c r="G766" s="211">
        <v>14849.88</v>
      </c>
      <c r="H766" s="211">
        <v>4.8296438959999994</v>
      </c>
      <c r="I766" s="211">
        <v>28235.641806914795</v>
      </c>
      <c r="J766" s="211">
        <v>10182.660279908983</v>
      </c>
      <c r="K766" s="212">
        <v>14</v>
      </c>
      <c r="L766" s="211">
        <v>1185587.1333333333</v>
      </c>
      <c r="M766" s="211">
        <v>1114376.7166666666</v>
      </c>
      <c r="N766" s="211">
        <v>1.6230684326710809</v>
      </c>
      <c r="O766" s="211">
        <v>1.5104856512141274</v>
      </c>
      <c r="P766" s="212">
        <v>4</v>
      </c>
      <c r="Q766" s="211">
        <v>427560</v>
      </c>
      <c r="R766" s="213">
        <v>0.62196467991169913</v>
      </c>
    </row>
    <row r="767" spans="2:18" x14ac:dyDescent="0.2">
      <c r="B767" s="207" t="s">
        <v>1108</v>
      </c>
      <c r="C767" s="208" t="s">
        <v>1106</v>
      </c>
      <c r="D767" s="209" t="s">
        <v>244</v>
      </c>
      <c r="E767" s="210">
        <v>847</v>
      </c>
      <c r="F767" s="211">
        <v>7782.4780000000001</v>
      </c>
      <c r="G767" s="211">
        <v>5453.9840000000004</v>
      </c>
      <c r="H767" s="211">
        <v>3.8855029839999995</v>
      </c>
      <c r="I767" s="211">
        <v>5238.518647523787</v>
      </c>
      <c r="J767" s="211">
        <v>0</v>
      </c>
      <c r="K767" s="212">
        <v>8</v>
      </c>
      <c r="L767" s="211">
        <v>273408.59999999998</v>
      </c>
      <c r="M767" s="211">
        <v>132741.6</v>
      </c>
      <c r="N767" s="211">
        <v>2.327036599763872</v>
      </c>
      <c r="O767" s="211">
        <v>1.9433293978748518</v>
      </c>
      <c r="P767" s="212">
        <v>0</v>
      </c>
      <c r="Q767" s="211">
        <v>0</v>
      </c>
      <c r="R767" s="213">
        <v>0</v>
      </c>
    </row>
    <row r="768" spans="2:18" x14ac:dyDescent="0.2">
      <c r="B768" s="207" t="s">
        <v>1109</v>
      </c>
      <c r="C768" s="208" t="s">
        <v>1106</v>
      </c>
      <c r="D768" s="209" t="s">
        <v>244</v>
      </c>
      <c r="E768" s="210">
        <v>388</v>
      </c>
      <c r="F768" s="211">
        <v>0</v>
      </c>
      <c r="G768" s="211">
        <v>3898.3519999999999</v>
      </c>
      <c r="H768" s="211">
        <v>3.104771076</v>
      </c>
      <c r="I768" s="211">
        <v>1.9045792151788385</v>
      </c>
      <c r="J768" s="211">
        <v>0</v>
      </c>
      <c r="K768" s="212">
        <v>0</v>
      </c>
      <c r="L768" s="211">
        <v>124.4</v>
      </c>
      <c r="M768" s="211">
        <v>124.4</v>
      </c>
      <c r="N768" s="211">
        <v>2.5773195876288703E-3</v>
      </c>
      <c r="O768" s="211">
        <v>2.5773195876288703E-3</v>
      </c>
      <c r="P768" s="212">
        <v>0</v>
      </c>
      <c r="Q768" s="211">
        <v>0</v>
      </c>
      <c r="R768" s="213">
        <v>0</v>
      </c>
    </row>
    <row r="769" spans="2:18" x14ac:dyDescent="0.2">
      <c r="B769" s="207" t="s">
        <v>1110</v>
      </c>
      <c r="C769" s="208" t="s">
        <v>1106</v>
      </c>
      <c r="D769" s="209" t="s">
        <v>244</v>
      </c>
      <c r="E769" s="210">
        <v>529</v>
      </c>
      <c r="F769" s="211">
        <v>557.67129999999997</v>
      </c>
      <c r="G769" s="211">
        <v>4108.1750000000002</v>
      </c>
      <c r="H769" s="211">
        <v>1.2891154760000001</v>
      </c>
      <c r="I769" s="211">
        <v>125.97635400185844</v>
      </c>
      <c r="J769" s="211">
        <v>0</v>
      </c>
      <c r="K769" s="212">
        <v>3</v>
      </c>
      <c r="L769" s="211">
        <v>19817.466666666704</v>
      </c>
      <c r="M769" s="211">
        <v>19817.466666666704</v>
      </c>
      <c r="N769" s="211">
        <v>0.21739130434782622</v>
      </c>
      <c r="O769" s="211">
        <v>0.21739130434782622</v>
      </c>
      <c r="P769" s="212">
        <v>0</v>
      </c>
      <c r="Q769" s="211">
        <v>0</v>
      </c>
      <c r="R769" s="213">
        <v>0</v>
      </c>
    </row>
    <row r="770" spans="2:18" x14ac:dyDescent="0.2">
      <c r="B770" s="207" t="s">
        <v>1111</v>
      </c>
      <c r="C770" s="208" t="s">
        <v>1106</v>
      </c>
      <c r="D770" s="209" t="s">
        <v>244</v>
      </c>
      <c r="E770" s="210">
        <v>1906</v>
      </c>
      <c r="F770" s="211">
        <v>4078.7779999999998</v>
      </c>
      <c r="G770" s="211">
        <v>6961.5379999999996</v>
      </c>
      <c r="H770" s="211">
        <v>3.3952759719999999</v>
      </c>
      <c r="I770" s="211">
        <v>1437.1032697416299</v>
      </c>
      <c r="J770" s="211">
        <v>0</v>
      </c>
      <c r="K770" s="212">
        <v>10</v>
      </c>
      <c r="L770" s="211">
        <v>85834.883333333288</v>
      </c>
      <c r="M770" s="211">
        <v>67185.433333333291</v>
      </c>
      <c r="N770" s="211">
        <v>0.84784889821615983</v>
      </c>
      <c r="O770" s="211">
        <v>0.81427072402938117</v>
      </c>
      <c r="P770" s="212">
        <v>0</v>
      </c>
      <c r="Q770" s="211">
        <v>0</v>
      </c>
      <c r="R770" s="213">
        <v>0</v>
      </c>
    </row>
    <row r="771" spans="2:18" x14ac:dyDescent="0.2">
      <c r="B771" s="207" t="s">
        <v>1112</v>
      </c>
      <c r="C771" s="208" t="s">
        <v>1106</v>
      </c>
      <c r="D771" s="209" t="s">
        <v>244</v>
      </c>
      <c r="E771" s="210">
        <v>892</v>
      </c>
      <c r="F771" s="211">
        <v>1799.501</v>
      </c>
      <c r="G771" s="211">
        <v>3810.4180000000001</v>
      </c>
      <c r="H771" s="211">
        <v>2.9958317399999999</v>
      </c>
      <c r="I771" s="211">
        <v>439.88772579856357</v>
      </c>
      <c r="J771" s="211">
        <v>0</v>
      </c>
      <c r="K771" s="212">
        <v>4</v>
      </c>
      <c r="L771" s="211">
        <v>29776.616666666603</v>
      </c>
      <c r="M771" s="211">
        <v>3380.0333333333001</v>
      </c>
      <c r="N771" s="211">
        <v>0.14573991031390132</v>
      </c>
      <c r="O771" s="211">
        <v>7.3991031390134535E-2</v>
      </c>
      <c r="P771" s="212">
        <v>0</v>
      </c>
      <c r="Q771" s="211">
        <v>0</v>
      </c>
      <c r="R771" s="213">
        <v>0</v>
      </c>
    </row>
    <row r="772" spans="2:18" x14ac:dyDescent="0.2">
      <c r="B772" s="207" t="s">
        <v>1113</v>
      </c>
      <c r="C772" s="208" t="s">
        <v>1106</v>
      </c>
      <c r="D772" s="209" t="s">
        <v>244</v>
      </c>
      <c r="E772" s="210">
        <v>889</v>
      </c>
      <c r="F772" s="211">
        <v>1867.548</v>
      </c>
      <c r="G772" s="211">
        <v>4423.2709999999997</v>
      </c>
      <c r="H772" s="211">
        <v>2.6508571760000001</v>
      </c>
      <c r="I772" s="211">
        <v>2870.2403403831386</v>
      </c>
      <c r="J772" s="211">
        <v>318.42905612608121</v>
      </c>
      <c r="K772" s="212">
        <v>11</v>
      </c>
      <c r="L772" s="211">
        <v>219574.98333333305</v>
      </c>
      <c r="M772" s="211">
        <v>79439.650000000009</v>
      </c>
      <c r="N772" s="211">
        <v>1.1867266591676049</v>
      </c>
      <c r="O772" s="211">
        <v>0.96400449943757094</v>
      </c>
      <c r="P772" s="212">
        <v>1</v>
      </c>
      <c r="Q772" s="211">
        <v>24360</v>
      </c>
      <c r="R772" s="213">
        <v>6.5241844769403798E-2</v>
      </c>
    </row>
    <row r="773" spans="2:18" x14ac:dyDescent="0.2">
      <c r="B773" s="207" t="s">
        <v>1114</v>
      </c>
      <c r="C773" s="208" t="s">
        <v>1106</v>
      </c>
      <c r="D773" s="209" t="s">
        <v>244</v>
      </c>
      <c r="E773" s="210">
        <v>1346</v>
      </c>
      <c r="F773" s="211">
        <v>1039.912</v>
      </c>
      <c r="G773" s="211">
        <v>5691.2190000000001</v>
      </c>
      <c r="H773" s="211">
        <v>3.740250536</v>
      </c>
      <c r="I773" s="211">
        <v>11425.934018374253</v>
      </c>
      <c r="J773" s="211">
        <v>1394.3492443499163</v>
      </c>
      <c r="K773" s="212">
        <v>8</v>
      </c>
      <c r="L773" s="211">
        <v>619500.90000000037</v>
      </c>
      <c r="M773" s="211">
        <v>518662.13333333336</v>
      </c>
      <c r="N773" s="211">
        <v>3.0780089153046077</v>
      </c>
      <c r="O773" s="211">
        <v>2.9680534918276384</v>
      </c>
      <c r="P773" s="212">
        <v>1</v>
      </c>
      <c r="Q773" s="211">
        <v>75600</v>
      </c>
      <c r="R773" s="213">
        <v>0.12481426448737</v>
      </c>
    </row>
    <row r="774" spans="2:18" x14ac:dyDescent="0.2">
      <c r="B774" s="207" t="s">
        <v>1115</v>
      </c>
      <c r="C774" s="208" t="s">
        <v>1106</v>
      </c>
      <c r="D774" s="209" t="s">
        <v>244</v>
      </c>
      <c r="E774" s="210">
        <v>394</v>
      </c>
      <c r="F774" s="211">
        <v>0</v>
      </c>
      <c r="G774" s="211">
        <v>5713.8530000000001</v>
      </c>
      <c r="H774" s="211">
        <v>3.4497456399999997</v>
      </c>
      <c r="I774" s="211">
        <v>213.67799016501067</v>
      </c>
      <c r="J774" s="211">
        <v>25.516870514185936</v>
      </c>
      <c r="K774" s="212">
        <v>1</v>
      </c>
      <c r="L774" s="211">
        <v>12560.983333333401</v>
      </c>
      <c r="M774" s="211">
        <v>12560.983333333401</v>
      </c>
      <c r="N774" s="211">
        <v>1.0025380710659897</v>
      </c>
      <c r="O774" s="211">
        <v>1.0025380710659897</v>
      </c>
      <c r="P774" s="212">
        <v>1</v>
      </c>
      <c r="Q774" s="211">
        <v>1500</v>
      </c>
      <c r="R774" s="213">
        <v>0.12690355329949199</v>
      </c>
    </row>
    <row r="775" spans="2:18" x14ac:dyDescent="0.2">
      <c r="B775" s="207" t="s">
        <v>1116</v>
      </c>
      <c r="C775" s="208" t="s">
        <v>1106</v>
      </c>
      <c r="D775" s="209" t="s">
        <v>244</v>
      </c>
      <c r="E775" s="210">
        <v>1078</v>
      </c>
      <c r="F775" s="211">
        <v>935.07875290000004</v>
      </c>
      <c r="G775" s="211">
        <v>4877.4095097999998</v>
      </c>
      <c r="H775" s="211">
        <v>3.0866145199999999</v>
      </c>
      <c r="I775" s="211">
        <v>2011.0049041086718</v>
      </c>
      <c r="J775" s="211">
        <v>1602.7280669278684</v>
      </c>
      <c r="K775" s="212">
        <v>4</v>
      </c>
      <c r="L775" s="211">
        <v>132123.98333333328</v>
      </c>
      <c r="M775" s="211">
        <v>114716.51666666669</v>
      </c>
      <c r="N775" s="211">
        <v>3.0491651205936918</v>
      </c>
      <c r="O775" s="211">
        <v>2.9935064935064934</v>
      </c>
      <c r="P775" s="212">
        <v>2</v>
      </c>
      <c r="Q775" s="211">
        <v>105300</v>
      </c>
      <c r="R775" s="213">
        <v>0.1883116883116886</v>
      </c>
    </row>
    <row r="776" spans="2:18" x14ac:dyDescent="0.2">
      <c r="B776" s="207" t="s">
        <v>1117</v>
      </c>
      <c r="C776" s="208" t="s">
        <v>1118</v>
      </c>
      <c r="D776" s="209" t="s">
        <v>244</v>
      </c>
      <c r="E776" s="210">
        <v>588</v>
      </c>
      <c r="F776" s="211">
        <v>1000.703</v>
      </c>
      <c r="G776" s="211">
        <v>5093.3940000000002</v>
      </c>
      <c r="H776" s="211">
        <v>3.2137104120000002</v>
      </c>
      <c r="I776" s="211">
        <v>721.05304100349645</v>
      </c>
      <c r="J776" s="211">
        <v>943.23246155006825</v>
      </c>
      <c r="K776" s="212">
        <v>2</v>
      </c>
      <c r="L776" s="211">
        <v>45500</v>
      </c>
      <c r="M776" s="211">
        <v>45500</v>
      </c>
      <c r="N776" s="211">
        <v>1.095238095238096</v>
      </c>
      <c r="O776" s="211">
        <v>1.095238095238096</v>
      </c>
      <c r="P776" s="212">
        <v>1</v>
      </c>
      <c r="Q776" s="211">
        <v>59520</v>
      </c>
      <c r="R776" s="213">
        <v>0.210884353741497</v>
      </c>
    </row>
    <row r="777" spans="2:18" x14ac:dyDescent="0.2">
      <c r="B777" s="207" t="s">
        <v>1119</v>
      </c>
      <c r="C777" s="208" t="s">
        <v>1118</v>
      </c>
      <c r="D777" s="209" t="s">
        <v>244</v>
      </c>
      <c r="E777" s="210">
        <v>1657</v>
      </c>
      <c r="F777" s="211">
        <v>445.1438</v>
      </c>
      <c r="G777" s="211">
        <v>5395.2190000000001</v>
      </c>
      <c r="H777" s="211">
        <v>1.8519687119999999</v>
      </c>
      <c r="I777" s="211">
        <v>2162.0326740466739</v>
      </c>
      <c r="J777" s="211">
        <v>453.69532971496579</v>
      </c>
      <c r="K777" s="212">
        <v>7</v>
      </c>
      <c r="L777" s="211">
        <v>236744.3</v>
      </c>
      <c r="M777" s="211">
        <v>236744.3</v>
      </c>
      <c r="N777" s="211">
        <v>2.175015087507544</v>
      </c>
      <c r="O777" s="211">
        <v>2.175015087507544</v>
      </c>
      <c r="P777" s="212">
        <v>1</v>
      </c>
      <c r="Q777" s="211">
        <v>49680</v>
      </c>
      <c r="R777" s="213">
        <v>0.99939649969824995</v>
      </c>
    </row>
    <row r="778" spans="2:18" x14ac:dyDescent="0.2">
      <c r="B778" s="207" t="s">
        <v>1120</v>
      </c>
      <c r="C778" s="208" t="s">
        <v>1121</v>
      </c>
      <c r="D778" s="209" t="s">
        <v>20</v>
      </c>
      <c r="E778" s="210">
        <v>249</v>
      </c>
      <c r="F778" s="211">
        <v>0</v>
      </c>
      <c r="G778" s="211">
        <v>3007</v>
      </c>
      <c r="H778" s="211">
        <v>6.681612608</v>
      </c>
      <c r="I778" s="211">
        <v>0</v>
      </c>
      <c r="J778" s="211">
        <v>39.669511763022435</v>
      </c>
      <c r="K778" s="212">
        <v>0</v>
      </c>
      <c r="L778" s="211">
        <v>0</v>
      </c>
      <c r="M778" s="211">
        <v>0</v>
      </c>
      <c r="N778" s="211">
        <v>0</v>
      </c>
      <c r="O778" s="211">
        <v>0</v>
      </c>
      <c r="P778" s="212">
        <v>1</v>
      </c>
      <c r="Q778" s="211">
        <v>1204</v>
      </c>
      <c r="R778" s="213">
        <v>1.60642570281124E-2</v>
      </c>
    </row>
    <row r="779" spans="2:18" x14ac:dyDescent="0.2">
      <c r="B779" s="207" t="s">
        <v>1122</v>
      </c>
      <c r="C779" s="208" t="s">
        <v>1121</v>
      </c>
      <c r="D779" s="209" t="s">
        <v>20</v>
      </c>
      <c r="E779" s="210">
        <v>223</v>
      </c>
      <c r="F779" s="211">
        <v>0</v>
      </c>
      <c r="G779" s="211">
        <v>6389</v>
      </c>
      <c r="H779" s="211">
        <v>7.4441879599999998</v>
      </c>
      <c r="I779" s="211">
        <v>0</v>
      </c>
      <c r="J779" s="211">
        <v>1030.7741293183153</v>
      </c>
      <c r="K779" s="212">
        <v>0</v>
      </c>
      <c r="L779" s="211">
        <v>0</v>
      </c>
      <c r="M779" s="211">
        <v>0</v>
      </c>
      <c r="N779" s="211">
        <v>0</v>
      </c>
      <c r="O779" s="211">
        <v>0</v>
      </c>
      <c r="P779" s="212">
        <v>1</v>
      </c>
      <c r="Q779" s="211">
        <v>28080</v>
      </c>
      <c r="R779" s="213">
        <v>0.23318385650224199</v>
      </c>
    </row>
    <row r="780" spans="2:18" x14ac:dyDescent="0.2">
      <c r="B780" s="207" t="s">
        <v>1123</v>
      </c>
      <c r="C780" s="208" t="s">
        <v>1121</v>
      </c>
      <c r="D780" s="209" t="s">
        <v>20</v>
      </c>
      <c r="E780" s="210">
        <v>58</v>
      </c>
      <c r="F780" s="211">
        <v>0</v>
      </c>
      <c r="G780" s="211">
        <v>3465</v>
      </c>
      <c r="H780" s="211">
        <v>3.649467756</v>
      </c>
      <c r="I780" s="211">
        <v>0</v>
      </c>
      <c r="J780" s="211">
        <v>174.92217635429949</v>
      </c>
      <c r="K780" s="212">
        <v>0</v>
      </c>
      <c r="L780" s="211">
        <v>0</v>
      </c>
      <c r="M780" s="211">
        <v>0</v>
      </c>
      <c r="N780" s="211">
        <v>0</v>
      </c>
      <c r="O780" s="211">
        <v>0</v>
      </c>
      <c r="P780" s="212">
        <v>1</v>
      </c>
      <c r="Q780" s="211">
        <v>9720</v>
      </c>
      <c r="R780" s="213">
        <v>0.31034482758620702</v>
      </c>
    </row>
    <row r="781" spans="2:18" x14ac:dyDescent="0.2">
      <c r="B781" s="207" t="s">
        <v>1124</v>
      </c>
      <c r="C781" s="208" t="s">
        <v>1125</v>
      </c>
      <c r="D781" s="209" t="s">
        <v>244</v>
      </c>
      <c r="E781" s="210">
        <v>3</v>
      </c>
      <c r="F781" s="211">
        <v>0</v>
      </c>
      <c r="G781" s="211">
        <v>4185.5771290000002</v>
      </c>
      <c r="H781" s="211">
        <v>1.5977769279999998</v>
      </c>
      <c r="I781" s="211">
        <v>0</v>
      </c>
      <c r="J781" s="211">
        <v>0.70910040165737764</v>
      </c>
      <c r="K781" s="212">
        <v>0</v>
      </c>
      <c r="L781" s="211">
        <v>0</v>
      </c>
      <c r="M781" s="211">
        <v>0</v>
      </c>
      <c r="N781" s="211">
        <v>0</v>
      </c>
      <c r="O781" s="211">
        <v>0</v>
      </c>
      <c r="P781" s="212">
        <v>0</v>
      </c>
      <c r="Q781" s="211">
        <v>90</v>
      </c>
      <c r="R781" s="213">
        <v>0.33333333333333298</v>
      </c>
    </row>
    <row r="782" spans="2:18" x14ac:dyDescent="0.2">
      <c r="B782" s="207" t="s">
        <v>1126</v>
      </c>
      <c r="C782" s="208" t="s">
        <v>1125</v>
      </c>
      <c r="D782" s="209" t="s">
        <v>244</v>
      </c>
      <c r="E782" s="210">
        <v>1238</v>
      </c>
      <c r="F782" s="211">
        <v>0</v>
      </c>
      <c r="G782" s="211">
        <v>10566.87</v>
      </c>
      <c r="H782" s="211">
        <v>3.7039374239999998</v>
      </c>
      <c r="I782" s="211">
        <v>3742.7045848322332</v>
      </c>
      <c r="J782" s="211">
        <v>0</v>
      </c>
      <c r="K782" s="212">
        <v>3</v>
      </c>
      <c r="L782" s="211">
        <v>204914.56666666668</v>
      </c>
      <c r="M782" s="211">
        <v>194532.16666666669</v>
      </c>
      <c r="N782" s="211">
        <v>1.9983844911147008</v>
      </c>
      <c r="O782" s="211">
        <v>1.972536348949919</v>
      </c>
      <c r="P782" s="212">
        <v>0</v>
      </c>
      <c r="Q782" s="211">
        <v>0</v>
      </c>
      <c r="R782" s="213">
        <v>0</v>
      </c>
    </row>
    <row r="783" spans="2:18" x14ac:dyDescent="0.2">
      <c r="B783" s="207" t="s">
        <v>1127</v>
      </c>
      <c r="C783" s="208" t="s">
        <v>1125</v>
      </c>
      <c r="D783" s="209" t="s">
        <v>274</v>
      </c>
      <c r="E783" s="210">
        <v>343</v>
      </c>
      <c r="F783" s="211">
        <v>175.78826240000001</v>
      </c>
      <c r="G783" s="211">
        <v>8732.173401</v>
      </c>
      <c r="H783" s="211">
        <v>4.6843914479999995</v>
      </c>
      <c r="I783" s="211">
        <v>92.582726987302337</v>
      </c>
      <c r="J783" s="211">
        <v>0</v>
      </c>
      <c r="K783" s="212">
        <v>1</v>
      </c>
      <c r="L783" s="211">
        <v>4008</v>
      </c>
      <c r="M783" s="211">
        <v>4008</v>
      </c>
      <c r="N783" s="211">
        <v>8.7463556851312008E-3</v>
      </c>
      <c r="O783" s="211">
        <v>8.7463556851312008E-3</v>
      </c>
      <c r="P783" s="212">
        <v>0</v>
      </c>
      <c r="Q783" s="211">
        <v>0</v>
      </c>
      <c r="R783" s="213">
        <v>0</v>
      </c>
    </row>
    <row r="784" spans="2:18" x14ac:dyDescent="0.2">
      <c r="B784" s="207" t="s">
        <v>1128</v>
      </c>
      <c r="C784" s="208" t="s">
        <v>1125</v>
      </c>
      <c r="D784" s="209" t="s">
        <v>244</v>
      </c>
      <c r="E784" s="210">
        <v>1814</v>
      </c>
      <c r="F784" s="211">
        <v>0</v>
      </c>
      <c r="G784" s="211">
        <v>5910.4369999999999</v>
      </c>
      <c r="H784" s="211">
        <v>2.7961096239999996</v>
      </c>
      <c r="I784" s="211">
        <v>5901.9159495312479</v>
      </c>
      <c r="J784" s="211">
        <v>298.64945249803219</v>
      </c>
      <c r="K784" s="212">
        <v>3</v>
      </c>
      <c r="L784" s="211">
        <v>428045.31666666671</v>
      </c>
      <c r="M784" s="211">
        <v>428045.31666666671</v>
      </c>
      <c r="N784" s="211">
        <v>1.0755237045203971</v>
      </c>
      <c r="O784" s="211">
        <v>1.0755237045203971</v>
      </c>
      <c r="P784" s="212">
        <v>2</v>
      </c>
      <c r="Q784" s="211">
        <v>21660</v>
      </c>
      <c r="R784" s="213">
        <v>2.2601984564498349E-2</v>
      </c>
    </row>
    <row r="785" spans="2:18" x14ac:dyDescent="0.2">
      <c r="B785" s="207" t="s">
        <v>1129</v>
      </c>
      <c r="C785" s="208" t="s">
        <v>1125</v>
      </c>
      <c r="D785" s="209" t="s">
        <v>244</v>
      </c>
      <c r="E785" s="210">
        <v>11</v>
      </c>
      <c r="F785" s="211">
        <v>0</v>
      </c>
      <c r="G785" s="211">
        <v>4998.1400000000003</v>
      </c>
      <c r="H785" s="211">
        <v>4.6117652239999991</v>
      </c>
      <c r="I785" s="211">
        <v>0</v>
      </c>
      <c r="J785" s="211">
        <v>275.62517733512675</v>
      </c>
      <c r="K785" s="212">
        <v>0</v>
      </c>
      <c r="L785" s="211">
        <v>0</v>
      </c>
      <c r="M785" s="211">
        <v>0</v>
      </c>
      <c r="N785" s="211">
        <v>0</v>
      </c>
      <c r="O785" s="211">
        <v>0</v>
      </c>
      <c r="P785" s="212">
        <v>1</v>
      </c>
      <c r="Q785" s="211">
        <v>12120</v>
      </c>
      <c r="R785" s="213">
        <v>0.18181818181818199</v>
      </c>
    </row>
    <row r="786" spans="2:18" x14ac:dyDescent="0.2">
      <c r="B786" s="207" t="s">
        <v>1130</v>
      </c>
      <c r="C786" s="208" t="s">
        <v>1125</v>
      </c>
      <c r="D786" s="209" t="s">
        <v>274</v>
      </c>
      <c r="E786" s="210">
        <v>333</v>
      </c>
      <c r="F786" s="211">
        <v>0</v>
      </c>
      <c r="G786" s="211">
        <v>6751.598</v>
      </c>
      <c r="H786" s="211">
        <v>3.81287676</v>
      </c>
      <c r="I786" s="211">
        <v>150.40082192168214</v>
      </c>
      <c r="J786" s="211">
        <v>63.738456558066559</v>
      </c>
      <c r="K786" s="212">
        <v>1</v>
      </c>
      <c r="L786" s="211">
        <v>7999.2333333332999</v>
      </c>
      <c r="M786" s="211">
        <v>7999.2333333332999</v>
      </c>
      <c r="N786" s="211">
        <v>0.345345345345345</v>
      </c>
      <c r="O786" s="211">
        <v>0.345345345345345</v>
      </c>
      <c r="P786" s="212">
        <v>1</v>
      </c>
      <c r="Q786" s="211">
        <v>3390</v>
      </c>
      <c r="R786" s="213">
        <v>4.5045045045045001E-2</v>
      </c>
    </row>
    <row r="787" spans="2:18" x14ac:dyDescent="0.2">
      <c r="B787" s="207" t="s">
        <v>1131</v>
      </c>
      <c r="C787" s="208" t="s">
        <v>1125</v>
      </c>
      <c r="D787" s="209" t="s">
        <v>274</v>
      </c>
      <c r="E787" s="210">
        <v>189</v>
      </c>
      <c r="F787" s="211">
        <v>0</v>
      </c>
      <c r="G787" s="211">
        <v>2392.855</v>
      </c>
      <c r="H787" s="211">
        <v>2.6871702879999999</v>
      </c>
      <c r="I787" s="211">
        <v>0</v>
      </c>
      <c r="J787" s="211">
        <v>190.81247171871252</v>
      </c>
      <c r="K787" s="212">
        <v>0</v>
      </c>
      <c r="L787" s="211">
        <v>0</v>
      </c>
      <c r="M787" s="211">
        <v>0</v>
      </c>
      <c r="N787" s="211">
        <v>0</v>
      </c>
      <c r="O787" s="211">
        <v>0</v>
      </c>
      <c r="P787" s="212">
        <v>1</v>
      </c>
      <c r="Q787" s="211">
        <v>14400</v>
      </c>
      <c r="R787" s="213">
        <v>0.634920634920635</v>
      </c>
    </row>
    <row r="788" spans="2:18" x14ac:dyDescent="0.2">
      <c r="B788" s="207" t="s">
        <v>1132</v>
      </c>
      <c r="C788" s="208" t="s">
        <v>1125</v>
      </c>
      <c r="D788" s="209" t="s">
        <v>244</v>
      </c>
      <c r="E788" s="210">
        <v>229</v>
      </c>
      <c r="F788" s="211">
        <v>0</v>
      </c>
      <c r="G788" s="211">
        <v>4509.1319160000003</v>
      </c>
      <c r="H788" s="211">
        <v>3.7039374239999998</v>
      </c>
      <c r="I788" s="211">
        <v>127.26848057382776</v>
      </c>
      <c r="J788" s="211">
        <v>0</v>
      </c>
      <c r="K788" s="212">
        <v>1</v>
      </c>
      <c r="L788" s="211">
        <v>6968</v>
      </c>
      <c r="M788" s="211">
        <v>6968</v>
      </c>
      <c r="N788" s="211">
        <v>0.29257641921397398</v>
      </c>
      <c r="O788" s="211">
        <v>0.29257641921397398</v>
      </c>
      <c r="P788" s="212">
        <v>0</v>
      </c>
      <c r="Q788" s="211">
        <v>0</v>
      </c>
      <c r="R788" s="213">
        <v>0</v>
      </c>
    </row>
    <row r="789" spans="2:18" x14ac:dyDescent="0.2">
      <c r="B789" s="207" t="s">
        <v>1133</v>
      </c>
      <c r="C789" s="208" t="s">
        <v>1125</v>
      </c>
      <c r="D789" s="209" t="s">
        <v>244</v>
      </c>
      <c r="E789" s="210">
        <v>673</v>
      </c>
      <c r="F789" s="211">
        <v>0</v>
      </c>
      <c r="G789" s="211">
        <v>4683.8677619999999</v>
      </c>
      <c r="H789" s="211">
        <v>1.8519687119999999</v>
      </c>
      <c r="I789" s="211">
        <v>0</v>
      </c>
      <c r="J789" s="211">
        <v>436.70915191162766</v>
      </c>
      <c r="K789" s="212">
        <v>0</v>
      </c>
      <c r="L789" s="211">
        <v>0</v>
      </c>
      <c r="M789" s="211">
        <v>0</v>
      </c>
      <c r="N789" s="211">
        <v>0</v>
      </c>
      <c r="O789" s="211">
        <v>0</v>
      </c>
      <c r="P789" s="212">
        <v>2</v>
      </c>
      <c r="Q789" s="211">
        <v>47820</v>
      </c>
      <c r="R789" s="213">
        <v>0.42050520059435387</v>
      </c>
    </row>
    <row r="790" spans="2:18" x14ac:dyDescent="0.2">
      <c r="B790" s="207" t="s">
        <v>1134</v>
      </c>
      <c r="C790" s="208" t="s">
        <v>1125</v>
      </c>
      <c r="D790" s="209" t="s">
        <v>244</v>
      </c>
      <c r="E790" s="210">
        <v>45</v>
      </c>
      <c r="F790" s="211">
        <v>0</v>
      </c>
      <c r="G790" s="211">
        <v>5912.6019999999999</v>
      </c>
      <c r="H790" s="211">
        <v>1.7611859320000001</v>
      </c>
      <c r="I790" s="211">
        <v>23.865526093962622</v>
      </c>
      <c r="J790" s="211">
        <v>0</v>
      </c>
      <c r="K790" s="212">
        <v>1</v>
      </c>
      <c r="L790" s="211">
        <v>2748</v>
      </c>
      <c r="M790" s="211">
        <v>2748</v>
      </c>
      <c r="N790" s="211">
        <v>1</v>
      </c>
      <c r="O790" s="211">
        <v>1</v>
      </c>
      <c r="P790" s="212">
        <v>0</v>
      </c>
      <c r="Q790" s="211">
        <v>0</v>
      </c>
      <c r="R790" s="213">
        <v>0</v>
      </c>
    </row>
    <row r="791" spans="2:18" x14ac:dyDescent="0.2">
      <c r="B791" s="207" t="s">
        <v>1135</v>
      </c>
      <c r="C791" s="208" t="s">
        <v>1125</v>
      </c>
      <c r="D791" s="209" t="s">
        <v>244</v>
      </c>
      <c r="E791" s="210">
        <v>134</v>
      </c>
      <c r="F791" s="211">
        <v>0</v>
      </c>
      <c r="G791" s="211">
        <v>5986.9840000000004</v>
      </c>
      <c r="H791" s="211">
        <v>6.681612608</v>
      </c>
      <c r="I791" s="211">
        <v>9.2809304859740145</v>
      </c>
      <c r="J791" s="211">
        <v>131.46291688908596</v>
      </c>
      <c r="K791" s="212">
        <v>0</v>
      </c>
      <c r="L791" s="211">
        <v>281.68333333330003</v>
      </c>
      <c r="M791" s="211">
        <v>281.68333333330003</v>
      </c>
      <c r="N791" s="211">
        <v>7.4626865671641798E-3</v>
      </c>
      <c r="O791" s="211">
        <v>7.4626865671641798E-3</v>
      </c>
      <c r="P791" s="212">
        <v>1</v>
      </c>
      <c r="Q791" s="211">
        <v>3990</v>
      </c>
      <c r="R791" s="213">
        <v>0.44776119402985121</v>
      </c>
    </row>
    <row r="792" spans="2:18" x14ac:dyDescent="0.2">
      <c r="B792" s="207" t="s">
        <v>1136</v>
      </c>
      <c r="C792" s="208" t="s">
        <v>1125</v>
      </c>
      <c r="D792" s="209" t="s">
        <v>244</v>
      </c>
      <c r="E792" s="210">
        <v>24</v>
      </c>
      <c r="F792" s="211">
        <v>0</v>
      </c>
      <c r="G792" s="211">
        <v>5843.260902</v>
      </c>
      <c r="H792" s="211">
        <v>2.0335342719999998</v>
      </c>
      <c r="I792" s="211">
        <v>0</v>
      </c>
      <c r="J792" s="211">
        <v>30.383877816470665</v>
      </c>
      <c r="K792" s="212">
        <v>0</v>
      </c>
      <c r="L792" s="211">
        <v>0</v>
      </c>
      <c r="M792" s="211">
        <v>0</v>
      </c>
      <c r="N792" s="211">
        <v>0</v>
      </c>
      <c r="O792" s="211">
        <v>0</v>
      </c>
      <c r="P792" s="212">
        <v>2</v>
      </c>
      <c r="Q792" s="211">
        <v>3030</v>
      </c>
      <c r="R792" s="213">
        <v>0.375</v>
      </c>
    </row>
    <row r="793" spans="2:18" x14ac:dyDescent="0.2">
      <c r="B793" s="207" t="s">
        <v>1137</v>
      </c>
      <c r="C793" s="208" t="s">
        <v>1125</v>
      </c>
      <c r="D793" s="209" t="s">
        <v>244</v>
      </c>
      <c r="E793" s="210">
        <v>50</v>
      </c>
      <c r="F793" s="211">
        <v>0</v>
      </c>
      <c r="G793" s="211">
        <v>4438.0370000000003</v>
      </c>
      <c r="H793" s="211">
        <v>2.63270062</v>
      </c>
      <c r="I793" s="211">
        <v>6.5560450645658443</v>
      </c>
      <c r="J793" s="211">
        <v>0</v>
      </c>
      <c r="K793" s="212">
        <v>1</v>
      </c>
      <c r="L793" s="211">
        <v>505</v>
      </c>
      <c r="M793" s="211">
        <v>505</v>
      </c>
      <c r="N793" s="211">
        <v>0.1</v>
      </c>
      <c r="O793" s="211">
        <v>0.1</v>
      </c>
      <c r="P793" s="212">
        <v>0</v>
      </c>
      <c r="Q793" s="211">
        <v>0</v>
      </c>
      <c r="R793" s="213">
        <v>0</v>
      </c>
    </row>
    <row r="794" spans="2:18" x14ac:dyDescent="0.2">
      <c r="B794" s="207" t="s">
        <v>1138</v>
      </c>
      <c r="C794" s="208" t="s">
        <v>1125</v>
      </c>
      <c r="D794" s="209" t="s">
        <v>244</v>
      </c>
      <c r="E794" s="210">
        <v>11</v>
      </c>
      <c r="F794" s="211">
        <v>0</v>
      </c>
      <c r="G794" s="211">
        <v>5128.8329290000001</v>
      </c>
      <c r="H794" s="211">
        <v>1.4525244799999999</v>
      </c>
      <c r="I794" s="211">
        <v>0</v>
      </c>
      <c r="J794" s="211">
        <v>20.198617501755606</v>
      </c>
      <c r="K794" s="212">
        <v>0</v>
      </c>
      <c r="L794" s="211">
        <v>0</v>
      </c>
      <c r="M794" s="211">
        <v>0</v>
      </c>
      <c r="N794" s="211">
        <v>0</v>
      </c>
      <c r="O794" s="211">
        <v>0</v>
      </c>
      <c r="P794" s="212">
        <v>3</v>
      </c>
      <c r="Q794" s="211">
        <v>2820</v>
      </c>
      <c r="R794" s="213">
        <v>0.54545454545454597</v>
      </c>
    </row>
    <row r="795" spans="2:18" x14ac:dyDescent="0.2">
      <c r="B795" s="207" t="s">
        <v>1139</v>
      </c>
      <c r="C795" s="208" t="s">
        <v>1125</v>
      </c>
      <c r="D795" s="209" t="s">
        <v>244</v>
      </c>
      <c r="E795" s="210">
        <v>13</v>
      </c>
      <c r="F795" s="211">
        <v>0</v>
      </c>
      <c r="G795" s="211">
        <v>5045.0963540000002</v>
      </c>
      <c r="H795" s="211">
        <v>1.7793424879999999</v>
      </c>
      <c r="I795" s="211">
        <v>0</v>
      </c>
      <c r="J795" s="211">
        <v>9.4761599130576819</v>
      </c>
      <c r="K795" s="212">
        <v>0</v>
      </c>
      <c r="L795" s="211">
        <v>0</v>
      </c>
      <c r="M795" s="211">
        <v>0</v>
      </c>
      <c r="N795" s="211">
        <v>0</v>
      </c>
      <c r="O795" s="211">
        <v>0</v>
      </c>
      <c r="P795" s="212">
        <v>1</v>
      </c>
      <c r="Q795" s="211">
        <v>1080</v>
      </c>
      <c r="R795" s="213">
        <v>0.15384615384615402</v>
      </c>
    </row>
    <row r="796" spans="2:18" x14ac:dyDescent="0.2">
      <c r="B796" s="207" t="s">
        <v>1140</v>
      </c>
      <c r="C796" s="208" t="s">
        <v>1141</v>
      </c>
      <c r="D796" s="209" t="s">
        <v>244</v>
      </c>
      <c r="E796" s="210">
        <v>445</v>
      </c>
      <c r="F796" s="211">
        <v>0</v>
      </c>
      <c r="G796" s="211">
        <v>6916.6423649999997</v>
      </c>
      <c r="H796" s="211">
        <v>1.8156555999999999</v>
      </c>
      <c r="I796" s="211">
        <v>510.29264384422021</v>
      </c>
      <c r="J796" s="211">
        <v>0</v>
      </c>
      <c r="K796" s="212">
        <v>2</v>
      </c>
      <c r="L796" s="211">
        <v>56995</v>
      </c>
      <c r="M796" s="211">
        <v>56995</v>
      </c>
      <c r="N796" s="211">
        <v>1.9123595505617981</v>
      </c>
      <c r="O796" s="211">
        <v>1.9123595505617981</v>
      </c>
      <c r="P796" s="212">
        <v>0</v>
      </c>
      <c r="Q796" s="211">
        <v>0</v>
      </c>
      <c r="R796" s="213">
        <v>0</v>
      </c>
    </row>
    <row r="797" spans="2:18" x14ac:dyDescent="0.2">
      <c r="B797" s="207" t="s">
        <v>1142</v>
      </c>
      <c r="C797" s="208" t="s">
        <v>1141</v>
      </c>
      <c r="D797" s="209" t="s">
        <v>244</v>
      </c>
      <c r="E797" s="210">
        <v>464</v>
      </c>
      <c r="F797" s="211">
        <v>0</v>
      </c>
      <c r="G797" s="211">
        <v>4499.0559999999996</v>
      </c>
      <c r="H797" s="211">
        <v>1.706716264</v>
      </c>
      <c r="I797" s="211">
        <v>242.52858758436113</v>
      </c>
      <c r="J797" s="211">
        <v>0</v>
      </c>
      <c r="K797" s="212">
        <v>2</v>
      </c>
      <c r="L797" s="211">
        <v>28817.25</v>
      </c>
      <c r="M797" s="211">
        <v>28817.25</v>
      </c>
      <c r="N797" s="211">
        <v>1.0495689655172413</v>
      </c>
      <c r="O797" s="211">
        <v>1.0495689655172413</v>
      </c>
      <c r="P797" s="212">
        <v>0</v>
      </c>
      <c r="Q797" s="211">
        <v>0</v>
      </c>
      <c r="R797" s="213">
        <v>0</v>
      </c>
    </row>
    <row r="798" spans="2:18" x14ac:dyDescent="0.2">
      <c r="B798" s="207" t="s">
        <v>1143</v>
      </c>
      <c r="C798" s="208" t="s">
        <v>1141</v>
      </c>
      <c r="D798" s="209" t="s">
        <v>244</v>
      </c>
      <c r="E798" s="210">
        <v>504</v>
      </c>
      <c r="F798" s="211">
        <v>0</v>
      </c>
      <c r="G798" s="211">
        <v>3675.8270000000002</v>
      </c>
      <c r="H798" s="211">
        <v>1.3798982560000002</v>
      </c>
      <c r="I798" s="211">
        <v>327.60747146560487</v>
      </c>
      <c r="J798" s="211">
        <v>0</v>
      </c>
      <c r="K798" s="212">
        <v>4</v>
      </c>
      <c r="L798" s="211">
        <v>48145.716666666704</v>
      </c>
      <c r="M798" s="211">
        <v>48145.716666666704</v>
      </c>
      <c r="N798" s="211">
        <v>1.3075396825396819</v>
      </c>
      <c r="O798" s="211">
        <v>1.3075396825396819</v>
      </c>
      <c r="P798" s="212">
        <v>0</v>
      </c>
      <c r="Q798" s="211">
        <v>0</v>
      </c>
      <c r="R798" s="213">
        <v>0</v>
      </c>
    </row>
    <row r="799" spans="2:18" x14ac:dyDescent="0.2">
      <c r="B799" s="207" t="s">
        <v>1144</v>
      </c>
      <c r="C799" s="208" t="s">
        <v>1141</v>
      </c>
      <c r="D799" s="209" t="s">
        <v>244</v>
      </c>
      <c r="E799" s="210">
        <v>64</v>
      </c>
      <c r="F799" s="211">
        <v>0</v>
      </c>
      <c r="G799" s="211">
        <v>4934.8530000000001</v>
      </c>
      <c r="H799" s="211">
        <v>3.8310333159999996</v>
      </c>
      <c r="I799" s="211">
        <v>92.209106283247237</v>
      </c>
      <c r="J799" s="211">
        <v>0</v>
      </c>
      <c r="K799" s="212">
        <v>2</v>
      </c>
      <c r="L799" s="211">
        <v>4881</v>
      </c>
      <c r="M799" s="211">
        <v>4881</v>
      </c>
      <c r="N799" s="211">
        <v>1.078125</v>
      </c>
      <c r="O799" s="211">
        <v>1.078125</v>
      </c>
      <c r="P799" s="212">
        <v>0</v>
      </c>
      <c r="Q799" s="211">
        <v>0</v>
      </c>
      <c r="R799" s="213">
        <v>0</v>
      </c>
    </row>
    <row r="800" spans="2:18" x14ac:dyDescent="0.2">
      <c r="B800" s="207" t="s">
        <v>1145</v>
      </c>
      <c r="C800" s="208" t="s">
        <v>1141</v>
      </c>
      <c r="D800" s="209" t="s">
        <v>244</v>
      </c>
      <c r="E800" s="210">
        <v>1298</v>
      </c>
      <c r="F800" s="211">
        <v>0</v>
      </c>
      <c r="G800" s="211">
        <v>5502.9752509999998</v>
      </c>
      <c r="H800" s="211">
        <v>2.3966653920000001</v>
      </c>
      <c r="I800" s="211">
        <v>2347.5568504542689</v>
      </c>
      <c r="J800" s="211">
        <v>66.655437755793486</v>
      </c>
      <c r="K800" s="212">
        <v>3</v>
      </c>
      <c r="L800" s="211">
        <v>198636.76666666669</v>
      </c>
      <c r="M800" s="211">
        <v>198636.76666666669</v>
      </c>
      <c r="N800" s="211">
        <v>2.0608628659476111</v>
      </c>
      <c r="O800" s="211">
        <v>2.0608628659476111</v>
      </c>
      <c r="P800" s="212">
        <v>1</v>
      </c>
      <c r="Q800" s="211">
        <v>5640</v>
      </c>
      <c r="R800" s="213">
        <v>3.62095531587057E-2</v>
      </c>
    </row>
    <row r="801" spans="2:18" x14ac:dyDescent="0.2">
      <c r="B801" s="207" t="s">
        <v>1146</v>
      </c>
      <c r="C801" s="208" t="s">
        <v>1141</v>
      </c>
      <c r="D801" s="209" t="s">
        <v>244</v>
      </c>
      <c r="E801" s="210">
        <v>1169</v>
      </c>
      <c r="F801" s="211">
        <v>0</v>
      </c>
      <c r="G801" s="211">
        <v>5199.6959999999999</v>
      </c>
      <c r="H801" s="211">
        <v>2.1606301640000001</v>
      </c>
      <c r="I801" s="211">
        <v>588.99510650717116</v>
      </c>
      <c r="J801" s="211">
        <v>0</v>
      </c>
      <c r="K801" s="212">
        <v>2</v>
      </c>
      <c r="L801" s="211">
        <v>55281.8</v>
      </c>
      <c r="M801" s="211">
        <v>55281.8</v>
      </c>
      <c r="N801" s="211">
        <v>1.0042771599657823</v>
      </c>
      <c r="O801" s="211">
        <v>1.0042771599657823</v>
      </c>
      <c r="P801" s="212">
        <v>0</v>
      </c>
      <c r="Q801" s="211">
        <v>0</v>
      </c>
      <c r="R801" s="213">
        <v>0</v>
      </c>
    </row>
    <row r="802" spans="2:18" x14ac:dyDescent="0.2">
      <c r="B802" s="207" t="s">
        <v>1147</v>
      </c>
      <c r="C802" s="208" t="s">
        <v>1141</v>
      </c>
      <c r="D802" s="209" t="s">
        <v>244</v>
      </c>
      <c r="E802" s="210">
        <v>788</v>
      </c>
      <c r="F802" s="211">
        <v>0</v>
      </c>
      <c r="G802" s="211">
        <v>2862.8629230000001</v>
      </c>
      <c r="H802" s="211">
        <v>1.6885597079999999</v>
      </c>
      <c r="I802" s="211">
        <v>299.98714085990883</v>
      </c>
      <c r="J802" s="211">
        <v>0</v>
      </c>
      <c r="K802" s="212">
        <v>1</v>
      </c>
      <c r="L802" s="211">
        <v>36027.75</v>
      </c>
      <c r="M802" s="211">
        <v>36027.75</v>
      </c>
      <c r="N802" s="211">
        <v>1.0025380710659899</v>
      </c>
      <c r="O802" s="211">
        <v>1.0025380710659899</v>
      </c>
      <c r="P802" s="212">
        <v>0</v>
      </c>
      <c r="Q802" s="211">
        <v>0</v>
      </c>
      <c r="R802" s="213">
        <v>0</v>
      </c>
    </row>
    <row r="803" spans="2:18" x14ac:dyDescent="0.2">
      <c r="B803" s="207" t="s">
        <v>1148</v>
      </c>
      <c r="C803" s="208" t="s">
        <v>1141</v>
      </c>
      <c r="D803" s="209" t="s">
        <v>244</v>
      </c>
      <c r="E803" s="210">
        <v>184</v>
      </c>
      <c r="F803" s="211">
        <v>0</v>
      </c>
      <c r="G803" s="211">
        <v>2982.122417</v>
      </c>
      <c r="H803" s="211">
        <v>4.3575734399999995</v>
      </c>
      <c r="I803" s="211">
        <v>177.9197371431238</v>
      </c>
      <c r="J803" s="211">
        <v>0</v>
      </c>
      <c r="K803" s="212">
        <v>1</v>
      </c>
      <c r="L803" s="211">
        <v>8280</v>
      </c>
      <c r="M803" s="211">
        <v>8280</v>
      </c>
      <c r="N803" s="211">
        <v>1</v>
      </c>
      <c r="O803" s="211">
        <v>1</v>
      </c>
      <c r="P803" s="212">
        <v>0</v>
      </c>
      <c r="Q803" s="211">
        <v>0</v>
      </c>
      <c r="R803" s="213">
        <v>0</v>
      </c>
    </row>
    <row r="804" spans="2:18" x14ac:dyDescent="0.2">
      <c r="B804" s="207" t="s">
        <v>1149</v>
      </c>
      <c r="C804" s="208" t="s">
        <v>1141</v>
      </c>
      <c r="D804" s="209" t="s">
        <v>244</v>
      </c>
      <c r="E804" s="210">
        <v>825</v>
      </c>
      <c r="F804" s="211">
        <v>0</v>
      </c>
      <c r="G804" s="211">
        <v>5256.9210000000003</v>
      </c>
      <c r="H804" s="211">
        <v>1.9245949360000001</v>
      </c>
      <c r="I804" s="211">
        <v>358.98835757829414</v>
      </c>
      <c r="J804" s="211">
        <v>0</v>
      </c>
      <c r="K804" s="212">
        <v>1</v>
      </c>
      <c r="L804" s="211">
        <v>37826.133333333295</v>
      </c>
      <c r="M804" s="211">
        <v>37826.133333333295</v>
      </c>
      <c r="N804" s="211">
        <v>1.0036363636363637</v>
      </c>
      <c r="O804" s="211">
        <v>1.0036363636363637</v>
      </c>
      <c r="P804" s="212">
        <v>0</v>
      </c>
      <c r="Q804" s="211">
        <v>0</v>
      </c>
      <c r="R804" s="213">
        <v>0</v>
      </c>
    </row>
    <row r="805" spans="2:18" x14ac:dyDescent="0.2">
      <c r="B805" s="207" t="s">
        <v>1150</v>
      </c>
      <c r="C805" s="208" t="s">
        <v>1141</v>
      </c>
      <c r="D805" s="209" t="s">
        <v>244</v>
      </c>
      <c r="E805" s="210">
        <v>341</v>
      </c>
      <c r="F805" s="211">
        <v>0</v>
      </c>
      <c r="G805" s="211">
        <v>2532.259</v>
      </c>
      <c r="H805" s="211">
        <v>1.2528023640000001</v>
      </c>
      <c r="I805" s="211">
        <v>482.7061312991363</v>
      </c>
      <c r="J805" s="211">
        <v>0</v>
      </c>
      <c r="K805" s="212">
        <v>3</v>
      </c>
      <c r="L805" s="211">
        <v>78136</v>
      </c>
      <c r="M805" s="211">
        <v>78136</v>
      </c>
      <c r="N805" s="211">
        <v>3</v>
      </c>
      <c r="O805" s="211">
        <v>3</v>
      </c>
      <c r="P805" s="212">
        <v>0</v>
      </c>
      <c r="Q805" s="211">
        <v>0</v>
      </c>
      <c r="R805" s="213">
        <v>0</v>
      </c>
    </row>
    <row r="806" spans="2:18" x14ac:dyDescent="0.2">
      <c r="B806" s="207" t="s">
        <v>1151</v>
      </c>
      <c r="C806" s="208" t="s">
        <v>1141</v>
      </c>
      <c r="D806" s="209" t="s">
        <v>244</v>
      </c>
      <c r="E806" s="210">
        <v>634</v>
      </c>
      <c r="F806" s="211">
        <v>0</v>
      </c>
      <c r="G806" s="211">
        <v>5009.0349999999999</v>
      </c>
      <c r="H806" s="211">
        <v>1.8519687119999999</v>
      </c>
      <c r="I806" s="211">
        <v>355.22298669462401</v>
      </c>
      <c r="J806" s="211">
        <v>0</v>
      </c>
      <c r="K806" s="212">
        <v>4</v>
      </c>
      <c r="L806" s="211">
        <v>38897.199999999903</v>
      </c>
      <c r="M806" s="211">
        <v>38897.199999999903</v>
      </c>
      <c r="N806" s="211">
        <v>1.0504731861198737</v>
      </c>
      <c r="O806" s="211">
        <v>1.0504731861198737</v>
      </c>
      <c r="P806" s="212">
        <v>0</v>
      </c>
      <c r="Q806" s="211">
        <v>0</v>
      </c>
      <c r="R806" s="213">
        <v>0</v>
      </c>
    </row>
    <row r="807" spans="2:18" x14ac:dyDescent="0.2">
      <c r="B807" s="207" t="s">
        <v>1152</v>
      </c>
      <c r="C807" s="208" t="s">
        <v>1141</v>
      </c>
      <c r="D807" s="209" t="s">
        <v>274</v>
      </c>
      <c r="E807" s="210">
        <v>810</v>
      </c>
      <c r="F807" s="211">
        <v>0</v>
      </c>
      <c r="G807" s="211">
        <v>6715.0822289999996</v>
      </c>
      <c r="H807" s="211">
        <v>1.63409004</v>
      </c>
      <c r="I807" s="211">
        <v>870.72439379354967</v>
      </c>
      <c r="J807" s="211">
        <v>0</v>
      </c>
      <c r="K807" s="212">
        <v>4</v>
      </c>
      <c r="L807" s="211">
        <v>108057.68333333331</v>
      </c>
      <c r="M807" s="211">
        <v>108057.68333333331</v>
      </c>
      <c r="N807" s="211">
        <v>1.9716049382716057</v>
      </c>
      <c r="O807" s="211">
        <v>1.9716049382716057</v>
      </c>
      <c r="P807" s="212">
        <v>0</v>
      </c>
      <c r="Q807" s="211">
        <v>0</v>
      </c>
      <c r="R807" s="213">
        <v>0</v>
      </c>
    </row>
    <row r="808" spans="2:18" x14ac:dyDescent="0.2">
      <c r="B808" s="207" t="s">
        <v>1153</v>
      </c>
      <c r="C808" s="208" t="s">
        <v>1154</v>
      </c>
      <c r="D808" s="209" t="s">
        <v>244</v>
      </c>
      <c r="E808" s="210">
        <v>174</v>
      </c>
      <c r="F808" s="211">
        <v>0</v>
      </c>
      <c r="G808" s="211">
        <v>3946.5540000000001</v>
      </c>
      <c r="H808" s="211">
        <v>3.0866145199999999</v>
      </c>
      <c r="I808" s="211">
        <v>74.200373468882802</v>
      </c>
      <c r="J808" s="211">
        <v>20.091178046959033</v>
      </c>
      <c r="K808" s="212">
        <v>1</v>
      </c>
      <c r="L808" s="211">
        <v>4875</v>
      </c>
      <c r="M808" s="211">
        <v>4875</v>
      </c>
      <c r="N808" s="211">
        <v>7.4712643678160898E-2</v>
      </c>
      <c r="O808" s="211">
        <v>7.4712643678160898E-2</v>
      </c>
      <c r="P808" s="212">
        <v>1</v>
      </c>
      <c r="Q808" s="211">
        <v>1320</v>
      </c>
      <c r="R808" s="213">
        <v>1.724137931034481E-2</v>
      </c>
    </row>
    <row r="809" spans="2:18" x14ac:dyDescent="0.2">
      <c r="B809" s="207" t="s">
        <v>1155</v>
      </c>
      <c r="C809" s="208" t="s">
        <v>1154</v>
      </c>
      <c r="D809" s="209" t="s">
        <v>244</v>
      </c>
      <c r="E809" s="210">
        <v>1063</v>
      </c>
      <c r="F809" s="211">
        <v>0</v>
      </c>
      <c r="G809" s="211">
        <v>3424.1120000000001</v>
      </c>
      <c r="H809" s="211">
        <v>1.5614638159999998</v>
      </c>
      <c r="I809" s="211">
        <v>0</v>
      </c>
      <c r="J809" s="211">
        <v>636.39075062379732</v>
      </c>
      <c r="K809" s="212">
        <v>0</v>
      </c>
      <c r="L809" s="211">
        <v>0</v>
      </c>
      <c r="M809" s="211">
        <v>0</v>
      </c>
      <c r="N809" s="211">
        <v>0</v>
      </c>
      <c r="O809" s="211">
        <v>0</v>
      </c>
      <c r="P809" s="212">
        <v>3</v>
      </c>
      <c r="Q809" s="211">
        <v>82650</v>
      </c>
      <c r="R809" s="213">
        <v>0.17403574788334897</v>
      </c>
    </row>
    <row r="810" spans="2:18" x14ac:dyDescent="0.2">
      <c r="B810" s="207" t="s">
        <v>1156</v>
      </c>
      <c r="C810" s="208" t="s">
        <v>1154</v>
      </c>
      <c r="D810" s="209" t="s">
        <v>244</v>
      </c>
      <c r="E810" s="210">
        <v>151</v>
      </c>
      <c r="F810" s="211">
        <v>0</v>
      </c>
      <c r="G810" s="211">
        <v>2572.3028469999999</v>
      </c>
      <c r="H810" s="211">
        <v>1.3254285880000001</v>
      </c>
      <c r="I810" s="211">
        <v>0</v>
      </c>
      <c r="J810" s="211">
        <v>19.60770050037446</v>
      </c>
      <c r="K810" s="212">
        <v>0</v>
      </c>
      <c r="L810" s="211">
        <v>0</v>
      </c>
      <c r="M810" s="211">
        <v>0</v>
      </c>
      <c r="N810" s="211">
        <v>0</v>
      </c>
      <c r="O810" s="211">
        <v>0</v>
      </c>
      <c r="P810" s="212">
        <v>2</v>
      </c>
      <c r="Q810" s="211">
        <v>3000</v>
      </c>
      <c r="R810" s="213">
        <v>3.9735099337748388E-2</v>
      </c>
    </row>
    <row r="811" spans="2:18" x14ac:dyDescent="0.2">
      <c r="B811" s="207" t="s">
        <v>1157</v>
      </c>
      <c r="C811" s="208" t="s">
        <v>1154</v>
      </c>
      <c r="D811" s="209" t="s">
        <v>244</v>
      </c>
      <c r="E811" s="210">
        <v>392</v>
      </c>
      <c r="F811" s="211">
        <v>0</v>
      </c>
      <c r="G811" s="211">
        <v>7499.6710000000003</v>
      </c>
      <c r="H811" s="211">
        <v>3.26818008</v>
      </c>
      <c r="I811" s="211">
        <v>309.09149310971003</v>
      </c>
      <c r="J811" s="211">
        <v>835.93267804473135</v>
      </c>
      <c r="K811" s="212">
        <v>2</v>
      </c>
      <c r="L811" s="211">
        <v>19179.266666666601</v>
      </c>
      <c r="M811" s="211">
        <v>8464.0833333333012</v>
      </c>
      <c r="N811" s="211">
        <v>0.38010204081632581</v>
      </c>
      <c r="O811" s="211">
        <v>0.1938775510204078</v>
      </c>
      <c r="P811" s="212">
        <v>4</v>
      </c>
      <c r="Q811" s="211">
        <v>51870</v>
      </c>
      <c r="R811" s="213">
        <v>0.34183673469387788</v>
      </c>
    </row>
    <row r="812" spans="2:18" x14ac:dyDescent="0.2">
      <c r="B812" s="207" t="s">
        <v>1158</v>
      </c>
      <c r="C812" s="208" t="s">
        <v>1154</v>
      </c>
      <c r="D812" s="209" t="s">
        <v>244</v>
      </c>
      <c r="E812" s="210">
        <v>73</v>
      </c>
      <c r="F812" s="211">
        <v>364.0291747</v>
      </c>
      <c r="G812" s="211">
        <v>6350.6026229999998</v>
      </c>
      <c r="H812" s="211">
        <v>2.9050489599999998</v>
      </c>
      <c r="I812" s="211">
        <v>7.9361943943068116</v>
      </c>
      <c r="J812" s="211">
        <v>34.38062553490316</v>
      </c>
      <c r="K812" s="212">
        <v>1</v>
      </c>
      <c r="L812" s="211">
        <v>554</v>
      </c>
      <c r="M812" s="211">
        <v>554</v>
      </c>
      <c r="N812" s="211">
        <v>2.7397260273972601E-2</v>
      </c>
      <c r="O812" s="211">
        <v>2.7397260273972601E-2</v>
      </c>
      <c r="P812" s="212">
        <v>1</v>
      </c>
      <c r="Q812" s="211">
        <v>2400</v>
      </c>
      <c r="R812" s="213">
        <v>5.4794520547945202E-2</v>
      </c>
    </row>
    <row r="813" spans="2:18" x14ac:dyDescent="0.2">
      <c r="B813" s="207" t="s">
        <v>1159</v>
      </c>
      <c r="C813" s="208" t="s">
        <v>1154</v>
      </c>
      <c r="D813" s="209" t="s">
        <v>244</v>
      </c>
      <c r="E813" s="210">
        <v>118</v>
      </c>
      <c r="F813" s="211">
        <v>0</v>
      </c>
      <c r="G813" s="211">
        <v>4834.9210000000003</v>
      </c>
      <c r="H813" s="211">
        <v>3.7039374239999998</v>
      </c>
      <c r="I813" s="211">
        <v>371.15711735659499</v>
      </c>
      <c r="J813" s="211">
        <v>1506.8383535219275</v>
      </c>
      <c r="K813" s="212">
        <v>4</v>
      </c>
      <c r="L813" s="211">
        <v>20321</v>
      </c>
      <c r="M813" s="211">
        <v>20321</v>
      </c>
      <c r="N813" s="211">
        <v>0.22881355932203434</v>
      </c>
      <c r="O813" s="211">
        <v>0.22881355932203434</v>
      </c>
      <c r="P813" s="212">
        <v>2</v>
      </c>
      <c r="Q813" s="211">
        <v>82500</v>
      </c>
      <c r="R813" s="213">
        <v>0.54237288135593209</v>
      </c>
    </row>
    <row r="814" spans="2:18" x14ac:dyDescent="0.2">
      <c r="B814" s="207" t="s">
        <v>1160</v>
      </c>
      <c r="C814" s="208" t="s">
        <v>1154</v>
      </c>
      <c r="D814" s="209" t="s">
        <v>244</v>
      </c>
      <c r="E814" s="210">
        <v>387</v>
      </c>
      <c r="F814" s="211">
        <v>0</v>
      </c>
      <c r="G814" s="211">
        <v>2939.125</v>
      </c>
      <c r="H814" s="211">
        <v>3.4860587519999999</v>
      </c>
      <c r="I814" s="211">
        <v>351.50751546884993</v>
      </c>
      <c r="J814" s="211">
        <v>0</v>
      </c>
      <c r="K814" s="212">
        <v>3</v>
      </c>
      <c r="L814" s="211">
        <v>20448</v>
      </c>
      <c r="M814" s="211">
        <v>20448</v>
      </c>
      <c r="N814" s="211">
        <v>1.0723514211886349</v>
      </c>
      <c r="O814" s="211">
        <v>1.0723514211886349</v>
      </c>
      <c r="P814" s="212">
        <v>0</v>
      </c>
      <c r="Q814" s="211">
        <v>0</v>
      </c>
      <c r="R814" s="213">
        <v>0</v>
      </c>
    </row>
    <row r="815" spans="2:18" x14ac:dyDescent="0.2">
      <c r="B815" s="207" t="s">
        <v>1161</v>
      </c>
      <c r="C815" s="208" t="s">
        <v>1154</v>
      </c>
      <c r="D815" s="209" t="s">
        <v>244</v>
      </c>
      <c r="E815" s="210">
        <v>952</v>
      </c>
      <c r="F815" s="211">
        <v>0</v>
      </c>
      <c r="G815" s="211">
        <v>10135.11</v>
      </c>
      <c r="H815" s="211">
        <v>3.5223718640000001</v>
      </c>
      <c r="I815" s="211">
        <v>27.570993512723824</v>
      </c>
      <c r="J815" s="211">
        <v>157.88765079630292</v>
      </c>
      <c r="K815" s="212">
        <v>0</v>
      </c>
      <c r="L815" s="211">
        <v>1587.3333333332998</v>
      </c>
      <c r="M815" s="211">
        <v>1587.3333333332998</v>
      </c>
      <c r="N815" s="211">
        <v>5.2521008403361496E-3</v>
      </c>
      <c r="O815" s="211">
        <v>5.2521008403361496E-3</v>
      </c>
      <c r="P815" s="212">
        <v>4</v>
      </c>
      <c r="Q815" s="211">
        <v>9090</v>
      </c>
      <c r="R815" s="213">
        <v>3.046218487394961E-2</v>
      </c>
    </row>
    <row r="816" spans="2:18" x14ac:dyDescent="0.2">
      <c r="B816" s="207" t="s">
        <v>1162</v>
      </c>
      <c r="C816" s="208" t="s">
        <v>1154</v>
      </c>
      <c r="D816" s="209" t="s">
        <v>244</v>
      </c>
      <c r="E816" s="210">
        <v>16</v>
      </c>
      <c r="F816" s="211">
        <v>0</v>
      </c>
      <c r="G816" s="211">
        <v>3097.6391819999999</v>
      </c>
      <c r="H816" s="211">
        <v>1.797499044</v>
      </c>
      <c r="I816" s="211">
        <v>3.2634868693774401</v>
      </c>
      <c r="J816" s="211">
        <v>19.943448796613747</v>
      </c>
      <c r="K816" s="212">
        <v>0</v>
      </c>
      <c r="L816" s="211">
        <v>368.18333333330003</v>
      </c>
      <c r="M816" s="211">
        <v>368.18333333330003</v>
      </c>
      <c r="N816" s="211">
        <v>0.125</v>
      </c>
      <c r="O816" s="211">
        <v>0.125</v>
      </c>
      <c r="P816" s="212">
        <v>1</v>
      </c>
      <c r="Q816" s="211">
        <v>2250</v>
      </c>
      <c r="R816" s="213">
        <v>0.3125</v>
      </c>
    </row>
    <row r="817" spans="2:18" x14ac:dyDescent="0.2">
      <c r="B817" s="207" t="s">
        <v>1163</v>
      </c>
      <c r="C817" s="208" t="s">
        <v>1164</v>
      </c>
      <c r="D817" s="209" t="s">
        <v>244</v>
      </c>
      <c r="E817" s="210">
        <v>1411</v>
      </c>
      <c r="F817" s="211">
        <v>3.6502129999999999</v>
      </c>
      <c r="G817" s="211">
        <v>10967.0275390446</v>
      </c>
      <c r="H817" s="211">
        <v>4.6480783360000002</v>
      </c>
      <c r="I817" s="211">
        <v>638.128094358726</v>
      </c>
      <c r="J817" s="211">
        <v>8.2513501283767585</v>
      </c>
      <c r="K817" s="212">
        <v>8</v>
      </c>
      <c r="L817" s="211">
        <v>27841.033333333304</v>
      </c>
      <c r="M817" s="211">
        <v>14692.45</v>
      </c>
      <c r="N817" s="211">
        <v>0.16867469879518074</v>
      </c>
      <c r="O817" s="211">
        <v>0.10489014883061655</v>
      </c>
      <c r="P817" s="212">
        <v>1</v>
      </c>
      <c r="Q817" s="211">
        <v>360</v>
      </c>
      <c r="R817" s="213">
        <v>1.41743444365698E-3</v>
      </c>
    </row>
    <row r="818" spans="2:18" x14ac:dyDescent="0.2">
      <c r="B818" s="207" t="s">
        <v>1165</v>
      </c>
      <c r="C818" s="208" t="s">
        <v>1164</v>
      </c>
      <c r="D818" s="209" t="s">
        <v>244</v>
      </c>
      <c r="E818" s="210">
        <v>629</v>
      </c>
      <c r="F818" s="211">
        <v>387.45</v>
      </c>
      <c r="G818" s="211">
        <v>5752.3329999999996</v>
      </c>
      <c r="H818" s="211">
        <v>4.2667906599999998</v>
      </c>
      <c r="I818" s="211">
        <v>1198.1497285234113</v>
      </c>
      <c r="J818" s="211">
        <v>0</v>
      </c>
      <c r="K818" s="212">
        <v>3</v>
      </c>
      <c r="L818" s="211">
        <v>56945.666666666701</v>
      </c>
      <c r="M818" s="211">
        <v>56945.666666666701</v>
      </c>
      <c r="N818" s="211">
        <v>2.0365659777424483</v>
      </c>
      <c r="O818" s="211">
        <v>2.0365659777424483</v>
      </c>
      <c r="P818" s="212">
        <v>0</v>
      </c>
      <c r="Q818" s="211">
        <v>0</v>
      </c>
      <c r="R818" s="213">
        <v>0</v>
      </c>
    </row>
    <row r="819" spans="2:18" x14ac:dyDescent="0.2">
      <c r="B819" s="207" t="s">
        <v>1166</v>
      </c>
      <c r="C819" s="208" t="s">
        <v>1164</v>
      </c>
      <c r="D819" s="209" t="s">
        <v>244</v>
      </c>
      <c r="E819" s="210">
        <v>845</v>
      </c>
      <c r="F819" s="211">
        <v>1107.789</v>
      </c>
      <c r="G819" s="211">
        <v>6376.5770000000002</v>
      </c>
      <c r="H819" s="211">
        <v>2.9413620719999996</v>
      </c>
      <c r="I819" s="211">
        <v>5229.3620394091568</v>
      </c>
      <c r="J819" s="211">
        <v>1072.1598073059549</v>
      </c>
      <c r="K819" s="212">
        <v>8</v>
      </c>
      <c r="L819" s="211">
        <v>360538.0833333332</v>
      </c>
      <c r="M819" s="211">
        <v>89825.083333333183</v>
      </c>
      <c r="N819" s="211">
        <v>3.2426035502958572</v>
      </c>
      <c r="O819" s="211">
        <v>1.2437869822485201</v>
      </c>
      <c r="P819" s="212">
        <v>2</v>
      </c>
      <c r="Q819" s="211">
        <v>73920</v>
      </c>
      <c r="R819" s="213">
        <v>0.1822485207100592</v>
      </c>
    </row>
    <row r="820" spans="2:18" x14ac:dyDescent="0.2">
      <c r="B820" s="207" t="s">
        <v>1167</v>
      </c>
      <c r="C820" s="208" t="s">
        <v>1164</v>
      </c>
      <c r="D820" s="209" t="s">
        <v>244</v>
      </c>
      <c r="E820" s="210">
        <v>868</v>
      </c>
      <c r="F820" s="211">
        <v>0</v>
      </c>
      <c r="G820" s="211">
        <v>4183.815482</v>
      </c>
      <c r="H820" s="211">
        <v>2.6145440639999999</v>
      </c>
      <c r="I820" s="211">
        <v>56.867703423825326</v>
      </c>
      <c r="J820" s="211">
        <v>721.73528154145447</v>
      </c>
      <c r="K820" s="212">
        <v>1</v>
      </c>
      <c r="L820" s="211">
        <v>4410.8333333333003</v>
      </c>
      <c r="M820" s="211">
        <v>4410.8333333333003</v>
      </c>
      <c r="N820" s="211">
        <v>3.225806451612899E-2</v>
      </c>
      <c r="O820" s="211">
        <v>3.225806451612899E-2</v>
      </c>
      <c r="P820" s="212">
        <v>2</v>
      </c>
      <c r="Q820" s="211">
        <v>55980</v>
      </c>
      <c r="R820" s="213">
        <v>0.17741935483870938</v>
      </c>
    </row>
    <row r="821" spans="2:18" x14ac:dyDescent="0.2">
      <c r="B821" s="207" t="s">
        <v>1168</v>
      </c>
      <c r="C821" s="208" t="s">
        <v>1164</v>
      </c>
      <c r="D821" s="209" t="s">
        <v>244</v>
      </c>
      <c r="E821" s="210">
        <v>1156</v>
      </c>
      <c r="F821" s="211">
        <v>5232.8440000000001</v>
      </c>
      <c r="G821" s="211">
        <v>4916.72</v>
      </c>
      <c r="H821" s="211">
        <v>3.26818008</v>
      </c>
      <c r="I821" s="211">
        <v>9148.3269500518963</v>
      </c>
      <c r="J821" s="211">
        <v>0</v>
      </c>
      <c r="K821" s="212">
        <v>9</v>
      </c>
      <c r="L821" s="211">
        <v>567657.81666666665</v>
      </c>
      <c r="M821" s="211">
        <v>429544.2</v>
      </c>
      <c r="N821" s="211">
        <v>5.0726643598615908</v>
      </c>
      <c r="O821" s="211">
        <v>4.0925605536332172</v>
      </c>
      <c r="P821" s="212">
        <v>0</v>
      </c>
      <c r="Q821" s="211">
        <v>0</v>
      </c>
      <c r="R821" s="213">
        <v>0</v>
      </c>
    </row>
    <row r="822" spans="2:18" x14ac:dyDescent="0.2">
      <c r="B822" s="207" t="s">
        <v>1169</v>
      </c>
      <c r="C822" s="208" t="s">
        <v>1164</v>
      </c>
      <c r="D822" s="209" t="s">
        <v>244</v>
      </c>
      <c r="E822" s="210">
        <v>471</v>
      </c>
      <c r="F822" s="211">
        <v>1.331164</v>
      </c>
      <c r="G822" s="211">
        <v>5295.0659999999998</v>
      </c>
      <c r="H822" s="211">
        <v>2.142473608</v>
      </c>
      <c r="I822" s="211">
        <v>125.04485989763053</v>
      </c>
      <c r="J822" s="211">
        <v>0</v>
      </c>
      <c r="K822" s="212">
        <v>3</v>
      </c>
      <c r="L822" s="211">
        <v>11835.900000000001</v>
      </c>
      <c r="M822" s="211">
        <v>5719.766666666701</v>
      </c>
      <c r="N822" s="211">
        <v>0.26326963906581757</v>
      </c>
      <c r="O822" s="211">
        <v>0.1507430997876858</v>
      </c>
      <c r="P822" s="212">
        <v>0</v>
      </c>
      <c r="Q822" s="211">
        <v>0</v>
      </c>
      <c r="R822" s="213">
        <v>0</v>
      </c>
    </row>
    <row r="823" spans="2:18" x14ac:dyDescent="0.2">
      <c r="B823" s="207" t="s">
        <v>1170</v>
      </c>
      <c r="C823" s="208" t="s">
        <v>1164</v>
      </c>
      <c r="D823" s="209" t="s">
        <v>244</v>
      </c>
      <c r="E823" s="210">
        <v>797</v>
      </c>
      <c r="F823" s="211">
        <v>1337.268</v>
      </c>
      <c r="G823" s="211">
        <v>6181.3019999999997</v>
      </c>
      <c r="H823" s="211">
        <v>2.5600743959999996</v>
      </c>
      <c r="I823" s="211">
        <v>331.43448573646316</v>
      </c>
      <c r="J823" s="211">
        <v>0</v>
      </c>
      <c r="K823" s="212">
        <v>8</v>
      </c>
      <c r="L823" s="211">
        <v>26254.033333333304</v>
      </c>
      <c r="M823" s="211">
        <v>15808.733333333301</v>
      </c>
      <c r="N823" s="211">
        <v>0.15056461731493093</v>
      </c>
      <c r="O823" s="211">
        <v>0.12296110414052694</v>
      </c>
      <c r="P823" s="212">
        <v>0</v>
      </c>
      <c r="Q823" s="211">
        <v>0</v>
      </c>
      <c r="R823" s="213">
        <v>0</v>
      </c>
    </row>
    <row r="824" spans="2:18" x14ac:dyDescent="0.2">
      <c r="B824" s="207" t="s">
        <v>1171</v>
      </c>
      <c r="C824" s="208" t="s">
        <v>1164</v>
      </c>
      <c r="D824" s="209" t="s">
        <v>244</v>
      </c>
      <c r="E824" s="210">
        <v>6</v>
      </c>
      <c r="F824" s="211">
        <v>0</v>
      </c>
      <c r="G824" s="211">
        <v>5373.754688</v>
      </c>
      <c r="H824" s="211">
        <v>0</v>
      </c>
      <c r="I824" s="211">
        <v>0</v>
      </c>
      <c r="J824" s="211">
        <v>0</v>
      </c>
      <c r="K824" s="212">
        <v>0</v>
      </c>
      <c r="L824" s="211">
        <v>0</v>
      </c>
      <c r="M824" s="211">
        <v>0</v>
      </c>
      <c r="N824" s="211">
        <v>0</v>
      </c>
      <c r="O824" s="211">
        <v>0</v>
      </c>
      <c r="P824" s="212">
        <v>0</v>
      </c>
      <c r="Q824" s="211">
        <v>630</v>
      </c>
      <c r="R824" s="213">
        <v>0.16666666666666699</v>
      </c>
    </row>
    <row r="825" spans="2:18" x14ac:dyDescent="0.2">
      <c r="B825" s="207" t="s">
        <v>1172</v>
      </c>
      <c r="C825" s="208" t="s">
        <v>1164</v>
      </c>
      <c r="D825" s="209" t="s">
        <v>244</v>
      </c>
      <c r="E825" s="210">
        <v>834</v>
      </c>
      <c r="F825" s="211">
        <v>1.2243549819999999</v>
      </c>
      <c r="G825" s="211">
        <v>10034.90885</v>
      </c>
      <c r="H825" s="211">
        <v>3.3771194159999998</v>
      </c>
      <c r="I825" s="211">
        <v>11.234469263819443</v>
      </c>
      <c r="J825" s="211">
        <v>0</v>
      </c>
      <c r="K825" s="212">
        <v>0</v>
      </c>
      <c r="L825" s="211">
        <v>674.6166666667001</v>
      </c>
      <c r="M825" s="211">
        <v>517.83333333330006</v>
      </c>
      <c r="N825" s="211">
        <v>4.7961630695443598E-3</v>
      </c>
      <c r="O825" s="211">
        <v>2.3980815347721799E-3</v>
      </c>
      <c r="P825" s="212">
        <v>0</v>
      </c>
      <c r="Q825" s="211">
        <v>0</v>
      </c>
      <c r="R825" s="213">
        <v>0</v>
      </c>
    </row>
    <row r="826" spans="2:18" x14ac:dyDescent="0.2">
      <c r="B826" s="207" t="s">
        <v>1173</v>
      </c>
      <c r="C826" s="208" t="s">
        <v>1164</v>
      </c>
      <c r="D826" s="209" t="s">
        <v>274</v>
      </c>
      <c r="E826" s="210">
        <v>1081</v>
      </c>
      <c r="F826" s="211">
        <v>3798.4102819999998</v>
      </c>
      <c r="G826" s="211">
        <v>5622.6074470000003</v>
      </c>
      <c r="H826" s="211">
        <v>0.23603522800000001</v>
      </c>
      <c r="I826" s="211">
        <v>299.0186398323624</v>
      </c>
      <c r="J826" s="211">
        <v>13.967129123554407</v>
      </c>
      <c r="K826" s="212">
        <v>15</v>
      </c>
      <c r="L826" s="211">
        <v>256904.88333333342</v>
      </c>
      <c r="M826" s="211">
        <v>235079.88333333342</v>
      </c>
      <c r="N826" s="211">
        <v>2.5744680851063828</v>
      </c>
      <c r="O826" s="211">
        <v>2.4847363552266417</v>
      </c>
      <c r="P826" s="212">
        <v>1</v>
      </c>
      <c r="Q826" s="211">
        <v>12000</v>
      </c>
      <c r="R826" s="213">
        <v>2.3126734505087902E-2</v>
      </c>
    </row>
    <row r="827" spans="2:18" x14ac:dyDescent="0.2">
      <c r="B827" s="207" t="s">
        <v>1174</v>
      </c>
      <c r="C827" s="208" t="s">
        <v>1164</v>
      </c>
      <c r="D827" s="209" t="s">
        <v>244</v>
      </c>
      <c r="E827" s="210">
        <v>1047</v>
      </c>
      <c r="F827" s="211">
        <v>76.439210000000003</v>
      </c>
      <c r="G827" s="211">
        <v>6095.848</v>
      </c>
      <c r="H827" s="211">
        <v>3.2500235239999999</v>
      </c>
      <c r="I827" s="211">
        <v>591.20267095373435</v>
      </c>
      <c r="J827" s="211">
        <v>484.63789269637869</v>
      </c>
      <c r="K827" s="212">
        <v>9</v>
      </c>
      <c r="L827" s="211">
        <v>36889.333333333299</v>
      </c>
      <c r="M827" s="211">
        <v>29026.433333333302</v>
      </c>
      <c r="N827" s="211">
        <v>0.24164278892072574</v>
      </c>
      <c r="O827" s="211">
        <v>0.19388729703915941</v>
      </c>
      <c r="P827" s="212">
        <v>2</v>
      </c>
      <c r="Q827" s="211">
        <v>30240</v>
      </c>
      <c r="R827" s="213">
        <v>6.8767908309455589E-2</v>
      </c>
    </row>
    <row r="828" spans="2:18" x14ac:dyDescent="0.2">
      <c r="B828" s="207" t="s">
        <v>1175</v>
      </c>
      <c r="C828" s="208" t="s">
        <v>1164</v>
      </c>
      <c r="D828" s="209" t="s">
        <v>244</v>
      </c>
      <c r="E828" s="210">
        <v>489</v>
      </c>
      <c r="F828" s="211">
        <v>296.59429999999998</v>
      </c>
      <c r="G828" s="211">
        <v>5332.8919999999998</v>
      </c>
      <c r="H828" s="211">
        <v>3.0321448520000001</v>
      </c>
      <c r="I828" s="211">
        <v>164.31565041397249</v>
      </c>
      <c r="J828" s="211">
        <v>0</v>
      </c>
      <c r="K828" s="212">
        <v>3</v>
      </c>
      <c r="L828" s="211">
        <v>10989.550000000099</v>
      </c>
      <c r="M828" s="211">
        <v>8710.4666666667999</v>
      </c>
      <c r="N828" s="211">
        <v>0.1288343558282207</v>
      </c>
      <c r="O828" s="211">
        <v>0.10838445807770948</v>
      </c>
      <c r="P828" s="212">
        <v>0</v>
      </c>
      <c r="Q828" s="211">
        <v>0</v>
      </c>
      <c r="R828" s="213">
        <v>0</v>
      </c>
    </row>
    <row r="829" spans="2:18" x14ac:dyDescent="0.2">
      <c r="B829" s="207" t="s">
        <v>1176</v>
      </c>
      <c r="C829" s="208" t="s">
        <v>1177</v>
      </c>
      <c r="D829" s="209" t="s">
        <v>244</v>
      </c>
      <c r="E829" s="210">
        <v>883</v>
      </c>
      <c r="F829" s="211">
        <v>0</v>
      </c>
      <c r="G829" s="211">
        <v>6917.33</v>
      </c>
      <c r="H829" s="211">
        <v>2.5237612839999999</v>
      </c>
      <c r="I829" s="211">
        <v>817.14081904435466</v>
      </c>
      <c r="J829" s="211">
        <v>0</v>
      </c>
      <c r="K829" s="212">
        <v>3</v>
      </c>
      <c r="L829" s="211">
        <v>65659.8</v>
      </c>
      <c r="M829" s="211">
        <v>65659.8</v>
      </c>
      <c r="N829" s="211">
        <v>0.24688561721404309</v>
      </c>
      <c r="O829" s="211">
        <v>0.24688561721404309</v>
      </c>
      <c r="P829" s="212">
        <v>0</v>
      </c>
      <c r="Q829" s="211">
        <v>0</v>
      </c>
      <c r="R829" s="213">
        <v>0</v>
      </c>
    </row>
    <row r="830" spans="2:18" x14ac:dyDescent="0.2">
      <c r="B830" s="207" t="s">
        <v>1178</v>
      </c>
      <c r="C830" s="208" t="s">
        <v>1177</v>
      </c>
      <c r="D830" s="209" t="s">
        <v>244</v>
      </c>
      <c r="E830" s="210">
        <v>482</v>
      </c>
      <c r="F830" s="211">
        <v>0</v>
      </c>
      <c r="G830" s="211">
        <v>6536.6</v>
      </c>
      <c r="H830" s="211">
        <v>2.5237612839999999</v>
      </c>
      <c r="I830" s="211">
        <v>38.657914084170237</v>
      </c>
      <c r="J830" s="211">
        <v>0</v>
      </c>
      <c r="K830" s="212">
        <v>2</v>
      </c>
      <c r="L830" s="211">
        <v>3106.2833333333001</v>
      </c>
      <c r="M830" s="211">
        <v>3106.2833333333001</v>
      </c>
      <c r="N830" s="211">
        <v>0.201244813278008</v>
      </c>
      <c r="O830" s="211">
        <v>0.201244813278008</v>
      </c>
      <c r="P830" s="212">
        <v>0</v>
      </c>
      <c r="Q830" s="211">
        <v>0</v>
      </c>
      <c r="R830" s="213">
        <v>0</v>
      </c>
    </row>
    <row r="831" spans="2:18" x14ac:dyDescent="0.2">
      <c r="B831" s="207" t="s">
        <v>1179</v>
      </c>
      <c r="C831" s="208" t="s">
        <v>1177</v>
      </c>
      <c r="D831" s="209" t="s">
        <v>244</v>
      </c>
      <c r="E831" s="210">
        <v>1088</v>
      </c>
      <c r="F831" s="211">
        <v>0</v>
      </c>
      <c r="G831" s="211">
        <v>8804.5120000000006</v>
      </c>
      <c r="H831" s="211">
        <v>2.9232055159999999</v>
      </c>
      <c r="I831" s="211">
        <v>161.68641445940906</v>
      </c>
      <c r="J831" s="211">
        <v>0</v>
      </c>
      <c r="K831" s="212">
        <v>2</v>
      </c>
      <c r="L831" s="211">
        <v>11216.7</v>
      </c>
      <c r="M831" s="211">
        <v>11216.7</v>
      </c>
      <c r="N831" s="211">
        <v>8.639705882352948E-2</v>
      </c>
      <c r="O831" s="211">
        <v>8.639705882352948E-2</v>
      </c>
      <c r="P831" s="212">
        <v>0</v>
      </c>
      <c r="Q831" s="211">
        <v>0</v>
      </c>
      <c r="R831" s="213">
        <v>0</v>
      </c>
    </row>
    <row r="832" spans="2:18" x14ac:dyDescent="0.2">
      <c r="B832" s="207" t="s">
        <v>1180</v>
      </c>
      <c r="C832" s="208" t="s">
        <v>1177</v>
      </c>
      <c r="D832" s="209" t="s">
        <v>244</v>
      </c>
      <c r="E832" s="210">
        <v>953</v>
      </c>
      <c r="F832" s="211">
        <v>0</v>
      </c>
      <c r="G832" s="211">
        <v>5418.8590000000004</v>
      </c>
      <c r="H832" s="211">
        <v>3.8855029839999995</v>
      </c>
      <c r="I832" s="211">
        <v>1163.8594685232779</v>
      </c>
      <c r="J832" s="211">
        <v>0</v>
      </c>
      <c r="K832" s="212">
        <v>4</v>
      </c>
      <c r="L832" s="211">
        <v>60744.116666666603</v>
      </c>
      <c r="M832" s="211">
        <v>60744.116666666603</v>
      </c>
      <c r="N832" s="211">
        <v>0.22455403987408196</v>
      </c>
      <c r="O832" s="211">
        <v>0.22455403987408196</v>
      </c>
      <c r="P832" s="212">
        <v>0</v>
      </c>
      <c r="Q832" s="211">
        <v>0</v>
      </c>
      <c r="R832" s="213">
        <v>0</v>
      </c>
    </row>
    <row r="833" spans="2:18" x14ac:dyDescent="0.2">
      <c r="B833" s="207" t="s">
        <v>1181</v>
      </c>
      <c r="C833" s="208" t="s">
        <v>1177</v>
      </c>
      <c r="D833" s="209" t="s">
        <v>244</v>
      </c>
      <c r="E833" s="210">
        <v>44</v>
      </c>
      <c r="F833" s="211">
        <v>0</v>
      </c>
      <c r="G833" s="211">
        <v>10942.17</v>
      </c>
      <c r="H833" s="211">
        <v>3.26818008</v>
      </c>
      <c r="I833" s="211">
        <v>61.595039434874941</v>
      </c>
      <c r="J833" s="211">
        <v>17.405191677044726</v>
      </c>
      <c r="K833" s="212">
        <v>1</v>
      </c>
      <c r="L833" s="211">
        <v>3822</v>
      </c>
      <c r="M833" s="211">
        <v>3822</v>
      </c>
      <c r="N833" s="211">
        <v>0.95454545454545503</v>
      </c>
      <c r="O833" s="211">
        <v>0.95454545454545503</v>
      </c>
      <c r="P833" s="212">
        <v>1</v>
      </c>
      <c r="Q833" s="211">
        <v>1080</v>
      </c>
      <c r="R833" s="213">
        <v>4.5454545454545497E-2</v>
      </c>
    </row>
    <row r="834" spans="2:18" x14ac:dyDescent="0.2">
      <c r="B834" s="207" t="s">
        <v>1182</v>
      </c>
      <c r="C834" s="208" t="s">
        <v>1177</v>
      </c>
      <c r="D834" s="209" t="s">
        <v>244</v>
      </c>
      <c r="E834" s="210">
        <v>1433</v>
      </c>
      <c r="F834" s="211">
        <v>0</v>
      </c>
      <c r="G834" s="211">
        <v>3587.174</v>
      </c>
      <c r="H834" s="211">
        <v>2.54191784</v>
      </c>
      <c r="I834" s="211">
        <v>1.8035204702250445</v>
      </c>
      <c r="J834" s="211">
        <v>0</v>
      </c>
      <c r="K834" s="212">
        <v>0</v>
      </c>
      <c r="L834" s="211">
        <v>143.88333333329999</v>
      </c>
      <c r="M834" s="211">
        <v>143.88333333329999</v>
      </c>
      <c r="N834" s="211">
        <v>6.9783670621074696E-4</v>
      </c>
      <c r="O834" s="211">
        <v>6.9783670621074696E-4</v>
      </c>
      <c r="P834" s="212">
        <v>0</v>
      </c>
      <c r="Q834" s="211">
        <v>0</v>
      </c>
      <c r="R834" s="213">
        <v>0</v>
      </c>
    </row>
    <row r="835" spans="2:18" x14ac:dyDescent="0.2">
      <c r="B835" s="207" t="s">
        <v>1183</v>
      </c>
      <c r="C835" s="208" t="s">
        <v>1177</v>
      </c>
      <c r="D835" s="209" t="s">
        <v>274</v>
      </c>
      <c r="E835" s="210">
        <v>766</v>
      </c>
      <c r="F835" s="211">
        <v>0</v>
      </c>
      <c r="G835" s="211">
        <v>5557.9309999999996</v>
      </c>
      <c r="H835" s="211">
        <v>1.8882818240000001</v>
      </c>
      <c r="I835" s="211">
        <v>10.332416554634767</v>
      </c>
      <c r="J835" s="211">
        <v>0</v>
      </c>
      <c r="K835" s="212">
        <v>1</v>
      </c>
      <c r="L835" s="211">
        <v>1109.6500000000001</v>
      </c>
      <c r="M835" s="211">
        <v>1109.6500000000001</v>
      </c>
      <c r="N835" s="211">
        <v>3.524804177545697E-2</v>
      </c>
      <c r="O835" s="211">
        <v>3.524804177545697E-2</v>
      </c>
      <c r="P835" s="212">
        <v>0</v>
      </c>
      <c r="Q835" s="211">
        <v>0</v>
      </c>
      <c r="R835" s="213">
        <v>0</v>
      </c>
    </row>
    <row r="836" spans="2:18" x14ac:dyDescent="0.2">
      <c r="B836" s="207" t="s">
        <v>1184</v>
      </c>
      <c r="C836" s="208" t="s">
        <v>1177</v>
      </c>
      <c r="D836" s="209" t="s">
        <v>244</v>
      </c>
      <c r="E836" s="210">
        <v>1290</v>
      </c>
      <c r="F836" s="211">
        <v>604.87360000000001</v>
      </c>
      <c r="G836" s="211">
        <v>6040.8310000000001</v>
      </c>
      <c r="H836" s="211">
        <v>3.2500235239999999</v>
      </c>
      <c r="I836" s="211">
        <v>228.7921429079727</v>
      </c>
      <c r="J836" s="211">
        <v>0</v>
      </c>
      <c r="K836" s="212">
        <v>1</v>
      </c>
      <c r="L836" s="211">
        <v>14275.9666666667</v>
      </c>
      <c r="M836" s="211">
        <v>14275.9666666667</v>
      </c>
      <c r="N836" s="211">
        <v>5.5813953488372127E-2</v>
      </c>
      <c r="O836" s="211">
        <v>5.5813953488372127E-2</v>
      </c>
      <c r="P836" s="212">
        <v>0</v>
      </c>
      <c r="Q836" s="211">
        <v>0</v>
      </c>
      <c r="R836" s="213">
        <v>0</v>
      </c>
    </row>
    <row r="837" spans="2:18" x14ac:dyDescent="0.2">
      <c r="B837" s="207" t="s">
        <v>1185</v>
      </c>
      <c r="C837" s="208" t="s">
        <v>1177</v>
      </c>
      <c r="D837" s="209" t="s">
        <v>244</v>
      </c>
      <c r="E837" s="210">
        <v>1365</v>
      </c>
      <c r="F837" s="211">
        <v>0</v>
      </c>
      <c r="G837" s="211">
        <v>9942.7379999999994</v>
      </c>
      <c r="H837" s="211">
        <v>3.2500235239999999</v>
      </c>
      <c r="I837" s="211">
        <v>5.6709364527319313</v>
      </c>
      <c r="J837" s="211">
        <v>0</v>
      </c>
      <c r="K837" s="212">
        <v>0</v>
      </c>
      <c r="L837" s="211">
        <v>353.85</v>
      </c>
      <c r="M837" s="211">
        <v>353.85</v>
      </c>
      <c r="N837" s="211">
        <v>7.3260073260073303E-4</v>
      </c>
      <c r="O837" s="211">
        <v>7.3260073260073303E-4</v>
      </c>
      <c r="P837" s="212">
        <v>0</v>
      </c>
      <c r="Q837" s="211">
        <v>0</v>
      </c>
      <c r="R837" s="213">
        <v>0</v>
      </c>
    </row>
    <row r="838" spans="2:18" x14ac:dyDescent="0.2">
      <c r="B838" s="207" t="s">
        <v>1186</v>
      </c>
      <c r="C838" s="208" t="s">
        <v>1177</v>
      </c>
      <c r="D838" s="209" t="s">
        <v>244</v>
      </c>
      <c r="E838" s="210">
        <v>655</v>
      </c>
      <c r="F838" s="211">
        <v>0</v>
      </c>
      <c r="G838" s="211">
        <v>5540.6379999999999</v>
      </c>
      <c r="H838" s="211">
        <v>2.1061604959999998</v>
      </c>
      <c r="I838" s="211">
        <v>0</v>
      </c>
      <c r="J838" s="211">
        <v>757.74898678926559</v>
      </c>
      <c r="K838" s="212">
        <v>0</v>
      </c>
      <c r="L838" s="211">
        <v>0</v>
      </c>
      <c r="M838" s="211">
        <v>0</v>
      </c>
      <c r="N838" s="211">
        <v>0</v>
      </c>
      <c r="O838" s="211">
        <v>0</v>
      </c>
      <c r="P838" s="212">
        <v>1</v>
      </c>
      <c r="Q838" s="211">
        <v>72960</v>
      </c>
      <c r="R838" s="213">
        <v>0.19541984732824402</v>
      </c>
    </row>
    <row r="839" spans="2:18" x14ac:dyDescent="0.2">
      <c r="B839" s="207" t="s">
        <v>1187</v>
      </c>
      <c r="C839" s="208" t="s">
        <v>1177</v>
      </c>
      <c r="D839" s="209" t="s">
        <v>274</v>
      </c>
      <c r="E839" s="210">
        <v>573</v>
      </c>
      <c r="F839" s="211">
        <v>0</v>
      </c>
      <c r="G839" s="211">
        <v>4490.473</v>
      </c>
      <c r="H839" s="211">
        <v>1.27095892</v>
      </c>
      <c r="I839" s="211">
        <v>7.5138678040772868</v>
      </c>
      <c r="J839" s="211">
        <v>252.32155958975019</v>
      </c>
      <c r="K839" s="212">
        <v>1</v>
      </c>
      <c r="L839" s="211">
        <v>1198.9000000000001</v>
      </c>
      <c r="M839" s="211">
        <v>1198.9000000000001</v>
      </c>
      <c r="N839" s="211">
        <v>1.04712041884817E-2</v>
      </c>
      <c r="O839" s="211">
        <v>1.04712041884817E-2</v>
      </c>
      <c r="P839" s="212">
        <v>1</v>
      </c>
      <c r="Q839" s="211">
        <v>40260</v>
      </c>
      <c r="R839" s="213">
        <v>0.106457242582897</v>
      </c>
    </row>
    <row r="840" spans="2:18" x14ac:dyDescent="0.2">
      <c r="B840" s="207" t="s">
        <v>1188</v>
      </c>
      <c r="C840" s="208" t="s">
        <v>1177</v>
      </c>
      <c r="D840" s="209" t="s">
        <v>244</v>
      </c>
      <c r="E840" s="210">
        <v>79</v>
      </c>
      <c r="F840" s="211">
        <v>0</v>
      </c>
      <c r="G840" s="211">
        <v>9170.4455099999996</v>
      </c>
      <c r="H840" s="211">
        <v>8.115980532</v>
      </c>
      <c r="I840" s="211">
        <v>27.96281028222101</v>
      </c>
      <c r="J840" s="211">
        <v>0</v>
      </c>
      <c r="K840" s="212">
        <v>0</v>
      </c>
      <c r="L840" s="211">
        <v>698.7</v>
      </c>
      <c r="M840" s="211">
        <v>698.7</v>
      </c>
      <c r="N840" s="211">
        <v>2.5316455696202601E-2</v>
      </c>
      <c r="O840" s="211">
        <v>2.5316455696202601E-2</v>
      </c>
      <c r="P840" s="212">
        <v>0</v>
      </c>
      <c r="Q840" s="211">
        <v>0</v>
      </c>
      <c r="R840" s="213">
        <v>0</v>
      </c>
    </row>
    <row r="841" spans="2:18" x14ac:dyDescent="0.2">
      <c r="B841" s="207" t="s">
        <v>1189</v>
      </c>
      <c r="C841" s="208" t="s">
        <v>1177</v>
      </c>
      <c r="D841" s="209" t="s">
        <v>244</v>
      </c>
      <c r="E841" s="210">
        <v>1173</v>
      </c>
      <c r="F841" s="211">
        <v>0</v>
      </c>
      <c r="G841" s="211">
        <v>3740.3969999999999</v>
      </c>
      <c r="H841" s="211">
        <v>3.4679021959999998</v>
      </c>
      <c r="I841" s="211">
        <v>3066.0994357893369</v>
      </c>
      <c r="J841" s="211">
        <v>0</v>
      </c>
      <c r="K841" s="212">
        <v>2</v>
      </c>
      <c r="L841" s="211">
        <v>179295.88333333319</v>
      </c>
      <c r="M841" s="211">
        <v>179295.88333333319</v>
      </c>
      <c r="N841" s="211">
        <v>1.4791133844842284</v>
      </c>
      <c r="O841" s="211">
        <v>1.4791133844842284</v>
      </c>
      <c r="P841" s="212">
        <v>0</v>
      </c>
      <c r="Q841" s="211">
        <v>0</v>
      </c>
      <c r="R841" s="213">
        <v>0</v>
      </c>
    </row>
    <row r="842" spans="2:18" x14ac:dyDescent="0.2">
      <c r="B842" s="207" t="s">
        <v>1190</v>
      </c>
      <c r="C842" s="208" t="s">
        <v>1191</v>
      </c>
      <c r="D842" s="209" t="s">
        <v>244</v>
      </c>
      <c r="E842" s="210">
        <v>1327</v>
      </c>
      <c r="F842" s="211">
        <v>0</v>
      </c>
      <c r="G842" s="211">
        <v>5547.0110000000004</v>
      </c>
      <c r="H842" s="211">
        <v>2.469291616</v>
      </c>
      <c r="I842" s="211">
        <v>1638.8270432896368</v>
      </c>
      <c r="J842" s="211">
        <v>482.18827312701688</v>
      </c>
      <c r="K842" s="212">
        <v>3</v>
      </c>
      <c r="L842" s="211">
        <v>134589.65000000002</v>
      </c>
      <c r="M842" s="211">
        <v>134589.65000000002</v>
      </c>
      <c r="N842" s="211">
        <v>1.0452147701582515</v>
      </c>
      <c r="O842" s="211">
        <v>1.0452147701582515</v>
      </c>
      <c r="P842" s="212">
        <v>1</v>
      </c>
      <c r="Q842" s="211">
        <v>39600</v>
      </c>
      <c r="R842" s="213">
        <v>4.9736247174076896E-2</v>
      </c>
    </row>
    <row r="843" spans="2:18" x14ac:dyDescent="0.2">
      <c r="B843" s="207" t="s">
        <v>1192</v>
      </c>
      <c r="C843" s="208" t="s">
        <v>1191</v>
      </c>
      <c r="D843" s="209" t="s">
        <v>244</v>
      </c>
      <c r="E843" s="210">
        <v>472</v>
      </c>
      <c r="F843" s="211">
        <v>0</v>
      </c>
      <c r="G843" s="211">
        <v>3288.817</v>
      </c>
      <c r="H843" s="211">
        <v>2.469291616</v>
      </c>
      <c r="I843" s="211">
        <v>45.235591784516849</v>
      </c>
      <c r="J843" s="211">
        <v>1228.8495081812762</v>
      </c>
      <c r="K843" s="212">
        <v>1</v>
      </c>
      <c r="L843" s="211">
        <v>3715</v>
      </c>
      <c r="M843" s="211">
        <v>3715</v>
      </c>
      <c r="N843" s="211">
        <v>0.12711864406779699</v>
      </c>
      <c r="O843" s="211">
        <v>0.12711864406779699</v>
      </c>
      <c r="P843" s="212">
        <v>5</v>
      </c>
      <c r="Q843" s="211">
        <v>100920</v>
      </c>
      <c r="R843" s="213">
        <v>0.52118644067796605</v>
      </c>
    </row>
    <row r="844" spans="2:18" x14ac:dyDescent="0.2">
      <c r="B844" s="207" t="s">
        <v>1193</v>
      </c>
      <c r="C844" s="208" t="s">
        <v>1191</v>
      </c>
      <c r="D844" s="209" t="s">
        <v>244</v>
      </c>
      <c r="E844" s="210">
        <v>525</v>
      </c>
      <c r="F844" s="211">
        <v>0</v>
      </c>
      <c r="G844" s="211">
        <v>2962.895</v>
      </c>
      <c r="H844" s="211">
        <v>1.4343679239999998</v>
      </c>
      <c r="I844" s="211">
        <v>1.7712214841274785</v>
      </c>
      <c r="J844" s="211">
        <v>360.72796947949172</v>
      </c>
      <c r="K844" s="212">
        <v>0</v>
      </c>
      <c r="L844" s="211">
        <v>250.4166666667</v>
      </c>
      <c r="M844" s="211">
        <v>250.4166666667</v>
      </c>
      <c r="N844" s="211">
        <v>1.9047619047619002E-3</v>
      </c>
      <c r="O844" s="211">
        <v>1.9047619047619002E-3</v>
      </c>
      <c r="P844" s="212">
        <v>1</v>
      </c>
      <c r="Q844" s="211">
        <v>51000</v>
      </c>
      <c r="R844" s="213">
        <v>0.16190476190476202</v>
      </c>
    </row>
    <row r="845" spans="2:18" x14ac:dyDescent="0.2">
      <c r="B845" s="207" t="s">
        <v>1194</v>
      </c>
      <c r="C845" s="208" t="s">
        <v>1191</v>
      </c>
      <c r="D845" s="209" t="s">
        <v>244</v>
      </c>
      <c r="E845" s="210">
        <v>794</v>
      </c>
      <c r="F845" s="211">
        <v>1466.021</v>
      </c>
      <c r="G845" s="211">
        <v>6183.8019999999997</v>
      </c>
      <c r="H845" s="211">
        <v>2.5056047280000002</v>
      </c>
      <c r="I845" s="211">
        <v>2795.8865553105275</v>
      </c>
      <c r="J845" s="211">
        <v>289.11957285757632</v>
      </c>
      <c r="K845" s="212">
        <v>8</v>
      </c>
      <c r="L845" s="211">
        <v>226286.1166666667</v>
      </c>
      <c r="M845" s="211">
        <v>210563.26666666669</v>
      </c>
      <c r="N845" s="211">
        <v>1.379093198992444</v>
      </c>
      <c r="O845" s="211">
        <v>1.329974811083124</v>
      </c>
      <c r="P845" s="212">
        <v>1</v>
      </c>
      <c r="Q845" s="211">
        <v>23400</v>
      </c>
      <c r="R845" s="213">
        <v>4.9118387909319904E-2</v>
      </c>
    </row>
    <row r="846" spans="2:18" x14ac:dyDescent="0.2">
      <c r="B846" s="207" t="s">
        <v>1195</v>
      </c>
      <c r="C846" s="208" t="s">
        <v>1191</v>
      </c>
      <c r="D846" s="209" t="s">
        <v>244</v>
      </c>
      <c r="E846" s="210">
        <v>2352</v>
      </c>
      <c r="F846" s="211">
        <v>0</v>
      </c>
      <c r="G846" s="211">
        <v>8721.9240000000009</v>
      </c>
      <c r="H846" s="211">
        <v>4.5391389999999996</v>
      </c>
      <c r="I846" s="211">
        <v>3060.9896108425705</v>
      </c>
      <c r="J846" s="211">
        <v>7358.2596603802485</v>
      </c>
      <c r="K846" s="212">
        <v>5</v>
      </c>
      <c r="L846" s="211">
        <v>136753.76666666669</v>
      </c>
      <c r="M846" s="211">
        <v>136753.76666666669</v>
      </c>
      <c r="N846" s="211">
        <v>0.36011904761904845</v>
      </c>
      <c r="O846" s="211">
        <v>0.36011904761904845</v>
      </c>
      <c r="P846" s="212">
        <v>5</v>
      </c>
      <c r="Q846" s="211">
        <v>328740</v>
      </c>
      <c r="R846" s="213">
        <v>0.29081632653061229</v>
      </c>
    </row>
    <row r="847" spans="2:18" x14ac:dyDescent="0.2">
      <c r="B847" s="207" t="s">
        <v>1196</v>
      </c>
      <c r="C847" s="208" t="s">
        <v>1191</v>
      </c>
      <c r="D847" s="209" t="s">
        <v>244</v>
      </c>
      <c r="E847" s="210">
        <v>1465</v>
      </c>
      <c r="F847" s="211">
        <v>0</v>
      </c>
      <c r="G847" s="211">
        <v>4994.509</v>
      </c>
      <c r="H847" s="211">
        <v>3.1773973</v>
      </c>
      <c r="I847" s="211">
        <v>634.96590946528966</v>
      </c>
      <c r="J847" s="211">
        <v>849.84608744088735</v>
      </c>
      <c r="K847" s="212">
        <v>3</v>
      </c>
      <c r="L847" s="211">
        <v>40525.633333333302</v>
      </c>
      <c r="M847" s="211">
        <v>40525.633333333302</v>
      </c>
      <c r="N847" s="211">
        <v>0.10716723549488058</v>
      </c>
      <c r="O847" s="211">
        <v>0.10716723549488058</v>
      </c>
      <c r="P847" s="212">
        <v>1</v>
      </c>
      <c r="Q847" s="211">
        <v>54240</v>
      </c>
      <c r="R847" s="213">
        <v>7.7133105802047797E-2</v>
      </c>
    </row>
    <row r="848" spans="2:18" x14ac:dyDescent="0.2">
      <c r="B848" s="207" t="s">
        <v>1197</v>
      </c>
      <c r="C848" s="208" t="s">
        <v>1191</v>
      </c>
      <c r="D848" s="209" t="s">
        <v>244</v>
      </c>
      <c r="E848" s="210">
        <v>1492</v>
      </c>
      <c r="F848" s="211">
        <v>0</v>
      </c>
      <c r="G848" s="211">
        <v>6560.4549999999999</v>
      </c>
      <c r="H848" s="211">
        <v>2.7597965120000003</v>
      </c>
      <c r="I848" s="211">
        <v>6.2537880339296343</v>
      </c>
      <c r="J848" s="211">
        <v>0</v>
      </c>
      <c r="K848" s="212">
        <v>0</v>
      </c>
      <c r="L848" s="211">
        <v>459.53333333330005</v>
      </c>
      <c r="M848" s="211">
        <v>459.53333333330005</v>
      </c>
      <c r="N848" s="211">
        <v>6.7024128686327101E-4</v>
      </c>
      <c r="O848" s="211">
        <v>6.7024128686327101E-4</v>
      </c>
      <c r="P848" s="212">
        <v>0</v>
      </c>
      <c r="Q848" s="211">
        <v>0</v>
      </c>
      <c r="R848" s="213">
        <v>0</v>
      </c>
    </row>
    <row r="849" spans="2:18" x14ac:dyDescent="0.2">
      <c r="B849" s="207" t="s">
        <v>1198</v>
      </c>
      <c r="C849" s="208" t="s">
        <v>1191</v>
      </c>
      <c r="D849" s="209" t="s">
        <v>244</v>
      </c>
      <c r="E849" s="210">
        <v>1902</v>
      </c>
      <c r="F849" s="211">
        <v>0</v>
      </c>
      <c r="G849" s="211">
        <v>6008.0659999999998</v>
      </c>
      <c r="H849" s="211">
        <v>3.6676243120000001</v>
      </c>
      <c r="I849" s="211">
        <v>7436.3015733373932</v>
      </c>
      <c r="J849" s="211">
        <v>2447.5298719660568</v>
      </c>
      <c r="K849" s="212">
        <v>9</v>
      </c>
      <c r="L849" s="211">
        <v>411171.56666666659</v>
      </c>
      <c r="M849" s="211">
        <v>411171.56666666659</v>
      </c>
      <c r="N849" s="211">
        <v>1.2555205047318609</v>
      </c>
      <c r="O849" s="211">
        <v>1.2555205047318609</v>
      </c>
      <c r="P849" s="212">
        <v>6</v>
      </c>
      <c r="Q849" s="211">
        <v>135330</v>
      </c>
      <c r="R849" s="213">
        <v>0.20609884332281816</v>
      </c>
    </row>
    <row r="850" spans="2:18" x14ac:dyDescent="0.2">
      <c r="B850" s="207" t="s">
        <v>1199</v>
      </c>
      <c r="C850" s="208" t="s">
        <v>1191</v>
      </c>
      <c r="D850" s="209" t="s">
        <v>244</v>
      </c>
      <c r="E850" s="210">
        <v>1381</v>
      </c>
      <c r="F850" s="211">
        <v>0</v>
      </c>
      <c r="G850" s="211">
        <v>4922.26</v>
      </c>
      <c r="H850" s="211">
        <v>2.7416399559999998</v>
      </c>
      <c r="I850" s="211">
        <v>105.53767348386219</v>
      </c>
      <c r="J850" s="211">
        <v>0</v>
      </c>
      <c r="K850" s="212">
        <v>2</v>
      </c>
      <c r="L850" s="211">
        <v>7806.35</v>
      </c>
      <c r="M850" s="211">
        <v>7806.35</v>
      </c>
      <c r="N850" s="211">
        <v>7.0238957277335243E-2</v>
      </c>
      <c r="O850" s="211">
        <v>7.0238957277335243E-2</v>
      </c>
      <c r="P850" s="212">
        <v>0</v>
      </c>
      <c r="Q850" s="211">
        <v>0</v>
      </c>
      <c r="R850" s="213">
        <v>0</v>
      </c>
    </row>
    <row r="851" spans="2:18" x14ac:dyDescent="0.2">
      <c r="B851" s="207" t="s">
        <v>1200</v>
      </c>
      <c r="C851" s="208" t="s">
        <v>1191</v>
      </c>
      <c r="D851" s="209" t="s">
        <v>244</v>
      </c>
      <c r="E851" s="210">
        <v>1266</v>
      </c>
      <c r="F851" s="211">
        <v>0</v>
      </c>
      <c r="G851" s="211">
        <v>6140.2759999999998</v>
      </c>
      <c r="H851" s="211">
        <v>3.3044931919999998</v>
      </c>
      <c r="I851" s="211">
        <v>1995.9101232962964</v>
      </c>
      <c r="J851" s="211">
        <v>177.45237551475878</v>
      </c>
      <c r="K851" s="212">
        <v>6</v>
      </c>
      <c r="L851" s="211">
        <v>122486.1666666667</v>
      </c>
      <c r="M851" s="211">
        <v>122396</v>
      </c>
      <c r="N851" s="211">
        <v>1.2061611374407586</v>
      </c>
      <c r="O851" s="211">
        <v>1.2053712480252767</v>
      </c>
      <c r="P851" s="212">
        <v>1</v>
      </c>
      <c r="Q851" s="211">
        <v>10890</v>
      </c>
      <c r="R851" s="213">
        <v>2.6066350710900504E-2</v>
      </c>
    </row>
    <row r="852" spans="2:18" x14ac:dyDescent="0.2">
      <c r="B852" s="207" t="s">
        <v>1201</v>
      </c>
      <c r="C852" s="208" t="s">
        <v>1191</v>
      </c>
      <c r="D852" s="209" t="s">
        <v>244</v>
      </c>
      <c r="E852" s="210">
        <v>1007</v>
      </c>
      <c r="F852" s="211">
        <v>0</v>
      </c>
      <c r="G852" s="211">
        <v>8223.4320000000007</v>
      </c>
      <c r="H852" s="211">
        <v>3.013988296</v>
      </c>
      <c r="I852" s="211">
        <v>1451.9625596834517</v>
      </c>
      <c r="J852" s="211">
        <v>0</v>
      </c>
      <c r="K852" s="212">
        <v>8</v>
      </c>
      <c r="L852" s="211">
        <v>97693.299999999814</v>
      </c>
      <c r="M852" s="211">
        <v>97693.299999999814</v>
      </c>
      <c r="N852" s="211">
        <v>1.1042701092353522</v>
      </c>
      <c r="O852" s="211">
        <v>1.1042701092353522</v>
      </c>
      <c r="P852" s="212">
        <v>0</v>
      </c>
      <c r="Q852" s="211">
        <v>0</v>
      </c>
      <c r="R852" s="213">
        <v>0</v>
      </c>
    </row>
    <row r="853" spans="2:18" x14ac:dyDescent="0.2">
      <c r="B853" s="207" t="s">
        <v>1202</v>
      </c>
      <c r="C853" s="208" t="s">
        <v>1191</v>
      </c>
      <c r="D853" s="209" t="s">
        <v>244</v>
      </c>
      <c r="E853" s="210">
        <v>1262</v>
      </c>
      <c r="F853" s="211">
        <v>0</v>
      </c>
      <c r="G853" s="211">
        <v>4245.54084601253</v>
      </c>
      <c r="H853" s="211">
        <v>2.2150998319999999</v>
      </c>
      <c r="I853" s="211">
        <v>294.07240339323801</v>
      </c>
      <c r="J853" s="211">
        <v>0</v>
      </c>
      <c r="K853" s="212">
        <v>3</v>
      </c>
      <c r="L853" s="211">
        <v>26922.2833333333</v>
      </c>
      <c r="M853" s="211">
        <v>26922.2833333333</v>
      </c>
      <c r="N853" s="211">
        <v>0.17670364500792407</v>
      </c>
      <c r="O853" s="211">
        <v>0.17670364500792407</v>
      </c>
      <c r="P853" s="212">
        <v>0</v>
      </c>
      <c r="Q853" s="211">
        <v>0</v>
      </c>
      <c r="R853" s="213">
        <v>0</v>
      </c>
    </row>
    <row r="854" spans="2:18" x14ac:dyDescent="0.2">
      <c r="B854" s="207" t="s">
        <v>1203</v>
      </c>
      <c r="C854" s="208" t="s">
        <v>1191</v>
      </c>
      <c r="D854" s="209" t="s">
        <v>244</v>
      </c>
      <c r="E854" s="210">
        <v>2013</v>
      </c>
      <c r="F854" s="211">
        <v>0</v>
      </c>
      <c r="G854" s="211">
        <v>4911.6779999999999</v>
      </c>
      <c r="H854" s="211">
        <v>4.6662348920000003</v>
      </c>
      <c r="I854" s="211">
        <v>374.23382521045289</v>
      </c>
      <c r="J854" s="211">
        <v>0</v>
      </c>
      <c r="K854" s="212">
        <v>5</v>
      </c>
      <c r="L854" s="211">
        <v>16264</v>
      </c>
      <c r="M854" s="211">
        <v>16264</v>
      </c>
      <c r="N854" s="211">
        <v>9.1405861897665031E-2</v>
      </c>
      <c r="O854" s="211">
        <v>9.1405861897665031E-2</v>
      </c>
      <c r="P854" s="212">
        <v>0</v>
      </c>
      <c r="Q854" s="211">
        <v>0</v>
      </c>
      <c r="R854" s="213">
        <v>0</v>
      </c>
    </row>
    <row r="855" spans="2:18" x14ac:dyDescent="0.2">
      <c r="B855" s="207" t="s">
        <v>1204</v>
      </c>
      <c r="C855" s="208" t="s">
        <v>1191</v>
      </c>
      <c r="D855" s="209" t="s">
        <v>244</v>
      </c>
      <c r="E855" s="210">
        <v>1381</v>
      </c>
      <c r="F855" s="211">
        <v>0</v>
      </c>
      <c r="G855" s="211">
        <v>3998.085</v>
      </c>
      <c r="H855" s="211">
        <v>3.3771194159999998</v>
      </c>
      <c r="I855" s="211">
        <v>20.291821228791637</v>
      </c>
      <c r="J855" s="211">
        <v>0</v>
      </c>
      <c r="K855" s="212">
        <v>0</v>
      </c>
      <c r="L855" s="211">
        <v>1218.5</v>
      </c>
      <c r="M855" s="211">
        <v>1218.5</v>
      </c>
      <c r="N855" s="211">
        <v>2.1723388848660392E-3</v>
      </c>
      <c r="O855" s="211">
        <v>2.1723388848660392E-3</v>
      </c>
      <c r="P855" s="212">
        <v>0</v>
      </c>
      <c r="Q855" s="211">
        <v>0</v>
      </c>
      <c r="R855" s="213">
        <v>0</v>
      </c>
    </row>
    <row r="856" spans="2:18" x14ac:dyDescent="0.2">
      <c r="B856" s="207" t="s">
        <v>1205</v>
      </c>
      <c r="C856" s="208" t="s">
        <v>1191</v>
      </c>
      <c r="D856" s="209" t="s">
        <v>244</v>
      </c>
      <c r="E856" s="210">
        <v>1317</v>
      </c>
      <c r="F856" s="211">
        <v>0</v>
      </c>
      <c r="G856" s="211">
        <v>6150.35</v>
      </c>
      <c r="H856" s="211">
        <v>2.6508571760000001</v>
      </c>
      <c r="I856" s="211">
        <v>78.489407239659641</v>
      </c>
      <c r="J856" s="211">
        <v>0</v>
      </c>
      <c r="K856" s="212">
        <v>1</v>
      </c>
      <c r="L856" s="211">
        <v>6004.4833333333008</v>
      </c>
      <c r="M856" s="211">
        <v>6004.4833333333008</v>
      </c>
      <c r="N856" s="211">
        <v>0.11237661351556548</v>
      </c>
      <c r="O856" s="211">
        <v>0.11237661351556548</v>
      </c>
      <c r="P856" s="212">
        <v>0</v>
      </c>
      <c r="Q856" s="211">
        <v>0</v>
      </c>
      <c r="R856" s="213">
        <v>0</v>
      </c>
    </row>
    <row r="857" spans="2:18" x14ac:dyDescent="0.2">
      <c r="B857" s="207" t="s">
        <v>1206</v>
      </c>
      <c r="C857" s="208" t="s">
        <v>1191</v>
      </c>
      <c r="D857" s="209" t="s">
        <v>244</v>
      </c>
      <c r="E857" s="210">
        <v>926</v>
      </c>
      <c r="F857" s="211">
        <v>0</v>
      </c>
      <c r="G857" s="211">
        <v>7149.3860000000004</v>
      </c>
      <c r="H857" s="211">
        <v>2.469291616</v>
      </c>
      <c r="I857" s="211">
        <v>4.6684591898206627</v>
      </c>
      <c r="J857" s="211">
        <v>137.71589315824647</v>
      </c>
      <c r="K857" s="212">
        <v>0</v>
      </c>
      <c r="L857" s="211">
        <v>383.4</v>
      </c>
      <c r="M857" s="211">
        <v>383.4</v>
      </c>
      <c r="N857" s="211">
        <v>1.07991360691145E-3</v>
      </c>
      <c r="O857" s="211">
        <v>1.07991360691145E-3</v>
      </c>
      <c r="P857" s="212">
        <v>1</v>
      </c>
      <c r="Q857" s="211">
        <v>11310</v>
      </c>
      <c r="R857" s="213">
        <v>3.1317494600431997E-2</v>
      </c>
    </row>
    <row r="858" spans="2:18" x14ac:dyDescent="0.2">
      <c r="B858" s="207" t="s">
        <v>1207</v>
      </c>
      <c r="C858" s="208" t="s">
        <v>1191</v>
      </c>
      <c r="D858" s="209" t="s">
        <v>244</v>
      </c>
      <c r="E858" s="210">
        <v>1315</v>
      </c>
      <c r="F858" s="211">
        <v>0</v>
      </c>
      <c r="G858" s="211">
        <v>8414.3940000000002</v>
      </c>
      <c r="H858" s="211">
        <v>4.7933307840000001</v>
      </c>
      <c r="I858" s="211">
        <v>132.96381025944089</v>
      </c>
      <c r="J858" s="211">
        <v>0</v>
      </c>
      <c r="K858" s="212">
        <v>2</v>
      </c>
      <c r="L858" s="211">
        <v>5625.3166666666002</v>
      </c>
      <c r="M858" s="211">
        <v>5625.3166666666002</v>
      </c>
      <c r="N858" s="211">
        <v>2.5095057034220554E-2</v>
      </c>
      <c r="O858" s="211">
        <v>2.5095057034220554E-2</v>
      </c>
      <c r="P858" s="212">
        <v>0</v>
      </c>
      <c r="Q858" s="211">
        <v>0</v>
      </c>
      <c r="R858" s="213">
        <v>0</v>
      </c>
    </row>
    <row r="859" spans="2:18" x14ac:dyDescent="0.2">
      <c r="B859" s="207" t="s">
        <v>1208</v>
      </c>
      <c r="C859" s="208" t="s">
        <v>1191</v>
      </c>
      <c r="D859" s="209" t="s">
        <v>244</v>
      </c>
      <c r="E859" s="210">
        <v>1392</v>
      </c>
      <c r="F859" s="211">
        <v>0</v>
      </c>
      <c r="G859" s="211">
        <v>4945.1279999999997</v>
      </c>
      <c r="H859" s="211">
        <v>2.5963875079999998</v>
      </c>
      <c r="I859" s="211">
        <v>2.3557891121728436</v>
      </c>
      <c r="J859" s="211">
        <v>949.48543781922865</v>
      </c>
      <c r="K859" s="212">
        <v>1</v>
      </c>
      <c r="L859" s="211">
        <v>184</v>
      </c>
      <c r="M859" s="211">
        <v>184</v>
      </c>
      <c r="N859" s="211">
        <v>7.1839080459770103E-4</v>
      </c>
      <c r="O859" s="211">
        <v>7.1839080459770103E-4</v>
      </c>
      <c r="P859" s="212">
        <v>1</v>
      </c>
      <c r="Q859" s="211">
        <v>74160</v>
      </c>
      <c r="R859" s="213">
        <v>0.14798850574712602</v>
      </c>
    </row>
    <row r="860" spans="2:18" x14ac:dyDescent="0.2">
      <c r="B860" s="207" t="s">
        <v>1209</v>
      </c>
      <c r="C860" s="208" t="s">
        <v>1191</v>
      </c>
      <c r="D860" s="209" t="s">
        <v>244</v>
      </c>
      <c r="E860" s="210">
        <v>2075</v>
      </c>
      <c r="F860" s="211">
        <v>0</v>
      </c>
      <c r="G860" s="211">
        <v>10618.18</v>
      </c>
      <c r="H860" s="211">
        <v>3.7765636480000002</v>
      </c>
      <c r="I860" s="211">
        <v>9183.1924796905914</v>
      </c>
      <c r="J860" s="211">
        <v>312.86369236761874</v>
      </c>
      <c r="K860" s="212">
        <v>4</v>
      </c>
      <c r="L860" s="211">
        <v>493114.53333333344</v>
      </c>
      <c r="M860" s="211">
        <v>493114.53333333344</v>
      </c>
      <c r="N860" s="211">
        <v>2.3267469879518066</v>
      </c>
      <c r="O860" s="211">
        <v>2.3267469879518066</v>
      </c>
      <c r="P860" s="212">
        <v>1</v>
      </c>
      <c r="Q860" s="211">
        <v>16800</v>
      </c>
      <c r="R860" s="213">
        <v>1.68674698795181E-2</v>
      </c>
    </row>
    <row r="861" spans="2:18" x14ac:dyDescent="0.2">
      <c r="B861" s="207" t="s">
        <v>1210</v>
      </c>
      <c r="C861" s="208" t="s">
        <v>1191</v>
      </c>
      <c r="D861" s="209" t="s">
        <v>244</v>
      </c>
      <c r="E861" s="210">
        <v>1921</v>
      </c>
      <c r="F861" s="211">
        <v>0</v>
      </c>
      <c r="G861" s="211">
        <v>9329.5310000000009</v>
      </c>
      <c r="H861" s="211">
        <v>3.6676243120000001</v>
      </c>
      <c r="I861" s="211">
        <v>28.731151605482093</v>
      </c>
      <c r="J861" s="211">
        <v>1823.0326689882399</v>
      </c>
      <c r="K861" s="212">
        <v>0</v>
      </c>
      <c r="L861" s="211">
        <v>1588.6166666667</v>
      </c>
      <c r="M861" s="211">
        <v>1588.6166666667</v>
      </c>
      <c r="N861" s="211">
        <v>1.041124414367516E-3</v>
      </c>
      <c r="O861" s="211">
        <v>1.041124414367516E-3</v>
      </c>
      <c r="P861" s="212">
        <v>1</v>
      </c>
      <c r="Q861" s="211">
        <v>100800</v>
      </c>
      <c r="R861" s="213">
        <v>0.11660593440916199</v>
      </c>
    </row>
    <row r="862" spans="2:18" x14ac:dyDescent="0.2">
      <c r="B862" s="207" t="s">
        <v>1211</v>
      </c>
      <c r="C862" s="208" t="s">
        <v>1191</v>
      </c>
      <c r="D862" s="209" t="s">
        <v>244</v>
      </c>
      <c r="E862" s="210">
        <v>1075</v>
      </c>
      <c r="F862" s="211">
        <v>0</v>
      </c>
      <c r="G862" s="211">
        <v>7447.5110000000004</v>
      </c>
      <c r="H862" s="211">
        <v>3.2318669679999998</v>
      </c>
      <c r="I862" s="211">
        <v>3067.8361304108962</v>
      </c>
      <c r="J862" s="211">
        <v>6.6934780338264579</v>
      </c>
      <c r="K862" s="212">
        <v>6</v>
      </c>
      <c r="L862" s="211">
        <v>192499.5</v>
      </c>
      <c r="M862" s="211">
        <v>192499.5</v>
      </c>
      <c r="N862" s="211">
        <v>1.0297674418604654</v>
      </c>
      <c r="O862" s="211">
        <v>1.0297674418604654</v>
      </c>
      <c r="P862" s="212">
        <v>1</v>
      </c>
      <c r="Q862" s="211">
        <v>420</v>
      </c>
      <c r="R862" s="213">
        <v>1.3023255813953501E-2</v>
      </c>
    </row>
    <row r="863" spans="2:18" x14ac:dyDescent="0.2">
      <c r="B863" s="207" t="s">
        <v>1212</v>
      </c>
      <c r="C863" s="208" t="s">
        <v>1191</v>
      </c>
      <c r="D863" s="209" t="s">
        <v>244</v>
      </c>
      <c r="E863" s="210">
        <v>1447</v>
      </c>
      <c r="F863" s="211">
        <v>0</v>
      </c>
      <c r="G863" s="211">
        <v>5287.980227</v>
      </c>
      <c r="H863" s="211">
        <v>2.2695694999999998</v>
      </c>
      <c r="I863" s="211">
        <v>568.53303552453553</v>
      </c>
      <c r="J863" s="211">
        <v>4365.3993477032309</v>
      </c>
      <c r="K863" s="212">
        <v>6</v>
      </c>
      <c r="L863" s="211">
        <v>50799.933333333196</v>
      </c>
      <c r="M863" s="211">
        <v>50799.933333333196</v>
      </c>
      <c r="N863" s="211">
        <v>0.21630960608154801</v>
      </c>
      <c r="O863" s="211">
        <v>0.21630960608154801</v>
      </c>
      <c r="P863" s="212">
        <v>12</v>
      </c>
      <c r="Q863" s="211">
        <v>390060</v>
      </c>
      <c r="R863" s="213">
        <v>0.58120248790601259</v>
      </c>
    </row>
    <row r="864" spans="2:18" x14ac:dyDescent="0.2">
      <c r="B864" s="207" t="s">
        <v>1213</v>
      </c>
      <c r="C864" s="208" t="s">
        <v>1191</v>
      </c>
      <c r="D864" s="209" t="s">
        <v>244</v>
      </c>
      <c r="E864" s="210">
        <v>750</v>
      </c>
      <c r="F864" s="211">
        <v>0</v>
      </c>
      <c r="G864" s="211">
        <v>4439.8069999999998</v>
      </c>
      <c r="H864" s="211">
        <v>2.63270062</v>
      </c>
      <c r="I864" s="211">
        <v>1396.8560605068108</v>
      </c>
      <c r="J864" s="211">
        <v>0</v>
      </c>
      <c r="K864" s="212">
        <v>5</v>
      </c>
      <c r="L864" s="211">
        <v>107597.23333333331</v>
      </c>
      <c r="M864" s="211">
        <v>107597.23333333331</v>
      </c>
      <c r="N864" s="211">
        <v>0.49599999999999933</v>
      </c>
      <c r="O864" s="211">
        <v>0.49599999999999933</v>
      </c>
      <c r="P864" s="212">
        <v>0</v>
      </c>
      <c r="Q864" s="211">
        <v>0</v>
      </c>
      <c r="R864" s="213">
        <v>0</v>
      </c>
    </row>
    <row r="865" spans="2:18" x14ac:dyDescent="0.2">
      <c r="B865" s="207" t="s">
        <v>1214</v>
      </c>
      <c r="C865" s="208" t="s">
        <v>1215</v>
      </c>
      <c r="D865" s="209" t="s">
        <v>244</v>
      </c>
      <c r="E865" s="210">
        <v>850</v>
      </c>
      <c r="F865" s="211">
        <v>5.1761679999999997</v>
      </c>
      <c r="G865" s="211">
        <v>5454.5519999999997</v>
      </c>
      <c r="H865" s="211">
        <v>3.649467756</v>
      </c>
      <c r="I865" s="211">
        <v>604.11407164237994</v>
      </c>
      <c r="J865" s="211">
        <v>0</v>
      </c>
      <c r="K865" s="212">
        <v>2</v>
      </c>
      <c r="L865" s="211">
        <v>33569.15</v>
      </c>
      <c r="M865" s="211">
        <v>33569.15</v>
      </c>
      <c r="N865" s="211">
        <v>0.13058823529411767</v>
      </c>
      <c r="O865" s="211">
        <v>0.13058823529411767</v>
      </c>
      <c r="P865" s="212">
        <v>0</v>
      </c>
      <c r="Q865" s="211">
        <v>0</v>
      </c>
      <c r="R865" s="213">
        <v>0</v>
      </c>
    </row>
    <row r="866" spans="2:18" x14ac:dyDescent="0.2">
      <c r="B866" s="207" t="s">
        <v>1216</v>
      </c>
      <c r="C866" s="208" t="s">
        <v>1215</v>
      </c>
      <c r="D866" s="209" t="s">
        <v>244</v>
      </c>
      <c r="E866" s="210">
        <v>280</v>
      </c>
      <c r="F866" s="211">
        <v>1070.78</v>
      </c>
      <c r="G866" s="211">
        <v>3904.1529999999998</v>
      </c>
      <c r="H866" s="211">
        <v>2.1061604959999998</v>
      </c>
      <c r="I866" s="211">
        <v>111.71206525291261</v>
      </c>
      <c r="J866" s="211">
        <v>6.2314883782011972</v>
      </c>
      <c r="K866" s="212">
        <v>4</v>
      </c>
      <c r="L866" s="211">
        <v>10756.2166666667</v>
      </c>
      <c r="M866" s="211">
        <v>10756.2166666667</v>
      </c>
      <c r="N866" s="211">
        <v>0.52857142857142803</v>
      </c>
      <c r="O866" s="211">
        <v>0.52857142857142803</v>
      </c>
      <c r="P866" s="212">
        <v>0</v>
      </c>
      <c r="Q866" s="211">
        <v>600</v>
      </c>
      <c r="R866" s="213">
        <v>3.57142857142857E-3</v>
      </c>
    </row>
    <row r="867" spans="2:18" x14ac:dyDescent="0.2">
      <c r="B867" s="207" t="s">
        <v>1217</v>
      </c>
      <c r="C867" s="208" t="s">
        <v>1215</v>
      </c>
      <c r="D867" s="209" t="s">
        <v>244</v>
      </c>
      <c r="E867" s="210">
        <v>1746</v>
      </c>
      <c r="F867" s="211">
        <v>3959.172</v>
      </c>
      <c r="G867" s="211">
        <v>1758.1220000000001</v>
      </c>
      <c r="H867" s="211">
        <v>3.649467756</v>
      </c>
      <c r="I867" s="211">
        <v>760.74560300621783</v>
      </c>
      <c r="J867" s="211">
        <v>0</v>
      </c>
      <c r="K867" s="212">
        <v>4</v>
      </c>
      <c r="L867" s="211">
        <v>42272.783333333398</v>
      </c>
      <c r="M867" s="211">
        <v>42272.783333333398</v>
      </c>
      <c r="N867" s="211">
        <v>0.1288659793814432</v>
      </c>
      <c r="O867" s="211">
        <v>0.1288659793814432</v>
      </c>
      <c r="P867" s="212">
        <v>0</v>
      </c>
      <c r="Q867" s="211">
        <v>0</v>
      </c>
      <c r="R867" s="213">
        <v>0</v>
      </c>
    </row>
    <row r="868" spans="2:18" x14ac:dyDescent="0.2">
      <c r="B868" s="207" t="s">
        <v>1218</v>
      </c>
      <c r="C868" s="208" t="s">
        <v>1215</v>
      </c>
      <c r="D868" s="209" t="s">
        <v>244</v>
      </c>
      <c r="E868" s="210">
        <v>1600</v>
      </c>
      <c r="F868" s="211">
        <v>2390.3090000000002</v>
      </c>
      <c r="G868" s="211">
        <v>3751.2919999999999</v>
      </c>
      <c r="H868" s="211">
        <v>3.0866145199999999</v>
      </c>
      <c r="I868" s="211">
        <v>8711.0373415635822</v>
      </c>
      <c r="J868" s="211">
        <v>0</v>
      </c>
      <c r="K868" s="212">
        <v>6</v>
      </c>
      <c r="L868" s="211">
        <v>572319.31666666665</v>
      </c>
      <c r="M868" s="211">
        <v>572319.31666666665</v>
      </c>
      <c r="N868" s="211">
        <v>2.0056249999999998</v>
      </c>
      <c r="O868" s="211">
        <v>2.0056249999999998</v>
      </c>
      <c r="P868" s="212">
        <v>0</v>
      </c>
      <c r="Q868" s="211">
        <v>0</v>
      </c>
      <c r="R868" s="213">
        <v>0</v>
      </c>
    </row>
    <row r="869" spans="2:18" x14ac:dyDescent="0.2">
      <c r="B869" s="207" t="s">
        <v>1219</v>
      </c>
      <c r="C869" s="208" t="s">
        <v>1215</v>
      </c>
      <c r="D869" s="209" t="s">
        <v>244</v>
      </c>
      <c r="E869" s="210">
        <v>422</v>
      </c>
      <c r="F869" s="211">
        <v>463.29070000000002</v>
      </c>
      <c r="G869" s="211">
        <v>2864.096</v>
      </c>
      <c r="H869" s="211">
        <v>3.9218160959999997</v>
      </c>
      <c r="I869" s="211">
        <v>543.54479697224338</v>
      </c>
      <c r="J869" s="211">
        <v>0</v>
      </c>
      <c r="K869" s="212">
        <v>2</v>
      </c>
      <c r="L869" s="211">
        <v>28106</v>
      </c>
      <c r="M869" s="211">
        <v>28106</v>
      </c>
      <c r="N869" s="211">
        <v>1.156398104265403</v>
      </c>
      <c r="O869" s="211">
        <v>1.156398104265403</v>
      </c>
      <c r="P869" s="212">
        <v>0</v>
      </c>
      <c r="Q869" s="211">
        <v>0</v>
      </c>
      <c r="R869" s="213">
        <v>0</v>
      </c>
    </row>
    <row r="870" spans="2:18" x14ac:dyDescent="0.2">
      <c r="B870" s="207" t="s">
        <v>1220</v>
      </c>
      <c r="C870" s="208" t="s">
        <v>1215</v>
      </c>
      <c r="D870" s="209" t="s">
        <v>244</v>
      </c>
      <c r="E870" s="210">
        <v>679</v>
      </c>
      <c r="F870" s="211">
        <v>2825.5279999999998</v>
      </c>
      <c r="G870" s="211">
        <v>1496.5129999999999</v>
      </c>
      <c r="H870" s="211">
        <v>3.2137104120000002</v>
      </c>
      <c r="I870" s="211">
        <v>114.15246890459653</v>
      </c>
      <c r="J870" s="211">
        <v>1.5847319582494424</v>
      </c>
      <c r="K870" s="212">
        <v>3</v>
      </c>
      <c r="L870" s="211">
        <v>7203.2666666667001</v>
      </c>
      <c r="M870" s="211">
        <v>7203.2666666667001</v>
      </c>
      <c r="N870" s="211">
        <v>4.8600883652430059E-2</v>
      </c>
      <c r="O870" s="211">
        <v>4.8600883652430059E-2</v>
      </c>
      <c r="P870" s="212">
        <v>0</v>
      </c>
      <c r="Q870" s="211">
        <v>100</v>
      </c>
      <c r="R870" s="213">
        <v>1.4727540500736401E-3</v>
      </c>
    </row>
    <row r="871" spans="2:18" x14ac:dyDescent="0.2">
      <c r="B871" s="207" t="s">
        <v>1221</v>
      </c>
      <c r="C871" s="208" t="s">
        <v>1215</v>
      </c>
      <c r="D871" s="209" t="s">
        <v>244</v>
      </c>
      <c r="E871" s="210">
        <v>1010</v>
      </c>
      <c r="F871" s="211">
        <v>6264.7079999999996</v>
      </c>
      <c r="G871" s="211">
        <v>3822.6750000000002</v>
      </c>
      <c r="H871" s="211">
        <v>2.9232055159999999</v>
      </c>
      <c r="I871" s="211">
        <v>98.251232622369514</v>
      </c>
      <c r="J871" s="211">
        <v>556.55517775083422</v>
      </c>
      <c r="K871" s="212">
        <v>1</v>
      </c>
      <c r="L871" s="211">
        <v>6816</v>
      </c>
      <c r="M871" s="211">
        <v>6816</v>
      </c>
      <c r="N871" s="211">
        <v>3.1683168316831697E-2</v>
      </c>
      <c r="O871" s="211">
        <v>3.1683168316831697E-2</v>
      </c>
      <c r="P871" s="212">
        <v>2</v>
      </c>
      <c r="Q871" s="211">
        <v>38610</v>
      </c>
      <c r="R871" s="213">
        <v>8.4158415841584178E-2</v>
      </c>
    </row>
    <row r="872" spans="2:18" x14ac:dyDescent="0.2">
      <c r="B872" s="207" t="s">
        <v>1222</v>
      </c>
      <c r="C872" s="208" t="s">
        <v>1215</v>
      </c>
      <c r="D872" s="209" t="s">
        <v>244</v>
      </c>
      <c r="E872" s="210">
        <v>168</v>
      </c>
      <c r="F872" s="211">
        <v>0</v>
      </c>
      <c r="G872" s="211">
        <v>537.80321709999998</v>
      </c>
      <c r="H872" s="211">
        <v>0.45391389999999998</v>
      </c>
      <c r="I872" s="211">
        <v>48.18532709381018</v>
      </c>
      <c r="J872" s="211">
        <v>0</v>
      </c>
      <c r="K872" s="212">
        <v>1</v>
      </c>
      <c r="L872" s="211">
        <v>21527.433333333302</v>
      </c>
      <c r="M872" s="211">
        <v>21527.433333333302</v>
      </c>
      <c r="N872" s="211">
        <v>0.98809523809523803</v>
      </c>
      <c r="O872" s="211">
        <v>0.98809523809523803</v>
      </c>
      <c r="P872" s="212">
        <v>0</v>
      </c>
      <c r="Q872" s="211">
        <v>0</v>
      </c>
      <c r="R872" s="213">
        <v>0</v>
      </c>
    </row>
    <row r="873" spans="2:18" x14ac:dyDescent="0.2">
      <c r="B873" s="207" t="s">
        <v>1223</v>
      </c>
      <c r="C873" s="208" t="s">
        <v>1215</v>
      </c>
      <c r="D873" s="209" t="s">
        <v>244</v>
      </c>
      <c r="E873" s="210">
        <v>351</v>
      </c>
      <c r="F873" s="211">
        <v>24.458300000000001</v>
      </c>
      <c r="G873" s="211">
        <v>2997.29</v>
      </c>
      <c r="H873" s="211">
        <v>2.5782309520000002</v>
      </c>
      <c r="I873" s="211">
        <v>272.10578012992653</v>
      </c>
      <c r="J873" s="211">
        <v>0</v>
      </c>
      <c r="K873" s="212">
        <v>3</v>
      </c>
      <c r="L873" s="211">
        <v>21402.616666666698</v>
      </c>
      <c r="M873" s="211">
        <v>21402.616666666698</v>
      </c>
      <c r="N873" s="211">
        <v>0.4188034188034187</v>
      </c>
      <c r="O873" s="211">
        <v>0.4188034188034187</v>
      </c>
      <c r="P873" s="212">
        <v>0</v>
      </c>
      <c r="Q873" s="211">
        <v>0</v>
      </c>
      <c r="R873" s="213">
        <v>0</v>
      </c>
    </row>
    <row r="874" spans="2:18" x14ac:dyDescent="0.2">
      <c r="B874" s="207" t="s">
        <v>1224</v>
      </c>
      <c r="C874" s="208" t="s">
        <v>1225</v>
      </c>
      <c r="D874" s="209" t="s">
        <v>244</v>
      </c>
      <c r="E874" s="210">
        <v>625</v>
      </c>
      <c r="F874" s="211">
        <v>0</v>
      </c>
      <c r="G874" s="211">
        <v>3799.2069999999999</v>
      </c>
      <c r="H874" s="211">
        <v>3.1955538559999996</v>
      </c>
      <c r="I874" s="211">
        <v>149.34442348239548</v>
      </c>
      <c r="J874" s="211">
        <v>1001.2497671402173</v>
      </c>
      <c r="K874" s="212">
        <v>1</v>
      </c>
      <c r="L874" s="211">
        <v>9477.5</v>
      </c>
      <c r="M874" s="211">
        <v>9477.5</v>
      </c>
      <c r="N874" s="211">
        <v>7.0400000000000004E-2</v>
      </c>
      <c r="O874" s="211">
        <v>7.0400000000000004E-2</v>
      </c>
      <c r="P874" s="212">
        <v>2</v>
      </c>
      <c r="Q874" s="211">
        <v>63540</v>
      </c>
      <c r="R874" s="213">
        <v>0.21280000000000002</v>
      </c>
    </row>
    <row r="875" spans="2:18" x14ac:dyDescent="0.2">
      <c r="B875" s="207" t="s">
        <v>1226</v>
      </c>
      <c r="C875" s="208" t="s">
        <v>1225</v>
      </c>
      <c r="D875" s="209" t="s">
        <v>244</v>
      </c>
      <c r="E875" s="210">
        <v>1184</v>
      </c>
      <c r="F875" s="211">
        <v>0</v>
      </c>
      <c r="G875" s="211">
        <v>2475.848</v>
      </c>
      <c r="H875" s="211">
        <v>1.5614638159999998</v>
      </c>
      <c r="I875" s="211">
        <v>11.226348631693845</v>
      </c>
      <c r="J875" s="211">
        <v>0</v>
      </c>
      <c r="K875" s="212">
        <v>1</v>
      </c>
      <c r="L875" s="211">
        <v>1458</v>
      </c>
      <c r="M875" s="211">
        <v>1458</v>
      </c>
      <c r="N875" s="211">
        <v>7.6013513513513509E-3</v>
      </c>
      <c r="O875" s="211">
        <v>7.6013513513513509E-3</v>
      </c>
      <c r="P875" s="212">
        <v>0</v>
      </c>
      <c r="Q875" s="211">
        <v>0</v>
      </c>
      <c r="R875" s="213">
        <v>0</v>
      </c>
    </row>
    <row r="876" spans="2:18" x14ac:dyDescent="0.2">
      <c r="B876" s="207" t="s">
        <v>1227</v>
      </c>
      <c r="C876" s="208" t="s">
        <v>1225</v>
      </c>
      <c r="D876" s="209" t="s">
        <v>244</v>
      </c>
      <c r="E876" s="210">
        <v>665</v>
      </c>
      <c r="F876" s="211">
        <v>0</v>
      </c>
      <c r="G876" s="211">
        <v>5174.4390000000003</v>
      </c>
      <c r="H876" s="211">
        <v>2.2150998319999999</v>
      </c>
      <c r="I876" s="211">
        <v>104.60967862298865</v>
      </c>
      <c r="J876" s="211">
        <v>59.639641357577332</v>
      </c>
      <c r="K876" s="212">
        <v>3</v>
      </c>
      <c r="L876" s="211">
        <v>9577</v>
      </c>
      <c r="M876" s="211">
        <v>9577</v>
      </c>
      <c r="N876" s="211">
        <v>9.1729323308270702E-2</v>
      </c>
      <c r="O876" s="211">
        <v>9.1729323308270702E-2</v>
      </c>
      <c r="P876" s="212">
        <v>1</v>
      </c>
      <c r="Q876" s="211">
        <v>5460</v>
      </c>
      <c r="R876" s="213">
        <v>1.95488721804511E-2</v>
      </c>
    </row>
    <row r="877" spans="2:18" x14ac:dyDescent="0.2">
      <c r="B877" s="207" t="s">
        <v>1228</v>
      </c>
      <c r="C877" s="208" t="s">
        <v>1225</v>
      </c>
      <c r="D877" s="209" t="s">
        <v>244</v>
      </c>
      <c r="E877" s="210">
        <v>1345</v>
      </c>
      <c r="F877" s="211">
        <v>0</v>
      </c>
      <c r="G877" s="211">
        <v>4749.9380000000001</v>
      </c>
      <c r="H877" s="211">
        <v>3.3044931919999998</v>
      </c>
      <c r="I877" s="211">
        <v>83.839865228665133</v>
      </c>
      <c r="J877" s="211">
        <v>0</v>
      </c>
      <c r="K877" s="212">
        <v>1</v>
      </c>
      <c r="L877" s="211">
        <v>5145.1333333333005</v>
      </c>
      <c r="M877" s="211">
        <v>5145.1333333333005</v>
      </c>
      <c r="N877" s="211">
        <v>2.4535315985130125E-2</v>
      </c>
      <c r="O877" s="211">
        <v>2.4535315985130125E-2</v>
      </c>
      <c r="P877" s="212">
        <v>0</v>
      </c>
      <c r="Q877" s="211">
        <v>0</v>
      </c>
      <c r="R877" s="213">
        <v>0</v>
      </c>
    </row>
    <row r="878" spans="2:18" x14ac:dyDescent="0.2">
      <c r="B878" s="207" t="s">
        <v>1229</v>
      </c>
      <c r="C878" s="208" t="s">
        <v>1225</v>
      </c>
      <c r="D878" s="209" t="s">
        <v>244</v>
      </c>
      <c r="E878" s="210">
        <v>1329</v>
      </c>
      <c r="F878" s="211">
        <v>0</v>
      </c>
      <c r="G878" s="211">
        <v>8866.1229999999996</v>
      </c>
      <c r="H878" s="211">
        <v>3.2863366360000001</v>
      </c>
      <c r="I878" s="211">
        <v>56.049523623470968</v>
      </c>
      <c r="J878" s="211">
        <v>0</v>
      </c>
      <c r="K878" s="212">
        <v>1</v>
      </c>
      <c r="L878" s="211">
        <v>3458.6833333333002</v>
      </c>
      <c r="M878" s="211">
        <v>3458.6833333333002</v>
      </c>
      <c r="N878" s="211">
        <v>1.6553799849510883E-2</v>
      </c>
      <c r="O878" s="211">
        <v>1.6553799849510883E-2</v>
      </c>
      <c r="P878" s="212">
        <v>0</v>
      </c>
      <c r="Q878" s="211">
        <v>0</v>
      </c>
      <c r="R878" s="213">
        <v>0</v>
      </c>
    </row>
    <row r="879" spans="2:18" x14ac:dyDescent="0.2">
      <c r="B879" s="207" t="s">
        <v>1230</v>
      </c>
      <c r="C879" s="208" t="s">
        <v>1225</v>
      </c>
      <c r="D879" s="209" t="s">
        <v>244</v>
      </c>
      <c r="E879" s="210">
        <v>2030</v>
      </c>
      <c r="F879" s="211">
        <v>0</v>
      </c>
      <c r="G879" s="211">
        <v>9990.5580000000009</v>
      </c>
      <c r="H879" s="211">
        <v>3.9581292079999995</v>
      </c>
      <c r="I879" s="211">
        <v>545.1866628450108</v>
      </c>
      <c r="J879" s="211">
        <v>0</v>
      </c>
      <c r="K879" s="212">
        <v>2</v>
      </c>
      <c r="L879" s="211">
        <v>27932.266666666699</v>
      </c>
      <c r="M879" s="211">
        <v>27932.266666666699</v>
      </c>
      <c r="N879" s="211">
        <v>0.10049261083743846</v>
      </c>
      <c r="O879" s="211">
        <v>0.10049261083743846</v>
      </c>
      <c r="P879" s="212">
        <v>0</v>
      </c>
      <c r="Q879" s="211">
        <v>0</v>
      </c>
      <c r="R879" s="213">
        <v>0</v>
      </c>
    </row>
    <row r="880" spans="2:18" x14ac:dyDescent="0.2">
      <c r="B880" s="207" t="s">
        <v>1231</v>
      </c>
      <c r="C880" s="208" t="s">
        <v>1225</v>
      </c>
      <c r="D880" s="209" t="s">
        <v>244</v>
      </c>
      <c r="E880" s="210">
        <v>917</v>
      </c>
      <c r="F880" s="211">
        <v>0</v>
      </c>
      <c r="G880" s="211">
        <v>3419.6880000000001</v>
      </c>
      <c r="H880" s="211">
        <v>1.743029376</v>
      </c>
      <c r="I880" s="211">
        <v>71.013182042342478</v>
      </c>
      <c r="J880" s="211">
        <v>0</v>
      </c>
      <c r="K880" s="212">
        <v>1</v>
      </c>
      <c r="L880" s="211">
        <v>8262</v>
      </c>
      <c r="M880" s="211">
        <v>8262</v>
      </c>
      <c r="N880" s="211">
        <v>1.00109051254089</v>
      </c>
      <c r="O880" s="211">
        <v>1.00109051254089</v>
      </c>
      <c r="P880" s="212">
        <v>0</v>
      </c>
      <c r="Q880" s="211">
        <v>0</v>
      </c>
      <c r="R880" s="213">
        <v>0</v>
      </c>
    </row>
    <row r="881" spans="2:18" x14ac:dyDescent="0.2">
      <c r="B881" s="207" t="s">
        <v>1232</v>
      </c>
      <c r="C881" s="208" t="s">
        <v>1225</v>
      </c>
      <c r="D881" s="209" t="s">
        <v>244</v>
      </c>
      <c r="E881" s="210">
        <v>258</v>
      </c>
      <c r="F881" s="211">
        <v>0</v>
      </c>
      <c r="G881" s="211">
        <v>577.1019</v>
      </c>
      <c r="H881" s="211">
        <v>1.63409004</v>
      </c>
      <c r="I881" s="211">
        <v>0.36059367016099603</v>
      </c>
      <c r="J881" s="211">
        <v>0</v>
      </c>
      <c r="K881" s="212">
        <v>0</v>
      </c>
      <c r="L881" s="211">
        <v>44.75</v>
      </c>
      <c r="M881" s="211">
        <v>44.75</v>
      </c>
      <c r="N881" s="211">
        <v>3.8759689922480602E-3</v>
      </c>
      <c r="O881" s="211">
        <v>3.8759689922480602E-3</v>
      </c>
      <c r="P881" s="212">
        <v>0</v>
      </c>
      <c r="Q881" s="211">
        <v>0</v>
      </c>
      <c r="R881" s="213">
        <v>0</v>
      </c>
    </row>
    <row r="882" spans="2:18" x14ac:dyDescent="0.2">
      <c r="B882" s="207" t="s">
        <v>1233</v>
      </c>
      <c r="C882" s="208" t="s">
        <v>1225</v>
      </c>
      <c r="D882" s="209" t="s">
        <v>244</v>
      </c>
      <c r="E882" s="210">
        <v>1889</v>
      </c>
      <c r="F882" s="211">
        <v>0</v>
      </c>
      <c r="G882" s="211">
        <v>7281.4650000000001</v>
      </c>
      <c r="H882" s="211">
        <v>3.90365954</v>
      </c>
      <c r="I882" s="211">
        <v>81.566519483688666</v>
      </c>
      <c r="J882" s="211">
        <v>3516.8962534473008</v>
      </c>
      <c r="K882" s="212">
        <v>1</v>
      </c>
      <c r="L882" s="211">
        <v>4237.3166666666993</v>
      </c>
      <c r="M882" s="211">
        <v>4237.3166666666993</v>
      </c>
      <c r="N882" s="211">
        <v>4.7644256220222378E-2</v>
      </c>
      <c r="O882" s="211">
        <v>4.7644256220222378E-2</v>
      </c>
      <c r="P882" s="212">
        <v>2</v>
      </c>
      <c r="Q882" s="211">
        <v>182700</v>
      </c>
      <c r="R882" s="213">
        <v>0.1905770248808896</v>
      </c>
    </row>
    <row r="883" spans="2:18" x14ac:dyDescent="0.2">
      <c r="B883" s="207" t="s">
        <v>1234</v>
      </c>
      <c r="C883" s="208" t="s">
        <v>1225</v>
      </c>
      <c r="D883" s="209" t="s">
        <v>244</v>
      </c>
      <c r="E883" s="210">
        <v>1107</v>
      </c>
      <c r="F883" s="211">
        <v>0</v>
      </c>
      <c r="G883" s="211">
        <v>5829.3639999999996</v>
      </c>
      <c r="H883" s="211">
        <v>3.2863366360000001</v>
      </c>
      <c r="I883" s="211">
        <v>1.0522739579942895</v>
      </c>
      <c r="J883" s="211">
        <v>17.501887186361639</v>
      </c>
      <c r="K883" s="212">
        <v>0</v>
      </c>
      <c r="L883" s="211">
        <v>64.933333333300013</v>
      </c>
      <c r="M883" s="211">
        <v>64.933333333300013</v>
      </c>
      <c r="N883" s="211">
        <v>9.0334236675700097E-4</v>
      </c>
      <c r="O883" s="211">
        <v>9.0334236675700097E-4</v>
      </c>
      <c r="P883" s="212">
        <v>1</v>
      </c>
      <c r="Q883" s="211">
        <v>1080</v>
      </c>
      <c r="R883" s="213">
        <v>1.806684733514E-3</v>
      </c>
    </row>
    <row r="884" spans="2:18" x14ac:dyDescent="0.2">
      <c r="B884" s="207" t="s">
        <v>1235</v>
      </c>
      <c r="C884" s="208" t="s">
        <v>1225</v>
      </c>
      <c r="D884" s="209" t="s">
        <v>244</v>
      </c>
      <c r="E884" s="210">
        <v>1066</v>
      </c>
      <c r="F884" s="211">
        <v>0</v>
      </c>
      <c r="G884" s="211">
        <v>2197.337</v>
      </c>
      <c r="H884" s="211">
        <v>2.63270062</v>
      </c>
      <c r="I884" s="211">
        <v>72.908414024954013</v>
      </c>
      <c r="J884" s="211">
        <v>0</v>
      </c>
      <c r="K884" s="212">
        <v>1</v>
      </c>
      <c r="L884" s="211">
        <v>5616</v>
      </c>
      <c r="M884" s="211">
        <v>5616</v>
      </c>
      <c r="N884" s="211">
        <v>5.0656660412757994E-2</v>
      </c>
      <c r="O884" s="211">
        <v>5.0656660412757994E-2</v>
      </c>
      <c r="P884" s="212">
        <v>0</v>
      </c>
      <c r="Q884" s="211">
        <v>0</v>
      </c>
      <c r="R884" s="213">
        <v>0</v>
      </c>
    </row>
    <row r="885" spans="2:18" x14ac:dyDescent="0.2">
      <c r="B885" s="207" t="s">
        <v>1236</v>
      </c>
      <c r="C885" s="208" t="s">
        <v>1237</v>
      </c>
      <c r="D885" s="209" t="s">
        <v>244</v>
      </c>
      <c r="E885" s="210">
        <v>1054</v>
      </c>
      <c r="F885" s="211">
        <v>0</v>
      </c>
      <c r="G885" s="211">
        <v>3121.4540000000002</v>
      </c>
      <c r="H885" s="211">
        <v>2.7597965120000003</v>
      </c>
      <c r="I885" s="211">
        <v>58.699916197340968</v>
      </c>
      <c r="J885" s="211">
        <v>0</v>
      </c>
      <c r="K885" s="212">
        <v>1</v>
      </c>
      <c r="L885" s="211">
        <v>4313.3166666667003</v>
      </c>
      <c r="M885" s="211">
        <v>4313.3166666667003</v>
      </c>
      <c r="N885" s="211">
        <v>1.3282732447817861E-2</v>
      </c>
      <c r="O885" s="211">
        <v>1.3282732447817861E-2</v>
      </c>
      <c r="P885" s="212">
        <v>0</v>
      </c>
      <c r="Q885" s="211">
        <v>0</v>
      </c>
      <c r="R885" s="213">
        <v>0</v>
      </c>
    </row>
    <row r="886" spans="2:18" x14ac:dyDescent="0.2">
      <c r="B886" s="207" t="s">
        <v>1238</v>
      </c>
      <c r="C886" s="208" t="s">
        <v>1237</v>
      </c>
      <c r="D886" s="209" t="s">
        <v>244</v>
      </c>
      <c r="E886" s="210">
        <v>226</v>
      </c>
      <c r="F886" s="211">
        <v>0</v>
      </c>
      <c r="G886" s="211">
        <v>1627.8223820000001</v>
      </c>
      <c r="H886" s="211">
        <v>0.36313111999999997</v>
      </c>
      <c r="I886" s="211">
        <v>0</v>
      </c>
      <c r="J886" s="211">
        <v>2.6859863699143092E-2</v>
      </c>
      <c r="K886" s="212">
        <v>0</v>
      </c>
      <c r="L886" s="211">
        <v>0</v>
      </c>
      <c r="M886" s="211">
        <v>0</v>
      </c>
      <c r="N886" s="211">
        <v>0</v>
      </c>
      <c r="O886" s="211">
        <v>0</v>
      </c>
      <c r="P886" s="212">
        <v>0</v>
      </c>
      <c r="Q886" s="211">
        <v>15</v>
      </c>
      <c r="R886" s="213">
        <v>4.4247787610619512E-3</v>
      </c>
    </row>
    <row r="887" spans="2:18" x14ac:dyDescent="0.2">
      <c r="B887" s="207" t="s">
        <v>1239</v>
      </c>
      <c r="C887" s="208" t="s">
        <v>1237</v>
      </c>
      <c r="D887" s="209" t="s">
        <v>244</v>
      </c>
      <c r="E887" s="210">
        <v>84</v>
      </c>
      <c r="F887" s="211">
        <v>0</v>
      </c>
      <c r="G887" s="211">
        <v>4101.8142158985102</v>
      </c>
      <c r="H887" s="211">
        <v>1.4162113679999999</v>
      </c>
      <c r="I887" s="211">
        <v>28.269120167846033</v>
      </c>
      <c r="J887" s="211">
        <v>0</v>
      </c>
      <c r="K887" s="212">
        <v>1</v>
      </c>
      <c r="L887" s="211">
        <v>4047.95</v>
      </c>
      <c r="M887" s="211">
        <v>4047.95</v>
      </c>
      <c r="N887" s="211">
        <v>0.67857142857142905</v>
      </c>
      <c r="O887" s="211">
        <v>0.67857142857142905</v>
      </c>
      <c r="P887" s="212">
        <v>0</v>
      </c>
      <c r="Q887" s="211">
        <v>0</v>
      </c>
      <c r="R887" s="213">
        <v>0</v>
      </c>
    </row>
    <row r="888" spans="2:18" x14ac:dyDescent="0.2">
      <c r="B888" s="207" t="s">
        <v>1240</v>
      </c>
      <c r="C888" s="208" t="s">
        <v>1237</v>
      </c>
      <c r="D888" s="209" t="s">
        <v>244</v>
      </c>
      <c r="E888" s="210">
        <v>311</v>
      </c>
      <c r="F888" s="211">
        <v>0</v>
      </c>
      <c r="G888" s="211">
        <v>2333.9490000000001</v>
      </c>
      <c r="H888" s="211">
        <v>2.3421957239999998</v>
      </c>
      <c r="I888" s="211">
        <v>364.01319940853392</v>
      </c>
      <c r="J888" s="211">
        <v>0</v>
      </c>
      <c r="K888" s="212">
        <v>1</v>
      </c>
      <c r="L888" s="211">
        <v>31517</v>
      </c>
      <c r="M888" s="211">
        <v>31517</v>
      </c>
      <c r="N888" s="211">
        <v>1.0032154340835999</v>
      </c>
      <c r="O888" s="211">
        <v>1.0032154340835999</v>
      </c>
      <c r="P888" s="212">
        <v>0</v>
      </c>
      <c r="Q888" s="211">
        <v>0</v>
      </c>
      <c r="R888" s="213">
        <v>0</v>
      </c>
    </row>
    <row r="889" spans="2:18" x14ac:dyDescent="0.2">
      <c r="B889" s="207" t="s">
        <v>1241</v>
      </c>
      <c r="C889" s="208" t="s">
        <v>1237</v>
      </c>
      <c r="D889" s="209" t="s">
        <v>244</v>
      </c>
      <c r="E889" s="210">
        <v>202</v>
      </c>
      <c r="F889" s="211">
        <v>0</v>
      </c>
      <c r="G889" s="211">
        <v>2331.3539999999998</v>
      </c>
      <c r="H889" s="211">
        <v>0.98045402399999992</v>
      </c>
      <c r="I889" s="211">
        <v>44.244400141003013</v>
      </c>
      <c r="J889" s="211">
        <v>18.56553778884771</v>
      </c>
      <c r="K889" s="212">
        <v>2</v>
      </c>
      <c r="L889" s="211">
        <v>9151.2833333333001</v>
      </c>
      <c r="M889" s="211">
        <v>9151.2833333333001</v>
      </c>
      <c r="N889" s="211">
        <v>1.0099009900990099</v>
      </c>
      <c r="O889" s="211">
        <v>1.0099009900990099</v>
      </c>
      <c r="P889" s="212">
        <v>1</v>
      </c>
      <c r="Q889" s="211">
        <v>3840</v>
      </c>
      <c r="R889" s="213">
        <v>2.970297029702975E-2</v>
      </c>
    </row>
    <row r="890" spans="2:18" x14ac:dyDescent="0.2">
      <c r="B890" s="207" t="s">
        <v>1242</v>
      </c>
      <c r="C890" s="208" t="s">
        <v>1237</v>
      </c>
      <c r="D890" s="209" t="s">
        <v>244</v>
      </c>
      <c r="E890" s="210">
        <v>2088</v>
      </c>
      <c r="F890" s="211">
        <v>0</v>
      </c>
      <c r="G890" s="211">
        <v>7032.58</v>
      </c>
      <c r="H890" s="211">
        <v>3.6676243120000001</v>
      </c>
      <c r="I890" s="211">
        <v>1084.0409964302053</v>
      </c>
      <c r="J890" s="211">
        <v>0</v>
      </c>
      <c r="K890" s="212">
        <v>5</v>
      </c>
      <c r="L890" s="211">
        <v>59939.316666666702</v>
      </c>
      <c r="M890" s="211">
        <v>59939.316666666702</v>
      </c>
      <c r="N890" s="211">
        <v>0.29070881226053658</v>
      </c>
      <c r="O890" s="211">
        <v>0.29070881226053658</v>
      </c>
      <c r="P890" s="212">
        <v>0</v>
      </c>
      <c r="Q890" s="211">
        <v>0</v>
      </c>
      <c r="R890" s="213">
        <v>0</v>
      </c>
    </row>
    <row r="891" spans="2:18" x14ac:dyDescent="0.2">
      <c r="B891" s="207" t="s">
        <v>1243</v>
      </c>
      <c r="C891" s="208" t="s">
        <v>1237</v>
      </c>
      <c r="D891" s="209" t="s">
        <v>244</v>
      </c>
      <c r="E891" s="210">
        <v>941</v>
      </c>
      <c r="F891" s="211">
        <v>0</v>
      </c>
      <c r="G891" s="211">
        <v>7419.3220000000001</v>
      </c>
      <c r="H891" s="211">
        <v>3.5586849759999999</v>
      </c>
      <c r="I891" s="211">
        <v>84.38403412949252</v>
      </c>
      <c r="J891" s="211">
        <v>0</v>
      </c>
      <c r="K891" s="212">
        <v>1</v>
      </c>
      <c r="L891" s="211">
        <v>4808.6333333333005</v>
      </c>
      <c r="M891" s="211">
        <v>4808.6333333333005</v>
      </c>
      <c r="N891" s="211">
        <v>1.7003188097768317E-2</v>
      </c>
      <c r="O891" s="211">
        <v>1.7003188097768317E-2</v>
      </c>
      <c r="P891" s="212">
        <v>0</v>
      </c>
      <c r="Q891" s="211">
        <v>0</v>
      </c>
      <c r="R891" s="213">
        <v>0</v>
      </c>
    </row>
    <row r="892" spans="2:18" x14ac:dyDescent="0.2">
      <c r="B892" s="207" t="s">
        <v>1244</v>
      </c>
      <c r="C892" s="208" t="s">
        <v>1237</v>
      </c>
      <c r="D892" s="209" t="s">
        <v>244</v>
      </c>
      <c r="E892" s="210">
        <v>1194</v>
      </c>
      <c r="F892" s="211">
        <v>0</v>
      </c>
      <c r="G892" s="211">
        <v>3341.7249999999999</v>
      </c>
      <c r="H892" s="211">
        <v>3.8310333159999996</v>
      </c>
      <c r="I892" s="211">
        <v>0.37782874936794614</v>
      </c>
      <c r="J892" s="211">
        <v>0</v>
      </c>
      <c r="K892" s="212">
        <v>0</v>
      </c>
      <c r="L892" s="211">
        <v>20</v>
      </c>
      <c r="M892" s="211">
        <v>20</v>
      </c>
      <c r="N892" s="211">
        <v>8.3752093802345092E-4</v>
      </c>
      <c r="O892" s="211">
        <v>8.3752093802345092E-4</v>
      </c>
      <c r="P892" s="212">
        <v>0</v>
      </c>
      <c r="Q892" s="211">
        <v>0</v>
      </c>
      <c r="R892" s="213">
        <v>0</v>
      </c>
    </row>
    <row r="893" spans="2:18" x14ac:dyDescent="0.2">
      <c r="B893" s="207" t="s">
        <v>1245</v>
      </c>
      <c r="C893" s="208" t="s">
        <v>1237</v>
      </c>
      <c r="D893" s="209" t="s">
        <v>244</v>
      </c>
      <c r="E893" s="210">
        <v>2830</v>
      </c>
      <c r="F893" s="211">
        <v>0</v>
      </c>
      <c r="G893" s="211">
        <v>3017.991</v>
      </c>
      <c r="H893" s="211">
        <v>3.4497456399999997</v>
      </c>
      <c r="I893" s="211">
        <v>346.96451273350874</v>
      </c>
      <c r="J893" s="211">
        <v>0</v>
      </c>
      <c r="K893" s="212">
        <v>1</v>
      </c>
      <c r="L893" s="211">
        <v>20396.183333333302</v>
      </c>
      <c r="M893" s="211">
        <v>20396.183333333302</v>
      </c>
      <c r="N893" s="211">
        <v>4.1342756183745596E-2</v>
      </c>
      <c r="O893" s="211">
        <v>4.1342756183745596E-2</v>
      </c>
      <c r="P893" s="212">
        <v>0</v>
      </c>
      <c r="Q893" s="211">
        <v>0</v>
      </c>
      <c r="R893" s="213">
        <v>0</v>
      </c>
    </row>
    <row r="894" spans="2:18" x14ac:dyDescent="0.2">
      <c r="B894" s="207" t="s">
        <v>1246</v>
      </c>
      <c r="C894" s="208" t="s">
        <v>1237</v>
      </c>
      <c r="D894" s="209" t="s">
        <v>244</v>
      </c>
      <c r="E894" s="210">
        <v>69</v>
      </c>
      <c r="F894" s="211">
        <v>0</v>
      </c>
      <c r="G894" s="211">
        <v>5313.027</v>
      </c>
      <c r="H894" s="211">
        <v>3.6313111999999999</v>
      </c>
      <c r="I894" s="211">
        <v>10.638595125371195</v>
      </c>
      <c r="J894" s="211">
        <v>0</v>
      </c>
      <c r="K894" s="212">
        <v>0</v>
      </c>
      <c r="L894" s="211">
        <v>594.11666666669998</v>
      </c>
      <c r="M894" s="211">
        <v>594.11666666669998</v>
      </c>
      <c r="N894" s="211">
        <v>1.4492753623188401E-2</v>
      </c>
      <c r="O894" s="211">
        <v>1.4492753623188401E-2</v>
      </c>
      <c r="P894" s="212">
        <v>0</v>
      </c>
      <c r="Q894" s="211">
        <v>0</v>
      </c>
      <c r="R894" s="213">
        <v>0</v>
      </c>
    </row>
    <row r="895" spans="2:18" x14ac:dyDescent="0.2">
      <c r="B895" s="207" t="s">
        <v>1247</v>
      </c>
      <c r="C895" s="208" t="s">
        <v>1237</v>
      </c>
      <c r="D895" s="209" t="s">
        <v>244</v>
      </c>
      <c r="E895" s="210">
        <v>272</v>
      </c>
      <c r="F895" s="211">
        <v>0</v>
      </c>
      <c r="G895" s="211">
        <v>3347.7719999999999</v>
      </c>
      <c r="H895" s="211">
        <v>2.6145440639999999</v>
      </c>
      <c r="I895" s="211">
        <v>75.757708366159108</v>
      </c>
      <c r="J895" s="211">
        <v>574.37132534247598</v>
      </c>
      <c r="K895" s="212">
        <v>1</v>
      </c>
      <c r="L895" s="211">
        <v>5876</v>
      </c>
      <c r="M895" s="211">
        <v>5876</v>
      </c>
      <c r="N895" s="211">
        <v>0.19117647058823503</v>
      </c>
      <c r="O895" s="211">
        <v>0.19117647058823503</v>
      </c>
      <c r="P895" s="212">
        <v>3</v>
      </c>
      <c r="Q895" s="211">
        <v>44550</v>
      </c>
      <c r="R895" s="213">
        <v>8.0882352941176391E-2</v>
      </c>
    </row>
    <row r="896" spans="2:18" x14ac:dyDescent="0.2">
      <c r="B896" s="207" t="s">
        <v>1248</v>
      </c>
      <c r="C896" s="208" t="s">
        <v>1237</v>
      </c>
      <c r="D896" s="209" t="s">
        <v>244</v>
      </c>
      <c r="E896" s="210">
        <v>839</v>
      </c>
      <c r="F896" s="211">
        <v>0</v>
      </c>
      <c r="G896" s="211">
        <v>4719.039315</v>
      </c>
      <c r="H896" s="211">
        <v>2.5782309520000002</v>
      </c>
      <c r="I896" s="211">
        <v>2.1486100301734532</v>
      </c>
      <c r="J896" s="211">
        <v>723.15348234476937</v>
      </c>
      <c r="K896" s="212">
        <v>1</v>
      </c>
      <c r="L896" s="211">
        <v>169</v>
      </c>
      <c r="M896" s="211">
        <v>169</v>
      </c>
      <c r="N896" s="211">
        <v>1.19189511323004E-3</v>
      </c>
      <c r="O896" s="211">
        <v>1.19189511323004E-3</v>
      </c>
      <c r="P896" s="212">
        <v>2</v>
      </c>
      <c r="Q896" s="211">
        <v>56880</v>
      </c>
      <c r="R896" s="213">
        <v>0.18831942789034561</v>
      </c>
    </row>
    <row r="897" spans="2:18" x14ac:dyDescent="0.2">
      <c r="B897" s="207" t="s">
        <v>1249</v>
      </c>
      <c r="C897" s="208" t="s">
        <v>1237</v>
      </c>
      <c r="D897" s="209" t="s">
        <v>244</v>
      </c>
      <c r="E897" s="210">
        <v>145</v>
      </c>
      <c r="F897" s="211">
        <v>0</v>
      </c>
      <c r="G897" s="211">
        <v>591.01605089999998</v>
      </c>
      <c r="H897" s="211">
        <v>0.43575734399999999</v>
      </c>
      <c r="I897" s="211">
        <v>0.19339101863383026</v>
      </c>
      <c r="J897" s="211">
        <v>0</v>
      </c>
      <c r="K897" s="212">
        <v>1</v>
      </c>
      <c r="L897" s="211">
        <v>90</v>
      </c>
      <c r="M897" s="211">
        <v>90</v>
      </c>
      <c r="N897" s="211">
        <v>2.06896551724138E-2</v>
      </c>
      <c r="O897" s="211">
        <v>2.06896551724138E-2</v>
      </c>
      <c r="P897" s="212">
        <v>0</v>
      </c>
      <c r="Q897" s="211">
        <v>0</v>
      </c>
      <c r="R897" s="213">
        <v>0</v>
      </c>
    </row>
    <row r="898" spans="2:18" x14ac:dyDescent="0.2">
      <c r="B898" s="207" t="s">
        <v>1250</v>
      </c>
      <c r="C898" s="208" t="s">
        <v>1237</v>
      </c>
      <c r="D898" s="209" t="s">
        <v>244</v>
      </c>
      <c r="E898" s="210">
        <v>716</v>
      </c>
      <c r="F898" s="211">
        <v>0</v>
      </c>
      <c r="G898" s="211">
        <v>3246.9140000000002</v>
      </c>
      <c r="H898" s="211">
        <v>1.9790646039999997</v>
      </c>
      <c r="I898" s="211">
        <v>5.069356085462223</v>
      </c>
      <c r="J898" s="211">
        <v>0</v>
      </c>
      <c r="K898" s="212">
        <v>0</v>
      </c>
      <c r="L898" s="211">
        <v>519.45000000000005</v>
      </c>
      <c r="M898" s="211">
        <v>519.45000000000005</v>
      </c>
      <c r="N898" s="211">
        <v>2.7932960893854802E-3</v>
      </c>
      <c r="O898" s="211">
        <v>2.7932960893854802E-3</v>
      </c>
      <c r="P898" s="212">
        <v>0</v>
      </c>
      <c r="Q898" s="211">
        <v>0</v>
      </c>
      <c r="R898" s="213">
        <v>0</v>
      </c>
    </row>
    <row r="899" spans="2:18" x14ac:dyDescent="0.2">
      <c r="B899" s="207" t="s">
        <v>1251</v>
      </c>
      <c r="C899" s="208" t="s">
        <v>1237</v>
      </c>
      <c r="D899" s="209" t="s">
        <v>244</v>
      </c>
      <c r="E899" s="210">
        <v>142</v>
      </c>
      <c r="F899" s="211">
        <v>0</v>
      </c>
      <c r="G899" s="211">
        <v>3431.2676729999998</v>
      </c>
      <c r="H899" s="211">
        <v>2.8505792919999999</v>
      </c>
      <c r="I899" s="211">
        <v>11.521777288091892</v>
      </c>
      <c r="J899" s="211">
        <v>450.37545056175173</v>
      </c>
      <c r="K899" s="212">
        <v>1</v>
      </c>
      <c r="L899" s="211">
        <v>819.66666666670005</v>
      </c>
      <c r="M899" s="211">
        <v>819.66666666670005</v>
      </c>
      <c r="N899" s="211">
        <v>2.112676056338026E-2</v>
      </c>
      <c r="O899" s="211">
        <v>2.112676056338026E-2</v>
      </c>
      <c r="P899" s="212">
        <v>1</v>
      </c>
      <c r="Q899" s="211">
        <v>32040</v>
      </c>
      <c r="R899" s="213">
        <v>4.2253521126760563E-2</v>
      </c>
    </row>
    <row r="900" spans="2:18" x14ac:dyDescent="0.2">
      <c r="B900" s="207" t="s">
        <v>1252</v>
      </c>
      <c r="C900" s="208" t="s">
        <v>1237</v>
      </c>
      <c r="D900" s="209" t="s">
        <v>244</v>
      </c>
      <c r="E900" s="210">
        <v>870</v>
      </c>
      <c r="F900" s="211">
        <v>0</v>
      </c>
      <c r="G900" s="211">
        <v>3899.3510000000001</v>
      </c>
      <c r="H900" s="211">
        <v>1.5251507039999999</v>
      </c>
      <c r="I900" s="211">
        <v>4.8508913840652417</v>
      </c>
      <c r="J900" s="211">
        <v>143.72175868137487</v>
      </c>
      <c r="K900" s="212">
        <v>1</v>
      </c>
      <c r="L900" s="211">
        <v>645</v>
      </c>
      <c r="M900" s="211">
        <v>645</v>
      </c>
      <c r="N900" s="211">
        <v>5.74712643678161E-3</v>
      </c>
      <c r="O900" s="211">
        <v>5.74712643678161E-3</v>
      </c>
      <c r="P900" s="212">
        <v>1</v>
      </c>
      <c r="Q900" s="211">
        <v>19110</v>
      </c>
      <c r="R900" s="213">
        <v>5.6321839080459797E-2</v>
      </c>
    </row>
    <row r="901" spans="2:18" x14ac:dyDescent="0.2">
      <c r="B901" s="207" t="s">
        <v>1253</v>
      </c>
      <c r="C901" s="208" t="s">
        <v>1237</v>
      </c>
      <c r="D901" s="209" t="s">
        <v>244</v>
      </c>
      <c r="E901" s="210">
        <v>879</v>
      </c>
      <c r="F901" s="211">
        <v>0</v>
      </c>
      <c r="G901" s="211">
        <v>3229.5079999999998</v>
      </c>
      <c r="H901" s="211">
        <v>2.2695694999999998</v>
      </c>
      <c r="I901" s="211">
        <v>0</v>
      </c>
      <c r="J901" s="211">
        <v>42.975781918628947</v>
      </c>
      <c r="K901" s="212">
        <v>0</v>
      </c>
      <c r="L901" s="211">
        <v>0</v>
      </c>
      <c r="M901" s="211">
        <v>0</v>
      </c>
      <c r="N901" s="211">
        <v>0</v>
      </c>
      <c r="O901" s="211">
        <v>0</v>
      </c>
      <c r="P901" s="212">
        <v>2</v>
      </c>
      <c r="Q901" s="211">
        <v>3840</v>
      </c>
      <c r="R901" s="213">
        <v>1.3651877133105832E-2</v>
      </c>
    </row>
    <row r="902" spans="2:18" x14ac:dyDescent="0.2">
      <c r="B902" s="207" t="s">
        <v>1254</v>
      </c>
      <c r="C902" s="208" t="s">
        <v>1237</v>
      </c>
      <c r="D902" s="209" t="s">
        <v>244</v>
      </c>
      <c r="E902" s="210">
        <v>1519</v>
      </c>
      <c r="F902" s="211">
        <v>0</v>
      </c>
      <c r="G902" s="211">
        <v>7732.3671144097998</v>
      </c>
      <c r="H902" s="211">
        <v>4.5391389999999996</v>
      </c>
      <c r="I902" s="211">
        <v>3990.0271567027689</v>
      </c>
      <c r="J902" s="211">
        <v>8.057959109742928</v>
      </c>
      <c r="K902" s="212">
        <v>3</v>
      </c>
      <c r="L902" s="211">
        <v>178259.75</v>
      </c>
      <c r="M902" s="211">
        <v>178259.75</v>
      </c>
      <c r="N902" s="211">
        <v>1.1092824226464784</v>
      </c>
      <c r="O902" s="211">
        <v>1.1092824226464784</v>
      </c>
      <c r="P902" s="212">
        <v>1</v>
      </c>
      <c r="Q902" s="211">
        <v>360</v>
      </c>
      <c r="R902" s="213">
        <v>1.3166556945358801E-3</v>
      </c>
    </row>
    <row r="903" spans="2:18" x14ac:dyDescent="0.2">
      <c r="B903" s="207" t="s">
        <v>1255</v>
      </c>
      <c r="C903" s="208" t="s">
        <v>1237</v>
      </c>
      <c r="D903" s="209" t="s">
        <v>244</v>
      </c>
      <c r="E903" s="210">
        <v>334</v>
      </c>
      <c r="F903" s="211">
        <v>0</v>
      </c>
      <c r="G903" s="211">
        <v>5688.5159999999996</v>
      </c>
      <c r="H903" s="211">
        <v>1.4888375919999999</v>
      </c>
      <c r="I903" s="211">
        <v>0</v>
      </c>
      <c r="J903" s="211">
        <v>19.822579409967606</v>
      </c>
      <c r="K903" s="212">
        <v>0</v>
      </c>
      <c r="L903" s="211">
        <v>0</v>
      </c>
      <c r="M903" s="211">
        <v>0</v>
      </c>
      <c r="N903" s="211">
        <v>0</v>
      </c>
      <c r="O903" s="211">
        <v>0</v>
      </c>
      <c r="P903" s="212">
        <v>1</v>
      </c>
      <c r="Q903" s="211">
        <v>2700</v>
      </c>
      <c r="R903" s="213">
        <v>1.49700598802395E-2</v>
      </c>
    </row>
    <row r="904" spans="2:18" x14ac:dyDescent="0.2">
      <c r="B904" s="207" t="s">
        <v>1256</v>
      </c>
      <c r="C904" s="208" t="s">
        <v>1237</v>
      </c>
      <c r="D904" s="209" t="s">
        <v>244</v>
      </c>
      <c r="E904" s="210">
        <v>530</v>
      </c>
      <c r="F904" s="211">
        <v>0</v>
      </c>
      <c r="G904" s="211">
        <v>3822.7739999999999</v>
      </c>
      <c r="H904" s="211">
        <v>2.1969432760000003</v>
      </c>
      <c r="I904" s="211">
        <v>0</v>
      </c>
      <c r="J904" s="211">
        <v>229.4530716362998</v>
      </c>
      <c r="K904" s="212">
        <v>0</v>
      </c>
      <c r="L904" s="211">
        <v>0</v>
      </c>
      <c r="M904" s="211">
        <v>0</v>
      </c>
      <c r="N904" s="211">
        <v>0</v>
      </c>
      <c r="O904" s="211">
        <v>0</v>
      </c>
      <c r="P904" s="212">
        <v>4</v>
      </c>
      <c r="Q904" s="211">
        <v>21180</v>
      </c>
      <c r="R904" s="213">
        <v>0.13773584905660377</v>
      </c>
    </row>
    <row r="905" spans="2:18" x14ac:dyDescent="0.2">
      <c r="B905" s="207" t="s">
        <v>1257</v>
      </c>
      <c r="C905" s="208" t="s">
        <v>1237</v>
      </c>
      <c r="D905" s="209" t="s">
        <v>244</v>
      </c>
      <c r="E905" s="210">
        <v>1487</v>
      </c>
      <c r="F905" s="211">
        <v>0</v>
      </c>
      <c r="G905" s="211">
        <v>5287.3639999999996</v>
      </c>
      <c r="H905" s="211">
        <v>2.5963875079999998</v>
      </c>
      <c r="I905" s="211">
        <v>228.19573157224951</v>
      </c>
      <c r="J905" s="211">
        <v>4.6091526107729548</v>
      </c>
      <c r="K905" s="212">
        <v>1</v>
      </c>
      <c r="L905" s="211">
        <v>17823.333333333303</v>
      </c>
      <c r="M905" s="211">
        <v>17823.333333333303</v>
      </c>
      <c r="N905" s="211">
        <v>6.7249495628782796E-2</v>
      </c>
      <c r="O905" s="211">
        <v>6.7249495628782796E-2</v>
      </c>
      <c r="P905" s="212">
        <v>1</v>
      </c>
      <c r="Q905" s="211">
        <v>360</v>
      </c>
      <c r="R905" s="213">
        <v>2.0174848688634802E-3</v>
      </c>
    </row>
    <row r="906" spans="2:18" x14ac:dyDescent="0.2">
      <c r="B906" s="207" t="s">
        <v>1258</v>
      </c>
      <c r="C906" s="208" t="s">
        <v>1259</v>
      </c>
      <c r="D906" s="209" t="s">
        <v>244</v>
      </c>
      <c r="E906" s="210">
        <v>1268</v>
      </c>
      <c r="F906" s="211">
        <v>1320.482</v>
      </c>
      <c r="G906" s="211">
        <v>8029.866</v>
      </c>
      <c r="H906" s="211">
        <v>3.774103667750925</v>
      </c>
      <c r="I906" s="211">
        <v>1274.870117945092</v>
      </c>
      <c r="J906" s="211">
        <v>0</v>
      </c>
      <c r="K906" s="212">
        <v>9</v>
      </c>
      <c r="L906" s="211">
        <v>68501.966666666602</v>
      </c>
      <c r="M906" s="211">
        <v>59231.866666666596</v>
      </c>
      <c r="N906" s="211">
        <v>0.2468454258675078</v>
      </c>
      <c r="O906" s="211">
        <v>0.19479495268138797</v>
      </c>
      <c r="P906" s="212">
        <v>0</v>
      </c>
      <c r="Q906" s="211">
        <v>0</v>
      </c>
      <c r="R906" s="213">
        <v>0</v>
      </c>
    </row>
    <row r="907" spans="2:18" x14ac:dyDescent="0.2">
      <c r="B907" s="207" t="s">
        <v>1260</v>
      </c>
      <c r="C907" s="208" t="s">
        <v>1259</v>
      </c>
      <c r="D907" s="209" t="s">
        <v>244</v>
      </c>
      <c r="E907" s="210">
        <v>574</v>
      </c>
      <c r="F907" s="211">
        <v>1.3999699999999999</v>
      </c>
      <c r="G907" s="211">
        <v>3441.47</v>
      </c>
      <c r="H907" s="211">
        <v>2.9078579108053528</v>
      </c>
      <c r="I907" s="211">
        <v>2.9141855338449472</v>
      </c>
      <c r="J907" s="211">
        <v>0</v>
      </c>
      <c r="K907" s="212">
        <v>2</v>
      </c>
      <c r="L907" s="211">
        <v>203.23333333329998</v>
      </c>
      <c r="M907" s="211">
        <v>203.23333333329998</v>
      </c>
      <c r="N907" s="211">
        <v>3.4843205574912801E-3</v>
      </c>
      <c r="O907" s="211">
        <v>3.4843205574912801E-3</v>
      </c>
      <c r="P907" s="212">
        <v>0</v>
      </c>
      <c r="Q907" s="211">
        <v>0</v>
      </c>
      <c r="R907" s="213">
        <v>0</v>
      </c>
    </row>
    <row r="908" spans="2:18" x14ac:dyDescent="0.2">
      <c r="B908" s="207" t="s">
        <v>1261</v>
      </c>
      <c r="C908" s="208" t="s">
        <v>1259</v>
      </c>
      <c r="D908" s="209" t="s">
        <v>244</v>
      </c>
      <c r="E908" s="210">
        <v>493</v>
      </c>
      <c r="F908" s="211">
        <v>0</v>
      </c>
      <c r="G908" s="211">
        <v>4002.66</v>
      </c>
      <c r="H908" s="211">
        <v>1.4747988467593143</v>
      </c>
      <c r="I908" s="211">
        <v>102.70713727803951</v>
      </c>
      <c r="J908" s="211">
        <v>0</v>
      </c>
      <c r="K908" s="212">
        <v>3</v>
      </c>
      <c r="L908" s="211">
        <v>14122.733333333401</v>
      </c>
      <c r="M908" s="211">
        <v>14122.733333333401</v>
      </c>
      <c r="N908" s="211">
        <v>8.3164300202839769E-2</v>
      </c>
      <c r="O908" s="211">
        <v>8.3164300202839769E-2</v>
      </c>
      <c r="P908" s="212">
        <v>0</v>
      </c>
      <c r="Q908" s="211">
        <v>0</v>
      </c>
      <c r="R908" s="213">
        <v>0</v>
      </c>
    </row>
    <row r="909" spans="2:18" x14ac:dyDescent="0.2">
      <c r="B909" s="207" t="s">
        <v>1262</v>
      </c>
      <c r="C909" s="208" t="s">
        <v>1259</v>
      </c>
      <c r="D909" s="209" t="s">
        <v>244</v>
      </c>
      <c r="E909" s="210">
        <v>750</v>
      </c>
      <c r="F909" s="211">
        <v>2.7862520000000002</v>
      </c>
      <c r="G909" s="211">
        <v>5104.6980000000003</v>
      </c>
      <c r="H909" s="211">
        <v>2.3317579924008691</v>
      </c>
      <c r="I909" s="211">
        <v>311.27660046418237</v>
      </c>
      <c r="J909" s="211">
        <v>0</v>
      </c>
      <c r="K909" s="212">
        <v>12</v>
      </c>
      <c r="L909" s="211">
        <v>27071.6000000001</v>
      </c>
      <c r="M909" s="211">
        <v>27071.6000000001</v>
      </c>
      <c r="N909" s="211">
        <v>0.36533333333333323</v>
      </c>
      <c r="O909" s="211">
        <v>0.36533333333333323</v>
      </c>
      <c r="P909" s="212">
        <v>0</v>
      </c>
      <c r="Q909" s="211">
        <v>0</v>
      </c>
      <c r="R909" s="213">
        <v>0</v>
      </c>
    </row>
    <row r="910" spans="2:18" x14ac:dyDescent="0.2">
      <c r="B910" s="207" t="s">
        <v>1263</v>
      </c>
      <c r="C910" s="208" t="s">
        <v>1259</v>
      </c>
      <c r="D910" s="209" t="s">
        <v>244</v>
      </c>
      <c r="E910" s="210">
        <v>901</v>
      </c>
      <c r="F910" s="211">
        <v>7.4041949999999996</v>
      </c>
      <c r="G910" s="211">
        <v>8550.5910000000003</v>
      </c>
      <c r="H910" s="211">
        <v>3.5699635350034971</v>
      </c>
      <c r="I910" s="211">
        <v>327.36100442227541</v>
      </c>
      <c r="J910" s="211">
        <v>0</v>
      </c>
      <c r="K910" s="212">
        <v>11</v>
      </c>
      <c r="L910" s="211">
        <v>18595.766666666703</v>
      </c>
      <c r="M910" s="211">
        <v>18595.766666666703</v>
      </c>
      <c r="N910" s="211">
        <v>0.17425083240843509</v>
      </c>
      <c r="O910" s="211">
        <v>0.17425083240843509</v>
      </c>
      <c r="P910" s="212">
        <v>0</v>
      </c>
      <c r="Q910" s="211">
        <v>0</v>
      </c>
      <c r="R910" s="213">
        <v>0</v>
      </c>
    </row>
    <row r="911" spans="2:18" x14ac:dyDescent="0.2">
      <c r="B911" s="207" t="s">
        <v>1264</v>
      </c>
      <c r="C911" s="208" t="s">
        <v>1259</v>
      </c>
      <c r="D911" s="209" t="s">
        <v>244</v>
      </c>
      <c r="E911" s="210">
        <v>1110</v>
      </c>
      <c r="F911" s="211">
        <v>571.87139999999999</v>
      </c>
      <c r="G911" s="211">
        <v>6194.6570000000002</v>
      </c>
      <c r="H911" s="211">
        <v>2.8943665795335689</v>
      </c>
      <c r="I911" s="211">
        <v>1994.5555697703417</v>
      </c>
      <c r="J911" s="211">
        <v>0</v>
      </c>
      <c r="K911" s="212">
        <v>10</v>
      </c>
      <c r="L911" s="211">
        <v>139747.33333333331</v>
      </c>
      <c r="M911" s="211">
        <v>139747.33333333331</v>
      </c>
      <c r="N911" s="211">
        <v>2.250450450450451</v>
      </c>
      <c r="O911" s="211">
        <v>2.250450450450451</v>
      </c>
      <c r="P911" s="212">
        <v>0</v>
      </c>
      <c r="Q911" s="211">
        <v>0</v>
      </c>
      <c r="R911" s="213">
        <v>0</v>
      </c>
    </row>
    <row r="912" spans="2:18" x14ac:dyDescent="0.2">
      <c r="B912" s="207" t="s">
        <v>1265</v>
      </c>
      <c r="C912" s="208" t="s">
        <v>1259</v>
      </c>
      <c r="D912" s="209" t="s">
        <v>244</v>
      </c>
      <c r="E912" s="210">
        <v>288</v>
      </c>
      <c r="F912" s="211">
        <v>439.7679</v>
      </c>
      <c r="G912" s="211">
        <v>2273.5839999999998</v>
      </c>
      <c r="H912" s="211">
        <v>2.2132015511291465</v>
      </c>
      <c r="I912" s="211">
        <v>230.09249373053848</v>
      </c>
      <c r="J912" s="211">
        <v>41.908417963537815</v>
      </c>
      <c r="K912" s="212">
        <v>1</v>
      </c>
      <c r="L912" s="211">
        <v>21083</v>
      </c>
      <c r="M912" s="211">
        <v>21083</v>
      </c>
      <c r="N912" s="211">
        <v>0.10069444444444399</v>
      </c>
      <c r="O912" s="211">
        <v>0.10069444444444399</v>
      </c>
      <c r="P912" s="212">
        <v>1</v>
      </c>
      <c r="Q912" s="211">
        <v>3840</v>
      </c>
      <c r="R912" s="213">
        <v>2.7777777777777801E-2</v>
      </c>
    </row>
    <row r="913" spans="2:18" x14ac:dyDescent="0.2">
      <c r="B913" s="207" t="s">
        <v>1266</v>
      </c>
      <c r="C913" s="208" t="s">
        <v>1259</v>
      </c>
      <c r="D913" s="209" t="s">
        <v>244</v>
      </c>
      <c r="E913" s="210">
        <v>1189</v>
      </c>
      <c r="F913" s="211">
        <v>5602.7690000000002</v>
      </c>
      <c r="G913" s="211">
        <v>6757.1059999999998</v>
      </c>
      <c r="H913" s="211">
        <v>3.4715682667552303</v>
      </c>
      <c r="I913" s="211">
        <v>8445.6512989030925</v>
      </c>
      <c r="J913" s="211">
        <v>0</v>
      </c>
      <c r="K913" s="212">
        <v>13</v>
      </c>
      <c r="L913" s="211">
        <v>493353.66666666669</v>
      </c>
      <c r="M913" s="211">
        <v>487768.91666666669</v>
      </c>
      <c r="N913" s="211">
        <v>6.2102607232968872</v>
      </c>
      <c r="O913" s="211">
        <v>6.1976450798990737</v>
      </c>
      <c r="P913" s="212">
        <v>0</v>
      </c>
      <c r="Q913" s="211">
        <v>0</v>
      </c>
      <c r="R913" s="213">
        <v>0</v>
      </c>
    </row>
    <row r="914" spans="2:18" x14ac:dyDescent="0.2">
      <c r="B914" s="207" t="s">
        <v>1267</v>
      </c>
      <c r="C914" s="208" t="s">
        <v>1259</v>
      </c>
      <c r="D914" s="209" t="s">
        <v>244</v>
      </c>
      <c r="E914" s="210">
        <v>978</v>
      </c>
      <c r="F914" s="211">
        <v>0</v>
      </c>
      <c r="G914" s="211">
        <v>2931.57</v>
      </c>
      <c r="H914" s="211">
        <v>1.5315733518880659</v>
      </c>
      <c r="I914" s="211">
        <v>230.1301840786399</v>
      </c>
      <c r="J914" s="211">
        <v>941.63733881148698</v>
      </c>
      <c r="K914" s="212">
        <v>6</v>
      </c>
      <c r="L914" s="211">
        <v>30471</v>
      </c>
      <c r="M914" s="211">
        <v>30471</v>
      </c>
      <c r="N914" s="211">
        <v>0.3231083844580776</v>
      </c>
      <c r="O914" s="211">
        <v>0.3231083844580776</v>
      </c>
      <c r="P914" s="212">
        <v>6</v>
      </c>
      <c r="Q914" s="211">
        <v>124680</v>
      </c>
      <c r="R914" s="213">
        <v>0.29447852760736193</v>
      </c>
    </row>
    <row r="915" spans="2:18" x14ac:dyDescent="0.2">
      <c r="B915" s="207" t="s">
        <v>1268</v>
      </c>
      <c r="C915" s="208" t="s">
        <v>1259</v>
      </c>
      <c r="D915" s="209" t="s">
        <v>244</v>
      </c>
      <c r="E915" s="210">
        <v>373</v>
      </c>
      <c r="F915" s="211">
        <v>0</v>
      </c>
      <c r="G915" s="211">
        <v>1160.836112</v>
      </c>
      <c r="H915" s="211">
        <v>1.7020198184499826</v>
      </c>
      <c r="I915" s="211">
        <v>317.75639424707083</v>
      </c>
      <c r="J915" s="211">
        <v>0</v>
      </c>
      <c r="K915" s="212">
        <v>1</v>
      </c>
      <c r="L915" s="211">
        <v>37860</v>
      </c>
      <c r="M915" s="211">
        <v>37860</v>
      </c>
      <c r="N915" s="211">
        <v>0.16085790884718501</v>
      </c>
      <c r="O915" s="211">
        <v>0.16085790884718501</v>
      </c>
      <c r="P915" s="212">
        <v>0</v>
      </c>
      <c r="Q915" s="211">
        <v>0</v>
      </c>
      <c r="R915" s="213">
        <v>0</v>
      </c>
    </row>
    <row r="916" spans="2:18" x14ac:dyDescent="0.2">
      <c r="B916" s="207" t="s">
        <v>1269</v>
      </c>
      <c r="C916" s="208" t="s">
        <v>1259</v>
      </c>
      <c r="D916" s="209" t="s">
        <v>244</v>
      </c>
      <c r="E916" s="210">
        <v>1281</v>
      </c>
      <c r="F916" s="211">
        <v>4898.3389999999999</v>
      </c>
      <c r="G916" s="211">
        <v>11227.3</v>
      </c>
      <c r="H916" s="211">
        <v>4.3202773306811721</v>
      </c>
      <c r="I916" s="211">
        <v>9339.4565458296838</v>
      </c>
      <c r="J916" s="211">
        <v>494.67836647718752</v>
      </c>
      <c r="K916" s="212">
        <v>12</v>
      </c>
      <c r="L916" s="211">
        <v>438390.2666666666</v>
      </c>
      <c r="M916" s="211">
        <v>428158.2666666666</v>
      </c>
      <c r="N916" s="211">
        <v>4.0335675253708043</v>
      </c>
      <c r="O916" s="211">
        <v>4.0179547228727559</v>
      </c>
      <c r="P916" s="212">
        <v>2</v>
      </c>
      <c r="Q916" s="211">
        <v>23220</v>
      </c>
      <c r="R916" s="213">
        <v>3.3567525370804104E-2</v>
      </c>
    </row>
    <row r="917" spans="2:18" x14ac:dyDescent="0.2">
      <c r="B917" s="207" t="s">
        <v>1270</v>
      </c>
      <c r="C917" s="208" t="s">
        <v>1271</v>
      </c>
      <c r="D917" s="209" t="s">
        <v>244</v>
      </c>
      <c r="E917" s="210">
        <v>9</v>
      </c>
      <c r="F917" s="211">
        <v>0</v>
      </c>
      <c r="G917" s="211">
        <v>1535.7228170000001</v>
      </c>
      <c r="H917" s="211">
        <v>0.88742903879556501</v>
      </c>
      <c r="I917" s="211">
        <v>0.37634067828816181</v>
      </c>
      <c r="J917" s="211">
        <v>0</v>
      </c>
      <c r="K917" s="212">
        <v>2</v>
      </c>
      <c r="L917" s="211">
        <v>86</v>
      </c>
      <c r="M917" s="211">
        <v>86</v>
      </c>
      <c r="N917" s="211">
        <v>0.22222222222222202</v>
      </c>
      <c r="O917" s="211">
        <v>0.22222222222222202</v>
      </c>
      <c r="P917" s="212">
        <v>0</v>
      </c>
      <c r="Q917" s="211">
        <v>0</v>
      </c>
      <c r="R917" s="213">
        <v>0</v>
      </c>
    </row>
    <row r="918" spans="2:18" x14ac:dyDescent="0.2">
      <c r="B918" s="207" t="s">
        <v>1272</v>
      </c>
      <c r="C918" s="208" t="s">
        <v>1271</v>
      </c>
      <c r="D918" s="209" t="s">
        <v>244</v>
      </c>
      <c r="E918" s="210">
        <v>38</v>
      </c>
      <c r="F918" s="211">
        <v>0</v>
      </c>
      <c r="G918" s="211">
        <v>1328.075</v>
      </c>
      <c r="H918" s="211">
        <v>2.0852838379382046</v>
      </c>
      <c r="I918" s="211">
        <v>2.0185269543892512</v>
      </c>
      <c r="J918" s="211">
        <v>23.136452610167169</v>
      </c>
      <c r="K918" s="212">
        <v>1</v>
      </c>
      <c r="L918" s="211">
        <v>196.3</v>
      </c>
      <c r="M918" s="211">
        <v>196.3</v>
      </c>
      <c r="N918" s="211">
        <v>5.2631578947368404E-2</v>
      </c>
      <c r="O918" s="211">
        <v>5.2631578947368404E-2</v>
      </c>
      <c r="P918" s="212">
        <v>1</v>
      </c>
      <c r="Q918" s="211">
        <v>2250</v>
      </c>
      <c r="R918" s="213">
        <v>0.13157894736842102</v>
      </c>
    </row>
    <row r="919" spans="2:18" x14ac:dyDescent="0.2">
      <c r="B919" s="207" t="s">
        <v>1273</v>
      </c>
      <c r="C919" s="208" t="s">
        <v>1271</v>
      </c>
      <c r="D919" s="209" t="s">
        <v>244</v>
      </c>
      <c r="E919" s="210">
        <v>106</v>
      </c>
      <c r="F919" s="211">
        <v>0</v>
      </c>
      <c r="G919" s="211">
        <v>2966.9780000000001</v>
      </c>
      <c r="H919" s="211">
        <v>3.1507710047716548</v>
      </c>
      <c r="I919" s="211">
        <v>0</v>
      </c>
      <c r="J919" s="211">
        <v>419.4977933141115</v>
      </c>
      <c r="K919" s="212">
        <v>0</v>
      </c>
      <c r="L919" s="211">
        <v>0</v>
      </c>
      <c r="M919" s="211">
        <v>0</v>
      </c>
      <c r="N919" s="211">
        <v>0</v>
      </c>
      <c r="O919" s="211">
        <v>0</v>
      </c>
      <c r="P919" s="212">
        <v>3</v>
      </c>
      <c r="Q919" s="211">
        <v>27000</v>
      </c>
      <c r="R919" s="213">
        <v>0.47169811320754773</v>
      </c>
    </row>
    <row r="920" spans="2:18" x14ac:dyDescent="0.2">
      <c r="B920" s="207" t="s">
        <v>1274</v>
      </c>
      <c r="C920" s="208" t="s">
        <v>1271</v>
      </c>
      <c r="D920" s="209" t="s">
        <v>244</v>
      </c>
      <c r="E920" s="210">
        <v>29</v>
      </c>
      <c r="F920" s="211">
        <v>2.9431114200000001</v>
      </c>
      <c r="G920" s="211">
        <v>856.50854870000001</v>
      </c>
      <c r="H920" s="211">
        <v>1.3180036151004599</v>
      </c>
      <c r="I920" s="211">
        <v>51.076808909193616</v>
      </c>
      <c r="J920" s="211">
        <v>0</v>
      </c>
      <c r="K920" s="212">
        <v>1</v>
      </c>
      <c r="L920" s="211">
        <v>7858.8333333333003</v>
      </c>
      <c r="M920" s="211">
        <v>7858.8333333333003</v>
      </c>
      <c r="N920" s="211">
        <v>0.1724137931034487</v>
      </c>
      <c r="O920" s="211">
        <v>0.1724137931034487</v>
      </c>
      <c r="P920" s="212">
        <v>0</v>
      </c>
      <c r="Q920" s="211">
        <v>0</v>
      </c>
      <c r="R920" s="213">
        <v>0</v>
      </c>
    </row>
    <row r="921" spans="2:18" x14ac:dyDescent="0.2">
      <c r="B921" s="207" t="s">
        <v>1275</v>
      </c>
      <c r="C921" s="208" t="s">
        <v>1271</v>
      </c>
      <c r="D921" s="209" t="s">
        <v>244</v>
      </c>
      <c r="E921" s="210">
        <v>119</v>
      </c>
      <c r="F921" s="211">
        <v>0</v>
      </c>
      <c r="G921" s="211">
        <v>5145.0633840560804</v>
      </c>
      <c r="H921" s="211">
        <v>4.1215382119999999</v>
      </c>
      <c r="I921" s="211">
        <v>0</v>
      </c>
      <c r="J921" s="211">
        <v>17.07212936717535</v>
      </c>
      <c r="K921" s="212">
        <v>0</v>
      </c>
      <c r="L921" s="211">
        <v>0</v>
      </c>
      <c r="M921" s="211">
        <v>0</v>
      </c>
      <c r="N921" s="211">
        <v>0</v>
      </c>
      <c r="O921" s="211">
        <v>0</v>
      </c>
      <c r="P921" s="212">
        <v>1</v>
      </c>
      <c r="Q921" s="211">
        <v>840</v>
      </c>
      <c r="R921" s="213">
        <v>1.6806722689075602E-2</v>
      </c>
    </row>
    <row r="922" spans="2:18" x14ac:dyDescent="0.2">
      <c r="B922" s="207" t="s">
        <v>1276</v>
      </c>
      <c r="C922" s="208" t="s">
        <v>1271</v>
      </c>
      <c r="D922" s="209" t="s">
        <v>244</v>
      </c>
      <c r="E922" s="210">
        <v>98</v>
      </c>
      <c r="F922" s="211">
        <v>0</v>
      </c>
      <c r="G922" s="211">
        <v>3473.3220000000001</v>
      </c>
      <c r="H922" s="211">
        <v>4.079897760133802</v>
      </c>
      <c r="I922" s="211">
        <v>174.32589811246999</v>
      </c>
      <c r="J922" s="211">
        <v>28.970824046666063</v>
      </c>
      <c r="K922" s="212">
        <v>1</v>
      </c>
      <c r="L922" s="211">
        <v>8664.9</v>
      </c>
      <c r="M922" s="211">
        <v>8664.9</v>
      </c>
      <c r="N922" s="211">
        <v>0.25510204081632615</v>
      </c>
      <c r="O922" s="211">
        <v>0.25510204081632615</v>
      </c>
      <c r="P922" s="212">
        <v>2</v>
      </c>
      <c r="Q922" s="211">
        <v>1440</v>
      </c>
      <c r="R922" s="213">
        <v>4.08163265306122E-2</v>
      </c>
    </row>
    <row r="923" spans="2:18" x14ac:dyDescent="0.2">
      <c r="B923" s="207" t="s">
        <v>1277</v>
      </c>
      <c r="C923" s="208" t="s">
        <v>1271</v>
      </c>
      <c r="D923" s="209" t="s">
        <v>244</v>
      </c>
      <c r="E923" s="210">
        <v>931</v>
      </c>
      <c r="F923" s="211">
        <v>1980.8050000000001</v>
      </c>
      <c r="G923" s="211">
        <v>6490.5360000000001</v>
      </c>
      <c r="H923" s="211">
        <v>5.135851691991558</v>
      </c>
      <c r="I923" s="211">
        <v>2051.1098849596187</v>
      </c>
      <c r="J923" s="211">
        <v>763.57001739777195</v>
      </c>
      <c r="K923" s="212">
        <v>3</v>
      </c>
      <c r="L923" s="211">
        <v>80989.25</v>
      </c>
      <c r="M923" s="211">
        <v>80989.25</v>
      </c>
      <c r="N923" s="211">
        <v>1.055853920515575</v>
      </c>
      <c r="O923" s="211">
        <v>1.055853920515575</v>
      </c>
      <c r="P923" s="212">
        <v>2</v>
      </c>
      <c r="Q923" s="211">
        <v>30150</v>
      </c>
      <c r="R923" s="213">
        <v>7.4113856068743295E-2</v>
      </c>
    </row>
    <row r="924" spans="2:18" x14ac:dyDescent="0.2">
      <c r="B924" s="207" t="s">
        <v>1278</v>
      </c>
      <c r="C924" s="208" t="s">
        <v>1271</v>
      </c>
      <c r="D924" s="209" t="s">
        <v>244</v>
      </c>
      <c r="E924" s="210">
        <v>726</v>
      </c>
      <c r="F924" s="211">
        <v>904.6644</v>
      </c>
      <c r="G924" s="211">
        <v>7041.6210000000001</v>
      </c>
      <c r="H924" s="211">
        <v>3.6794190585339552</v>
      </c>
      <c r="I924" s="211">
        <v>159.48403133526907</v>
      </c>
      <c r="J924" s="211">
        <v>0</v>
      </c>
      <c r="K924" s="212">
        <v>1</v>
      </c>
      <c r="L924" s="211">
        <v>8790</v>
      </c>
      <c r="M924" s="211">
        <v>8790</v>
      </c>
      <c r="N924" s="211">
        <v>4.1322314049586799E-2</v>
      </c>
      <c r="O924" s="211">
        <v>4.1322314049586799E-2</v>
      </c>
      <c r="P924" s="212">
        <v>0</v>
      </c>
      <c r="Q924" s="211">
        <v>0</v>
      </c>
      <c r="R924" s="213">
        <v>0</v>
      </c>
    </row>
    <row r="925" spans="2:18" x14ac:dyDescent="0.2">
      <c r="B925" s="207" t="s">
        <v>1279</v>
      </c>
      <c r="C925" s="208" t="s">
        <v>1271</v>
      </c>
      <c r="D925" s="209" t="s">
        <v>244</v>
      </c>
      <c r="E925" s="210">
        <v>104</v>
      </c>
      <c r="F925" s="211">
        <v>0</v>
      </c>
      <c r="G925" s="211">
        <v>3803.63</v>
      </c>
      <c r="H925" s="211">
        <v>2.8767946080158775</v>
      </c>
      <c r="I925" s="211">
        <v>0</v>
      </c>
      <c r="J925" s="211">
        <v>24.683525012016059</v>
      </c>
      <c r="K925" s="212">
        <v>0</v>
      </c>
      <c r="L925" s="211">
        <v>0</v>
      </c>
      <c r="M925" s="211">
        <v>0</v>
      </c>
      <c r="N925" s="211">
        <v>0</v>
      </c>
      <c r="O925" s="211">
        <v>0</v>
      </c>
      <c r="P925" s="212">
        <v>0</v>
      </c>
      <c r="Q925" s="211">
        <v>1740</v>
      </c>
      <c r="R925" s="213">
        <v>1.9230769230769242E-2</v>
      </c>
    </row>
    <row r="926" spans="2:18" x14ac:dyDescent="0.2">
      <c r="B926" s="207" t="s">
        <v>1280</v>
      </c>
      <c r="C926" s="208" t="s">
        <v>1271</v>
      </c>
      <c r="D926" s="209" t="s">
        <v>244</v>
      </c>
      <c r="E926" s="210">
        <v>624</v>
      </c>
      <c r="F926" s="211">
        <v>0.90876900000000005</v>
      </c>
      <c r="G926" s="211">
        <v>2821.761</v>
      </c>
      <c r="H926" s="211">
        <v>1.1121371253762569</v>
      </c>
      <c r="I926" s="211">
        <v>48.612114430564681</v>
      </c>
      <c r="J926" s="211">
        <v>575.8332175345962</v>
      </c>
      <c r="K926" s="212">
        <v>2</v>
      </c>
      <c r="L926" s="211">
        <v>8864.1500000000015</v>
      </c>
      <c r="M926" s="211">
        <v>8864.1500000000015</v>
      </c>
      <c r="N926" s="211">
        <v>6.5705128205128194E-2</v>
      </c>
      <c r="O926" s="211">
        <v>6.5705128205128194E-2</v>
      </c>
      <c r="P926" s="212">
        <v>2</v>
      </c>
      <c r="Q926" s="211">
        <v>105000</v>
      </c>
      <c r="R926" s="213">
        <v>0.32051282051282004</v>
      </c>
    </row>
    <row r="927" spans="2:18" x14ac:dyDescent="0.2">
      <c r="B927" s="207" t="s">
        <v>1281</v>
      </c>
      <c r="C927" s="208" t="s">
        <v>1271</v>
      </c>
      <c r="D927" s="209" t="s">
        <v>244</v>
      </c>
      <c r="E927" s="210">
        <v>1705</v>
      </c>
      <c r="F927" s="211">
        <v>4085.703</v>
      </c>
      <c r="G927" s="211">
        <v>5456.1689999999999</v>
      </c>
      <c r="H927" s="211">
        <v>3.0211026756245474</v>
      </c>
      <c r="I927" s="211">
        <v>5527.8481904140099</v>
      </c>
      <c r="J927" s="211">
        <v>0</v>
      </c>
      <c r="K927" s="212">
        <v>6</v>
      </c>
      <c r="L927" s="211">
        <v>371057.78333333333</v>
      </c>
      <c r="M927" s="211">
        <v>371057.78333333333</v>
      </c>
      <c r="N927" s="211">
        <v>4.2422287390029343</v>
      </c>
      <c r="O927" s="211">
        <v>4.2422287390029343</v>
      </c>
      <c r="P927" s="212">
        <v>0</v>
      </c>
      <c r="Q927" s="211">
        <v>0</v>
      </c>
      <c r="R927" s="213">
        <v>0</v>
      </c>
    </row>
    <row r="928" spans="2:18" x14ac:dyDescent="0.2">
      <c r="B928" s="207" t="s">
        <v>1282</v>
      </c>
      <c r="C928" s="208" t="s">
        <v>1271</v>
      </c>
      <c r="D928" s="209" t="s">
        <v>244</v>
      </c>
      <c r="E928" s="210">
        <v>62</v>
      </c>
      <c r="F928" s="211">
        <v>0</v>
      </c>
      <c r="G928" s="211">
        <v>3857.04043</v>
      </c>
      <c r="H928" s="211">
        <v>0</v>
      </c>
      <c r="I928" s="211">
        <v>0</v>
      </c>
      <c r="J928" s="211">
        <v>0</v>
      </c>
      <c r="K928" s="212">
        <v>1</v>
      </c>
      <c r="L928" s="211">
        <v>5518</v>
      </c>
      <c r="M928" s="211">
        <v>5518</v>
      </c>
      <c r="N928" s="211">
        <v>1</v>
      </c>
      <c r="O928" s="211">
        <v>1</v>
      </c>
      <c r="P928" s="212">
        <v>0</v>
      </c>
      <c r="Q928" s="211">
        <v>0</v>
      </c>
      <c r="R928" s="213">
        <v>0</v>
      </c>
    </row>
    <row r="929" spans="2:18" x14ac:dyDescent="0.2">
      <c r="B929" s="207" t="s">
        <v>1283</v>
      </c>
      <c r="C929" s="208" t="s">
        <v>1271</v>
      </c>
      <c r="D929" s="209" t="s">
        <v>244</v>
      </c>
      <c r="E929" s="210">
        <v>916</v>
      </c>
      <c r="F929" s="211">
        <v>4124.6776620000001</v>
      </c>
      <c r="G929" s="211">
        <v>2810.5843030000001</v>
      </c>
      <c r="H929" s="211">
        <v>2.2052448003997829</v>
      </c>
      <c r="I929" s="211">
        <v>8.4965425309171039</v>
      </c>
      <c r="J929" s="211">
        <v>0</v>
      </c>
      <c r="K929" s="212">
        <v>2</v>
      </c>
      <c r="L929" s="211">
        <v>781.33333333330006</v>
      </c>
      <c r="M929" s="211">
        <v>781.33333333330006</v>
      </c>
      <c r="N929" s="211">
        <v>4.3668122270742399E-3</v>
      </c>
      <c r="O929" s="211">
        <v>4.3668122270742399E-3</v>
      </c>
      <c r="P929" s="212">
        <v>0</v>
      </c>
      <c r="Q929" s="211">
        <v>0</v>
      </c>
      <c r="R929" s="213">
        <v>0</v>
      </c>
    </row>
    <row r="930" spans="2:18" x14ac:dyDescent="0.2">
      <c r="B930" s="207" t="s">
        <v>1284</v>
      </c>
      <c r="C930" s="208" t="s">
        <v>1271</v>
      </c>
      <c r="D930" s="209" t="s">
        <v>244</v>
      </c>
      <c r="E930" s="210">
        <v>29</v>
      </c>
      <c r="F930" s="211">
        <v>0</v>
      </c>
      <c r="G930" s="211">
        <v>1069.384</v>
      </c>
      <c r="H930" s="211">
        <v>1.6122030027571999</v>
      </c>
      <c r="I930" s="211">
        <v>3.3072127427531899</v>
      </c>
      <c r="J930" s="211">
        <v>8.1090312442506107</v>
      </c>
      <c r="K930" s="212">
        <v>1</v>
      </c>
      <c r="L930" s="211">
        <v>416</v>
      </c>
      <c r="M930" s="211">
        <v>416</v>
      </c>
      <c r="N930" s="211">
        <v>0.13793103448275901</v>
      </c>
      <c r="O930" s="211">
        <v>0.13793103448275901</v>
      </c>
      <c r="P930" s="212">
        <v>1</v>
      </c>
      <c r="Q930" s="211">
        <v>1020</v>
      </c>
      <c r="R930" s="213">
        <v>6.8965517241379309E-2</v>
      </c>
    </row>
    <row r="931" spans="2:18" x14ac:dyDescent="0.2">
      <c r="B931" s="207" t="s">
        <v>1285</v>
      </c>
      <c r="C931" s="208" t="s">
        <v>1271</v>
      </c>
      <c r="D931" s="209" t="s">
        <v>244</v>
      </c>
      <c r="E931" s="210">
        <v>1559</v>
      </c>
      <c r="F931" s="211">
        <v>6296.1679999999997</v>
      </c>
      <c r="G931" s="211">
        <v>5594.7290000000003</v>
      </c>
      <c r="H931" s="211">
        <v>4.1688728947063343</v>
      </c>
      <c r="I931" s="211">
        <v>3840.8388243552208</v>
      </c>
      <c r="J931" s="211">
        <v>0</v>
      </c>
      <c r="K931" s="212">
        <v>7</v>
      </c>
      <c r="L931" s="211">
        <v>186835.05000000008</v>
      </c>
      <c r="M931" s="211">
        <v>186835.05000000008</v>
      </c>
      <c r="N931" s="211">
        <v>2.1193072482360495</v>
      </c>
      <c r="O931" s="211">
        <v>2.1193072482360495</v>
      </c>
      <c r="P931" s="212">
        <v>0</v>
      </c>
      <c r="Q931" s="211">
        <v>0</v>
      </c>
      <c r="R931" s="213">
        <v>0</v>
      </c>
    </row>
    <row r="932" spans="2:18" x14ac:dyDescent="0.2">
      <c r="B932" s="207" t="s">
        <v>1286</v>
      </c>
      <c r="C932" s="208" t="s">
        <v>1271</v>
      </c>
      <c r="D932" s="209" t="s">
        <v>244</v>
      </c>
      <c r="E932" s="210">
        <v>61</v>
      </c>
      <c r="F932" s="211">
        <v>0</v>
      </c>
      <c r="G932" s="211">
        <v>2007.2360000000001</v>
      </c>
      <c r="H932" s="211">
        <v>3.3415190377243227</v>
      </c>
      <c r="I932" s="211">
        <v>45.08261603249359</v>
      </c>
      <c r="J932" s="211">
        <v>17.795769486510629</v>
      </c>
      <c r="K932" s="212">
        <v>1</v>
      </c>
      <c r="L932" s="211">
        <v>2736</v>
      </c>
      <c r="M932" s="211">
        <v>2736</v>
      </c>
      <c r="N932" s="211">
        <v>0.19672131147541</v>
      </c>
      <c r="O932" s="211">
        <v>0.19672131147541</v>
      </c>
      <c r="P932" s="212">
        <v>1</v>
      </c>
      <c r="Q932" s="211">
        <v>1080</v>
      </c>
      <c r="R932" s="213">
        <v>3.2786885245901599E-2</v>
      </c>
    </row>
    <row r="933" spans="2:18" x14ac:dyDescent="0.2">
      <c r="B933" s="207" t="s">
        <v>1287</v>
      </c>
      <c r="C933" s="208" t="s">
        <v>1271</v>
      </c>
      <c r="D933" s="209" t="s">
        <v>244</v>
      </c>
      <c r="E933" s="210">
        <v>1398</v>
      </c>
      <c r="F933" s="211">
        <v>1027.0409999999999</v>
      </c>
      <c r="G933" s="211">
        <v>5788.0590000000002</v>
      </c>
      <c r="H933" s="211">
        <v>3.5548100785783627</v>
      </c>
      <c r="I933" s="211">
        <v>172.16759258898347</v>
      </c>
      <c r="J933" s="211">
        <v>0</v>
      </c>
      <c r="K933" s="212">
        <v>3</v>
      </c>
      <c r="L933" s="211">
        <v>9821.6833333333998</v>
      </c>
      <c r="M933" s="211">
        <v>9821.6833333333998</v>
      </c>
      <c r="N933" s="211">
        <v>6.8669527896995736E-2</v>
      </c>
      <c r="O933" s="211">
        <v>6.8669527896995736E-2</v>
      </c>
      <c r="P933" s="212">
        <v>0</v>
      </c>
      <c r="Q933" s="211">
        <v>0</v>
      </c>
      <c r="R933" s="213">
        <v>0</v>
      </c>
    </row>
    <row r="934" spans="2:18" x14ac:dyDescent="0.2">
      <c r="B934" s="207" t="s">
        <v>1288</v>
      </c>
      <c r="C934" s="208" t="s">
        <v>1289</v>
      </c>
      <c r="D934" s="209" t="s">
        <v>244</v>
      </c>
      <c r="E934" s="210">
        <v>968</v>
      </c>
      <c r="F934" s="211">
        <v>0</v>
      </c>
      <c r="G934" s="211">
        <v>4414.7790000000005</v>
      </c>
      <c r="H934" s="211">
        <v>2.6508571760000001</v>
      </c>
      <c r="I934" s="211">
        <v>182.96729644919424</v>
      </c>
      <c r="J934" s="211">
        <v>128.62651528245644</v>
      </c>
      <c r="K934" s="212">
        <v>1</v>
      </c>
      <c r="L934" s="211">
        <v>13997.1</v>
      </c>
      <c r="M934" s="211">
        <v>13997.1</v>
      </c>
      <c r="N934" s="211">
        <v>6.3016528925619847E-2</v>
      </c>
      <c r="O934" s="211">
        <v>6.3016528925619847E-2</v>
      </c>
      <c r="P934" s="212">
        <v>2</v>
      </c>
      <c r="Q934" s="211">
        <v>9840</v>
      </c>
      <c r="R934" s="213">
        <v>8.4710743801652805E-2</v>
      </c>
    </row>
    <row r="935" spans="2:18" x14ac:dyDescent="0.2">
      <c r="B935" s="207" t="s">
        <v>1290</v>
      </c>
      <c r="C935" s="208" t="s">
        <v>1289</v>
      </c>
      <c r="D935" s="209" t="s">
        <v>244</v>
      </c>
      <c r="E935" s="210">
        <v>1129</v>
      </c>
      <c r="F935" s="211">
        <v>0</v>
      </c>
      <c r="G935" s="211">
        <v>6375.0230000000001</v>
      </c>
      <c r="H935" s="211">
        <v>2.3421957239999998</v>
      </c>
      <c r="I935" s="211">
        <v>1105.3862868809254</v>
      </c>
      <c r="J935" s="211">
        <v>0</v>
      </c>
      <c r="K935" s="212">
        <v>1</v>
      </c>
      <c r="L935" s="211">
        <v>95706.583333333299</v>
      </c>
      <c r="M935" s="211">
        <v>95706.583333333299</v>
      </c>
      <c r="N935" s="211">
        <v>1.00177147918512</v>
      </c>
      <c r="O935" s="211">
        <v>1.00177147918512</v>
      </c>
      <c r="P935" s="212">
        <v>0</v>
      </c>
      <c r="Q935" s="211">
        <v>0</v>
      </c>
      <c r="R935" s="213">
        <v>0</v>
      </c>
    </row>
    <row r="936" spans="2:18" x14ac:dyDescent="0.2">
      <c r="B936" s="207" t="s">
        <v>1291</v>
      </c>
      <c r="C936" s="208" t="s">
        <v>1289</v>
      </c>
      <c r="D936" s="209" t="s">
        <v>244</v>
      </c>
      <c r="E936" s="210">
        <v>1738</v>
      </c>
      <c r="F936" s="211">
        <v>0</v>
      </c>
      <c r="G936" s="211">
        <v>7791.1109999999999</v>
      </c>
      <c r="H936" s="211">
        <v>3.5223718640000001</v>
      </c>
      <c r="I936" s="211">
        <v>375.24226387088953</v>
      </c>
      <c r="J936" s="211">
        <v>755.04688450113179</v>
      </c>
      <c r="K936" s="212">
        <v>3</v>
      </c>
      <c r="L936" s="211">
        <v>21603.666666666599</v>
      </c>
      <c r="M936" s="211">
        <v>21603.666666666599</v>
      </c>
      <c r="N936" s="211">
        <v>9.551208285385504E-2</v>
      </c>
      <c r="O936" s="211">
        <v>9.551208285385504E-2</v>
      </c>
      <c r="P936" s="212">
        <v>1</v>
      </c>
      <c r="Q936" s="211">
        <v>43470</v>
      </c>
      <c r="R936" s="213">
        <v>3.9700805523590302E-2</v>
      </c>
    </row>
    <row r="937" spans="2:18" x14ac:dyDescent="0.2">
      <c r="B937" s="207" t="s">
        <v>1292</v>
      </c>
      <c r="C937" s="208" t="s">
        <v>1289</v>
      </c>
      <c r="D937" s="209" t="s">
        <v>244</v>
      </c>
      <c r="E937" s="210">
        <v>1354</v>
      </c>
      <c r="F937" s="211">
        <v>0</v>
      </c>
      <c r="G937" s="211">
        <v>4183.3890000000001</v>
      </c>
      <c r="H937" s="211">
        <v>2.469291616</v>
      </c>
      <c r="I937" s="211">
        <v>362.19198724141825</v>
      </c>
      <c r="J937" s="211">
        <v>0</v>
      </c>
      <c r="K937" s="212">
        <v>3</v>
      </c>
      <c r="L937" s="211">
        <v>29745.233333333301</v>
      </c>
      <c r="M937" s="211">
        <v>29745.233333333301</v>
      </c>
      <c r="N937" s="211">
        <v>0.13293943870014788</v>
      </c>
      <c r="O937" s="211">
        <v>0.13293943870014788</v>
      </c>
      <c r="P937" s="212">
        <v>0</v>
      </c>
      <c r="Q937" s="211">
        <v>0</v>
      </c>
      <c r="R937" s="213">
        <v>0</v>
      </c>
    </row>
    <row r="938" spans="2:18" x14ac:dyDescent="0.2">
      <c r="B938" s="207" t="s">
        <v>1293</v>
      </c>
      <c r="C938" s="208" t="s">
        <v>1289</v>
      </c>
      <c r="D938" s="209" t="s">
        <v>244</v>
      </c>
      <c r="E938" s="210">
        <v>1519</v>
      </c>
      <c r="F938" s="211">
        <v>0</v>
      </c>
      <c r="G938" s="211">
        <v>5906.7969999999996</v>
      </c>
      <c r="H938" s="211">
        <v>2.8324227359999998</v>
      </c>
      <c r="I938" s="211">
        <v>538.61346924968655</v>
      </c>
      <c r="J938" s="211">
        <v>0</v>
      </c>
      <c r="K938" s="212">
        <v>1</v>
      </c>
      <c r="L938" s="211">
        <v>38562.933333333298</v>
      </c>
      <c r="M938" s="211">
        <v>38562.933333333298</v>
      </c>
      <c r="N938" s="211">
        <v>1.000658327847268</v>
      </c>
      <c r="O938" s="211">
        <v>1.000658327847268</v>
      </c>
      <c r="P938" s="212">
        <v>0</v>
      </c>
      <c r="Q938" s="211">
        <v>0</v>
      </c>
      <c r="R938" s="213">
        <v>0</v>
      </c>
    </row>
    <row r="939" spans="2:18" x14ac:dyDescent="0.2">
      <c r="B939" s="207" t="s">
        <v>1294</v>
      </c>
      <c r="C939" s="208" t="s">
        <v>1289</v>
      </c>
      <c r="D939" s="209" t="s">
        <v>244</v>
      </c>
      <c r="E939" s="210">
        <v>1074</v>
      </c>
      <c r="F939" s="211">
        <v>0</v>
      </c>
      <c r="G939" s="211">
        <v>7402.884</v>
      </c>
      <c r="H939" s="211">
        <v>2.0335342719999998</v>
      </c>
      <c r="I939" s="211">
        <v>268.99258165901836</v>
      </c>
      <c r="J939" s="211">
        <v>0</v>
      </c>
      <c r="K939" s="212">
        <v>1</v>
      </c>
      <c r="L939" s="211">
        <v>26825</v>
      </c>
      <c r="M939" s="211">
        <v>26825</v>
      </c>
      <c r="N939" s="211">
        <v>0.99906890130353798</v>
      </c>
      <c r="O939" s="211">
        <v>0.99906890130353798</v>
      </c>
      <c r="P939" s="212">
        <v>0</v>
      </c>
      <c r="Q939" s="211">
        <v>0</v>
      </c>
      <c r="R939" s="213">
        <v>0</v>
      </c>
    </row>
    <row r="940" spans="2:18" x14ac:dyDescent="0.2">
      <c r="B940" s="207" t="s">
        <v>1295</v>
      </c>
      <c r="C940" s="208" t="s">
        <v>1289</v>
      </c>
      <c r="D940" s="209" t="s">
        <v>244</v>
      </c>
      <c r="E940" s="210">
        <v>2046</v>
      </c>
      <c r="F940" s="211">
        <v>0</v>
      </c>
      <c r="G940" s="211">
        <v>6336.3280000000004</v>
      </c>
      <c r="H940" s="211">
        <v>2.7416399559999998</v>
      </c>
      <c r="I940" s="211">
        <v>1328.6664052430974</v>
      </c>
      <c r="J940" s="211">
        <v>0</v>
      </c>
      <c r="K940" s="212">
        <v>5</v>
      </c>
      <c r="L940" s="211">
        <v>98278.033333333296</v>
      </c>
      <c r="M940" s="211">
        <v>98278.033333333296</v>
      </c>
      <c r="N940" s="211">
        <v>1.1339198435972633</v>
      </c>
      <c r="O940" s="211">
        <v>1.1339198435972633</v>
      </c>
      <c r="P940" s="212">
        <v>0</v>
      </c>
      <c r="Q940" s="211">
        <v>0</v>
      </c>
      <c r="R940" s="213">
        <v>0</v>
      </c>
    </row>
    <row r="941" spans="2:18" x14ac:dyDescent="0.2">
      <c r="B941" s="207" t="s">
        <v>1296</v>
      </c>
      <c r="C941" s="208" t="s">
        <v>1289</v>
      </c>
      <c r="D941" s="209" t="s">
        <v>244</v>
      </c>
      <c r="E941" s="210">
        <v>2440</v>
      </c>
      <c r="F941" s="211">
        <v>0</v>
      </c>
      <c r="G941" s="211">
        <v>7650.7820000000002</v>
      </c>
      <c r="H941" s="211">
        <v>3.4679021959999998</v>
      </c>
      <c r="I941" s="211">
        <v>4650.6998821772522</v>
      </c>
      <c r="J941" s="211">
        <v>0</v>
      </c>
      <c r="K941" s="212">
        <v>4</v>
      </c>
      <c r="L941" s="211">
        <v>271958.34999999998</v>
      </c>
      <c r="M941" s="211">
        <v>271958.34999999998</v>
      </c>
      <c r="N941" s="211">
        <v>1.0762295081967217</v>
      </c>
      <c r="O941" s="211">
        <v>1.0762295081967217</v>
      </c>
      <c r="P941" s="212">
        <v>0</v>
      </c>
      <c r="Q941" s="211">
        <v>0</v>
      </c>
      <c r="R941" s="213">
        <v>0</v>
      </c>
    </row>
    <row r="942" spans="2:18" x14ac:dyDescent="0.2">
      <c r="B942" s="207" t="s">
        <v>1297</v>
      </c>
      <c r="C942" s="208" t="s">
        <v>1289</v>
      </c>
      <c r="D942" s="209" t="s">
        <v>274</v>
      </c>
      <c r="E942" s="210">
        <v>1681</v>
      </c>
      <c r="F942" s="211">
        <v>0</v>
      </c>
      <c r="G942" s="211">
        <v>9802.9377189999996</v>
      </c>
      <c r="H942" s="211">
        <v>2.54191784</v>
      </c>
      <c r="I942" s="211">
        <v>525.19986819724465</v>
      </c>
      <c r="J942" s="211">
        <v>0</v>
      </c>
      <c r="K942" s="212">
        <v>1</v>
      </c>
      <c r="L942" s="211">
        <v>41900</v>
      </c>
      <c r="M942" s="211">
        <v>41900</v>
      </c>
      <c r="N942" s="211">
        <v>0.997025580011898</v>
      </c>
      <c r="O942" s="211">
        <v>0.997025580011898</v>
      </c>
      <c r="P942" s="212">
        <v>0</v>
      </c>
      <c r="Q942" s="211">
        <v>0</v>
      </c>
      <c r="R942" s="213">
        <v>0</v>
      </c>
    </row>
    <row r="943" spans="2:18" x14ac:dyDescent="0.2">
      <c r="B943" s="207" t="s">
        <v>1298</v>
      </c>
      <c r="C943" s="208" t="s">
        <v>1289</v>
      </c>
      <c r="D943" s="209" t="s">
        <v>244</v>
      </c>
      <c r="E943" s="210">
        <v>1821</v>
      </c>
      <c r="F943" s="211">
        <v>0</v>
      </c>
      <c r="G943" s="211">
        <v>9616.0139999999992</v>
      </c>
      <c r="H943" s="211">
        <v>4.5028258880000003</v>
      </c>
      <c r="I943" s="211">
        <v>5361.8657670632974</v>
      </c>
      <c r="J943" s="211">
        <v>55.9544680580549</v>
      </c>
      <c r="K943" s="212">
        <v>6</v>
      </c>
      <c r="L943" s="211">
        <v>241480.2999999999</v>
      </c>
      <c r="M943" s="211">
        <v>241480.2999999999</v>
      </c>
      <c r="N943" s="211">
        <v>1.0516199890170239</v>
      </c>
      <c r="O943" s="211">
        <v>1.0516199890170239</v>
      </c>
      <c r="P943" s="212">
        <v>1</v>
      </c>
      <c r="Q943" s="211">
        <v>2520</v>
      </c>
      <c r="R943" s="213">
        <v>3.84404173531027E-3</v>
      </c>
    </row>
    <row r="944" spans="2:18" x14ac:dyDescent="0.2">
      <c r="B944" s="207" t="s">
        <v>1299</v>
      </c>
      <c r="C944" s="208" t="s">
        <v>1289</v>
      </c>
      <c r="D944" s="209" t="s">
        <v>244</v>
      </c>
      <c r="E944" s="210">
        <v>2204</v>
      </c>
      <c r="F944" s="211">
        <v>0</v>
      </c>
      <c r="G944" s="211">
        <v>10492.37</v>
      </c>
      <c r="H944" s="211">
        <v>3.8855029839999995</v>
      </c>
      <c r="I944" s="211">
        <v>116.72709129518499</v>
      </c>
      <c r="J944" s="211">
        <v>0</v>
      </c>
      <c r="K944" s="212">
        <v>1</v>
      </c>
      <c r="L944" s="211">
        <v>6092.2166666666999</v>
      </c>
      <c r="M944" s="211">
        <v>6092.2166666666999</v>
      </c>
      <c r="N944" s="211">
        <v>3.5843920145190597E-2</v>
      </c>
      <c r="O944" s="211">
        <v>3.5843920145190597E-2</v>
      </c>
      <c r="P944" s="212">
        <v>0</v>
      </c>
      <c r="Q944" s="211">
        <v>0</v>
      </c>
      <c r="R944" s="213">
        <v>0</v>
      </c>
    </row>
    <row r="945" spans="2:18" x14ac:dyDescent="0.2">
      <c r="B945" s="207" t="s">
        <v>1300</v>
      </c>
      <c r="C945" s="208" t="s">
        <v>1289</v>
      </c>
      <c r="D945" s="209" t="s">
        <v>244</v>
      </c>
      <c r="E945" s="210">
        <v>1741</v>
      </c>
      <c r="F945" s="211">
        <v>4663.982</v>
      </c>
      <c r="G945" s="211">
        <v>2566.317</v>
      </c>
      <c r="H945" s="211">
        <v>3.1410841880000002</v>
      </c>
      <c r="I945" s="211">
        <v>25.460611037452406</v>
      </c>
      <c r="J945" s="211">
        <v>604.0783345937283</v>
      </c>
      <c r="K945" s="212">
        <v>1</v>
      </c>
      <c r="L945" s="211">
        <v>1643.7666666666</v>
      </c>
      <c r="M945" s="211">
        <v>1643.7666666666</v>
      </c>
      <c r="N945" s="211">
        <v>1.3785180930499744E-2</v>
      </c>
      <c r="O945" s="211">
        <v>1.3785180930499744E-2</v>
      </c>
      <c r="P945" s="212">
        <v>1</v>
      </c>
      <c r="Q945" s="211">
        <v>39000</v>
      </c>
      <c r="R945" s="213">
        <v>5.7438253877082103E-2</v>
      </c>
    </row>
    <row r="946" spans="2:18" x14ac:dyDescent="0.2">
      <c r="B946" s="207" t="s">
        <v>1301</v>
      </c>
      <c r="C946" s="208" t="s">
        <v>1289</v>
      </c>
      <c r="D946" s="209" t="s">
        <v>244</v>
      </c>
      <c r="E946" s="210">
        <v>1586</v>
      </c>
      <c r="F946" s="211">
        <v>0</v>
      </c>
      <c r="G946" s="211">
        <v>7211.9359999999997</v>
      </c>
      <c r="H946" s="211">
        <v>2.9050489599999998</v>
      </c>
      <c r="I946" s="211">
        <v>657.74267098420921</v>
      </c>
      <c r="J946" s="211">
        <v>0</v>
      </c>
      <c r="K946" s="212">
        <v>1</v>
      </c>
      <c r="L946" s="211">
        <v>45914.883333333411</v>
      </c>
      <c r="M946" s="211">
        <v>45914.883333333411</v>
      </c>
      <c r="N946" s="211">
        <v>3.8461538461538415E-2</v>
      </c>
      <c r="O946" s="211">
        <v>3.8461538461538415E-2</v>
      </c>
      <c r="P946" s="212">
        <v>0</v>
      </c>
      <c r="Q946" s="211">
        <v>0</v>
      </c>
      <c r="R946" s="213">
        <v>0</v>
      </c>
    </row>
    <row r="947" spans="2:18" x14ac:dyDescent="0.2">
      <c r="B947" s="207" t="s">
        <v>1302</v>
      </c>
      <c r="C947" s="208" t="s">
        <v>1303</v>
      </c>
      <c r="D947" s="209" t="s">
        <v>274</v>
      </c>
      <c r="E947" s="210">
        <v>687</v>
      </c>
      <c r="F947" s="211">
        <v>21395.71</v>
      </c>
      <c r="G947" s="211">
        <v>1746.8779999999999</v>
      </c>
      <c r="H947" s="211">
        <v>1.506994148</v>
      </c>
      <c r="I947" s="211">
        <v>3817.7050733509182</v>
      </c>
      <c r="J947" s="211">
        <v>4494.4072730502148</v>
      </c>
      <c r="K947" s="212">
        <v>7</v>
      </c>
      <c r="L947" s="211">
        <v>513738.05</v>
      </c>
      <c r="M947" s="211">
        <v>442247.05</v>
      </c>
      <c r="N947" s="211">
        <v>5.1499272197962158</v>
      </c>
      <c r="O947" s="211">
        <v>4.0684133915574971</v>
      </c>
      <c r="P947" s="212">
        <v>10</v>
      </c>
      <c r="Q947" s="211">
        <v>604800</v>
      </c>
      <c r="R947" s="213">
        <v>1.586608442503638</v>
      </c>
    </row>
    <row r="948" spans="2:18" x14ac:dyDescent="0.2">
      <c r="B948" s="207" t="s">
        <v>1304</v>
      </c>
      <c r="C948" s="208" t="s">
        <v>1303</v>
      </c>
      <c r="D948" s="209" t="s">
        <v>244</v>
      </c>
      <c r="E948" s="210">
        <v>68</v>
      </c>
      <c r="F948" s="211">
        <v>402.1089503</v>
      </c>
      <c r="G948" s="211">
        <v>4381.4373660000001</v>
      </c>
      <c r="H948" s="211">
        <v>2.5237612839999999</v>
      </c>
      <c r="I948" s="211">
        <v>147.08268418296518</v>
      </c>
      <c r="J948" s="211">
        <v>0</v>
      </c>
      <c r="K948" s="212">
        <v>2</v>
      </c>
      <c r="L948" s="211">
        <v>11818.55</v>
      </c>
      <c r="M948" s="211">
        <v>5578.55</v>
      </c>
      <c r="N948" s="211">
        <v>1.205882352941176</v>
      </c>
      <c r="O948" s="211">
        <v>0.25</v>
      </c>
      <c r="P948" s="212">
        <v>0</v>
      </c>
      <c r="Q948" s="211">
        <v>0</v>
      </c>
      <c r="R948" s="213">
        <v>0</v>
      </c>
    </row>
    <row r="949" spans="2:18" x14ac:dyDescent="0.2">
      <c r="B949" s="207" t="s">
        <v>1305</v>
      </c>
      <c r="C949" s="208" t="s">
        <v>1303</v>
      </c>
      <c r="D949" s="209" t="s">
        <v>274</v>
      </c>
      <c r="E949" s="210">
        <v>1220</v>
      </c>
      <c r="F949" s="211">
        <v>4121.0590000000002</v>
      </c>
      <c r="G949" s="211">
        <v>9139.1380000000008</v>
      </c>
      <c r="H949" s="211">
        <v>3.4860587519999999</v>
      </c>
      <c r="I949" s="211">
        <v>2733.5367805655706</v>
      </c>
      <c r="J949" s="211">
        <v>24.754050385130274</v>
      </c>
      <c r="K949" s="212">
        <v>9</v>
      </c>
      <c r="L949" s="211">
        <v>159016.1166666667</v>
      </c>
      <c r="M949" s="211">
        <v>41704.116666666698</v>
      </c>
      <c r="N949" s="211">
        <v>1.3991803278688526</v>
      </c>
      <c r="O949" s="211">
        <v>0.39590163934426231</v>
      </c>
      <c r="P949" s="212">
        <v>1</v>
      </c>
      <c r="Q949" s="211">
        <v>1440</v>
      </c>
      <c r="R949" s="213">
        <v>4.9180327868852498E-3</v>
      </c>
    </row>
    <row r="950" spans="2:18" x14ac:dyDescent="0.2">
      <c r="B950" s="207" t="s">
        <v>1306</v>
      </c>
      <c r="C950" s="208" t="s">
        <v>1303</v>
      </c>
      <c r="D950" s="209" t="s">
        <v>274</v>
      </c>
      <c r="E950" s="210">
        <v>1302</v>
      </c>
      <c r="F950" s="211">
        <v>16936.39</v>
      </c>
      <c r="G950" s="211">
        <v>3811.5909999999999</v>
      </c>
      <c r="H950" s="211">
        <v>3.976285764</v>
      </c>
      <c r="I950" s="211">
        <v>8427.1409840595934</v>
      </c>
      <c r="J950" s="211">
        <v>21126.356119529461</v>
      </c>
      <c r="K950" s="212">
        <v>11</v>
      </c>
      <c r="L950" s="211">
        <v>429787.31666666653</v>
      </c>
      <c r="M950" s="211">
        <v>281918.5833333332</v>
      </c>
      <c r="N950" s="211">
        <v>2.643625192012288</v>
      </c>
      <c r="O950" s="211">
        <v>1.6198156682027645</v>
      </c>
      <c r="P950" s="212">
        <v>20</v>
      </c>
      <c r="Q950" s="211">
        <v>1077452</v>
      </c>
      <c r="R950" s="213">
        <v>1.5752688172043019</v>
      </c>
    </row>
    <row r="951" spans="2:18" x14ac:dyDescent="0.2">
      <c r="B951" s="207" t="s">
        <v>1307</v>
      </c>
      <c r="C951" s="208" t="s">
        <v>1303</v>
      </c>
      <c r="D951" s="209" t="s">
        <v>244</v>
      </c>
      <c r="E951" s="210">
        <v>1452</v>
      </c>
      <c r="F951" s="211">
        <v>10401.629999999999</v>
      </c>
      <c r="G951" s="211">
        <v>3983.1320000000001</v>
      </c>
      <c r="H951" s="211">
        <v>5.6103758039999994</v>
      </c>
      <c r="I951" s="211">
        <v>7109.6152698506394</v>
      </c>
      <c r="J951" s="211">
        <v>41.498489415176074</v>
      </c>
      <c r="K951" s="212">
        <v>4</v>
      </c>
      <c r="L951" s="211">
        <v>256983.4</v>
      </c>
      <c r="M951" s="211">
        <v>115211.8833333333</v>
      </c>
      <c r="N951" s="211">
        <v>1.4958677685950419</v>
      </c>
      <c r="O951" s="211">
        <v>0.47796143250688738</v>
      </c>
      <c r="P951" s="212">
        <v>1</v>
      </c>
      <c r="Q951" s="211">
        <v>1500</v>
      </c>
      <c r="R951" s="213">
        <v>3.4435261707989003E-3</v>
      </c>
    </row>
    <row r="952" spans="2:18" x14ac:dyDescent="0.2">
      <c r="B952" s="207" t="s">
        <v>1308</v>
      </c>
      <c r="C952" s="208" t="s">
        <v>1303</v>
      </c>
      <c r="D952" s="209" t="s">
        <v>274</v>
      </c>
      <c r="E952" s="210">
        <v>1311</v>
      </c>
      <c r="F952" s="211">
        <v>6058.142726</v>
      </c>
      <c r="G952" s="211">
        <v>7979.0139959999997</v>
      </c>
      <c r="H952" s="211">
        <v>3.5405284199999998</v>
      </c>
      <c r="I952" s="211">
        <v>12270.914696674739</v>
      </c>
      <c r="J952" s="211">
        <v>0</v>
      </c>
      <c r="K952" s="212">
        <v>8</v>
      </c>
      <c r="L952" s="211">
        <v>702845.35</v>
      </c>
      <c r="M952" s="211">
        <v>390394.35</v>
      </c>
      <c r="N952" s="211">
        <v>5.06178489702517</v>
      </c>
      <c r="O952" s="211">
        <v>3.0183066361556055</v>
      </c>
      <c r="P952" s="212">
        <v>0</v>
      </c>
      <c r="Q952" s="211">
        <v>0</v>
      </c>
      <c r="R952" s="213">
        <v>0</v>
      </c>
    </row>
    <row r="953" spans="2:18" x14ac:dyDescent="0.2">
      <c r="B953" s="207" t="s">
        <v>1309</v>
      </c>
      <c r="C953" s="208" t="s">
        <v>1303</v>
      </c>
      <c r="D953" s="209" t="s">
        <v>244</v>
      </c>
      <c r="E953" s="210">
        <v>314</v>
      </c>
      <c r="F953" s="211">
        <v>1932.5309999999999</v>
      </c>
      <c r="G953" s="211">
        <v>3443.7959999999998</v>
      </c>
      <c r="H953" s="211">
        <v>2.1243170519999999</v>
      </c>
      <c r="I953" s="211">
        <v>558.17885651144752</v>
      </c>
      <c r="J953" s="211">
        <v>0</v>
      </c>
      <c r="K953" s="212">
        <v>3</v>
      </c>
      <c r="L953" s="211">
        <v>53285</v>
      </c>
      <c r="M953" s="211">
        <v>23525</v>
      </c>
      <c r="N953" s="211">
        <v>2.0732484076433115</v>
      </c>
      <c r="O953" s="211">
        <v>1.0859872611464967</v>
      </c>
      <c r="P953" s="212">
        <v>0</v>
      </c>
      <c r="Q953" s="211">
        <v>0</v>
      </c>
      <c r="R953" s="213">
        <v>0</v>
      </c>
    </row>
    <row r="954" spans="2:18" x14ac:dyDescent="0.2">
      <c r="B954" s="207" t="s">
        <v>1310</v>
      </c>
      <c r="C954" s="208" t="s">
        <v>1303</v>
      </c>
      <c r="D954" s="209" t="s">
        <v>244</v>
      </c>
      <c r="E954" s="210">
        <v>963</v>
      </c>
      <c r="F954" s="211">
        <v>5012.7020000000002</v>
      </c>
      <c r="G954" s="211">
        <v>2040.616</v>
      </c>
      <c r="H954" s="211">
        <v>2.5056047280000002</v>
      </c>
      <c r="I954" s="211">
        <v>1142.5266246349527</v>
      </c>
      <c r="J954" s="211">
        <v>0</v>
      </c>
      <c r="K954" s="212">
        <v>1</v>
      </c>
      <c r="L954" s="211">
        <v>92470.816666666593</v>
      </c>
      <c r="M954" s="211">
        <v>214.81666666659999</v>
      </c>
      <c r="N954" s="211">
        <v>0.99999999999999944</v>
      </c>
      <c r="O954" s="211">
        <v>2.0768431983385202E-3</v>
      </c>
      <c r="P954" s="212">
        <v>0</v>
      </c>
      <c r="Q954" s="211">
        <v>0</v>
      </c>
      <c r="R954" s="213">
        <v>0</v>
      </c>
    </row>
    <row r="955" spans="2:18" x14ac:dyDescent="0.2">
      <c r="B955" s="207" t="s">
        <v>1311</v>
      </c>
      <c r="C955" s="208" t="s">
        <v>1312</v>
      </c>
      <c r="D955" s="209" t="s">
        <v>244</v>
      </c>
      <c r="E955" s="210">
        <v>415</v>
      </c>
      <c r="F955" s="211">
        <v>0</v>
      </c>
      <c r="G955" s="211">
        <v>3698.6124300000001</v>
      </c>
      <c r="H955" s="211">
        <v>2.3058826119999996</v>
      </c>
      <c r="I955" s="211">
        <v>4.6056921649997147</v>
      </c>
      <c r="J955" s="211">
        <v>0</v>
      </c>
      <c r="K955" s="212">
        <v>0</v>
      </c>
      <c r="L955" s="211">
        <v>405.05</v>
      </c>
      <c r="M955" s="211">
        <v>405.05</v>
      </c>
      <c r="N955" s="211">
        <v>2.4096385542168703E-3</v>
      </c>
      <c r="O955" s="211">
        <v>2.4096385542168703E-3</v>
      </c>
      <c r="P955" s="212">
        <v>0</v>
      </c>
      <c r="Q955" s="211">
        <v>0</v>
      </c>
      <c r="R955" s="213">
        <v>0</v>
      </c>
    </row>
    <row r="956" spans="2:18" x14ac:dyDescent="0.2">
      <c r="B956" s="207" t="s">
        <v>1313</v>
      </c>
      <c r="C956" s="208" t="s">
        <v>1312</v>
      </c>
      <c r="D956" s="209" t="s">
        <v>244</v>
      </c>
      <c r="E956" s="210">
        <v>359</v>
      </c>
      <c r="F956" s="211">
        <v>0</v>
      </c>
      <c r="G956" s="211">
        <v>4944.0860000000002</v>
      </c>
      <c r="H956" s="211">
        <v>4.5209824440000004</v>
      </c>
      <c r="I956" s="211">
        <v>15.585888052467459</v>
      </c>
      <c r="J956" s="211">
        <v>0</v>
      </c>
      <c r="K956" s="212">
        <v>0</v>
      </c>
      <c r="L956" s="211">
        <v>699.11666666669998</v>
      </c>
      <c r="M956" s="211">
        <v>699.11666666669998</v>
      </c>
      <c r="N956" s="211">
        <v>5.5710306406685211E-3</v>
      </c>
      <c r="O956" s="211">
        <v>5.5710306406685211E-3</v>
      </c>
      <c r="P956" s="212">
        <v>0</v>
      </c>
      <c r="Q956" s="211">
        <v>0</v>
      </c>
      <c r="R956" s="213">
        <v>0</v>
      </c>
    </row>
    <row r="957" spans="2:18" x14ac:dyDescent="0.2">
      <c r="B957" s="207" t="s">
        <v>1314</v>
      </c>
      <c r="C957" s="208" t="s">
        <v>1312</v>
      </c>
      <c r="D957" s="209" t="s">
        <v>244</v>
      </c>
      <c r="E957" s="210">
        <v>1534</v>
      </c>
      <c r="F957" s="211">
        <v>0</v>
      </c>
      <c r="G957" s="211">
        <v>6850.991</v>
      </c>
      <c r="H957" s="211">
        <v>3.8673464279999998</v>
      </c>
      <c r="I957" s="211">
        <v>88.461389791101368</v>
      </c>
      <c r="J957" s="211">
        <v>1600.7780408233107</v>
      </c>
      <c r="K957" s="212">
        <v>2</v>
      </c>
      <c r="L957" s="211">
        <v>4638.6499999999996</v>
      </c>
      <c r="M957" s="211">
        <v>4638.6499999999996</v>
      </c>
      <c r="N957" s="211">
        <v>1.8904823989569743E-2</v>
      </c>
      <c r="O957" s="211">
        <v>1.8904823989569743E-2</v>
      </c>
      <c r="P957" s="212">
        <v>2</v>
      </c>
      <c r="Q957" s="211">
        <v>83940</v>
      </c>
      <c r="R957" s="213">
        <v>0.133637548891786</v>
      </c>
    </row>
    <row r="958" spans="2:18" x14ac:dyDescent="0.2">
      <c r="B958" s="207" t="s">
        <v>1315</v>
      </c>
      <c r="C958" s="208" t="s">
        <v>1312</v>
      </c>
      <c r="D958" s="209" t="s">
        <v>244</v>
      </c>
      <c r="E958" s="210">
        <v>120</v>
      </c>
      <c r="F958" s="211">
        <v>0</v>
      </c>
      <c r="G958" s="211">
        <v>5082.5093280000001</v>
      </c>
      <c r="H958" s="211">
        <v>2.8324227359999998</v>
      </c>
      <c r="I958" s="211">
        <v>39.219698578940779</v>
      </c>
      <c r="J958" s="211">
        <v>3.7711248633596899</v>
      </c>
      <c r="K958" s="212">
        <v>3</v>
      </c>
      <c r="L958" s="211">
        <v>2808</v>
      </c>
      <c r="M958" s="211">
        <v>2808</v>
      </c>
      <c r="N958" s="211">
        <v>0.11666666666666671</v>
      </c>
      <c r="O958" s="211">
        <v>0.11666666666666671</v>
      </c>
      <c r="P958" s="212">
        <v>1</v>
      </c>
      <c r="Q958" s="211">
        <v>270</v>
      </c>
      <c r="R958" s="213">
        <v>7.4999999999999997E-2</v>
      </c>
    </row>
    <row r="959" spans="2:18" x14ac:dyDescent="0.2">
      <c r="B959" s="207" t="s">
        <v>1316</v>
      </c>
      <c r="C959" s="208" t="s">
        <v>1312</v>
      </c>
      <c r="D959" s="209" t="s">
        <v>244</v>
      </c>
      <c r="E959" s="210">
        <v>1002</v>
      </c>
      <c r="F959" s="211">
        <v>0</v>
      </c>
      <c r="G959" s="211">
        <v>9148.9230000000007</v>
      </c>
      <c r="H959" s="211">
        <v>4.0489119879999995</v>
      </c>
      <c r="I959" s="211">
        <v>3086.4667257740516</v>
      </c>
      <c r="J959" s="211">
        <v>677.44068031519771</v>
      </c>
      <c r="K959" s="212">
        <v>5</v>
      </c>
      <c r="L959" s="211">
        <v>154587.43333333329</v>
      </c>
      <c r="M959" s="211">
        <v>154587.43333333329</v>
      </c>
      <c r="N959" s="211">
        <v>1.1806387225548902</v>
      </c>
      <c r="O959" s="211">
        <v>1.1806387225548902</v>
      </c>
      <c r="P959" s="212">
        <v>4</v>
      </c>
      <c r="Q959" s="211">
        <v>33930</v>
      </c>
      <c r="R959" s="213">
        <v>0.10479041916167667</v>
      </c>
    </row>
    <row r="960" spans="2:18" x14ac:dyDescent="0.2">
      <c r="B960" s="207" t="s">
        <v>1317</v>
      </c>
      <c r="C960" s="208" t="s">
        <v>1312</v>
      </c>
      <c r="D960" s="209" t="s">
        <v>244</v>
      </c>
      <c r="E960" s="210">
        <v>54</v>
      </c>
      <c r="F960" s="211">
        <v>0</v>
      </c>
      <c r="G960" s="211">
        <v>4848.4637870000006</v>
      </c>
      <c r="H960" s="211">
        <v>5.0112094560000005</v>
      </c>
      <c r="I960" s="211">
        <v>13.869914323538486</v>
      </c>
      <c r="J960" s="211">
        <v>163.83442461929323</v>
      </c>
      <c r="K960" s="212">
        <v>1</v>
      </c>
      <c r="L960" s="211">
        <v>561.28333333329999</v>
      </c>
      <c r="M960" s="211">
        <v>561.28333333329999</v>
      </c>
      <c r="N960" s="211">
        <v>3.7037037037037007E-2</v>
      </c>
      <c r="O960" s="211">
        <v>3.7037037037037007E-2</v>
      </c>
      <c r="P960" s="212">
        <v>1</v>
      </c>
      <c r="Q960" s="211">
        <v>6630</v>
      </c>
      <c r="R960" s="213">
        <v>0.25925925925925902</v>
      </c>
    </row>
    <row r="961" spans="2:18" x14ac:dyDescent="0.2">
      <c r="B961" s="207" t="s">
        <v>1318</v>
      </c>
      <c r="C961" s="208" t="s">
        <v>1312</v>
      </c>
      <c r="D961" s="209" t="s">
        <v>244</v>
      </c>
      <c r="E961" s="210">
        <v>1183</v>
      </c>
      <c r="F961" s="211">
        <v>0</v>
      </c>
      <c r="G961" s="211">
        <v>5873.5519999999997</v>
      </c>
      <c r="H961" s="211">
        <v>1.833812156</v>
      </c>
      <c r="I961" s="211">
        <v>1.5793286490019649</v>
      </c>
      <c r="J961" s="211">
        <v>472.57781389546341</v>
      </c>
      <c r="K961" s="212">
        <v>0</v>
      </c>
      <c r="L961" s="211">
        <v>174.65</v>
      </c>
      <c r="M961" s="211">
        <v>174.65</v>
      </c>
      <c r="N961" s="211">
        <v>8.4530853761623009E-4</v>
      </c>
      <c r="O961" s="211">
        <v>8.4530853761623009E-4</v>
      </c>
      <c r="P961" s="212">
        <v>3</v>
      </c>
      <c r="Q961" s="211">
        <v>52260</v>
      </c>
      <c r="R961" s="213">
        <v>8.8757396449704193E-2</v>
      </c>
    </row>
    <row r="962" spans="2:18" x14ac:dyDescent="0.2">
      <c r="B962" s="207" t="s">
        <v>1319</v>
      </c>
      <c r="C962" s="208" t="s">
        <v>1312</v>
      </c>
      <c r="D962" s="209" t="s">
        <v>244</v>
      </c>
      <c r="E962" s="210">
        <v>10</v>
      </c>
      <c r="F962" s="211">
        <v>0</v>
      </c>
      <c r="G962" s="211">
        <v>4968.7055010000004</v>
      </c>
      <c r="H962" s="211">
        <v>2.4874481719999997</v>
      </c>
      <c r="I962" s="211">
        <v>9.637808541657316</v>
      </c>
      <c r="J962" s="211">
        <v>0</v>
      </c>
      <c r="K962" s="212">
        <v>2</v>
      </c>
      <c r="L962" s="211">
        <v>785.73333333330004</v>
      </c>
      <c r="M962" s="211">
        <v>785.73333333330004</v>
      </c>
      <c r="N962" s="211">
        <v>1.1000000000000001</v>
      </c>
      <c r="O962" s="211">
        <v>1.1000000000000001</v>
      </c>
      <c r="P962" s="212">
        <v>0</v>
      </c>
      <c r="Q962" s="211">
        <v>0</v>
      </c>
      <c r="R962" s="213">
        <v>0</v>
      </c>
    </row>
    <row r="963" spans="2:18" x14ac:dyDescent="0.2">
      <c r="B963" s="207" t="s">
        <v>1320</v>
      </c>
      <c r="C963" s="208" t="s">
        <v>1312</v>
      </c>
      <c r="D963" s="209" t="s">
        <v>244</v>
      </c>
      <c r="E963" s="210">
        <v>87</v>
      </c>
      <c r="F963" s="211">
        <v>0</v>
      </c>
      <c r="G963" s="211">
        <v>4612.232</v>
      </c>
      <c r="H963" s="211">
        <v>3.1410841880000002</v>
      </c>
      <c r="I963" s="211">
        <v>73.108967673907628</v>
      </c>
      <c r="J963" s="211">
        <v>8.3641615559131601</v>
      </c>
      <c r="K963" s="212">
        <v>1</v>
      </c>
      <c r="L963" s="211">
        <v>4720</v>
      </c>
      <c r="M963" s="211">
        <v>0</v>
      </c>
      <c r="N963" s="211">
        <v>0.18390804597701102</v>
      </c>
      <c r="O963" s="211">
        <v>0</v>
      </c>
      <c r="P963" s="212">
        <v>0</v>
      </c>
      <c r="Q963" s="211">
        <v>540</v>
      </c>
      <c r="R963" s="213">
        <v>1.1494252873563201E-2</v>
      </c>
    </row>
    <row r="964" spans="2:18" x14ac:dyDescent="0.2">
      <c r="B964" s="207" t="s">
        <v>1321</v>
      </c>
      <c r="C964" s="208" t="s">
        <v>1312</v>
      </c>
      <c r="D964" s="209" t="s">
        <v>244</v>
      </c>
      <c r="E964" s="210">
        <v>11</v>
      </c>
      <c r="F964" s="211">
        <v>0</v>
      </c>
      <c r="G964" s="211">
        <v>885.68759999999997</v>
      </c>
      <c r="H964" s="211">
        <v>3.6676243120000001</v>
      </c>
      <c r="I964" s="211">
        <v>1.8447354388571475</v>
      </c>
      <c r="J964" s="211">
        <v>67.278586593613625</v>
      </c>
      <c r="K964" s="212">
        <v>1</v>
      </c>
      <c r="L964" s="211">
        <v>102</v>
      </c>
      <c r="M964" s="211">
        <v>102</v>
      </c>
      <c r="N964" s="211">
        <v>0.18181818181818199</v>
      </c>
      <c r="O964" s="211">
        <v>0.18181818181818199</v>
      </c>
      <c r="P964" s="212">
        <v>3</v>
      </c>
      <c r="Q964" s="211">
        <v>3720</v>
      </c>
      <c r="R964" s="213">
        <v>0.72727272727272685</v>
      </c>
    </row>
    <row r="965" spans="2:18" x14ac:dyDescent="0.2">
      <c r="B965" s="207" t="s">
        <v>1322</v>
      </c>
      <c r="C965" s="208" t="s">
        <v>1312</v>
      </c>
      <c r="D965" s="209" t="s">
        <v>244</v>
      </c>
      <c r="E965" s="210">
        <v>1803</v>
      </c>
      <c r="F965" s="211">
        <v>0</v>
      </c>
      <c r="G965" s="211">
        <v>6286.1080000000002</v>
      </c>
      <c r="H965" s="211">
        <v>2.63270062</v>
      </c>
      <c r="I965" s="211">
        <v>29.94381625512689</v>
      </c>
      <c r="J965" s="211">
        <v>0</v>
      </c>
      <c r="K965" s="212">
        <v>2</v>
      </c>
      <c r="L965" s="211">
        <v>2306.5166666667001</v>
      </c>
      <c r="M965" s="211">
        <v>2306.5166666667001</v>
      </c>
      <c r="N965" s="211">
        <v>1.3865779256794228E-2</v>
      </c>
      <c r="O965" s="211">
        <v>1.3865779256794228E-2</v>
      </c>
      <c r="P965" s="212">
        <v>0</v>
      </c>
      <c r="Q965" s="211">
        <v>0</v>
      </c>
      <c r="R965" s="213">
        <v>0</v>
      </c>
    </row>
    <row r="966" spans="2:18" x14ac:dyDescent="0.2">
      <c r="B966" s="207" t="s">
        <v>1323</v>
      </c>
      <c r="C966" s="208" t="s">
        <v>1312</v>
      </c>
      <c r="D966" s="209" t="s">
        <v>244</v>
      </c>
      <c r="E966" s="210">
        <v>6</v>
      </c>
      <c r="F966" s="211">
        <v>0</v>
      </c>
      <c r="G966" s="211">
        <v>1674.6388139999999</v>
      </c>
      <c r="H966" s="211">
        <v>2.8868924040000001</v>
      </c>
      <c r="I966" s="211">
        <v>0</v>
      </c>
      <c r="J966" s="211">
        <v>3.4165746625310018</v>
      </c>
      <c r="K966" s="212">
        <v>0</v>
      </c>
      <c r="L966" s="211">
        <v>0</v>
      </c>
      <c r="M966" s="211">
        <v>0</v>
      </c>
      <c r="N966" s="211">
        <v>0</v>
      </c>
      <c r="O966" s="211">
        <v>0</v>
      </c>
      <c r="P966" s="212">
        <v>1</v>
      </c>
      <c r="Q966" s="211">
        <v>240</v>
      </c>
      <c r="R966" s="213">
        <v>0.5</v>
      </c>
    </row>
    <row r="967" spans="2:18" x14ac:dyDescent="0.2">
      <c r="B967" s="207" t="s">
        <v>1324</v>
      </c>
      <c r="C967" s="208" t="s">
        <v>1312</v>
      </c>
      <c r="D967" s="209" t="s">
        <v>244</v>
      </c>
      <c r="E967" s="210">
        <v>34</v>
      </c>
      <c r="F967" s="211">
        <v>0</v>
      </c>
      <c r="G967" s="211">
        <v>1702.096</v>
      </c>
      <c r="H967" s="211">
        <v>2.5600743959999996</v>
      </c>
      <c r="I967" s="211">
        <v>40.725462537914737</v>
      </c>
      <c r="J967" s="211">
        <v>12.119170501053363</v>
      </c>
      <c r="K967" s="212">
        <v>2</v>
      </c>
      <c r="L967" s="211">
        <v>3226</v>
      </c>
      <c r="M967" s="211">
        <v>3226</v>
      </c>
      <c r="N967" s="211">
        <v>1.2352941176470591</v>
      </c>
      <c r="O967" s="211">
        <v>1.2352941176470591</v>
      </c>
      <c r="P967" s="212">
        <v>2</v>
      </c>
      <c r="Q967" s="211">
        <v>960</v>
      </c>
      <c r="R967" s="213">
        <v>0.11764705882352941</v>
      </c>
    </row>
    <row r="968" spans="2:18" x14ac:dyDescent="0.2">
      <c r="B968" s="207" t="s">
        <v>1325</v>
      </c>
      <c r="C968" s="208" t="s">
        <v>1312</v>
      </c>
      <c r="D968" s="209" t="s">
        <v>244</v>
      </c>
      <c r="E968" s="210">
        <v>1182</v>
      </c>
      <c r="F968" s="211">
        <v>0</v>
      </c>
      <c r="G968" s="211">
        <v>4516.3311569999996</v>
      </c>
      <c r="H968" s="211">
        <v>4.1760078800000002</v>
      </c>
      <c r="I968" s="211">
        <v>2.2130140144660846</v>
      </c>
      <c r="J968" s="211">
        <v>573.91470765959048</v>
      </c>
      <c r="K968" s="212">
        <v>0</v>
      </c>
      <c r="L968" s="211">
        <v>107.46666666670001</v>
      </c>
      <c r="M968" s="211">
        <v>107.46666666670001</v>
      </c>
      <c r="N968" s="211">
        <v>8.4602368866328298E-4</v>
      </c>
      <c r="O968" s="211">
        <v>8.4602368866328298E-4</v>
      </c>
      <c r="P968" s="212">
        <v>1</v>
      </c>
      <c r="Q968" s="211">
        <v>27870</v>
      </c>
      <c r="R968" s="213">
        <v>5.2453468697123487E-2</v>
      </c>
    </row>
    <row r="969" spans="2:18" x14ac:dyDescent="0.2">
      <c r="B969" s="207" t="s">
        <v>1326</v>
      </c>
      <c r="C969" s="208" t="s">
        <v>1312</v>
      </c>
      <c r="D969" s="209" t="s">
        <v>244</v>
      </c>
      <c r="E969" s="210">
        <v>1128</v>
      </c>
      <c r="F969" s="211">
        <v>0</v>
      </c>
      <c r="G969" s="211">
        <v>8776.9150000000009</v>
      </c>
      <c r="H969" s="211">
        <v>3.4315890839999996</v>
      </c>
      <c r="I969" s="211">
        <v>442.94645545032034</v>
      </c>
      <c r="J969" s="211">
        <v>0</v>
      </c>
      <c r="K969" s="212">
        <v>2</v>
      </c>
      <c r="L969" s="211">
        <v>26176.2166666667</v>
      </c>
      <c r="M969" s="211">
        <v>22981.2166666667</v>
      </c>
      <c r="N969" s="211">
        <v>0.10195035460992906</v>
      </c>
      <c r="O969" s="211">
        <v>9.3971631205673742E-2</v>
      </c>
      <c r="P969" s="212">
        <v>0</v>
      </c>
      <c r="Q969" s="211">
        <v>0</v>
      </c>
      <c r="R969" s="213">
        <v>0</v>
      </c>
    </row>
    <row r="970" spans="2:18" x14ac:dyDescent="0.2">
      <c r="B970" s="207" t="s">
        <v>1327</v>
      </c>
      <c r="C970" s="208" t="s">
        <v>1312</v>
      </c>
      <c r="D970" s="209" t="s">
        <v>244</v>
      </c>
      <c r="E970" s="210">
        <v>6</v>
      </c>
      <c r="F970" s="211">
        <v>0</v>
      </c>
      <c r="G970" s="211">
        <v>2269.5235729999999</v>
      </c>
      <c r="H970" s="211">
        <v>1.797499044</v>
      </c>
      <c r="I970" s="211">
        <v>0</v>
      </c>
      <c r="J970" s="211">
        <v>2.6591265062151663</v>
      </c>
      <c r="K970" s="212">
        <v>0</v>
      </c>
      <c r="L970" s="211">
        <v>0</v>
      </c>
      <c r="M970" s="211">
        <v>0</v>
      </c>
      <c r="N970" s="211">
        <v>0</v>
      </c>
      <c r="O970" s="211">
        <v>0</v>
      </c>
      <c r="P970" s="212">
        <v>0</v>
      </c>
      <c r="Q970" s="211">
        <v>300</v>
      </c>
      <c r="R970" s="213">
        <v>0.16666666666666699</v>
      </c>
    </row>
    <row r="971" spans="2:18" x14ac:dyDescent="0.2">
      <c r="B971" s="207" t="s">
        <v>1328</v>
      </c>
      <c r="C971" s="208" t="s">
        <v>1312</v>
      </c>
      <c r="D971" s="209" t="s">
        <v>244</v>
      </c>
      <c r="E971" s="210">
        <v>1371</v>
      </c>
      <c r="F971" s="211">
        <v>0</v>
      </c>
      <c r="G971" s="211">
        <v>8514.3109999999997</v>
      </c>
      <c r="H971" s="211">
        <v>3.104771076</v>
      </c>
      <c r="I971" s="211">
        <v>1348.4089124149484</v>
      </c>
      <c r="J971" s="211">
        <v>0</v>
      </c>
      <c r="K971" s="212">
        <v>8</v>
      </c>
      <c r="L971" s="211">
        <v>88073.033333333296</v>
      </c>
      <c r="M971" s="211">
        <v>88073.033333333296</v>
      </c>
      <c r="N971" s="211">
        <v>0.27862873814733763</v>
      </c>
      <c r="O971" s="211">
        <v>0.27862873814733763</v>
      </c>
      <c r="P971" s="212">
        <v>0</v>
      </c>
      <c r="Q971" s="211">
        <v>0</v>
      </c>
      <c r="R971" s="213">
        <v>0</v>
      </c>
    </row>
    <row r="972" spans="2:18" x14ac:dyDescent="0.2">
      <c r="B972" s="207" t="s">
        <v>1329</v>
      </c>
      <c r="C972" s="208" t="s">
        <v>1312</v>
      </c>
      <c r="D972" s="209" t="s">
        <v>244</v>
      </c>
      <c r="E972" s="210">
        <v>1132</v>
      </c>
      <c r="F972" s="211">
        <v>0</v>
      </c>
      <c r="G972" s="211">
        <v>6800.6670000000004</v>
      </c>
      <c r="H972" s="211">
        <v>2.6508571760000001</v>
      </c>
      <c r="I972" s="211">
        <v>7423.755799558925</v>
      </c>
      <c r="J972" s="211">
        <v>0</v>
      </c>
      <c r="K972" s="212">
        <v>7</v>
      </c>
      <c r="L972" s="211">
        <v>567921.44999999995</v>
      </c>
      <c r="M972" s="211">
        <v>567921.44999999995</v>
      </c>
      <c r="N972" s="211">
        <v>2.015901060070671</v>
      </c>
      <c r="O972" s="211">
        <v>2.015901060070671</v>
      </c>
      <c r="P972" s="212">
        <v>0</v>
      </c>
      <c r="Q972" s="211">
        <v>0</v>
      </c>
      <c r="R972" s="213">
        <v>0</v>
      </c>
    </row>
    <row r="973" spans="2:18" x14ac:dyDescent="0.2">
      <c r="B973" s="207" t="s">
        <v>1330</v>
      </c>
      <c r="C973" s="208" t="s">
        <v>1312</v>
      </c>
      <c r="D973" s="209" t="s">
        <v>244</v>
      </c>
      <c r="E973" s="210">
        <v>282</v>
      </c>
      <c r="F973" s="211">
        <v>0</v>
      </c>
      <c r="G973" s="211">
        <v>7781.9714029999996</v>
      </c>
      <c r="H973" s="211">
        <v>4.9022701199999998</v>
      </c>
      <c r="I973" s="211">
        <v>539.38406978592684</v>
      </c>
      <c r="J973" s="211">
        <v>79.773795186454976</v>
      </c>
      <c r="K973" s="212">
        <v>3</v>
      </c>
      <c r="L973" s="211">
        <v>22312.683333333302</v>
      </c>
      <c r="M973" s="211">
        <v>22312.683333333302</v>
      </c>
      <c r="N973" s="211">
        <v>1.0531914893617023</v>
      </c>
      <c r="O973" s="211">
        <v>1.0531914893617023</v>
      </c>
      <c r="P973" s="212">
        <v>1</v>
      </c>
      <c r="Q973" s="211">
        <v>3300</v>
      </c>
      <c r="R973" s="213">
        <v>2.8368794326241183E-2</v>
      </c>
    </row>
    <row r="974" spans="2:18" x14ac:dyDescent="0.2">
      <c r="B974" s="207" t="s">
        <v>1331</v>
      </c>
      <c r="C974" s="208" t="s">
        <v>1312</v>
      </c>
      <c r="D974" s="209" t="s">
        <v>244</v>
      </c>
      <c r="E974" s="210">
        <v>5</v>
      </c>
      <c r="F974" s="211">
        <v>0</v>
      </c>
      <c r="G974" s="211">
        <v>953.46258850000004</v>
      </c>
      <c r="H974" s="211">
        <v>1.3798982560000002</v>
      </c>
      <c r="I974" s="211">
        <v>0.25925140442412914</v>
      </c>
      <c r="J974" s="211">
        <v>0</v>
      </c>
      <c r="K974" s="212">
        <v>1</v>
      </c>
      <c r="L974" s="211">
        <v>38.1</v>
      </c>
      <c r="M974" s="211">
        <v>38.1</v>
      </c>
      <c r="N974" s="211">
        <v>0.2</v>
      </c>
      <c r="O974" s="211">
        <v>0.2</v>
      </c>
      <c r="P974" s="212">
        <v>0</v>
      </c>
      <c r="Q974" s="211">
        <v>0</v>
      </c>
      <c r="R974" s="213">
        <v>0</v>
      </c>
    </row>
    <row r="975" spans="2:18" x14ac:dyDescent="0.2">
      <c r="B975" s="207" t="s">
        <v>1332</v>
      </c>
      <c r="C975" s="208" t="s">
        <v>1333</v>
      </c>
      <c r="D975" s="209" t="s">
        <v>244</v>
      </c>
      <c r="E975" s="210">
        <v>264</v>
      </c>
      <c r="F975" s="211">
        <v>0</v>
      </c>
      <c r="G975" s="211">
        <v>1443.203</v>
      </c>
      <c r="H975" s="211">
        <v>1.1257064720000001</v>
      </c>
      <c r="I975" s="211">
        <v>0</v>
      </c>
      <c r="J975" s="211">
        <v>749.39019720609235</v>
      </c>
      <c r="K975" s="212">
        <v>0</v>
      </c>
      <c r="L975" s="211">
        <v>0</v>
      </c>
      <c r="M975" s="211">
        <v>0</v>
      </c>
      <c r="N975" s="211">
        <v>0</v>
      </c>
      <c r="O975" s="211">
        <v>0</v>
      </c>
      <c r="P975" s="212">
        <v>3</v>
      </c>
      <c r="Q975" s="211">
        <v>135000</v>
      </c>
      <c r="R975" s="213">
        <v>1.9886363636363644</v>
      </c>
    </row>
    <row r="976" spans="2:18" x14ac:dyDescent="0.2">
      <c r="B976" s="207" t="s">
        <v>1334</v>
      </c>
      <c r="C976" s="208" t="s">
        <v>1333</v>
      </c>
      <c r="D976" s="209" t="s">
        <v>244</v>
      </c>
      <c r="E976" s="210">
        <v>159</v>
      </c>
      <c r="F976" s="211">
        <v>0</v>
      </c>
      <c r="G976" s="211">
        <v>2950.7158770000001</v>
      </c>
      <c r="H976" s="211">
        <v>1.5796203719999999</v>
      </c>
      <c r="I976" s="211">
        <v>0</v>
      </c>
      <c r="J976" s="211">
        <v>7.4777860538414371</v>
      </c>
      <c r="K976" s="212">
        <v>0</v>
      </c>
      <c r="L976" s="211">
        <v>0</v>
      </c>
      <c r="M976" s="211">
        <v>0</v>
      </c>
      <c r="N976" s="211">
        <v>0</v>
      </c>
      <c r="O976" s="211">
        <v>0</v>
      </c>
      <c r="P976" s="212">
        <v>1</v>
      </c>
      <c r="Q976" s="211">
        <v>960</v>
      </c>
      <c r="R976" s="213">
        <v>0.20125786163522</v>
      </c>
    </row>
    <row r="977" spans="2:18" x14ac:dyDescent="0.2">
      <c r="B977" s="207" t="s">
        <v>1335</v>
      </c>
      <c r="C977" s="208" t="s">
        <v>1333</v>
      </c>
      <c r="D977" s="209" t="s">
        <v>244</v>
      </c>
      <c r="E977" s="210">
        <v>523</v>
      </c>
      <c r="F977" s="211">
        <v>0</v>
      </c>
      <c r="G977" s="211">
        <v>5232.1980000000003</v>
      </c>
      <c r="H977" s="211">
        <v>4.5028258880000003</v>
      </c>
      <c r="I977" s="211">
        <v>10.102890066037691</v>
      </c>
      <c r="J977" s="211">
        <v>0</v>
      </c>
      <c r="K977" s="212">
        <v>1</v>
      </c>
      <c r="L977" s="211">
        <v>455</v>
      </c>
      <c r="M977" s="211">
        <v>455</v>
      </c>
      <c r="N977" s="211">
        <v>1.9120458891013401E-3</v>
      </c>
      <c r="O977" s="211">
        <v>1.9120458891013401E-3</v>
      </c>
      <c r="P977" s="212">
        <v>0</v>
      </c>
      <c r="Q977" s="211">
        <v>0</v>
      </c>
      <c r="R977" s="213">
        <v>0</v>
      </c>
    </row>
    <row r="978" spans="2:18" x14ac:dyDescent="0.2">
      <c r="B978" s="207" t="s">
        <v>1336</v>
      </c>
      <c r="C978" s="208" t="s">
        <v>1333</v>
      </c>
      <c r="D978" s="209" t="s">
        <v>244</v>
      </c>
      <c r="E978" s="210">
        <v>463</v>
      </c>
      <c r="F978" s="211">
        <v>0</v>
      </c>
      <c r="G978" s="211">
        <v>1969.92</v>
      </c>
      <c r="H978" s="211">
        <v>3.1229276319999997</v>
      </c>
      <c r="I978" s="211">
        <v>73.438388980030595</v>
      </c>
      <c r="J978" s="211">
        <v>29.567337960016719</v>
      </c>
      <c r="K978" s="212">
        <v>1</v>
      </c>
      <c r="L978" s="211">
        <v>4768.8333333333003</v>
      </c>
      <c r="M978" s="211">
        <v>4768.8333333333003</v>
      </c>
      <c r="N978" s="211">
        <v>0.140388768898488</v>
      </c>
      <c r="O978" s="211">
        <v>0.140388768898488</v>
      </c>
      <c r="P978" s="212">
        <v>1</v>
      </c>
      <c r="Q978" s="211">
        <v>1920</v>
      </c>
      <c r="R978" s="213">
        <v>8.6393088552915789E-3</v>
      </c>
    </row>
    <row r="979" spans="2:18" x14ac:dyDescent="0.2">
      <c r="B979" s="207" t="s">
        <v>1337</v>
      </c>
      <c r="C979" s="208" t="s">
        <v>1333</v>
      </c>
      <c r="D979" s="209" t="s">
        <v>244</v>
      </c>
      <c r="E979" s="210">
        <v>444</v>
      </c>
      <c r="F979" s="211">
        <v>0</v>
      </c>
      <c r="G979" s="211">
        <v>3617.5922850000002</v>
      </c>
      <c r="H979" s="211">
        <v>5.4651233559999994</v>
      </c>
      <c r="I979" s="211">
        <v>300.66363786367936</v>
      </c>
      <c r="J979" s="211">
        <v>3011.5950676071716</v>
      </c>
      <c r="K979" s="212">
        <v>1</v>
      </c>
      <c r="L979" s="211">
        <v>11156.6</v>
      </c>
      <c r="M979" s="211">
        <v>11156.6</v>
      </c>
      <c r="N979" s="211">
        <v>0.17567567567567599</v>
      </c>
      <c r="O979" s="211">
        <v>0.17567567567567599</v>
      </c>
      <c r="P979" s="212">
        <v>7</v>
      </c>
      <c r="Q979" s="211">
        <v>111750</v>
      </c>
      <c r="R979" s="213">
        <v>0.46846846846846868</v>
      </c>
    </row>
    <row r="980" spans="2:18" x14ac:dyDescent="0.2">
      <c r="B980" s="207" t="s">
        <v>1338</v>
      </c>
      <c r="C980" s="208" t="s">
        <v>1333</v>
      </c>
      <c r="D980" s="209" t="s">
        <v>244</v>
      </c>
      <c r="E980" s="210">
        <v>847</v>
      </c>
      <c r="F980" s="211">
        <v>0</v>
      </c>
      <c r="G980" s="211">
        <v>4692.8686396405001</v>
      </c>
      <c r="H980" s="211">
        <v>6.7905519439999997</v>
      </c>
      <c r="I980" s="211">
        <v>3132.4825398948733</v>
      </c>
      <c r="J980" s="211">
        <v>1661.5404244835122</v>
      </c>
      <c r="K980" s="212">
        <v>1</v>
      </c>
      <c r="L980" s="211">
        <v>93548</v>
      </c>
      <c r="M980" s="211">
        <v>93548</v>
      </c>
      <c r="N980" s="211">
        <v>0.107438016528926</v>
      </c>
      <c r="O980" s="211">
        <v>0.107438016528926</v>
      </c>
      <c r="P980" s="212">
        <v>3</v>
      </c>
      <c r="Q980" s="211">
        <v>49620</v>
      </c>
      <c r="R980" s="213">
        <v>0.12987012987012983</v>
      </c>
    </row>
    <row r="981" spans="2:18" x14ac:dyDescent="0.2">
      <c r="B981" s="207" t="s">
        <v>1339</v>
      </c>
      <c r="C981" s="208" t="s">
        <v>1333</v>
      </c>
      <c r="D981" s="209" t="s">
        <v>244</v>
      </c>
      <c r="E981" s="210">
        <v>1924</v>
      </c>
      <c r="F981" s="211">
        <v>0</v>
      </c>
      <c r="G981" s="211">
        <v>4401.2460000000001</v>
      </c>
      <c r="H981" s="211">
        <v>3.9399726519999998</v>
      </c>
      <c r="I981" s="211">
        <v>30.837776684263236</v>
      </c>
      <c r="J981" s="211">
        <v>87.428856340710766</v>
      </c>
      <c r="K981" s="212">
        <v>1</v>
      </c>
      <c r="L981" s="211">
        <v>1587.2333333332999</v>
      </c>
      <c r="M981" s="211">
        <v>1587.2333333332999</v>
      </c>
      <c r="N981" s="211">
        <v>1.6112266112266141E-2</v>
      </c>
      <c r="O981" s="211">
        <v>1.6112266112266141E-2</v>
      </c>
      <c r="P981" s="212">
        <v>1</v>
      </c>
      <c r="Q981" s="211">
        <v>4500</v>
      </c>
      <c r="R981" s="213">
        <v>7.796257796257801E-3</v>
      </c>
    </row>
    <row r="982" spans="2:18" x14ac:dyDescent="0.2">
      <c r="B982" s="207" t="s">
        <v>1340</v>
      </c>
      <c r="C982" s="208" t="s">
        <v>1333</v>
      </c>
      <c r="D982" s="209" t="s">
        <v>274</v>
      </c>
      <c r="E982" s="210">
        <v>154</v>
      </c>
      <c r="F982" s="211">
        <v>0</v>
      </c>
      <c r="G982" s="211">
        <v>5642.8419999999996</v>
      </c>
      <c r="H982" s="211">
        <v>1.198332696</v>
      </c>
      <c r="I982" s="211">
        <v>379.51053496702849</v>
      </c>
      <c r="J982" s="211">
        <v>0</v>
      </c>
      <c r="K982" s="212">
        <v>1</v>
      </c>
      <c r="L982" s="211">
        <v>64224</v>
      </c>
      <c r="M982" s="211">
        <v>0</v>
      </c>
      <c r="N982" s="211">
        <v>0.46103896103896153</v>
      </c>
      <c r="O982" s="211">
        <v>0</v>
      </c>
      <c r="P982" s="212">
        <v>0</v>
      </c>
      <c r="Q982" s="211">
        <v>0</v>
      </c>
      <c r="R982" s="213">
        <v>0</v>
      </c>
    </row>
    <row r="983" spans="2:18" x14ac:dyDescent="0.2">
      <c r="B983" s="207" t="s">
        <v>1341</v>
      </c>
      <c r="C983" s="208" t="s">
        <v>1333</v>
      </c>
      <c r="D983" s="209" t="s">
        <v>244</v>
      </c>
      <c r="E983" s="210">
        <v>1197</v>
      </c>
      <c r="F983" s="211">
        <v>0</v>
      </c>
      <c r="G983" s="211">
        <v>3446.377</v>
      </c>
      <c r="H983" s="211">
        <v>2.8142661799999997</v>
      </c>
      <c r="I983" s="211">
        <v>39.755843841595421</v>
      </c>
      <c r="J983" s="211">
        <v>0</v>
      </c>
      <c r="K983" s="212">
        <v>1</v>
      </c>
      <c r="L983" s="211">
        <v>2864.75</v>
      </c>
      <c r="M983" s="211">
        <v>2864.75</v>
      </c>
      <c r="N983" s="211">
        <v>2.9239766081871302E-2</v>
      </c>
      <c r="O983" s="211">
        <v>2.9239766081871302E-2</v>
      </c>
      <c r="P983" s="212">
        <v>0</v>
      </c>
      <c r="Q983" s="211">
        <v>0</v>
      </c>
      <c r="R983" s="213">
        <v>0</v>
      </c>
    </row>
    <row r="984" spans="2:18" x14ac:dyDescent="0.2">
      <c r="B984" s="207" t="s">
        <v>1342</v>
      </c>
      <c r="C984" s="208" t="s">
        <v>1333</v>
      </c>
      <c r="D984" s="209" t="s">
        <v>244</v>
      </c>
      <c r="E984" s="210">
        <v>594</v>
      </c>
      <c r="F984" s="211">
        <v>0</v>
      </c>
      <c r="G984" s="211">
        <v>3644.7046369910299</v>
      </c>
      <c r="H984" s="211">
        <v>5.2835577960000002</v>
      </c>
      <c r="I984" s="211">
        <v>898.63085208173027</v>
      </c>
      <c r="J984" s="211">
        <v>152.41629656078749</v>
      </c>
      <c r="K984" s="212">
        <v>4</v>
      </c>
      <c r="L984" s="211">
        <v>34491</v>
      </c>
      <c r="M984" s="211">
        <v>34491</v>
      </c>
      <c r="N984" s="211">
        <v>1.0639730639730636</v>
      </c>
      <c r="O984" s="211">
        <v>1.0639730639730636</v>
      </c>
      <c r="P984" s="212">
        <v>1</v>
      </c>
      <c r="Q984" s="211">
        <v>5850</v>
      </c>
      <c r="R984" s="213">
        <v>2.1885521885521904E-2</v>
      </c>
    </row>
    <row r="985" spans="2:18" x14ac:dyDescent="0.2">
      <c r="B985" s="207" t="s">
        <v>1343</v>
      </c>
      <c r="C985" s="208" t="s">
        <v>1333</v>
      </c>
      <c r="D985" s="209" t="s">
        <v>244</v>
      </c>
      <c r="E985" s="210">
        <v>142</v>
      </c>
      <c r="F985" s="211">
        <v>0</v>
      </c>
      <c r="G985" s="211">
        <v>507.54685749999999</v>
      </c>
      <c r="H985" s="211">
        <v>2.1243170519999999</v>
      </c>
      <c r="I985" s="211">
        <v>0</v>
      </c>
      <c r="J985" s="211">
        <v>299.17590582653543</v>
      </c>
      <c r="K985" s="212">
        <v>0</v>
      </c>
      <c r="L985" s="211">
        <v>0</v>
      </c>
      <c r="M985" s="211">
        <v>0</v>
      </c>
      <c r="N985" s="211">
        <v>0</v>
      </c>
      <c r="O985" s="211">
        <v>0</v>
      </c>
      <c r="P985" s="212">
        <v>2</v>
      </c>
      <c r="Q985" s="211">
        <v>28560</v>
      </c>
      <c r="R985" s="213">
        <v>0.7394366197183101</v>
      </c>
    </row>
    <row r="986" spans="2:18" x14ac:dyDescent="0.2">
      <c r="B986" s="207" t="s">
        <v>1344</v>
      </c>
      <c r="C986" s="208" t="s">
        <v>1333</v>
      </c>
      <c r="D986" s="209" t="s">
        <v>244</v>
      </c>
      <c r="E986" s="210">
        <v>2239</v>
      </c>
      <c r="F986" s="211">
        <v>0</v>
      </c>
      <c r="G986" s="211">
        <v>7072.9660000000003</v>
      </c>
      <c r="H986" s="211">
        <v>4.139694768</v>
      </c>
      <c r="I986" s="211">
        <v>760.72255276651958</v>
      </c>
      <c r="J986" s="211">
        <v>0</v>
      </c>
      <c r="K986" s="212">
        <v>1</v>
      </c>
      <c r="L986" s="211">
        <v>37265.666666666701</v>
      </c>
      <c r="M986" s="211">
        <v>37265.666666666701</v>
      </c>
      <c r="N986" s="211">
        <v>1.8311746315319358E-2</v>
      </c>
      <c r="O986" s="211">
        <v>1.8311746315319358E-2</v>
      </c>
      <c r="P986" s="212">
        <v>0</v>
      </c>
      <c r="Q986" s="211">
        <v>0</v>
      </c>
      <c r="R986" s="213">
        <v>0</v>
      </c>
    </row>
    <row r="987" spans="2:18" x14ac:dyDescent="0.2">
      <c r="B987" s="207" t="s">
        <v>1345</v>
      </c>
      <c r="C987" s="208" t="s">
        <v>1333</v>
      </c>
      <c r="D987" s="209" t="s">
        <v>244</v>
      </c>
      <c r="E987" s="210">
        <v>1870</v>
      </c>
      <c r="F987" s="211">
        <v>0</v>
      </c>
      <c r="G987" s="211">
        <v>5222.3050000000003</v>
      </c>
      <c r="H987" s="211">
        <v>3.3044931919999998</v>
      </c>
      <c r="I987" s="211">
        <v>525.45375658221678</v>
      </c>
      <c r="J987" s="211">
        <v>0</v>
      </c>
      <c r="K987" s="212">
        <v>3</v>
      </c>
      <c r="L987" s="211">
        <v>32246.35</v>
      </c>
      <c r="M987" s="211">
        <v>32246.35</v>
      </c>
      <c r="N987" s="211">
        <v>0.20588235294117657</v>
      </c>
      <c r="O987" s="211">
        <v>0.20588235294117657</v>
      </c>
      <c r="P987" s="212">
        <v>0</v>
      </c>
      <c r="Q987" s="211">
        <v>0</v>
      </c>
      <c r="R987" s="213">
        <v>0</v>
      </c>
    </row>
    <row r="988" spans="2:18" x14ac:dyDescent="0.2">
      <c r="B988" s="207" t="s">
        <v>1346</v>
      </c>
      <c r="C988" s="208" t="s">
        <v>1333</v>
      </c>
      <c r="D988" s="209" t="s">
        <v>244</v>
      </c>
      <c r="E988" s="210">
        <v>175</v>
      </c>
      <c r="F988" s="211">
        <v>0</v>
      </c>
      <c r="G988" s="211">
        <v>879.84680000000003</v>
      </c>
      <c r="H988" s="211">
        <v>3.9399726519999998</v>
      </c>
      <c r="I988" s="211">
        <v>0</v>
      </c>
      <c r="J988" s="211">
        <v>425.4871008581257</v>
      </c>
      <c r="K988" s="212">
        <v>0</v>
      </c>
      <c r="L988" s="211">
        <v>0</v>
      </c>
      <c r="M988" s="211">
        <v>0</v>
      </c>
      <c r="N988" s="211">
        <v>0</v>
      </c>
      <c r="O988" s="211">
        <v>0</v>
      </c>
      <c r="P988" s="212">
        <v>3</v>
      </c>
      <c r="Q988" s="211">
        <v>21900</v>
      </c>
      <c r="R988" s="213">
        <v>0.94857142857142862</v>
      </c>
    </row>
    <row r="989" spans="2:18" x14ac:dyDescent="0.2">
      <c r="B989" s="207" t="s">
        <v>1347</v>
      </c>
      <c r="C989" s="208" t="s">
        <v>1333</v>
      </c>
      <c r="D989" s="209" t="s">
        <v>244</v>
      </c>
      <c r="E989" s="210">
        <v>53</v>
      </c>
      <c r="F989" s="211">
        <v>0</v>
      </c>
      <c r="G989" s="211">
        <v>234.72258049999999</v>
      </c>
      <c r="H989" s="211">
        <v>1.5796203719999999</v>
      </c>
      <c r="I989" s="211">
        <v>0</v>
      </c>
      <c r="J989" s="211">
        <v>137.40431873933642</v>
      </c>
      <c r="K989" s="212">
        <v>0</v>
      </c>
      <c r="L989" s="211">
        <v>0</v>
      </c>
      <c r="M989" s="211">
        <v>0</v>
      </c>
      <c r="N989" s="211">
        <v>0</v>
      </c>
      <c r="O989" s="211">
        <v>0</v>
      </c>
      <c r="P989" s="212">
        <v>1</v>
      </c>
      <c r="Q989" s="211">
        <v>17640</v>
      </c>
      <c r="R989" s="213">
        <v>0.79245283018867896</v>
      </c>
    </row>
    <row r="990" spans="2:18" x14ac:dyDescent="0.2">
      <c r="B990" s="207" t="s">
        <v>1348</v>
      </c>
      <c r="C990" s="208" t="s">
        <v>1333</v>
      </c>
      <c r="D990" s="209" t="s">
        <v>244</v>
      </c>
      <c r="E990" s="210">
        <v>445</v>
      </c>
      <c r="F990" s="211">
        <v>0</v>
      </c>
      <c r="G990" s="211">
        <v>1900.3630000000001</v>
      </c>
      <c r="H990" s="211">
        <v>1.706716264</v>
      </c>
      <c r="I990" s="211">
        <v>0</v>
      </c>
      <c r="J990" s="211">
        <v>79.784539131934636</v>
      </c>
      <c r="K990" s="212">
        <v>0</v>
      </c>
      <c r="L990" s="211">
        <v>0</v>
      </c>
      <c r="M990" s="211">
        <v>0</v>
      </c>
      <c r="N990" s="211">
        <v>0</v>
      </c>
      <c r="O990" s="211">
        <v>0</v>
      </c>
      <c r="P990" s="212">
        <v>2</v>
      </c>
      <c r="Q990" s="211">
        <v>9480</v>
      </c>
      <c r="R990" s="213">
        <v>3.820224719101116E-2</v>
      </c>
    </row>
    <row r="991" spans="2:18" x14ac:dyDescent="0.2">
      <c r="B991" s="207" t="s">
        <v>1349</v>
      </c>
      <c r="C991" s="208" t="s">
        <v>1333</v>
      </c>
      <c r="D991" s="209" t="s">
        <v>244</v>
      </c>
      <c r="E991" s="210">
        <v>814</v>
      </c>
      <c r="F991" s="211">
        <v>0</v>
      </c>
      <c r="G991" s="211">
        <v>3523.22054848074</v>
      </c>
      <c r="H991" s="211">
        <v>5.3561840199999997</v>
      </c>
      <c r="I991" s="211">
        <v>0</v>
      </c>
      <c r="J991" s="211">
        <v>3344.5767978854483</v>
      </c>
      <c r="K991" s="212">
        <v>0</v>
      </c>
      <c r="L991" s="211">
        <v>0</v>
      </c>
      <c r="M991" s="211">
        <v>0</v>
      </c>
      <c r="N991" s="211">
        <v>0</v>
      </c>
      <c r="O991" s="211">
        <v>0</v>
      </c>
      <c r="P991" s="212">
        <v>2</v>
      </c>
      <c r="Q991" s="211">
        <v>126630</v>
      </c>
      <c r="R991" s="213">
        <v>0.28378378378378349</v>
      </c>
    </row>
    <row r="992" spans="2:18" x14ac:dyDescent="0.2">
      <c r="B992" s="207" t="s">
        <v>1350</v>
      </c>
      <c r="C992" s="208" t="s">
        <v>1333</v>
      </c>
      <c r="D992" s="209" t="s">
        <v>244</v>
      </c>
      <c r="E992" s="210">
        <v>815</v>
      </c>
      <c r="F992" s="211">
        <v>0</v>
      </c>
      <c r="G992" s="211">
        <v>3975.4380000000001</v>
      </c>
      <c r="H992" s="211">
        <v>2.8868924040000001</v>
      </c>
      <c r="I992" s="211">
        <v>204.80941529097305</v>
      </c>
      <c r="J992" s="211">
        <v>2.5624309968982515</v>
      </c>
      <c r="K992" s="212">
        <v>2</v>
      </c>
      <c r="L992" s="211">
        <v>14387</v>
      </c>
      <c r="M992" s="211">
        <v>14387</v>
      </c>
      <c r="N992" s="211">
        <v>1.0576687116564418</v>
      </c>
      <c r="O992" s="211">
        <v>1.0576687116564418</v>
      </c>
      <c r="P992" s="212">
        <v>1</v>
      </c>
      <c r="Q992" s="211">
        <v>180</v>
      </c>
      <c r="R992" s="213">
        <v>1.2269938650306701E-3</v>
      </c>
    </row>
    <row r="993" spans="2:18" x14ac:dyDescent="0.2">
      <c r="B993" s="207" t="s">
        <v>1351</v>
      </c>
      <c r="C993" s="208" t="s">
        <v>1333</v>
      </c>
      <c r="D993" s="209" t="s">
        <v>244</v>
      </c>
      <c r="E993" s="210">
        <v>958</v>
      </c>
      <c r="F993" s="211">
        <v>0</v>
      </c>
      <c r="G993" s="211">
        <v>2852.801755</v>
      </c>
      <c r="H993" s="211">
        <v>3.2137104120000002</v>
      </c>
      <c r="I993" s="211">
        <v>0</v>
      </c>
      <c r="J993" s="211">
        <v>1471.8990428220823</v>
      </c>
      <c r="K993" s="212">
        <v>0</v>
      </c>
      <c r="L993" s="211">
        <v>0</v>
      </c>
      <c r="M993" s="211">
        <v>0</v>
      </c>
      <c r="N993" s="211">
        <v>0</v>
      </c>
      <c r="O993" s="211">
        <v>0</v>
      </c>
      <c r="P993" s="212">
        <v>1</v>
      </c>
      <c r="Q993" s="211">
        <v>92880</v>
      </c>
      <c r="R993" s="213">
        <v>0.40396659707724397</v>
      </c>
    </row>
    <row r="994" spans="2:18" x14ac:dyDescent="0.2">
      <c r="B994" s="207" t="s">
        <v>1352</v>
      </c>
      <c r="C994" s="208" t="s">
        <v>1333</v>
      </c>
      <c r="D994" s="209" t="s">
        <v>244</v>
      </c>
      <c r="E994" s="210">
        <v>1916</v>
      </c>
      <c r="F994" s="211">
        <v>0</v>
      </c>
      <c r="G994" s="211">
        <v>3434.194</v>
      </c>
      <c r="H994" s="211">
        <v>2.5600743959999996</v>
      </c>
      <c r="I994" s="211">
        <v>19.163438354790628</v>
      </c>
      <c r="J994" s="211">
        <v>2322.3360472643503</v>
      </c>
      <c r="K994" s="212">
        <v>1</v>
      </c>
      <c r="L994" s="211">
        <v>1518</v>
      </c>
      <c r="M994" s="211">
        <v>1518</v>
      </c>
      <c r="N994" s="211">
        <v>3.60125260960334E-2</v>
      </c>
      <c r="O994" s="211">
        <v>3.60125260960334E-2</v>
      </c>
      <c r="P994" s="212">
        <v>4</v>
      </c>
      <c r="Q994" s="211">
        <v>183960</v>
      </c>
      <c r="R994" s="213">
        <v>0.213987473903967</v>
      </c>
    </row>
    <row r="995" spans="2:18" x14ac:dyDescent="0.2">
      <c r="B995" s="207" t="s">
        <v>1353</v>
      </c>
      <c r="C995" s="208" t="s">
        <v>1354</v>
      </c>
      <c r="D995" s="209" t="s">
        <v>244</v>
      </c>
      <c r="E995" s="210">
        <v>1393</v>
      </c>
      <c r="F995" s="211">
        <v>0</v>
      </c>
      <c r="G995" s="211">
        <v>7756.3519091159196</v>
      </c>
      <c r="H995" s="211">
        <v>5.5014364679999996</v>
      </c>
      <c r="I995" s="211">
        <v>670.75303982508262</v>
      </c>
      <c r="J995" s="211">
        <v>19.532492882016854</v>
      </c>
      <c r="K995" s="212">
        <v>4</v>
      </c>
      <c r="L995" s="211">
        <v>24725.066666666702</v>
      </c>
      <c r="M995" s="211">
        <v>24725.066666666702</v>
      </c>
      <c r="N995" s="211">
        <v>4.5944005743000657E-2</v>
      </c>
      <c r="O995" s="211">
        <v>4.5944005743000657E-2</v>
      </c>
      <c r="P995" s="212">
        <v>0</v>
      </c>
      <c r="Q995" s="211">
        <v>720</v>
      </c>
      <c r="R995" s="213">
        <v>7.1787508973438603E-4</v>
      </c>
    </row>
    <row r="996" spans="2:18" x14ac:dyDescent="0.2">
      <c r="B996" s="207" t="s">
        <v>1355</v>
      </c>
      <c r="C996" s="208" t="s">
        <v>1354</v>
      </c>
      <c r="D996" s="209" t="s">
        <v>244</v>
      </c>
      <c r="E996" s="210">
        <v>1399</v>
      </c>
      <c r="F996" s="211">
        <v>0</v>
      </c>
      <c r="G996" s="211">
        <v>1430.1949999999999</v>
      </c>
      <c r="H996" s="211">
        <v>2.3603522799999999</v>
      </c>
      <c r="I996" s="211">
        <v>82.747286552975993</v>
      </c>
      <c r="J996" s="211">
        <v>0</v>
      </c>
      <c r="K996" s="212">
        <v>1</v>
      </c>
      <c r="L996" s="211">
        <v>7109.3166666667003</v>
      </c>
      <c r="M996" s="211">
        <v>7109.3166666667003</v>
      </c>
      <c r="N996" s="211">
        <v>8.2916368834882057E-2</v>
      </c>
      <c r="O996" s="211">
        <v>8.2916368834882057E-2</v>
      </c>
      <c r="P996" s="212">
        <v>0</v>
      </c>
      <c r="Q996" s="211">
        <v>0</v>
      </c>
      <c r="R996" s="213">
        <v>0</v>
      </c>
    </row>
    <row r="997" spans="2:18" x14ac:dyDescent="0.2">
      <c r="B997" s="207" t="s">
        <v>1356</v>
      </c>
      <c r="C997" s="208" t="s">
        <v>1354</v>
      </c>
      <c r="D997" s="209" t="s">
        <v>244</v>
      </c>
      <c r="E997" s="210">
        <v>183</v>
      </c>
      <c r="F997" s="211">
        <v>0</v>
      </c>
      <c r="G997" s="211">
        <v>2280.7806249999999</v>
      </c>
      <c r="H997" s="211">
        <v>1.5614638159999998</v>
      </c>
      <c r="I997" s="211">
        <v>1.0227937653701134</v>
      </c>
      <c r="J997" s="211">
        <v>0</v>
      </c>
      <c r="K997" s="212">
        <v>0</v>
      </c>
      <c r="L997" s="211">
        <v>132.8333333333</v>
      </c>
      <c r="M997" s="211">
        <v>132.8333333333</v>
      </c>
      <c r="N997" s="211">
        <v>5.4644808743169399E-3</v>
      </c>
      <c r="O997" s="211">
        <v>5.4644808743169399E-3</v>
      </c>
      <c r="P997" s="212">
        <v>0</v>
      </c>
      <c r="Q997" s="211">
        <v>0</v>
      </c>
      <c r="R997" s="213">
        <v>0</v>
      </c>
    </row>
    <row r="998" spans="2:18" x14ac:dyDescent="0.2">
      <c r="B998" s="207" t="s">
        <v>1357</v>
      </c>
      <c r="C998" s="208" t="s">
        <v>1354</v>
      </c>
      <c r="D998" s="209" t="s">
        <v>244</v>
      </c>
      <c r="E998" s="210">
        <v>1011</v>
      </c>
      <c r="F998" s="211">
        <v>0</v>
      </c>
      <c r="G998" s="211">
        <v>6507.558</v>
      </c>
      <c r="H998" s="211">
        <v>3.9399726519999998</v>
      </c>
      <c r="I998" s="211">
        <v>456.05255284541789</v>
      </c>
      <c r="J998" s="211">
        <v>0</v>
      </c>
      <c r="K998" s="212">
        <v>2</v>
      </c>
      <c r="L998" s="211">
        <v>23473.2166666667</v>
      </c>
      <c r="M998" s="211">
        <v>23473.2166666667</v>
      </c>
      <c r="N998" s="211">
        <v>0.15924826904055431</v>
      </c>
      <c r="O998" s="211">
        <v>0.15924826904055431</v>
      </c>
      <c r="P998" s="212">
        <v>0</v>
      </c>
      <c r="Q998" s="211">
        <v>0</v>
      </c>
      <c r="R998" s="213">
        <v>0</v>
      </c>
    </row>
    <row r="999" spans="2:18" x14ac:dyDescent="0.2">
      <c r="B999" s="207" t="s">
        <v>1358</v>
      </c>
      <c r="C999" s="208" t="s">
        <v>1354</v>
      </c>
      <c r="D999" s="209" t="s">
        <v>244</v>
      </c>
      <c r="E999" s="210">
        <v>665</v>
      </c>
      <c r="F999" s="211">
        <v>0</v>
      </c>
      <c r="G999" s="211">
        <v>1581.548</v>
      </c>
      <c r="H999" s="211">
        <v>1.1438630279999999</v>
      </c>
      <c r="I999" s="211">
        <v>558.30695120142877</v>
      </c>
      <c r="J999" s="211">
        <v>0</v>
      </c>
      <c r="K999" s="212">
        <v>4</v>
      </c>
      <c r="L999" s="211">
        <v>98980.566666666695</v>
      </c>
      <c r="M999" s="211">
        <v>98980.566666666695</v>
      </c>
      <c r="N999" s="211">
        <v>1.2180451127819556</v>
      </c>
      <c r="O999" s="211">
        <v>1.2180451127819556</v>
      </c>
      <c r="P999" s="212">
        <v>0</v>
      </c>
      <c r="Q999" s="211">
        <v>0</v>
      </c>
      <c r="R999" s="213">
        <v>0</v>
      </c>
    </row>
    <row r="1000" spans="2:18" x14ac:dyDescent="0.2">
      <c r="B1000" s="207" t="s">
        <v>1359</v>
      </c>
      <c r="C1000" s="208" t="s">
        <v>1354</v>
      </c>
      <c r="D1000" s="209" t="s">
        <v>244</v>
      </c>
      <c r="E1000" s="210">
        <v>2352</v>
      </c>
      <c r="F1000" s="211">
        <v>0</v>
      </c>
      <c r="G1000" s="211">
        <v>5588.9059999999999</v>
      </c>
      <c r="H1000" s="211">
        <v>4.1760078800000002</v>
      </c>
      <c r="I1000" s="211">
        <v>402.12022813373773</v>
      </c>
      <c r="J1000" s="211">
        <v>0</v>
      </c>
      <c r="K1000" s="212">
        <v>4</v>
      </c>
      <c r="L1000" s="211">
        <v>19527.45</v>
      </c>
      <c r="M1000" s="211">
        <v>19527.45</v>
      </c>
      <c r="N1000" s="211">
        <v>6.0799319727891168E-2</v>
      </c>
      <c r="O1000" s="211">
        <v>6.0799319727891168E-2</v>
      </c>
      <c r="P1000" s="212">
        <v>0</v>
      </c>
      <c r="Q1000" s="211">
        <v>0</v>
      </c>
      <c r="R1000" s="213">
        <v>0</v>
      </c>
    </row>
    <row r="1001" spans="2:18" x14ac:dyDescent="0.2">
      <c r="B1001" s="207" t="s">
        <v>1360</v>
      </c>
      <c r="C1001" s="208" t="s">
        <v>1354</v>
      </c>
      <c r="D1001" s="209" t="s">
        <v>244</v>
      </c>
      <c r="E1001" s="210">
        <v>1990</v>
      </c>
      <c r="F1001" s="211">
        <v>0</v>
      </c>
      <c r="G1001" s="211">
        <v>6273.1809999999996</v>
      </c>
      <c r="H1001" s="211">
        <v>4.2123209919999995</v>
      </c>
      <c r="I1001" s="211">
        <v>229.53479724824635</v>
      </c>
      <c r="J1001" s="211">
        <v>529.67651214710179</v>
      </c>
      <c r="K1001" s="212">
        <v>2</v>
      </c>
      <c r="L1001" s="211">
        <v>11050.399999999901</v>
      </c>
      <c r="M1001" s="211">
        <v>11050.399999999901</v>
      </c>
      <c r="N1001" s="211">
        <v>5.5276381909547777E-2</v>
      </c>
      <c r="O1001" s="211">
        <v>5.5276381909547777E-2</v>
      </c>
      <c r="P1001" s="212">
        <v>1</v>
      </c>
      <c r="Q1001" s="211">
        <v>25500</v>
      </c>
      <c r="R1001" s="213">
        <v>4.2713567839195991E-2</v>
      </c>
    </row>
    <row r="1002" spans="2:18" x14ac:dyDescent="0.2">
      <c r="B1002" s="207" t="s">
        <v>1361</v>
      </c>
      <c r="C1002" s="208" t="s">
        <v>1354</v>
      </c>
      <c r="D1002" s="209" t="s">
        <v>244</v>
      </c>
      <c r="E1002" s="210">
        <v>252</v>
      </c>
      <c r="F1002" s="211">
        <v>0</v>
      </c>
      <c r="G1002" s="211">
        <v>3851.183</v>
      </c>
      <c r="H1002" s="211">
        <v>3.976285764</v>
      </c>
      <c r="I1002" s="211">
        <v>0</v>
      </c>
      <c r="J1002" s="211">
        <v>1.9607700500374459</v>
      </c>
      <c r="K1002" s="212">
        <v>0</v>
      </c>
      <c r="L1002" s="211">
        <v>0</v>
      </c>
      <c r="M1002" s="211">
        <v>0</v>
      </c>
      <c r="N1002" s="211">
        <v>0</v>
      </c>
      <c r="O1002" s="211">
        <v>0</v>
      </c>
      <c r="P1002" s="212">
        <v>1</v>
      </c>
      <c r="Q1002" s="211">
        <v>100</v>
      </c>
      <c r="R1002" s="213">
        <v>1.9841269841269799E-2</v>
      </c>
    </row>
    <row r="1003" spans="2:18" x14ac:dyDescent="0.2">
      <c r="B1003" s="207" t="s">
        <v>1362</v>
      </c>
      <c r="C1003" s="208" t="s">
        <v>1354</v>
      </c>
      <c r="D1003" s="209" t="s">
        <v>244</v>
      </c>
      <c r="E1003" s="210">
        <v>1820</v>
      </c>
      <c r="F1003" s="211">
        <v>0</v>
      </c>
      <c r="G1003" s="211">
        <v>4795.1000000000004</v>
      </c>
      <c r="H1003" s="211">
        <v>3.3952759719999999</v>
      </c>
      <c r="I1003" s="211">
        <v>210.27538561603197</v>
      </c>
      <c r="J1003" s="211">
        <v>0</v>
      </c>
      <c r="K1003" s="212">
        <v>4</v>
      </c>
      <c r="L1003" s="211">
        <v>12559.266666666699</v>
      </c>
      <c r="M1003" s="211">
        <v>12559.266666666699</v>
      </c>
      <c r="N1003" s="211">
        <v>3.7912087912087895E-2</v>
      </c>
      <c r="O1003" s="211">
        <v>3.7912087912087895E-2</v>
      </c>
      <c r="P1003" s="212">
        <v>0</v>
      </c>
      <c r="Q1003" s="211">
        <v>0</v>
      </c>
      <c r="R1003" s="213">
        <v>0</v>
      </c>
    </row>
    <row r="1004" spans="2:18" x14ac:dyDescent="0.2">
      <c r="B1004" s="207" t="s">
        <v>1363</v>
      </c>
      <c r="C1004" s="208" t="s">
        <v>1354</v>
      </c>
      <c r="D1004" s="209" t="s">
        <v>244</v>
      </c>
      <c r="E1004" s="210">
        <v>116</v>
      </c>
      <c r="F1004" s="211">
        <v>0</v>
      </c>
      <c r="G1004" s="211">
        <v>2654.6970000000001</v>
      </c>
      <c r="H1004" s="211">
        <v>3.3226497479999995</v>
      </c>
      <c r="I1004" s="211">
        <v>125.41938040711952</v>
      </c>
      <c r="J1004" s="211">
        <v>0</v>
      </c>
      <c r="K1004" s="212">
        <v>4</v>
      </c>
      <c r="L1004" s="211">
        <v>7654.7500000000009</v>
      </c>
      <c r="M1004" s="211">
        <v>7397.0000000000009</v>
      </c>
      <c r="N1004" s="211">
        <v>0.60344827586206917</v>
      </c>
      <c r="O1004" s="211">
        <v>0.5948275862068968</v>
      </c>
      <c r="P1004" s="212">
        <v>0</v>
      </c>
      <c r="Q1004" s="211">
        <v>0</v>
      </c>
      <c r="R1004" s="213">
        <v>0</v>
      </c>
    </row>
    <row r="1005" spans="2:18" x14ac:dyDescent="0.2">
      <c r="B1005" s="207" t="s">
        <v>1364</v>
      </c>
      <c r="C1005" s="208" t="s">
        <v>1354</v>
      </c>
      <c r="D1005" s="209" t="s">
        <v>244</v>
      </c>
      <c r="E1005" s="210">
        <v>2282</v>
      </c>
      <c r="F1005" s="211">
        <v>0</v>
      </c>
      <c r="G1005" s="211">
        <v>3913.6619999999998</v>
      </c>
      <c r="H1005" s="211">
        <v>4.0307554320000003</v>
      </c>
      <c r="I1005" s="211">
        <v>2689.8761258423415</v>
      </c>
      <c r="J1005" s="211">
        <v>0</v>
      </c>
      <c r="K1005" s="212">
        <v>4</v>
      </c>
      <c r="L1005" s="211">
        <v>135330.8333333334</v>
      </c>
      <c r="M1005" s="211">
        <v>135330.8333333334</v>
      </c>
      <c r="N1005" s="211">
        <v>0.59465381244522397</v>
      </c>
      <c r="O1005" s="211">
        <v>0.59465381244522397</v>
      </c>
      <c r="P1005" s="212">
        <v>0</v>
      </c>
      <c r="Q1005" s="211">
        <v>0</v>
      </c>
      <c r="R1005" s="213">
        <v>0</v>
      </c>
    </row>
    <row r="1006" spans="2:18" x14ac:dyDescent="0.2">
      <c r="B1006" s="207" t="s">
        <v>1365</v>
      </c>
      <c r="C1006" s="208" t="s">
        <v>1354</v>
      </c>
      <c r="D1006" s="209" t="s">
        <v>244</v>
      </c>
      <c r="E1006" s="210">
        <v>259</v>
      </c>
      <c r="F1006" s="211">
        <v>0</v>
      </c>
      <c r="G1006" s="211">
        <v>3926.8530000000001</v>
      </c>
      <c r="H1006" s="211">
        <v>2.2877260559999999</v>
      </c>
      <c r="I1006" s="211">
        <v>3.2863849031816299</v>
      </c>
      <c r="J1006" s="211">
        <v>0</v>
      </c>
      <c r="K1006" s="212">
        <v>0</v>
      </c>
      <c r="L1006" s="211">
        <v>291.31666666669997</v>
      </c>
      <c r="M1006" s="211">
        <v>291.31666666669997</v>
      </c>
      <c r="N1006" s="211">
        <v>7.7220077220077205E-3</v>
      </c>
      <c r="O1006" s="211">
        <v>7.7220077220077205E-3</v>
      </c>
      <c r="P1006" s="212">
        <v>0</v>
      </c>
      <c r="Q1006" s="211">
        <v>0</v>
      </c>
      <c r="R1006" s="213">
        <v>0</v>
      </c>
    </row>
    <row r="1007" spans="2:18" x14ac:dyDescent="0.2">
      <c r="B1007" s="207" t="s">
        <v>1366</v>
      </c>
      <c r="C1007" s="208" t="s">
        <v>1354</v>
      </c>
      <c r="D1007" s="209" t="s">
        <v>244</v>
      </c>
      <c r="E1007" s="210">
        <v>1037</v>
      </c>
      <c r="F1007" s="211">
        <v>0</v>
      </c>
      <c r="G1007" s="211">
        <v>3558.8440000000001</v>
      </c>
      <c r="H1007" s="211">
        <v>2.9050489599999998</v>
      </c>
      <c r="I1007" s="211">
        <v>2.506204348888045</v>
      </c>
      <c r="J1007" s="211">
        <v>34.38062553490316</v>
      </c>
      <c r="K1007" s="212">
        <v>0</v>
      </c>
      <c r="L1007" s="211">
        <v>174.95</v>
      </c>
      <c r="M1007" s="211">
        <v>174.95</v>
      </c>
      <c r="N1007" s="211">
        <v>9.6432015429122493E-4</v>
      </c>
      <c r="O1007" s="211">
        <v>9.6432015429122493E-4</v>
      </c>
      <c r="P1007" s="212">
        <v>1</v>
      </c>
      <c r="Q1007" s="211">
        <v>2400</v>
      </c>
      <c r="R1007" s="213">
        <v>4.8216007714561209E-3</v>
      </c>
    </row>
    <row r="1008" spans="2:18" x14ac:dyDescent="0.2">
      <c r="B1008" s="207" t="s">
        <v>1367</v>
      </c>
      <c r="C1008" s="208" t="s">
        <v>1354</v>
      </c>
      <c r="D1008" s="209" t="s">
        <v>244</v>
      </c>
      <c r="E1008" s="210">
        <v>345</v>
      </c>
      <c r="F1008" s="211">
        <v>0</v>
      </c>
      <c r="G1008" s="211">
        <v>3267.8789999999999</v>
      </c>
      <c r="H1008" s="211">
        <v>2.2877260559999999</v>
      </c>
      <c r="I1008" s="211">
        <v>1308.0641078653794</v>
      </c>
      <c r="J1008" s="211">
        <v>33.166559695701885</v>
      </c>
      <c r="K1008" s="212">
        <v>6</v>
      </c>
      <c r="L1008" s="211">
        <v>115951.3833333334</v>
      </c>
      <c r="M1008" s="211">
        <v>115951.3833333334</v>
      </c>
      <c r="N1008" s="211">
        <v>0.46086956521739147</v>
      </c>
      <c r="O1008" s="211">
        <v>0.46086956521739147</v>
      </c>
      <c r="P1008" s="212">
        <v>1</v>
      </c>
      <c r="Q1008" s="211">
        <v>2940</v>
      </c>
      <c r="R1008" s="213">
        <v>1.4492753623188401E-2</v>
      </c>
    </row>
    <row r="1009" spans="2:18" x14ac:dyDescent="0.2">
      <c r="B1009" s="207" t="s">
        <v>1368</v>
      </c>
      <c r="C1009" s="208" t="s">
        <v>1354</v>
      </c>
      <c r="D1009" s="209" t="s">
        <v>244</v>
      </c>
      <c r="E1009" s="210">
        <v>118</v>
      </c>
      <c r="F1009" s="211">
        <v>0</v>
      </c>
      <c r="G1009" s="211">
        <v>5520.8741659999996</v>
      </c>
      <c r="H1009" s="211">
        <v>5.1383053480000003</v>
      </c>
      <c r="I1009" s="211">
        <v>402.72118027863894</v>
      </c>
      <c r="J1009" s="211">
        <v>0</v>
      </c>
      <c r="K1009" s="212">
        <v>3</v>
      </c>
      <c r="L1009" s="211">
        <v>15894.083333333299</v>
      </c>
      <c r="M1009" s="211">
        <v>15894.083333333299</v>
      </c>
      <c r="N1009" s="211">
        <v>2.1779661016949161</v>
      </c>
      <c r="O1009" s="211">
        <v>2.1779661016949161</v>
      </c>
      <c r="P1009" s="212">
        <v>0</v>
      </c>
      <c r="Q1009" s="211">
        <v>0</v>
      </c>
      <c r="R1009" s="213">
        <v>0</v>
      </c>
    </row>
    <row r="1010" spans="2:18" x14ac:dyDescent="0.2">
      <c r="B1010" s="207" t="s">
        <v>1369</v>
      </c>
      <c r="C1010" s="208" t="s">
        <v>1354</v>
      </c>
      <c r="D1010" s="209" t="s">
        <v>244</v>
      </c>
      <c r="E1010" s="210">
        <v>195</v>
      </c>
      <c r="F1010" s="211">
        <v>0</v>
      </c>
      <c r="G1010" s="211">
        <v>4108.5433830000002</v>
      </c>
      <c r="H1010" s="211">
        <v>5.8464110319999998</v>
      </c>
      <c r="I1010" s="211">
        <v>0</v>
      </c>
      <c r="J1010" s="211">
        <v>4244.0035077285847</v>
      </c>
      <c r="K1010" s="212">
        <v>0</v>
      </c>
      <c r="L1010" s="211">
        <v>0</v>
      </c>
      <c r="M1010" s="211">
        <v>0</v>
      </c>
      <c r="N1010" s="211">
        <v>0</v>
      </c>
      <c r="O1010" s="211">
        <v>0</v>
      </c>
      <c r="P1010" s="212">
        <v>2</v>
      </c>
      <c r="Q1010" s="211">
        <v>147210</v>
      </c>
      <c r="R1010" s="213">
        <v>7.179487179487179E-2</v>
      </c>
    </row>
    <row r="1011" spans="2:18" x14ac:dyDescent="0.2">
      <c r="B1011" s="207" t="s">
        <v>1370</v>
      </c>
      <c r="C1011" s="208" t="s">
        <v>1354</v>
      </c>
      <c r="D1011" s="209" t="s">
        <v>244</v>
      </c>
      <c r="E1011" s="210">
        <v>1178</v>
      </c>
      <c r="F1011" s="211">
        <v>0</v>
      </c>
      <c r="G1011" s="211">
        <v>4213.6620000000003</v>
      </c>
      <c r="H1011" s="211">
        <v>3.2863366360000001</v>
      </c>
      <c r="I1011" s="211">
        <v>27.193827306661586</v>
      </c>
      <c r="J1011" s="211">
        <v>0</v>
      </c>
      <c r="K1011" s="212">
        <v>1</v>
      </c>
      <c r="L1011" s="211">
        <v>1678.0666666667003</v>
      </c>
      <c r="M1011" s="211">
        <v>1678.0666666667003</v>
      </c>
      <c r="N1011" s="211">
        <v>4.2444821731748754E-3</v>
      </c>
      <c r="O1011" s="211">
        <v>4.2444821731748754E-3</v>
      </c>
      <c r="P1011" s="212">
        <v>0</v>
      </c>
      <c r="Q1011" s="211">
        <v>0</v>
      </c>
      <c r="R1011" s="213">
        <v>0</v>
      </c>
    </row>
    <row r="1012" spans="2:18" x14ac:dyDescent="0.2">
      <c r="B1012" s="207" t="s">
        <v>1371</v>
      </c>
      <c r="C1012" s="208" t="s">
        <v>1372</v>
      </c>
      <c r="D1012" s="209" t="s">
        <v>244</v>
      </c>
      <c r="E1012" s="210">
        <v>707</v>
      </c>
      <c r="F1012" s="211">
        <v>0</v>
      </c>
      <c r="G1012" s="211">
        <v>3219.328</v>
      </c>
      <c r="H1012" s="211">
        <v>1.27095892</v>
      </c>
      <c r="I1012" s="211">
        <v>92.474660802352815</v>
      </c>
      <c r="J1012" s="211">
        <v>0</v>
      </c>
      <c r="K1012" s="212">
        <v>2</v>
      </c>
      <c r="L1012" s="211">
        <v>14755.1</v>
      </c>
      <c r="M1012" s="211">
        <v>14755.1</v>
      </c>
      <c r="N1012" s="211">
        <v>0.12588401697312565</v>
      </c>
      <c r="O1012" s="211">
        <v>0.12588401697312565</v>
      </c>
      <c r="P1012" s="212">
        <v>0</v>
      </c>
      <c r="Q1012" s="211">
        <v>0</v>
      </c>
      <c r="R1012" s="213">
        <v>0</v>
      </c>
    </row>
    <row r="1013" spans="2:18" x14ac:dyDescent="0.2">
      <c r="B1013" s="207" t="s">
        <v>1373</v>
      </c>
      <c r="C1013" s="208" t="s">
        <v>1372</v>
      </c>
      <c r="D1013" s="209" t="s">
        <v>244</v>
      </c>
      <c r="E1013" s="210">
        <v>2059</v>
      </c>
      <c r="F1013" s="211">
        <v>0</v>
      </c>
      <c r="G1013" s="211">
        <v>6361.9970000000003</v>
      </c>
      <c r="H1013" s="211">
        <v>4.0852250999999997</v>
      </c>
      <c r="I1013" s="211">
        <v>141.77072533192833</v>
      </c>
      <c r="J1013" s="211">
        <v>284.04305861843818</v>
      </c>
      <c r="K1013" s="212">
        <v>2</v>
      </c>
      <c r="L1013" s="211">
        <v>7037.55</v>
      </c>
      <c r="M1013" s="211">
        <v>7037.55</v>
      </c>
      <c r="N1013" s="211">
        <v>3.3025740650801272E-2</v>
      </c>
      <c r="O1013" s="211">
        <v>3.3025740650801272E-2</v>
      </c>
      <c r="P1013" s="212">
        <v>1</v>
      </c>
      <c r="Q1013" s="211">
        <v>14100</v>
      </c>
      <c r="R1013" s="213">
        <v>2.28266148615833E-2</v>
      </c>
    </row>
    <row r="1014" spans="2:18" x14ac:dyDescent="0.2">
      <c r="B1014" s="207" t="s">
        <v>1374</v>
      </c>
      <c r="C1014" s="208" t="s">
        <v>1372</v>
      </c>
      <c r="D1014" s="209" t="s">
        <v>244</v>
      </c>
      <c r="E1014" s="210">
        <v>1523</v>
      </c>
      <c r="F1014" s="211">
        <v>0</v>
      </c>
      <c r="G1014" s="211">
        <v>4424.6324424520099</v>
      </c>
      <c r="H1014" s="211">
        <v>2.54191784</v>
      </c>
      <c r="I1014" s="211">
        <v>1088.5650957903597</v>
      </c>
      <c r="J1014" s="211">
        <v>0</v>
      </c>
      <c r="K1014" s="212">
        <v>2</v>
      </c>
      <c r="L1014" s="211">
        <v>86844.800000000003</v>
      </c>
      <c r="M1014" s="211">
        <v>86844.800000000003</v>
      </c>
      <c r="N1014" s="211">
        <v>1.0013131976362444</v>
      </c>
      <c r="O1014" s="211">
        <v>1.0013131976362444</v>
      </c>
      <c r="P1014" s="212">
        <v>0</v>
      </c>
      <c r="Q1014" s="211">
        <v>0</v>
      </c>
      <c r="R1014" s="213">
        <v>0</v>
      </c>
    </row>
    <row r="1015" spans="2:18" x14ac:dyDescent="0.2">
      <c r="B1015" s="207" t="s">
        <v>1375</v>
      </c>
      <c r="C1015" s="208" t="s">
        <v>1372</v>
      </c>
      <c r="D1015" s="209" t="s">
        <v>244</v>
      </c>
      <c r="E1015" s="210">
        <v>1269</v>
      </c>
      <c r="F1015" s="211">
        <v>0</v>
      </c>
      <c r="G1015" s="211">
        <v>2593.7083236426101</v>
      </c>
      <c r="H1015" s="211">
        <v>2.9050489599999998</v>
      </c>
      <c r="I1015" s="211">
        <v>21.659794086988992</v>
      </c>
      <c r="J1015" s="211">
        <v>591.77651701952061</v>
      </c>
      <c r="K1015" s="212">
        <v>1</v>
      </c>
      <c r="L1015" s="211">
        <v>1512</v>
      </c>
      <c r="M1015" s="211">
        <v>1512</v>
      </c>
      <c r="N1015" s="211">
        <v>4.2553191489361701E-2</v>
      </c>
      <c r="O1015" s="211">
        <v>4.2553191489361701E-2</v>
      </c>
      <c r="P1015" s="212">
        <v>1</v>
      </c>
      <c r="Q1015" s="211">
        <v>41310</v>
      </c>
      <c r="R1015" s="213">
        <v>6.3829787234042604E-2</v>
      </c>
    </row>
    <row r="1016" spans="2:18" x14ac:dyDescent="0.2">
      <c r="B1016" s="207" t="s">
        <v>1376</v>
      </c>
      <c r="C1016" s="208" t="s">
        <v>1372</v>
      </c>
      <c r="D1016" s="209" t="s">
        <v>244</v>
      </c>
      <c r="E1016" s="210">
        <v>1491</v>
      </c>
      <c r="F1016" s="211">
        <v>0</v>
      </c>
      <c r="G1016" s="211">
        <v>5039.5330000000004</v>
      </c>
      <c r="H1016" s="211">
        <v>3.1955538559999996</v>
      </c>
      <c r="I1016" s="211">
        <v>166.63649335125558</v>
      </c>
      <c r="J1016" s="211">
        <v>0</v>
      </c>
      <c r="K1016" s="212">
        <v>1</v>
      </c>
      <c r="L1016" s="211">
        <v>10574.866666666601</v>
      </c>
      <c r="M1016" s="211">
        <v>10574.866666666601</v>
      </c>
      <c r="N1016" s="211">
        <v>4.5606975184439964E-2</v>
      </c>
      <c r="O1016" s="211">
        <v>4.5606975184439964E-2</v>
      </c>
      <c r="P1016" s="212">
        <v>0</v>
      </c>
      <c r="Q1016" s="211">
        <v>0</v>
      </c>
      <c r="R1016" s="213">
        <v>0</v>
      </c>
    </row>
    <row r="1017" spans="2:18" x14ac:dyDescent="0.2">
      <c r="B1017" s="207" t="s">
        <v>1377</v>
      </c>
      <c r="C1017" s="208" t="s">
        <v>1372</v>
      </c>
      <c r="D1017" s="209" t="s">
        <v>244</v>
      </c>
      <c r="E1017" s="210">
        <v>2270</v>
      </c>
      <c r="F1017" s="211">
        <v>0</v>
      </c>
      <c r="G1017" s="211">
        <v>7566.0183710455804</v>
      </c>
      <c r="H1017" s="211">
        <v>1.4162113679999999</v>
      </c>
      <c r="I1017" s="211">
        <v>53.756104607022955</v>
      </c>
      <c r="J1017" s="211">
        <v>0</v>
      </c>
      <c r="K1017" s="212">
        <v>7</v>
      </c>
      <c r="L1017" s="211">
        <v>7697.5166666667001</v>
      </c>
      <c r="M1017" s="211">
        <v>7697.5166666667001</v>
      </c>
      <c r="N1017" s="211">
        <v>7.0484581497797405E-2</v>
      </c>
      <c r="O1017" s="211">
        <v>7.0484581497797405E-2</v>
      </c>
      <c r="P1017" s="212">
        <v>0</v>
      </c>
      <c r="Q1017" s="211">
        <v>0</v>
      </c>
      <c r="R1017" s="213">
        <v>0</v>
      </c>
    </row>
    <row r="1018" spans="2:18" x14ac:dyDescent="0.2">
      <c r="B1018" s="207" t="s">
        <v>1378</v>
      </c>
      <c r="C1018" s="208" t="s">
        <v>1372</v>
      </c>
      <c r="D1018" s="209" t="s">
        <v>244</v>
      </c>
      <c r="E1018" s="210">
        <v>1770</v>
      </c>
      <c r="F1018" s="211">
        <v>0</v>
      </c>
      <c r="G1018" s="211">
        <v>6104.1540000000005</v>
      </c>
      <c r="H1018" s="211">
        <v>3.3952759719999999</v>
      </c>
      <c r="I1018" s="211">
        <v>736.21554746997492</v>
      </c>
      <c r="J1018" s="211">
        <v>0</v>
      </c>
      <c r="K1018" s="212">
        <v>5</v>
      </c>
      <c r="L1018" s="211">
        <v>43972.466666666594</v>
      </c>
      <c r="M1018" s="211">
        <v>43972.466666666594</v>
      </c>
      <c r="N1018" s="211">
        <v>0.15593220338983038</v>
      </c>
      <c r="O1018" s="211">
        <v>0.15593220338983038</v>
      </c>
      <c r="P1018" s="212">
        <v>0</v>
      </c>
      <c r="Q1018" s="211">
        <v>0</v>
      </c>
      <c r="R1018" s="213">
        <v>0</v>
      </c>
    </row>
    <row r="1019" spans="2:18" x14ac:dyDescent="0.2">
      <c r="B1019" s="207" t="s">
        <v>1379</v>
      </c>
      <c r="C1019" s="208" t="s">
        <v>1372</v>
      </c>
      <c r="D1019" s="209" t="s">
        <v>244</v>
      </c>
      <c r="E1019" s="210">
        <v>1229</v>
      </c>
      <c r="F1019" s="211">
        <v>0</v>
      </c>
      <c r="G1019" s="211">
        <v>3735.546425</v>
      </c>
      <c r="H1019" s="211">
        <v>3.7039374239999998</v>
      </c>
      <c r="I1019" s="211">
        <v>34.728514489534454</v>
      </c>
      <c r="J1019" s="211">
        <v>0</v>
      </c>
      <c r="K1019" s="212">
        <v>1</v>
      </c>
      <c r="L1019" s="211">
        <v>1901.4</v>
      </c>
      <c r="M1019" s="211">
        <v>1901.4</v>
      </c>
      <c r="N1019" s="211">
        <v>4.0683482506102498E-3</v>
      </c>
      <c r="O1019" s="211">
        <v>4.0683482506102498E-3</v>
      </c>
      <c r="P1019" s="212">
        <v>0</v>
      </c>
      <c r="Q1019" s="211">
        <v>0</v>
      </c>
      <c r="R1019" s="213">
        <v>0</v>
      </c>
    </row>
    <row r="1020" spans="2:18" x14ac:dyDescent="0.2">
      <c r="B1020" s="207" t="s">
        <v>1380</v>
      </c>
      <c r="C1020" s="208" t="s">
        <v>1372</v>
      </c>
      <c r="D1020" s="209" t="s">
        <v>244</v>
      </c>
      <c r="E1020" s="210">
        <v>2171</v>
      </c>
      <c r="F1020" s="211">
        <v>0</v>
      </c>
      <c r="G1020" s="211">
        <v>6424.3720000000003</v>
      </c>
      <c r="H1020" s="211">
        <v>4.0307554320000003</v>
      </c>
      <c r="I1020" s="211">
        <v>0</v>
      </c>
      <c r="J1020" s="211">
        <v>124.02810661716315</v>
      </c>
      <c r="K1020" s="212">
        <v>0</v>
      </c>
      <c r="L1020" s="211">
        <v>0</v>
      </c>
      <c r="M1020" s="211">
        <v>0</v>
      </c>
      <c r="N1020" s="211">
        <v>0</v>
      </c>
      <c r="O1020" s="211">
        <v>0</v>
      </c>
      <c r="P1020" s="212">
        <v>1</v>
      </c>
      <c r="Q1020" s="211">
        <v>6240</v>
      </c>
      <c r="R1020" s="213">
        <v>2.39520958083832E-2</v>
      </c>
    </row>
    <row r="1021" spans="2:18" x14ac:dyDescent="0.2">
      <c r="B1021" s="207" t="s">
        <v>1381</v>
      </c>
      <c r="C1021" s="208" t="s">
        <v>1372</v>
      </c>
      <c r="D1021" s="209" t="s">
        <v>244</v>
      </c>
      <c r="E1021" s="210">
        <v>1537</v>
      </c>
      <c r="F1021" s="211">
        <v>0</v>
      </c>
      <c r="G1021" s="211">
        <v>3246.2149180000001</v>
      </c>
      <c r="H1021" s="211">
        <v>3.0684579639999998</v>
      </c>
      <c r="I1021" s="211">
        <v>3.5996783533680601</v>
      </c>
      <c r="J1021" s="211">
        <v>0</v>
      </c>
      <c r="K1021" s="212">
        <v>0</v>
      </c>
      <c r="L1021" s="211">
        <v>237.9</v>
      </c>
      <c r="M1021" s="211">
        <v>237.9</v>
      </c>
      <c r="N1021" s="211">
        <v>6.5061808718282405E-4</v>
      </c>
      <c r="O1021" s="211">
        <v>6.5061808718282405E-4</v>
      </c>
      <c r="P1021" s="212">
        <v>0</v>
      </c>
      <c r="Q1021" s="211">
        <v>0</v>
      </c>
      <c r="R1021" s="213">
        <v>0</v>
      </c>
    </row>
    <row r="1022" spans="2:18" x14ac:dyDescent="0.2">
      <c r="B1022" s="207" t="s">
        <v>1382</v>
      </c>
      <c r="C1022" s="208" t="s">
        <v>1372</v>
      </c>
      <c r="D1022" s="209" t="s">
        <v>244</v>
      </c>
      <c r="E1022" s="210">
        <v>1889</v>
      </c>
      <c r="F1022" s="211">
        <v>0</v>
      </c>
      <c r="G1022" s="211">
        <v>5779.7860000000001</v>
      </c>
      <c r="H1022" s="211">
        <v>3.90365954</v>
      </c>
      <c r="I1022" s="211">
        <v>480.17857335860742</v>
      </c>
      <c r="J1022" s="211">
        <v>0</v>
      </c>
      <c r="K1022" s="212">
        <v>4</v>
      </c>
      <c r="L1022" s="211">
        <v>24944.9</v>
      </c>
      <c r="M1022" s="211">
        <v>24944.9</v>
      </c>
      <c r="N1022" s="211">
        <v>0.12334568554790885</v>
      </c>
      <c r="O1022" s="211">
        <v>0.12334568554790885</v>
      </c>
      <c r="P1022" s="212">
        <v>0</v>
      </c>
      <c r="Q1022" s="211">
        <v>0</v>
      </c>
      <c r="R1022" s="213">
        <v>0</v>
      </c>
    </row>
    <row r="1023" spans="2:18" x14ac:dyDescent="0.2">
      <c r="B1023" s="207" t="s">
        <v>1383</v>
      </c>
      <c r="C1023" s="208" t="s">
        <v>1372</v>
      </c>
      <c r="D1023" s="209" t="s">
        <v>244</v>
      </c>
      <c r="E1023" s="210">
        <v>1110</v>
      </c>
      <c r="F1023" s="211">
        <v>0</v>
      </c>
      <c r="G1023" s="211">
        <v>3378.0413659999999</v>
      </c>
      <c r="H1023" s="211">
        <v>2.54191784</v>
      </c>
      <c r="I1023" s="211">
        <v>18.013269146901163</v>
      </c>
      <c r="J1023" s="211">
        <v>0</v>
      </c>
      <c r="K1023" s="212">
        <v>0</v>
      </c>
      <c r="L1023" s="211">
        <v>1437.0833333334001</v>
      </c>
      <c r="M1023" s="211">
        <v>1437.0833333334001</v>
      </c>
      <c r="N1023" s="211">
        <v>4.5045045045045053E-3</v>
      </c>
      <c r="O1023" s="211">
        <v>4.5045045045045053E-3</v>
      </c>
      <c r="P1023" s="212">
        <v>0</v>
      </c>
      <c r="Q1023" s="211">
        <v>0</v>
      </c>
      <c r="R1023" s="213">
        <v>0</v>
      </c>
    </row>
    <row r="1024" spans="2:18" x14ac:dyDescent="0.2">
      <c r="B1024" s="207" t="s">
        <v>1384</v>
      </c>
      <c r="C1024" s="208" t="s">
        <v>1372</v>
      </c>
      <c r="D1024" s="209" t="s">
        <v>244</v>
      </c>
      <c r="E1024" s="210">
        <v>994</v>
      </c>
      <c r="F1024" s="211">
        <v>0</v>
      </c>
      <c r="G1024" s="211">
        <v>5399.6589999999997</v>
      </c>
      <c r="H1024" s="211">
        <v>2.8687358479999996</v>
      </c>
      <c r="I1024" s="211">
        <v>171.39128909629471</v>
      </c>
      <c r="J1024" s="211">
        <v>0</v>
      </c>
      <c r="K1024" s="212">
        <v>2</v>
      </c>
      <c r="L1024" s="211">
        <v>12115.716666666702</v>
      </c>
      <c r="M1024" s="211">
        <v>12115.716666666702</v>
      </c>
      <c r="N1024" s="211">
        <v>0.14688128772635822</v>
      </c>
      <c r="O1024" s="211">
        <v>0.14688128772635822</v>
      </c>
      <c r="P1024" s="212">
        <v>0</v>
      </c>
      <c r="Q1024" s="211">
        <v>0</v>
      </c>
      <c r="R1024" s="213">
        <v>0</v>
      </c>
    </row>
    <row r="1025" spans="2:18" x14ac:dyDescent="0.2">
      <c r="B1025" s="207" t="s">
        <v>1385</v>
      </c>
      <c r="C1025" s="208" t="s">
        <v>1372</v>
      </c>
      <c r="D1025" s="209" t="s">
        <v>244</v>
      </c>
      <c r="E1025" s="210">
        <v>1548</v>
      </c>
      <c r="F1025" s="211">
        <v>0</v>
      </c>
      <c r="G1025" s="211">
        <v>3021.174</v>
      </c>
      <c r="H1025" s="211">
        <v>2.9050489599999998</v>
      </c>
      <c r="I1025" s="211">
        <v>120.42458730328612</v>
      </c>
      <c r="J1025" s="211">
        <v>0</v>
      </c>
      <c r="K1025" s="212">
        <v>2</v>
      </c>
      <c r="L1025" s="211">
        <v>8406.4500000000007</v>
      </c>
      <c r="M1025" s="211">
        <v>8406.4500000000007</v>
      </c>
      <c r="N1025" s="211">
        <v>1.3565891472868226E-2</v>
      </c>
      <c r="O1025" s="211">
        <v>1.3565891472868226E-2</v>
      </c>
      <c r="P1025" s="212">
        <v>0</v>
      </c>
      <c r="Q1025" s="211">
        <v>0</v>
      </c>
      <c r="R1025" s="213">
        <v>0</v>
      </c>
    </row>
    <row r="1026" spans="2:18" x14ac:dyDescent="0.2">
      <c r="B1026" s="207" t="s">
        <v>1386</v>
      </c>
      <c r="C1026" s="208" t="s">
        <v>1372</v>
      </c>
      <c r="D1026" s="209" t="s">
        <v>244</v>
      </c>
      <c r="E1026" s="210">
        <v>1245</v>
      </c>
      <c r="F1026" s="211">
        <v>0</v>
      </c>
      <c r="G1026" s="211">
        <v>3044.0540000000001</v>
      </c>
      <c r="H1026" s="211">
        <v>2.9413620719999996</v>
      </c>
      <c r="I1026" s="211">
        <v>3.9562967637020656</v>
      </c>
      <c r="J1026" s="211">
        <v>0</v>
      </c>
      <c r="K1026" s="212">
        <v>0</v>
      </c>
      <c r="L1026" s="211">
        <v>272.76666666670002</v>
      </c>
      <c r="M1026" s="211">
        <v>272.76666666670002</v>
      </c>
      <c r="N1026" s="211">
        <v>8.0321285140562198E-4</v>
      </c>
      <c r="O1026" s="211">
        <v>8.0321285140562198E-4</v>
      </c>
      <c r="P1026" s="212">
        <v>0</v>
      </c>
      <c r="Q1026" s="211">
        <v>0</v>
      </c>
      <c r="R1026" s="213">
        <v>0</v>
      </c>
    </row>
    <row r="1027" spans="2:18" x14ac:dyDescent="0.2">
      <c r="B1027" s="207" t="s">
        <v>1387</v>
      </c>
      <c r="C1027" s="208" t="s">
        <v>1372</v>
      </c>
      <c r="D1027" s="209" t="s">
        <v>244</v>
      </c>
      <c r="E1027" s="210">
        <v>1232</v>
      </c>
      <c r="F1027" s="211">
        <v>0</v>
      </c>
      <c r="G1027" s="211">
        <v>6954.259</v>
      </c>
      <c r="H1027" s="211">
        <v>3.8673464279999998</v>
      </c>
      <c r="I1027" s="211">
        <v>33.557093160598896</v>
      </c>
      <c r="J1027" s="211">
        <v>0</v>
      </c>
      <c r="K1027" s="212">
        <v>1</v>
      </c>
      <c r="L1027" s="211">
        <v>1759.6333333333</v>
      </c>
      <c r="M1027" s="211">
        <v>1759.6333333333</v>
      </c>
      <c r="N1027" s="211">
        <v>2.0292207792207813E-2</v>
      </c>
      <c r="O1027" s="211">
        <v>2.0292207792207813E-2</v>
      </c>
      <c r="P1027" s="212">
        <v>0</v>
      </c>
      <c r="Q1027" s="211">
        <v>0</v>
      </c>
      <c r="R1027" s="213">
        <v>0</v>
      </c>
    </row>
    <row r="1028" spans="2:18" x14ac:dyDescent="0.2">
      <c r="B1028" s="207" t="s">
        <v>1388</v>
      </c>
      <c r="C1028" s="208" t="s">
        <v>1372</v>
      </c>
      <c r="D1028" s="209" t="s">
        <v>244</v>
      </c>
      <c r="E1028" s="210">
        <v>1767</v>
      </c>
      <c r="F1028" s="211">
        <v>0</v>
      </c>
      <c r="G1028" s="211">
        <v>3617.3690000000001</v>
      </c>
      <c r="H1028" s="211">
        <v>3.81287676</v>
      </c>
      <c r="I1028" s="211">
        <v>22.382727318451426</v>
      </c>
      <c r="J1028" s="211">
        <v>0</v>
      </c>
      <c r="K1028" s="212">
        <v>0</v>
      </c>
      <c r="L1028" s="211">
        <v>1190.45</v>
      </c>
      <c r="M1028" s="211">
        <v>1190.45</v>
      </c>
      <c r="N1028" s="211">
        <v>2.2637238256932642E-3</v>
      </c>
      <c r="O1028" s="211">
        <v>2.2637238256932642E-3</v>
      </c>
      <c r="P1028" s="212">
        <v>0</v>
      </c>
      <c r="Q1028" s="211">
        <v>0</v>
      </c>
      <c r="R1028" s="213">
        <v>0</v>
      </c>
    </row>
    <row r="1029" spans="2:18" x14ac:dyDescent="0.2">
      <c r="B1029" s="207" t="s">
        <v>1389</v>
      </c>
      <c r="C1029" s="208" t="s">
        <v>1372</v>
      </c>
      <c r="D1029" s="209" t="s">
        <v>244</v>
      </c>
      <c r="E1029" s="210">
        <v>1442</v>
      </c>
      <c r="F1029" s="211">
        <v>0</v>
      </c>
      <c r="G1029" s="211">
        <v>3991.4048040583598</v>
      </c>
      <c r="H1029" s="211">
        <v>2.9958317399999999</v>
      </c>
      <c r="I1029" s="211">
        <v>16.439310978423539</v>
      </c>
      <c r="J1029" s="211">
        <v>0</v>
      </c>
      <c r="K1029" s="212">
        <v>1</v>
      </c>
      <c r="L1029" s="211">
        <v>1112.8000000000002</v>
      </c>
      <c r="M1029" s="211">
        <v>1112.8000000000002</v>
      </c>
      <c r="N1029" s="211">
        <v>2.0804438280166478E-3</v>
      </c>
      <c r="O1029" s="211">
        <v>2.0804438280166478E-3</v>
      </c>
      <c r="P1029" s="212">
        <v>0</v>
      </c>
      <c r="Q1029" s="211">
        <v>0</v>
      </c>
      <c r="R1029" s="213">
        <v>0</v>
      </c>
    </row>
    <row r="1030" spans="2:18" x14ac:dyDescent="0.2">
      <c r="B1030" s="207" t="s">
        <v>1390</v>
      </c>
      <c r="C1030" s="208" t="s">
        <v>1372</v>
      </c>
      <c r="D1030" s="209" t="s">
        <v>244</v>
      </c>
      <c r="E1030" s="210">
        <v>1020</v>
      </c>
      <c r="F1030" s="211">
        <v>0</v>
      </c>
      <c r="G1030" s="211">
        <v>6856.0251319999998</v>
      </c>
      <c r="H1030" s="211">
        <v>2.5782309520000002</v>
      </c>
      <c r="I1030" s="211">
        <v>656.06599472808716</v>
      </c>
      <c r="J1030" s="211">
        <v>0</v>
      </c>
      <c r="K1030" s="212">
        <v>2</v>
      </c>
      <c r="L1030" s="211">
        <v>51603.199999999997</v>
      </c>
      <c r="M1030" s="211">
        <v>51603.199999999997</v>
      </c>
      <c r="N1030" s="211">
        <v>1.0127450980392156</v>
      </c>
      <c r="O1030" s="211">
        <v>1.0127450980392156</v>
      </c>
      <c r="P1030" s="212">
        <v>0</v>
      </c>
      <c r="Q1030" s="211">
        <v>0</v>
      </c>
      <c r="R1030" s="213">
        <v>0</v>
      </c>
    </row>
    <row r="1031" spans="2:18" x14ac:dyDescent="0.2">
      <c r="B1031" s="207" t="s">
        <v>1391</v>
      </c>
      <c r="C1031" s="208" t="s">
        <v>1372</v>
      </c>
      <c r="D1031" s="209" t="s">
        <v>244</v>
      </c>
      <c r="E1031" s="210">
        <v>1042</v>
      </c>
      <c r="F1031" s="211">
        <v>0</v>
      </c>
      <c r="G1031" s="211">
        <v>3691.1410000000001</v>
      </c>
      <c r="H1031" s="211">
        <v>2.2695694999999998</v>
      </c>
      <c r="I1031" s="211">
        <v>19.565172382850811</v>
      </c>
      <c r="J1031" s="211">
        <v>0</v>
      </c>
      <c r="K1031" s="212">
        <v>1</v>
      </c>
      <c r="L1031" s="211">
        <v>1748.2</v>
      </c>
      <c r="M1031" s="211">
        <v>1748.2</v>
      </c>
      <c r="N1031" s="211">
        <v>5.7581573896353187E-3</v>
      </c>
      <c r="O1031" s="211">
        <v>5.7581573896353187E-3</v>
      </c>
      <c r="P1031" s="212">
        <v>0</v>
      </c>
      <c r="Q1031" s="211">
        <v>0</v>
      </c>
      <c r="R1031" s="213">
        <v>0</v>
      </c>
    </row>
    <row r="1032" spans="2:18" x14ac:dyDescent="0.2">
      <c r="B1032" s="207" t="s">
        <v>1392</v>
      </c>
      <c r="C1032" s="208" t="s">
        <v>1393</v>
      </c>
      <c r="D1032" s="209" t="s">
        <v>244</v>
      </c>
      <c r="E1032" s="210">
        <v>113</v>
      </c>
      <c r="F1032" s="211">
        <v>0</v>
      </c>
      <c r="G1032" s="211">
        <v>2805.1840000000002</v>
      </c>
      <c r="H1032" s="211">
        <v>1.5796203719999999</v>
      </c>
      <c r="I1032" s="211">
        <v>25.938570374262483</v>
      </c>
      <c r="J1032" s="211">
        <v>0</v>
      </c>
      <c r="K1032" s="212">
        <v>1</v>
      </c>
      <c r="L1032" s="211">
        <v>3330</v>
      </c>
      <c r="M1032" s="211">
        <v>3330</v>
      </c>
      <c r="N1032" s="211">
        <v>0.34513274336283201</v>
      </c>
      <c r="O1032" s="211">
        <v>0.34513274336283201</v>
      </c>
      <c r="P1032" s="212">
        <v>0</v>
      </c>
      <c r="Q1032" s="211">
        <v>0</v>
      </c>
      <c r="R1032" s="213">
        <v>0</v>
      </c>
    </row>
    <row r="1033" spans="2:18" x14ac:dyDescent="0.2">
      <c r="B1033" s="207" t="s">
        <v>1394</v>
      </c>
      <c r="C1033" s="208" t="s">
        <v>1393</v>
      </c>
      <c r="D1033" s="209" t="s">
        <v>244</v>
      </c>
      <c r="E1033" s="210">
        <v>2387</v>
      </c>
      <c r="F1033" s="211">
        <v>0</v>
      </c>
      <c r="G1033" s="211">
        <v>8032.2920000000004</v>
      </c>
      <c r="H1033" s="211">
        <v>4.1760078800000002</v>
      </c>
      <c r="I1033" s="211">
        <v>889.50087104531667</v>
      </c>
      <c r="J1033" s="211">
        <v>0</v>
      </c>
      <c r="K1033" s="212">
        <v>4</v>
      </c>
      <c r="L1033" s="211">
        <v>43195.250000000095</v>
      </c>
      <c r="M1033" s="211">
        <v>43195.250000000095</v>
      </c>
      <c r="N1033" s="211">
        <v>0.13573523250942596</v>
      </c>
      <c r="O1033" s="211">
        <v>0.13573523250942596</v>
      </c>
      <c r="P1033" s="212">
        <v>0</v>
      </c>
      <c r="Q1033" s="211">
        <v>0</v>
      </c>
      <c r="R1033" s="213">
        <v>0</v>
      </c>
    </row>
    <row r="1034" spans="2:18" x14ac:dyDescent="0.2">
      <c r="B1034" s="207" t="s">
        <v>1395</v>
      </c>
      <c r="C1034" s="208" t="s">
        <v>1393</v>
      </c>
      <c r="D1034" s="209" t="s">
        <v>244</v>
      </c>
      <c r="E1034" s="210">
        <v>1877</v>
      </c>
      <c r="F1034" s="211">
        <v>3.3501590000000001</v>
      </c>
      <c r="G1034" s="211">
        <v>7222.491</v>
      </c>
      <c r="H1034" s="211">
        <v>3.3226497479999995</v>
      </c>
      <c r="I1034" s="211">
        <v>14.90171808096609</v>
      </c>
      <c r="J1034" s="211">
        <v>0</v>
      </c>
      <c r="K1034" s="212">
        <v>0</v>
      </c>
      <c r="L1034" s="211">
        <v>909.5</v>
      </c>
      <c r="M1034" s="211">
        <v>909.5</v>
      </c>
      <c r="N1034" s="211">
        <v>1.59829515183804E-3</v>
      </c>
      <c r="O1034" s="211">
        <v>1.59829515183804E-3</v>
      </c>
      <c r="P1034" s="212">
        <v>0</v>
      </c>
      <c r="Q1034" s="211">
        <v>0</v>
      </c>
      <c r="R1034" s="213">
        <v>0</v>
      </c>
    </row>
    <row r="1035" spans="2:18" x14ac:dyDescent="0.2">
      <c r="B1035" s="207" t="s">
        <v>1396</v>
      </c>
      <c r="C1035" s="208" t="s">
        <v>1393</v>
      </c>
      <c r="D1035" s="209" t="s">
        <v>244</v>
      </c>
      <c r="E1035" s="210">
        <v>1607</v>
      </c>
      <c r="F1035" s="211">
        <v>0</v>
      </c>
      <c r="G1035" s="211">
        <v>4198.8940000000002</v>
      </c>
      <c r="H1035" s="211">
        <v>2.4511350599999999</v>
      </c>
      <c r="I1035" s="211">
        <v>44.436018408633267</v>
      </c>
      <c r="J1035" s="211">
        <v>0</v>
      </c>
      <c r="K1035" s="212">
        <v>1</v>
      </c>
      <c r="L1035" s="211">
        <v>3676.3666666667</v>
      </c>
      <c r="M1035" s="211">
        <v>3676.3666666667</v>
      </c>
      <c r="N1035" s="211">
        <v>4.3559427504667094E-3</v>
      </c>
      <c r="O1035" s="211">
        <v>4.3559427504667094E-3</v>
      </c>
      <c r="P1035" s="212">
        <v>0</v>
      </c>
      <c r="Q1035" s="211">
        <v>0</v>
      </c>
      <c r="R1035" s="213">
        <v>0</v>
      </c>
    </row>
    <row r="1036" spans="2:18" x14ac:dyDescent="0.2">
      <c r="B1036" s="207" t="s">
        <v>1397</v>
      </c>
      <c r="C1036" s="208" t="s">
        <v>1393</v>
      </c>
      <c r="D1036" s="209" t="s">
        <v>244</v>
      </c>
      <c r="E1036" s="210">
        <v>2248</v>
      </c>
      <c r="F1036" s="211">
        <v>0</v>
      </c>
      <c r="G1036" s="211">
        <v>10068.18</v>
      </c>
      <c r="H1036" s="211">
        <v>3.81287676</v>
      </c>
      <c r="I1036" s="211">
        <v>493.61266848705168</v>
      </c>
      <c r="J1036" s="211">
        <v>0</v>
      </c>
      <c r="K1036" s="212">
        <v>2</v>
      </c>
      <c r="L1036" s="211">
        <v>26253.333333333299</v>
      </c>
      <c r="M1036" s="211">
        <v>26253.333333333299</v>
      </c>
      <c r="N1036" s="211">
        <v>0.103202846975089</v>
      </c>
      <c r="O1036" s="211">
        <v>0.103202846975089</v>
      </c>
      <c r="P1036" s="212">
        <v>0</v>
      </c>
      <c r="Q1036" s="211">
        <v>0</v>
      </c>
      <c r="R1036" s="213">
        <v>0</v>
      </c>
    </row>
    <row r="1037" spans="2:18" x14ac:dyDescent="0.2">
      <c r="B1037" s="207" t="s">
        <v>1398</v>
      </c>
      <c r="C1037" s="208" t="s">
        <v>1393</v>
      </c>
      <c r="D1037" s="209" t="s">
        <v>244</v>
      </c>
      <c r="E1037" s="210">
        <v>630</v>
      </c>
      <c r="F1037" s="211">
        <v>0</v>
      </c>
      <c r="G1037" s="211">
        <v>3675.5120000000002</v>
      </c>
      <c r="H1037" s="211">
        <v>1.90643838</v>
      </c>
      <c r="I1037" s="211">
        <v>747.87740491611726</v>
      </c>
      <c r="J1037" s="211">
        <v>0</v>
      </c>
      <c r="K1037" s="212">
        <v>4</v>
      </c>
      <c r="L1037" s="211">
        <v>79553.366666666698</v>
      </c>
      <c r="M1037" s="211">
        <v>79553.366666666698</v>
      </c>
      <c r="N1037" s="211">
        <v>1.0333333333333328</v>
      </c>
      <c r="O1037" s="211">
        <v>1.0333333333333328</v>
      </c>
      <c r="P1037" s="212">
        <v>0</v>
      </c>
      <c r="Q1037" s="211">
        <v>0</v>
      </c>
      <c r="R1037" s="213">
        <v>0</v>
      </c>
    </row>
    <row r="1038" spans="2:18" x14ac:dyDescent="0.2">
      <c r="B1038" s="207" t="s">
        <v>1399</v>
      </c>
      <c r="C1038" s="208" t="s">
        <v>1393</v>
      </c>
      <c r="D1038" s="209" t="s">
        <v>244</v>
      </c>
      <c r="E1038" s="210">
        <v>147</v>
      </c>
      <c r="F1038" s="211">
        <v>0</v>
      </c>
      <c r="G1038" s="211">
        <v>3596.6750000000002</v>
      </c>
      <c r="H1038" s="211">
        <v>1.2891154760000001</v>
      </c>
      <c r="I1038" s="211">
        <v>34.173282309292702</v>
      </c>
      <c r="J1038" s="211">
        <v>0</v>
      </c>
      <c r="K1038" s="212">
        <v>1</v>
      </c>
      <c r="L1038" s="211">
        <v>5375.8333333333994</v>
      </c>
      <c r="M1038" s="211">
        <v>5375.8333333333994</v>
      </c>
      <c r="N1038" s="211">
        <v>0.12244897959183673</v>
      </c>
      <c r="O1038" s="211">
        <v>0.12244897959183673</v>
      </c>
      <c r="P1038" s="212">
        <v>0</v>
      </c>
      <c r="Q1038" s="211">
        <v>0</v>
      </c>
      <c r="R1038" s="213">
        <v>0</v>
      </c>
    </row>
    <row r="1039" spans="2:18" x14ac:dyDescent="0.2">
      <c r="B1039" s="207" t="s">
        <v>1400</v>
      </c>
      <c r="C1039" s="208" t="s">
        <v>1393</v>
      </c>
      <c r="D1039" s="209" t="s">
        <v>244</v>
      </c>
      <c r="E1039" s="210">
        <v>314</v>
      </c>
      <c r="F1039" s="211">
        <v>0</v>
      </c>
      <c r="G1039" s="211">
        <v>2598.02</v>
      </c>
      <c r="H1039" s="211">
        <v>1.7611859320000001</v>
      </c>
      <c r="I1039" s="211">
        <v>3.2097164066810611</v>
      </c>
      <c r="J1039" s="211">
        <v>15.63244067290128</v>
      </c>
      <c r="K1039" s="212">
        <v>0</v>
      </c>
      <c r="L1039" s="211">
        <v>369.5833333333</v>
      </c>
      <c r="M1039" s="211">
        <v>369.5833333333</v>
      </c>
      <c r="N1039" s="211">
        <v>3.1847133757961802E-3</v>
      </c>
      <c r="O1039" s="211">
        <v>3.1847133757961802E-3</v>
      </c>
      <c r="P1039" s="212">
        <v>1</v>
      </c>
      <c r="Q1039" s="211">
        <v>1800</v>
      </c>
      <c r="R1039" s="213">
        <v>9.5541401273885398E-3</v>
      </c>
    </row>
    <row r="1040" spans="2:18" x14ac:dyDescent="0.2">
      <c r="B1040" s="207" t="s">
        <v>1401</v>
      </c>
      <c r="C1040" s="208" t="s">
        <v>1393</v>
      </c>
      <c r="D1040" s="209" t="s">
        <v>244</v>
      </c>
      <c r="E1040" s="210">
        <v>1074</v>
      </c>
      <c r="F1040" s="211">
        <v>0</v>
      </c>
      <c r="G1040" s="211">
        <v>3899.3969999999999</v>
      </c>
      <c r="H1040" s="211">
        <v>2.6690137319999998</v>
      </c>
      <c r="I1040" s="211">
        <v>32.296156859243702</v>
      </c>
      <c r="J1040" s="211">
        <v>0</v>
      </c>
      <c r="K1040" s="212">
        <v>1</v>
      </c>
      <c r="L1040" s="211">
        <v>2453.8666666667</v>
      </c>
      <c r="M1040" s="211">
        <v>2453.8666666667</v>
      </c>
      <c r="N1040" s="211">
        <v>1.4897579143389201E-2</v>
      </c>
      <c r="O1040" s="211">
        <v>1.4897579143389201E-2</v>
      </c>
      <c r="P1040" s="212">
        <v>0</v>
      </c>
      <c r="Q1040" s="211">
        <v>0</v>
      </c>
      <c r="R1040" s="213">
        <v>0</v>
      </c>
    </row>
    <row r="1041" spans="2:18" x14ac:dyDescent="0.2">
      <c r="B1041" s="207" t="s">
        <v>1402</v>
      </c>
      <c r="C1041" s="208" t="s">
        <v>1393</v>
      </c>
      <c r="D1041" s="209" t="s">
        <v>244</v>
      </c>
      <c r="E1041" s="210">
        <v>152</v>
      </c>
      <c r="F1041" s="211">
        <v>0</v>
      </c>
      <c r="G1041" s="211">
        <v>3997.2759999999998</v>
      </c>
      <c r="H1041" s="211">
        <v>2.3240391680000001</v>
      </c>
      <c r="I1041" s="211">
        <v>3.8811906159405614</v>
      </c>
      <c r="J1041" s="211">
        <v>0</v>
      </c>
      <c r="K1041" s="212">
        <v>0</v>
      </c>
      <c r="L1041" s="211">
        <v>338.66666666670005</v>
      </c>
      <c r="M1041" s="211">
        <v>338.66666666670005</v>
      </c>
      <c r="N1041" s="211">
        <v>6.5789473684210505E-3</v>
      </c>
      <c r="O1041" s="211">
        <v>6.5789473684210505E-3</v>
      </c>
      <c r="P1041" s="212">
        <v>0</v>
      </c>
      <c r="Q1041" s="211">
        <v>0</v>
      </c>
      <c r="R1041" s="213">
        <v>0</v>
      </c>
    </row>
    <row r="1042" spans="2:18" x14ac:dyDescent="0.2">
      <c r="B1042" s="207" t="s">
        <v>1403</v>
      </c>
      <c r="C1042" s="208" t="s">
        <v>1393</v>
      </c>
      <c r="D1042" s="209" t="s">
        <v>244</v>
      </c>
      <c r="E1042" s="210">
        <v>419</v>
      </c>
      <c r="F1042" s="211">
        <v>0</v>
      </c>
      <c r="G1042" s="211">
        <v>1853.3710000000001</v>
      </c>
      <c r="H1042" s="211">
        <v>0.99861057999999991</v>
      </c>
      <c r="I1042" s="211">
        <v>1.4188573777605702</v>
      </c>
      <c r="J1042" s="211">
        <v>0</v>
      </c>
      <c r="K1042" s="212">
        <v>0</v>
      </c>
      <c r="L1042" s="211">
        <v>288.13333333330002</v>
      </c>
      <c r="M1042" s="211">
        <v>288.13333333330002</v>
      </c>
      <c r="N1042" s="211">
        <v>2.3866348448687404E-3</v>
      </c>
      <c r="O1042" s="211">
        <v>2.3866348448687404E-3</v>
      </c>
      <c r="P1042" s="212">
        <v>0</v>
      </c>
      <c r="Q1042" s="211">
        <v>0</v>
      </c>
      <c r="R1042" s="213">
        <v>0</v>
      </c>
    </row>
    <row r="1043" spans="2:18" x14ac:dyDescent="0.2">
      <c r="B1043" s="207" t="s">
        <v>1404</v>
      </c>
      <c r="C1043" s="208" t="s">
        <v>1393</v>
      </c>
      <c r="D1043" s="209" t="s">
        <v>244</v>
      </c>
      <c r="E1043" s="210">
        <v>1978</v>
      </c>
      <c r="F1043" s="211">
        <v>0</v>
      </c>
      <c r="G1043" s="211">
        <v>8073.08</v>
      </c>
      <c r="H1043" s="211">
        <v>3.9581292079999995</v>
      </c>
      <c r="I1043" s="211">
        <v>399.49362593803215</v>
      </c>
      <c r="J1043" s="211">
        <v>33.961611661196528</v>
      </c>
      <c r="K1043" s="212">
        <v>2</v>
      </c>
      <c r="L1043" s="211">
        <v>20467.783333333296</v>
      </c>
      <c r="M1043" s="211">
        <v>20467.783333333296</v>
      </c>
      <c r="N1043" s="211">
        <v>5.2578361981799833E-2</v>
      </c>
      <c r="O1043" s="211">
        <v>5.2578361981799833E-2</v>
      </c>
      <c r="P1043" s="212">
        <v>1</v>
      </c>
      <c r="Q1043" s="211">
        <v>1740</v>
      </c>
      <c r="R1043" s="213">
        <v>1.4661274014155701E-2</v>
      </c>
    </row>
    <row r="1044" spans="2:18" x14ac:dyDescent="0.2">
      <c r="B1044" s="207" t="s">
        <v>1405</v>
      </c>
      <c r="C1044" s="208" t="s">
        <v>1393</v>
      </c>
      <c r="D1044" s="209" t="s">
        <v>244</v>
      </c>
      <c r="E1044" s="210">
        <v>1347</v>
      </c>
      <c r="F1044" s="211">
        <v>0</v>
      </c>
      <c r="G1044" s="211">
        <v>4231.866</v>
      </c>
      <c r="H1044" s="211">
        <v>2.2514129440000001</v>
      </c>
      <c r="I1044" s="211">
        <v>708.25922235262385</v>
      </c>
      <c r="J1044" s="211">
        <v>0</v>
      </c>
      <c r="K1044" s="212">
        <v>1</v>
      </c>
      <c r="L1044" s="211">
        <v>63795.199999999997</v>
      </c>
      <c r="M1044" s="211">
        <v>63795.199999999997</v>
      </c>
      <c r="N1044" s="211">
        <v>6.6072754268745398E-2</v>
      </c>
      <c r="O1044" s="211">
        <v>6.6072754268745398E-2</v>
      </c>
      <c r="P1044" s="212">
        <v>0</v>
      </c>
      <c r="Q1044" s="211">
        <v>0</v>
      </c>
      <c r="R1044" s="213">
        <v>0</v>
      </c>
    </row>
    <row r="1045" spans="2:18" x14ac:dyDescent="0.2">
      <c r="B1045" s="207" t="s">
        <v>1406</v>
      </c>
      <c r="C1045" s="208" t="s">
        <v>1393</v>
      </c>
      <c r="D1045" s="209" t="s">
        <v>244</v>
      </c>
      <c r="E1045" s="210">
        <v>820</v>
      </c>
      <c r="F1045" s="211">
        <v>0</v>
      </c>
      <c r="G1045" s="211">
        <v>6633.8760000000002</v>
      </c>
      <c r="H1045" s="211">
        <v>2.2514129440000001</v>
      </c>
      <c r="I1045" s="211">
        <v>74.116910919081661</v>
      </c>
      <c r="J1045" s="211">
        <v>3.6636854085631185</v>
      </c>
      <c r="K1045" s="212">
        <v>1</v>
      </c>
      <c r="L1045" s="211">
        <v>6675.95</v>
      </c>
      <c r="M1045" s="211">
        <v>6675.95</v>
      </c>
      <c r="N1045" s="211">
        <v>5.7317073170731751E-2</v>
      </c>
      <c r="O1045" s="211">
        <v>5.7317073170731751E-2</v>
      </c>
      <c r="P1045" s="212">
        <v>0</v>
      </c>
      <c r="Q1045" s="211">
        <v>330</v>
      </c>
      <c r="R1045" s="213">
        <v>1.2195121951219499E-3</v>
      </c>
    </row>
    <row r="1046" spans="2:18" x14ac:dyDescent="0.2">
      <c r="B1046" s="207" t="s">
        <v>1407</v>
      </c>
      <c r="C1046" s="208" t="s">
        <v>1393</v>
      </c>
      <c r="D1046" s="209" t="s">
        <v>244</v>
      </c>
      <c r="E1046" s="210">
        <v>398</v>
      </c>
      <c r="F1046" s="211">
        <v>0.39743000000000001</v>
      </c>
      <c r="G1046" s="211">
        <v>4826.4759999999997</v>
      </c>
      <c r="H1046" s="211">
        <v>2.4329785039999998</v>
      </c>
      <c r="I1046" s="211">
        <v>13.814612848612471</v>
      </c>
      <c r="J1046" s="211">
        <v>0</v>
      </c>
      <c r="K1046" s="212">
        <v>1</v>
      </c>
      <c r="L1046" s="211">
        <v>1151.4666666666999</v>
      </c>
      <c r="M1046" s="211">
        <v>1151.4666666666999</v>
      </c>
      <c r="N1046" s="211">
        <v>1.5075376884422101E-2</v>
      </c>
      <c r="O1046" s="211">
        <v>1.5075376884422101E-2</v>
      </c>
      <c r="P1046" s="212">
        <v>0</v>
      </c>
      <c r="Q1046" s="211">
        <v>0</v>
      </c>
      <c r="R1046" s="213">
        <v>0</v>
      </c>
    </row>
    <row r="1047" spans="2:18" x14ac:dyDescent="0.2">
      <c r="B1047" s="207" t="s">
        <v>1408</v>
      </c>
      <c r="C1047" s="208" t="s">
        <v>1393</v>
      </c>
      <c r="D1047" s="209" t="s">
        <v>244</v>
      </c>
      <c r="E1047" s="210">
        <v>519</v>
      </c>
      <c r="F1047" s="211">
        <v>0</v>
      </c>
      <c r="G1047" s="211">
        <v>2673.3380000000002</v>
      </c>
      <c r="H1047" s="211">
        <v>1.743029376</v>
      </c>
      <c r="I1047" s="211">
        <v>186.2087627069823</v>
      </c>
      <c r="J1047" s="211">
        <v>0</v>
      </c>
      <c r="K1047" s="212">
        <v>2</v>
      </c>
      <c r="L1047" s="211">
        <v>21664.383333333299</v>
      </c>
      <c r="M1047" s="211">
        <v>21664.383333333299</v>
      </c>
      <c r="N1047" s="211">
        <v>0.29672447013487413</v>
      </c>
      <c r="O1047" s="211">
        <v>0.29672447013487413</v>
      </c>
      <c r="P1047" s="212">
        <v>0</v>
      </c>
      <c r="Q1047" s="211">
        <v>0</v>
      </c>
      <c r="R1047" s="213">
        <v>0</v>
      </c>
    </row>
    <row r="1048" spans="2:18" x14ac:dyDescent="0.2">
      <c r="B1048" s="207" t="s">
        <v>1409</v>
      </c>
      <c r="C1048" s="208" t="s">
        <v>1393</v>
      </c>
      <c r="D1048" s="209" t="s">
        <v>244</v>
      </c>
      <c r="E1048" s="210">
        <v>2032</v>
      </c>
      <c r="F1048" s="211">
        <v>0</v>
      </c>
      <c r="G1048" s="211">
        <v>8103.44</v>
      </c>
      <c r="H1048" s="211">
        <v>3.6676243120000001</v>
      </c>
      <c r="I1048" s="211">
        <v>462.84623160077405</v>
      </c>
      <c r="J1048" s="211">
        <v>0</v>
      </c>
      <c r="K1048" s="212">
        <v>2</v>
      </c>
      <c r="L1048" s="211">
        <v>25591.916666666704</v>
      </c>
      <c r="M1048" s="211">
        <v>25591.916666666704</v>
      </c>
      <c r="N1048" s="211">
        <v>6.496062992125981E-2</v>
      </c>
      <c r="O1048" s="211">
        <v>6.496062992125981E-2</v>
      </c>
      <c r="P1048" s="212">
        <v>0</v>
      </c>
      <c r="Q1048" s="211">
        <v>0</v>
      </c>
      <c r="R1048" s="213">
        <v>0</v>
      </c>
    </row>
    <row r="1049" spans="2:18" x14ac:dyDescent="0.2">
      <c r="B1049" s="207" t="s">
        <v>1410</v>
      </c>
      <c r="C1049" s="208" t="s">
        <v>1393</v>
      </c>
      <c r="D1049" s="209" t="s">
        <v>244</v>
      </c>
      <c r="E1049" s="210">
        <v>1481</v>
      </c>
      <c r="F1049" s="211">
        <v>0</v>
      </c>
      <c r="G1049" s="211">
        <v>6461.442</v>
      </c>
      <c r="H1049" s="211">
        <v>2.7961096239999996</v>
      </c>
      <c r="I1049" s="211">
        <v>7.0512156051474451</v>
      </c>
      <c r="J1049" s="211">
        <v>0</v>
      </c>
      <c r="K1049" s="212">
        <v>1</v>
      </c>
      <c r="L1049" s="211">
        <v>511.4</v>
      </c>
      <c r="M1049" s="211">
        <v>511.4</v>
      </c>
      <c r="N1049" s="211">
        <v>1.3504388926401081E-3</v>
      </c>
      <c r="O1049" s="211">
        <v>1.3504388926401081E-3</v>
      </c>
      <c r="P1049" s="212">
        <v>0</v>
      </c>
      <c r="Q1049" s="211">
        <v>0</v>
      </c>
      <c r="R1049" s="213">
        <v>0</v>
      </c>
    </row>
    <row r="1050" spans="2:18" x14ac:dyDescent="0.2">
      <c r="B1050" s="207" t="s">
        <v>1411</v>
      </c>
      <c r="C1050" s="208" t="s">
        <v>1393</v>
      </c>
      <c r="D1050" s="209" t="s">
        <v>244</v>
      </c>
      <c r="E1050" s="210">
        <v>1263</v>
      </c>
      <c r="F1050" s="211">
        <v>0</v>
      </c>
      <c r="G1050" s="211">
        <v>6339.7719999999999</v>
      </c>
      <c r="H1050" s="211">
        <v>2.9050489599999998</v>
      </c>
      <c r="I1050" s="211">
        <v>2.1970174734183865</v>
      </c>
      <c r="J1050" s="211">
        <v>966.95509316915138</v>
      </c>
      <c r="K1050" s="212">
        <v>1</v>
      </c>
      <c r="L1050" s="211">
        <v>153.36666666670001</v>
      </c>
      <c r="M1050" s="211">
        <v>153.36666666670001</v>
      </c>
      <c r="N1050" s="211">
        <v>7.9176563737133805E-4</v>
      </c>
      <c r="O1050" s="211">
        <v>7.9176563737133805E-4</v>
      </c>
      <c r="P1050" s="212">
        <v>1</v>
      </c>
      <c r="Q1050" s="211">
        <v>67500</v>
      </c>
      <c r="R1050" s="213">
        <v>0.118764845605701</v>
      </c>
    </row>
    <row r="1051" spans="2:18" x14ac:dyDescent="0.2">
      <c r="B1051" s="207" t="s">
        <v>1412</v>
      </c>
      <c r="C1051" s="208" t="s">
        <v>1393</v>
      </c>
      <c r="D1051" s="209" t="s">
        <v>244</v>
      </c>
      <c r="E1051" s="210">
        <v>2250</v>
      </c>
      <c r="F1051" s="211">
        <v>0</v>
      </c>
      <c r="G1051" s="211">
        <v>8529.1869999999999</v>
      </c>
      <c r="H1051" s="211">
        <v>3.8310333159999996</v>
      </c>
      <c r="I1051" s="211">
        <v>35.708280245472814</v>
      </c>
      <c r="J1051" s="211">
        <v>0</v>
      </c>
      <c r="K1051" s="212">
        <v>2</v>
      </c>
      <c r="L1051" s="211">
        <v>1890.1833333333</v>
      </c>
      <c r="M1051" s="211">
        <v>1890.1833333333</v>
      </c>
      <c r="N1051" s="211">
        <v>8.8888888888888941E-3</v>
      </c>
      <c r="O1051" s="211">
        <v>8.8888888888888941E-3</v>
      </c>
      <c r="P1051" s="212">
        <v>0</v>
      </c>
      <c r="Q1051" s="211">
        <v>0</v>
      </c>
      <c r="R1051" s="213">
        <v>0</v>
      </c>
    </row>
    <row r="1052" spans="2:18" x14ac:dyDescent="0.2">
      <c r="B1052" s="207" t="s">
        <v>1413</v>
      </c>
      <c r="C1052" s="208" t="s">
        <v>1393</v>
      </c>
      <c r="D1052" s="209" t="s">
        <v>244</v>
      </c>
      <c r="E1052" s="210">
        <v>115</v>
      </c>
      <c r="F1052" s="211">
        <v>0</v>
      </c>
      <c r="G1052" s="211">
        <v>1543.298</v>
      </c>
      <c r="H1052" s="211">
        <v>2.1787867199999997</v>
      </c>
      <c r="I1052" s="211">
        <v>139.6193621657261</v>
      </c>
      <c r="J1052" s="211">
        <v>4.5124571014560386</v>
      </c>
      <c r="K1052" s="212">
        <v>1</v>
      </c>
      <c r="L1052" s="211">
        <v>12995.166666666701</v>
      </c>
      <c r="M1052" s="211">
        <v>12995.166666666701</v>
      </c>
      <c r="N1052" s="211">
        <v>8.6956521739130391E-2</v>
      </c>
      <c r="O1052" s="211">
        <v>8.6956521739130391E-2</v>
      </c>
      <c r="P1052" s="212">
        <v>0</v>
      </c>
      <c r="Q1052" s="211">
        <v>420</v>
      </c>
      <c r="R1052" s="213">
        <v>8.6956521739130384E-3</v>
      </c>
    </row>
    <row r="1053" spans="2:18" x14ac:dyDescent="0.2">
      <c r="B1053" s="207" t="s">
        <v>1414</v>
      </c>
      <c r="C1053" s="208" t="s">
        <v>1415</v>
      </c>
      <c r="D1053" s="209" t="s">
        <v>20</v>
      </c>
      <c r="E1053" s="210">
        <v>608</v>
      </c>
      <c r="F1053" s="211">
        <v>0</v>
      </c>
      <c r="G1053" s="211">
        <v>3307</v>
      </c>
      <c r="H1053" s="211">
        <v>10.53080248</v>
      </c>
      <c r="I1053" s="211">
        <v>13.153633384986362</v>
      </c>
      <c r="J1053" s="211">
        <v>0</v>
      </c>
      <c r="K1053" s="212">
        <v>2</v>
      </c>
      <c r="L1053" s="211">
        <v>253.3</v>
      </c>
      <c r="M1053" s="211">
        <v>253.3</v>
      </c>
      <c r="N1053" s="211">
        <v>3.2894736842105201E-3</v>
      </c>
      <c r="O1053" s="211">
        <v>3.2894736842105201E-3</v>
      </c>
      <c r="P1053" s="212">
        <v>0</v>
      </c>
      <c r="Q1053" s="211">
        <v>0</v>
      </c>
      <c r="R1053" s="213">
        <v>0</v>
      </c>
    </row>
    <row r="1054" spans="2:18" x14ac:dyDescent="0.2">
      <c r="B1054" s="207" t="s">
        <v>1416</v>
      </c>
      <c r="C1054" s="208" t="s">
        <v>1415</v>
      </c>
      <c r="D1054" s="209" t="s">
        <v>20</v>
      </c>
      <c r="E1054" s="210">
        <v>672</v>
      </c>
      <c r="F1054" s="211">
        <v>0</v>
      </c>
      <c r="G1054" s="211">
        <v>4733.6624131873004</v>
      </c>
      <c r="H1054" s="211">
        <v>11.638352396</v>
      </c>
      <c r="I1054" s="211">
        <v>0</v>
      </c>
      <c r="J1054" s="211">
        <v>237.59698230987993</v>
      </c>
      <c r="K1054" s="212">
        <v>0</v>
      </c>
      <c r="L1054" s="211">
        <v>0</v>
      </c>
      <c r="M1054" s="211">
        <v>0</v>
      </c>
      <c r="N1054" s="211">
        <v>0</v>
      </c>
      <c r="O1054" s="211">
        <v>0</v>
      </c>
      <c r="P1054" s="212">
        <v>1</v>
      </c>
      <c r="Q1054" s="211">
        <v>4140</v>
      </c>
      <c r="R1054" s="213">
        <v>3.42261904761905E-2</v>
      </c>
    </row>
    <row r="1055" spans="2:18" x14ac:dyDescent="0.2">
      <c r="B1055" s="207" t="s">
        <v>1417</v>
      </c>
      <c r="C1055" s="208" t="s">
        <v>1415</v>
      </c>
      <c r="D1055" s="209" t="s">
        <v>20</v>
      </c>
      <c r="E1055" s="210">
        <v>487</v>
      </c>
      <c r="F1055" s="211">
        <v>0</v>
      </c>
      <c r="G1055" s="211">
        <v>4352</v>
      </c>
      <c r="H1055" s="211">
        <v>8.1886067560000004</v>
      </c>
      <c r="I1055" s="211">
        <v>297.99944379651299</v>
      </c>
      <c r="J1055" s="211">
        <v>0</v>
      </c>
      <c r="K1055" s="212">
        <v>1</v>
      </c>
      <c r="L1055" s="211">
        <v>7380</v>
      </c>
      <c r="M1055" s="211">
        <v>7380</v>
      </c>
      <c r="N1055" s="211">
        <v>2.4640657084188899E-2</v>
      </c>
      <c r="O1055" s="211">
        <v>2.4640657084188899E-2</v>
      </c>
      <c r="P1055" s="212">
        <v>0</v>
      </c>
      <c r="Q1055" s="211">
        <v>0</v>
      </c>
      <c r="R1055" s="213">
        <v>0</v>
      </c>
    </row>
    <row r="1056" spans="2:18" x14ac:dyDescent="0.2">
      <c r="B1056" s="207" t="s">
        <v>1418</v>
      </c>
      <c r="C1056" s="208" t="s">
        <v>1415</v>
      </c>
      <c r="D1056" s="209" t="s">
        <v>20</v>
      </c>
      <c r="E1056" s="210">
        <v>260</v>
      </c>
      <c r="F1056" s="211">
        <v>0</v>
      </c>
      <c r="G1056" s="211">
        <v>4464.12073557637</v>
      </c>
      <c r="H1056" s="211">
        <v>9.7319140159999993</v>
      </c>
      <c r="I1056" s="211">
        <v>0</v>
      </c>
      <c r="J1056" s="211">
        <v>417.50972133948022</v>
      </c>
      <c r="K1056" s="212">
        <v>0</v>
      </c>
      <c r="L1056" s="211">
        <v>0</v>
      </c>
      <c r="M1056" s="211">
        <v>0</v>
      </c>
      <c r="N1056" s="211">
        <v>0</v>
      </c>
      <c r="O1056" s="211">
        <v>0</v>
      </c>
      <c r="P1056" s="212">
        <v>1</v>
      </c>
      <c r="Q1056" s="211">
        <v>8700</v>
      </c>
      <c r="R1056" s="213">
        <v>0.111538461538462</v>
      </c>
    </row>
    <row r="1057" spans="2:18" x14ac:dyDescent="0.2">
      <c r="B1057" s="207" t="s">
        <v>1419</v>
      </c>
      <c r="C1057" s="208" t="s">
        <v>1415</v>
      </c>
      <c r="D1057" s="209" t="s">
        <v>20</v>
      </c>
      <c r="E1057" s="210">
        <v>1100</v>
      </c>
      <c r="F1057" s="211">
        <v>0</v>
      </c>
      <c r="G1057" s="211">
        <v>10988.9958194643</v>
      </c>
      <c r="H1057" s="211">
        <v>11.474943391999998</v>
      </c>
      <c r="I1057" s="211">
        <v>14.464955806211037</v>
      </c>
      <c r="J1057" s="211">
        <v>130.71084070550992</v>
      </c>
      <c r="K1057" s="212">
        <v>0</v>
      </c>
      <c r="L1057" s="211">
        <v>255.63333333329999</v>
      </c>
      <c r="M1057" s="211">
        <v>255.63333333329999</v>
      </c>
      <c r="N1057" s="211">
        <v>9.0909090909090909E-4</v>
      </c>
      <c r="O1057" s="211">
        <v>9.0909090909090909E-4</v>
      </c>
      <c r="P1057" s="212">
        <v>1</v>
      </c>
      <c r="Q1057" s="211">
        <v>2310</v>
      </c>
      <c r="R1057" s="213">
        <v>6.3636363636363604E-3</v>
      </c>
    </row>
    <row r="1058" spans="2:18" x14ac:dyDescent="0.2">
      <c r="B1058" s="207" t="s">
        <v>1420</v>
      </c>
      <c r="C1058" s="208" t="s">
        <v>1415</v>
      </c>
      <c r="D1058" s="209" t="s">
        <v>20</v>
      </c>
      <c r="E1058" s="210">
        <v>567</v>
      </c>
      <c r="F1058" s="211">
        <v>0</v>
      </c>
      <c r="G1058" s="211">
        <v>3973.6986336037498</v>
      </c>
      <c r="H1058" s="211">
        <v>10.839463931999999</v>
      </c>
      <c r="I1058" s="211">
        <v>0</v>
      </c>
      <c r="J1058" s="211">
        <v>29.665376462518584</v>
      </c>
      <c r="K1058" s="212">
        <v>0</v>
      </c>
      <c r="L1058" s="211">
        <v>0</v>
      </c>
      <c r="M1058" s="211">
        <v>0</v>
      </c>
      <c r="N1058" s="211">
        <v>0</v>
      </c>
      <c r="O1058" s="211">
        <v>0</v>
      </c>
      <c r="P1058" s="212">
        <v>1</v>
      </c>
      <c r="Q1058" s="211">
        <v>555</v>
      </c>
      <c r="R1058" s="213">
        <v>1.4109347442680801E-2</v>
      </c>
    </row>
    <row r="1059" spans="2:18" x14ac:dyDescent="0.2">
      <c r="B1059" s="207" t="s">
        <v>1421</v>
      </c>
      <c r="C1059" s="208" t="s">
        <v>1415</v>
      </c>
      <c r="D1059" s="209" t="s">
        <v>20</v>
      </c>
      <c r="E1059" s="210">
        <v>495</v>
      </c>
      <c r="F1059" s="211">
        <v>0</v>
      </c>
      <c r="G1059" s="211">
        <v>5535.9388201013098</v>
      </c>
      <c r="H1059" s="211">
        <v>8.1704501999999994</v>
      </c>
      <c r="I1059" s="211">
        <v>583.15047179254066</v>
      </c>
      <c r="J1059" s="211">
        <v>1223.1981928589764</v>
      </c>
      <c r="K1059" s="212">
        <v>7</v>
      </c>
      <c r="L1059" s="211">
        <v>14473.9</v>
      </c>
      <c r="M1059" s="211">
        <v>14473.9</v>
      </c>
      <c r="N1059" s="211">
        <v>0.20000000000000009</v>
      </c>
      <c r="O1059" s="211">
        <v>0.20000000000000009</v>
      </c>
      <c r="P1059" s="212">
        <v>1</v>
      </c>
      <c r="Q1059" s="211">
        <v>30360</v>
      </c>
      <c r="R1059" s="213">
        <v>9.2929292929292903E-2</v>
      </c>
    </row>
    <row r="1060" spans="2:18" x14ac:dyDescent="0.2">
      <c r="B1060" s="207" t="s">
        <v>1422</v>
      </c>
      <c r="C1060" s="208" t="s">
        <v>1415</v>
      </c>
      <c r="D1060" s="209" t="s">
        <v>20</v>
      </c>
      <c r="E1060" s="210">
        <v>350</v>
      </c>
      <c r="F1060" s="211">
        <v>0</v>
      </c>
      <c r="G1060" s="211">
        <v>5528.2272387370303</v>
      </c>
      <c r="H1060" s="211">
        <v>13.617417</v>
      </c>
      <c r="I1060" s="211">
        <v>0</v>
      </c>
      <c r="J1060" s="211">
        <v>620.46285145020545</v>
      </c>
      <c r="K1060" s="212">
        <v>0</v>
      </c>
      <c r="L1060" s="211">
        <v>0</v>
      </c>
      <c r="M1060" s="211">
        <v>0</v>
      </c>
      <c r="N1060" s="211">
        <v>0</v>
      </c>
      <c r="O1060" s="211">
        <v>0</v>
      </c>
      <c r="P1060" s="212">
        <v>3</v>
      </c>
      <c r="Q1060" s="211">
        <v>9240</v>
      </c>
      <c r="R1060" s="213">
        <v>4.0000000000000008E-2</v>
      </c>
    </row>
    <row r="1061" spans="2:18" x14ac:dyDescent="0.2">
      <c r="B1061" s="207" t="s">
        <v>1423</v>
      </c>
      <c r="C1061" s="208" t="s">
        <v>1415</v>
      </c>
      <c r="D1061" s="209" t="s">
        <v>20</v>
      </c>
      <c r="E1061" s="210">
        <v>241</v>
      </c>
      <c r="F1061" s="211">
        <v>0</v>
      </c>
      <c r="G1061" s="211">
        <v>4182.7243939999998</v>
      </c>
      <c r="H1061" s="211">
        <v>6.7723953879999996</v>
      </c>
      <c r="I1061" s="211">
        <v>0</v>
      </c>
      <c r="J1061" s="211">
        <v>510.95518714879904</v>
      </c>
      <c r="K1061" s="212">
        <v>0</v>
      </c>
      <c r="L1061" s="211">
        <v>0</v>
      </c>
      <c r="M1061" s="211">
        <v>0</v>
      </c>
      <c r="N1061" s="211">
        <v>0</v>
      </c>
      <c r="O1061" s="211">
        <v>0</v>
      </c>
      <c r="P1061" s="212">
        <v>1</v>
      </c>
      <c r="Q1061" s="211">
        <v>15300</v>
      </c>
      <c r="R1061" s="213">
        <v>0.21161825726141101</v>
      </c>
    </row>
    <row r="1062" spans="2:18" x14ac:dyDescent="0.2">
      <c r="B1062" s="207" t="s">
        <v>1424</v>
      </c>
      <c r="C1062" s="208" t="s">
        <v>1425</v>
      </c>
      <c r="D1062" s="209" t="s">
        <v>244</v>
      </c>
      <c r="E1062" s="210">
        <v>1617</v>
      </c>
      <c r="F1062" s="211">
        <v>9.3343635799999998</v>
      </c>
      <c r="G1062" s="211">
        <v>9278.1673140000003</v>
      </c>
      <c r="H1062" s="211">
        <v>2.9776751839999998</v>
      </c>
      <c r="I1062" s="211">
        <v>1113.9159007205817</v>
      </c>
      <c r="J1062" s="211">
        <v>0</v>
      </c>
      <c r="K1062" s="212">
        <v>2</v>
      </c>
      <c r="L1062" s="211">
        <v>75862.3</v>
      </c>
      <c r="M1062" s="211">
        <v>75862.3</v>
      </c>
      <c r="N1062" s="211">
        <v>1.0148423005565863</v>
      </c>
      <c r="O1062" s="211">
        <v>1.0148423005565863</v>
      </c>
      <c r="P1062" s="212">
        <v>0</v>
      </c>
      <c r="Q1062" s="211">
        <v>0</v>
      </c>
      <c r="R1062" s="213">
        <v>0</v>
      </c>
    </row>
    <row r="1063" spans="2:18" x14ac:dyDescent="0.2">
      <c r="B1063" s="207" t="s">
        <v>1426</v>
      </c>
      <c r="C1063" s="208" t="s">
        <v>1425</v>
      </c>
      <c r="D1063" s="209" t="s">
        <v>244</v>
      </c>
      <c r="E1063" s="210">
        <v>494</v>
      </c>
      <c r="F1063" s="211">
        <v>2249.9264440000002</v>
      </c>
      <c r="G1063" s="211">
        <v>2280.093527</v>
      </c>
      <c r="H1063" s="211">
        <v>2.54191784</v>
      </c>
      <c r="I1063" s="211">
        <v>553.16247852270203</v>
      </c>
      <c r="J1063" s="211">
        <v>0</v>
      </c>
      <c r="K1063" s="212">
        <v>1</v>
      </c>
      <c r="L1063" s="211">
        <v>44130.833333333299</v>
      </c>
      <c r="M1063" s="211">
        <v>44130.833333333299</v>
      </c>
      <c r="N1063" s="211">
        <v>0.98582995951416963</v>
      </c>
      <c r="O1063" s="211">
        <v>0.98582995951416963</v>
      </c>
      <c r="P1063" s="212">
        <v>0</v>
      </c>
      <c r="Q1063" s="211">
        <v>0</v>
      </c>
      <c r="R1063" s="213">
        <v>0</v>
      </c>
    </row>
    <row r="1064" spans="2:18" x14ac:dyDescent="0.2">
      <c r="B1064" s="207" t="s">
        <v>1427</v>
      </c>
      <c r="C1064" s="208" t="s">
        <v>1425</v>
      </c>
      <c r="D1064" s="209" t="s">
        <v>244</v>
      </c>
      <c r="E1064" s="210">
        <v>12</v>
      </c>
      <c r="F1064" s="211">
        <v>0</v>
      </c>
      <c r="G1064" s="211">
        <v>6119.0014140000003</v>
      </c>
      <c r="H1064" s="211">
        <v>3.1773973</v>
      </c>
      <c r="I1064" s="211">
        <v>9.557634832945082</v>
      </c>
      <c r="J1064" s="211">
        <v>187.54899827926664</v>
      </c>
      <c r="K1064" s="212">
        <v>1</v>
      </c>
      <c r="L1064" s="211">
        <v>610</v>
      </c>
      <c r="M1064" s="211">
        <v>610</v>
      </c>
      <c r="N1064" s="211">
        <v>0.83333333333333293</v>
      </c>
      <c r="O1064" s="211">
        <v>0.83333333333333293</v>
      </c>
      <c r="P1064" s="212">
        <v>1</v>
      </c>
      <c r="Q1064" s="211">
        <v>11970</v>
      </c>
      <c r="R1064" s="213">
        <v>0.58333333333333326</v>
      </c>
    </row>
    <row r="1065" spans="2:18" x14ac:dyDescent="0.2">
      <c r="B1065" s="207" t="s">
        <v>1428</v>
      </c>
      <c r="C1065" s="208" t="s">
        <v>1425</v>
      </c>
      <c r="D1065" s="209" t="s">
        <v>244</v>
      </c>
      <c r="E1065" s="210">
        <v>1539</v>
      </c>
      <c r="F1065" s="211">
        <v>0</v>
      </c>
      <c r="G1065" s="211">
        <v>6512.0706790000004</v>
      </c>
      <c r="H1065" s="211">
        <v>2.54191784</v>
      </c>
      <c r="I1065" s="211">
        <v>221.57584956495867</v>
      </c>
      <c r="J1065" s="211">
        <v>0</v>
      </c>
      <c r="K1065" s="212">
        <v>3</v>
      </c>
      <c r="L1065" s="211">
        <v>17677.133333333302</v>
      </c>
      <c r="M1065" s="211">
        <v>17677.133333333302</v>
      </c>
      <c r="N1065" s="211">
        <v>8.1221572449642621E-2</v>
      </c>
      <c r="O1065" s="211">
        <v>8.1221572449642621E-2</v>
      </c>
      <c r="P1065" s="212">
        <v>0</v>
      </c>
      <c r="Q1065" s="211">
        <v>0</v>
      </c>
      <c r="R1065" s="213">
        <v>0</v>
      </c>
    </row>
    <row r="1066" spans="2:18" x14ac:dyDescent="0.2">
      <c r="B1066" s="207" t="s">
        <v>1429</v>
      </c>
      <c r="C1066" s="208" t="s">
        <v>1425</v>
      </c>
      <c r="D1066" s="209" t="s">
        <v>244</v>
      </c>
      <c r="E1066" s="210">
        <v>1006</v>
      </c>
      <c r="F1066" s="211">
        <v>2865.1823009999998</v>
      </c>
      <c r="G1066" s="211">
        <v>3752.0123290000001</v>
      </c>
      <c r="H1066" s="211">
        <v>1.2164892519999999</v>
      </c>
      <c r="I1066" s="211">
        <v>164.37805632284685</v>
      </c>
      <c r="J1066" s="211">
        <v>27.534046277991582</v>
      </c>
      <c r="K1066" s="212">
        <v>4</v>
      </c>
      <c r="L1066" s="211">
        <v>27402.266666666699</v>
      </c>
      <c r="M1066" s="211">
        <v>12739.266666666701</v>
      </c>
      <c r="N1066" s="211">
        <v>0.18787276341948311</v>
      </c>
      <c r="O1066" s="211">
        <v>0.1451292246520875</v>
      </c>
      <c r="P1066" s="212">
        <v>3</v>
      </c>
      <c r="Q1066" s="211">
        <v>4590</v>
      </c>
      <c r="R1066" s="213">
        <v>8.9463220675944297E-3</v>
      </c>
    </row>
    <row r="1067" spans="2:18" x14ac:dyDescent="0.2">
      <c r="B1067" s="207" t="s">
        <v>1430</v>
      </c>
      <c r="C1067" s="208" t="s">
        <v>1425</v>
      </c>
      <c r="D1067" s="209" t="s">
        <v>244</v>
      </c>
      <c r="E1067" s="210">
        <v>382</v>
      </c>
      <c r="F1067" s="211">
        <v>0</v>
      </c>
      <c r="G1067" s="211">
        <v>4002.8154490000002</v>
      </c>
      <c r="H1067" s="211">
        <v>2.7234834000000001</v>
      </c>
      <c r="I1067" s="211">
        <v>339.69669620306274</v>
      </c>
      <c r="J1067" s="211">
        <v>1502.1513073064273</v>
      </c>
      <c r="K1067" s="212">
        <v>1</v>
      </c>
      <c r="L1067" s="211">
        <v>25294</v>
      </c>
      <c r="M1067" s="211">
        <v>25294</v>
      </c>
      <c r="N1067" s="211">
        <v>0.942408376963351</v>
      </c>
      <c r="O1067" s="211">
        <v>0.942408376963351</v>
      </c>
      <c r="P1067" s="212">
        <v>4</v>
      </c>
      <c r="Q1067" s="211">
        <v>111851</v>
      </c>
      <c r="R1067" s="213">
        <v>0.63089005235602058</v>
      </c>
    </row>
    <row r="1068" spans="2:18" x14ac:dyDescent="0.2">
      <c r="B1068" s="207" t="s">
        <v>1431</v>
      </c>
      <c r="C1068" s="208" t="s">
        <v>1425</v>
      </c>
      <c r="D1068" s="209" t="s">
        <v>244</v>
      </c>
      <c r="E1068" s="210">
        <v>495</v>
      </c>
      <c r="F1068" s="211">
        <v>0</v>
      </c>
      <c r="G1068" s="211">
        <v>3715.7358770000001</v>
      </c>
      <c r="H1068" s="211">
        <v>2.9050489599999998</v>
      </c>
      <c r="I1068" s="211">
        <v>707.26199320863668</v>
      </c>
      <c r="J1068" s="211">
        <v>0</v>
      </c>
      <c r="K1068" s="212">
        <v>2</v>
      </c>
      <c r="L1068" s="211">
        <v>49371.666666666701</v>
      </c>
      <c r="M1068" s="211">
        <v>49371.666666666701</v>
      </c>
      <c r="N1068" s="211">
        <v>0.22222222222222202</v>
      </c>
      <c r="O1068" s="211">
        <v>0.22222222222222202</v>
      </c>
      <c r="P1068" s="212">
        <v>0</v>
      </c>
      <c r="Q1068" s="211">
        <v>0</v>
      </c>
      <c r="R1068" s="213">
        <v>0</v>
      </c>
    </row>
    <row r="1069" spans="2:18" x14ac:dyDescent="0.2">
      <c r="B1069" s="207" t="s">
        <v>1432</v>
      </c>
      <c r="C1069" s="208" t="s">
        <v>1425</v>
      </c>
      <c r="D1069" s="209" t="s">
        <v>244</v>
      </c>
      <c r="E1069" s="210">
        <v>478</v>
      </c>
      <c r="F1069" s="211">
        <v>0</v>
      </c>
      <c r="G1069" s="211">
        <v>4229.9645609999998</v>
      </c>
      <c r="H1069" s="211">
        <v>2.54191784</v>
      </c>
      <c r="I1069" s="211">
        <v>1.3593777018136319</v>
      </c>
      <c r="J1069" s="211">
        <v>322.31478307455723</v>
      </c>
      <c r="K1069" s="212">
        <v>0</v>
      </c>
      <c r="L1069" s="211">
        <v>108.45</v>
      </c>
      <c r="M1069" s="211">
        <v>108.45</v>
      </c>
      <c r="N1069" s="211">
        <v>2.0920502092050199E-3</v>
      </c>
      <c r="O1069" s="211">
        <v>2.0920502092050199E-3</v>
      </c>
      <c r="P1069" s="212">
        <v>1</v>
      </c>
      <c r="Q1069" s="211">
        <v>25714</v>
      </c>
      <c r="R1069" s="213">
        <v>0.17991631799163199</v>
      </c>
    </row>
    <row r="1070" spans="2:18" x14ac:dyDescent="0.2">
      <c r="B1070" s="207" t="s">
        <v>1433</v>
      </c>
      <c r="C1070" s="208" t="s">
        <v>1425</v>
      </c>
      <c r="D1070" s="209" t="s">
        <v>244</v>
      </c>
      <c r="E1070" s="210">
        <v>911</v>
      </c>
      <c r="F1070" s="211">
        <v>2229.492166</v>
      </c>
      <c r="G1070" s="211">
        <v>7335.9883030000001</v>
      </c>
      <c r="H1070" s="211">
        <v>2.1787867199999997</v>
      </c>
      <c r="I1070" s="211">
        <v>469.17449009902356</v>
      </c>
      <c r="J1070" s="211">
        <v>9.0249142029120772</v>
      </c>
      <c r="K1070" s="212">
        <v>3</v>
      </c>
      <c r="L1070" s="211">
        <v>43668.733333333301</v>
      </c>
      <c r="M1070" s="211">
        <v>4044.7333333332999</v>
      </c>
      <c r="N1070" s="211">
        <v>0.13940724478594957</v>
      </c>
      <c r="O1070" s="211">
        <v>5.3787047200878194E-2</v>
      </c>
      <c r="P1070" s="212">
        <v>1</v>
      </c>
      <c r="Q1070" s="211">
        <v>840</v>
      </c>
      <c r="R1070" s="213">
        <v>2.1953896816685001E-3</v>
      </c>
    </row>
    <row r="1071" spans="2:18" x14ac:dyDescent="0.2">
      <c r="B1071" s="207" t="s">
        <v>1434</v>
      </c>
      <c r="C1071" s="208" t="s">
        <v>1425</v>
      </c>
      <c r="D1071" s="209" t="s">
        <v>244</v>
      </c>
      <c r="E1071" s="210">
        <v>993</v>
      </c>
      <c r="F1071" s="211">
        <v>3.2946515079999998</v>
      </c>
      <c r="G1071" s="211">
        <v>6374.19902</v>
      </c>
      <c r="H1071" s="211">
        <v>2.9050489599999998</v>
      </c>
      <c r="I1071" s="211">
        <v>12.692180926635082</v>
      </c>
      <c r="J1071" s="211">
        <v>1912.8807037194535</v>
      </c>
      <c r="K1071" s="212">
        <v>1</v>
      </c>
      <c r="L1071" s="211">
        <v>886</v>
      </c>
      <c r="M1071" s="211">
        <v>886</v>
      </c>
      <c r="N1071" s="211">
        <v>2.0140986908358501E-3</v>
      </c>
      <c r="O1071" s="211">
        <v>2.0140986908358501E-3</v>
      </c>
      <c r="P1071" s="212">
        <v>2</v>
      </c>
      <c r="Q1071" s="211">
        <v>133532</v>
      </c>
      <c r="R1071" s="213">
        <v>0.13494461228600191</v>
      </c>
    </row>
    <row r="1072" spans="2:18" x14ac:dyDescent="0.2">
      <c r="B1072" s="207" t="s">
        <v>1435</v>
      </c>
      <c r="C1072" s="208" t="s">
        <v>1425</v>
      </c>
      <c r="D1072" s="209" t="s">
        <v>244</v>
      </c>
      <c r="E1072" s="210">
        <v>498</v>
      </c>
      <c r="F1072" s="211">
        <v>2117.0350090000002</v>
      </c>
      <c r="G1072" s="211">
        <v>1663.0220380000001</v>
      </c>
      <c r="H1072" s="211">
        <v>1.0893933599999999</v>
      </c>
      <c r="I1072" s="211">
        <v>9.1731806505313465</v>
      </c>
      <c r="J1072" s="211">
        <v>0</v>
      </c>
      <c r="K1072" s="212">
        <v>0</v>
      </c>
      <c r="L1072" s="211">
        <v>1707.6</v>
      </c>
      <c r="M1072" s="211">
        <v>938.55</v>
      </c>
      <c r="N1072" s="211">
        <v>4.0160642570281199E-3</v>
      </c>
      <c r="O1072" s="211">
        <v>2.0080321285140599E-3</v>
      </c>
      <c r="P1072" s="212">
        <v>0</v>
      </c>
      <c r="Q1072" s="211">
        <v>0</v>
      </c>
      <c r="R1072" s="213">
        <v>0</v>
      </c>
    </row>
    <row r="1073" spans="2:18" x14ac:dyDescent="0.2">
      <c r="B1073" s="207" t="s">
        <v>1436</v>
      </c>
      <c r="C1073" s="208" t="s">
        <v>1425</v>
      </c>
      <c r="D1073" s="209" t="s">
        <v>244</v>
      </c>
      <c r="E1073" s="210">
        <v>170</v>
      </c>
      <c r="F1073" s="211">
        <v>0</v>
      </c>
      <c r="G1073" s="211">
        <v>6177.0321999999996</v>
      </c>
      <c r="H1073" s="211">
        <v>1.90643838</v>
      </c>
      <c r="I1073" s="211">
        <v>18.1436812462326</v>
      </c>
      <c r="J1073" s="211">
        <v>45.124571014560395</v>
      </c>
      <c r="K1073" s="212">
        <v>1</v>
      </c>
      <c r="L1073" s="211">
        <v>1929.9833333332999</v>
      </c>
      <c r="M1073" s="211">
        <v>1929.9833333332999</v>
      </c>
      <c r="N1073" s="211">
        <v>1.7647058823529412E-2</v>
      </c>
      <c r="O1073" s="211">
        <v>1.7647058823529412E-2</v>
      </c>
      <c r="P1073" s="212">
        <v>1</v>
      </c>
      <c r="Q1073" s="211">
        <v>4800</v>
      </c>
      <c r="R1073" s="213">
        <v>5.8823529411764705E-2</v>
      </c>
    </row>
    <row r="1074" spans="2:18" x14ac:dyDescent="0.2">
      <c r="B1074" s="207" t="s">
        <v>1437</v>
      </c>
      <c r="C1074" s="208" t="s">
        <v>1425</v>
      </c>
      <c r="D1074" s="209" t="s">
        <v>244</v>
      </c>
      <c r="E1074" s="210">
        <v>371</v>
      </c>
      <c r="F1074" s="211">
        <v>3.0774025919999999</v>
      </c>
      <c r="G1074" s="211">
        <v>5779.0847409999997</v>
      </c>
      <c r="H1074" s="211">
        <v>3.9944423199999997</v>
      </c>
      <c r="I1074" s="211">
        <v>43.018757700547575</v>
      </c>
      <c r="J1074" s="211">
        <v>0</v>
      </c>
      <c r="K1074" s="212">
        <v>1</v>
      </c>
      <c r="L1074" s="211">
        <v>2184</v>
      </c>
      <c r="M1074" s="211">
        <v>2184</v>
      </c>
      <c r="N1074" s="211">
        <v>0.245283018867925</v>
      </c>
      <c r="O1074" s="211">
        <v>0.245283018867925</v>
      </c>
      <c r="P1074" s="212">
        <v>0</v>
      </c>
      <c r="Q1074" s="211">
        <v>0</v>
      </c>
      <c r="R1074" s="213">
        <v>0</v>
      </c>
    </row>
    <row r="1075" spans="2:18" x14ac:dyDescent="0.2">
      <c r="B1075" s="207" t="s">
        <v>1438</v>
      </c>
      <c r="C1075" s="208" t="s">
        <v>1425</v>
      </c>
      <c r="D1075" s="209" t="s">
        <v>244</v>
      </c>
      <c r="E1075" s="210">
        <v>1336</v>
      </c>
      <c r="F1075" s="211">
        <v>3785.5650000000001</v>
      </c>
      <c r="G1075" s="211">
        <v>2021.3747989999999</v>
      </c>
      <c r="H1075" s="211">
        <v>2.54191784</v>
      </c>
      <c r="I1075" s="211">
        <v>342.08415011010828</v>
      </c>
      <c r="J1075" s="211">
        <v>2646.5560900039668</v>
      </c>
      <c r="K1075" s="212">
        <v>5</v>
      </c>
      <c r="L1075" s="211">
        <v>27291.183333333396</v>
      </c>
      <c r="M1075" s="211">
        <v>27291.183333333396</v>
      </c>
      <c r="N1075" s="211">
        <v>9.955089820359285E-2</v>
      </c>
      <c r="O1075" s="211">
        <v>9.955089820359285E-2</v>
      </c>
      <c r="P1075" s="212">
        <v>3</v>
      </c>
      <c r="Q1075" s="211">
        <v>211140</v>
      </c>
      <c r="R1075" s="213">
        <v>0.309880239520959</v>
      </c>
    </row>
    <row r="1076" spans="2:18" x14ac:dyDescent="0.2">
      <c r="B1076" s="207" t="s">
        <v>1439</v>
      </c>
      <c r="C1076" s="208" t="s">
        <v>1425</v>
      </c>
      <c r="D1076" s="209" t="s">
        <v>274</v>
      </c>
      <c r="E1076" s="210">
        <v>162</v>
      </c>
      <c r="F1076" s="211">
        <v>1.411539689</v>
      </c>
      <c r="G1076" s="211">
        <v>6375.8810000000003</v>
      </c>
      <c r="H1076" s="211">
        <v>0.99861057999999991</v>
      </c>
      <c r="I1076" s="211">
        <v>62.321143622468682</v>
      </c>
      <c r="J1076" s="211">
        <v>0</v>
      </c>
      <c r="K1076" s="212">
        <v>1</v>
      </c>
      <c r="L1076" s="211">
        <v>12655.8166666667</v>
      </c>
      <c r="M1076" s="211">
        <v>12655.8166666667</v>
      </c>
      <c r="N1076" s="211">
        <v>1.0061728395061729</v>
      </c>
      <c r="O1076" s="211">
        <v>1.0061728395061729</v>
      </c>
      <c r="P1076" s="212">
        <v>0</v>
      </c>
      <c r="Q1076" s="211">
        <v>0</v>
      </c>
      <c r="R1076" s="213">
        <v>0</v>
      </c>
    </row>
    <row r="1077" spans="2:18" x14ac:dyDescent="0.2">
      <c r="B1077" s="207" t="s">
        <v>1440</v>
      </c>
      <c r="C1077" s="208" t="s">
        <v>1425</v>
      </c>
      <c r="D1077" s="209" t="s">
        <v>244</v>
      </c>
      <c r="E1077" s="210">
        <v>1250</v>
      </c>
      <c r="F1077" s="211">
        <v>1840.302952</v>
      </c>
      <c r="G1077" s="211">
        <v>5358.6718259999998</v>
      </c>
      <c r="H1077" s="211">
        <v>3.6313111999999999</v>
      </c>
      <c r="I1077" s="211">
        <v>2906.6825290988286</v>
      </c>
      <c r="J1077" s="211">
        <v>290.08652795074539</v>
      </c>
      <c r="K1077" s="212">
        <v>9</v>
      </c>
      <c r="L1077" s="211">
        <v>162324.86666666667</v>
      </c>
      <c r="M1077" s="211">
        <v>162324.86666666667</v>
      </c>
      <c r="N1077" s="211">
        <v>1.2824</v>
      </c>
      <c r="O1077" s="211">
        <v>1.2824</v>
      </c>
      <c r="P1077" s="212">
        <v>1</v>
      </c>
      <c r="Q1077" s="211">
        <v>16200</v>
      </c>
      <c r="R1077" s="213">
        <v>2.8800000000000003E-2</v>
      </c>
    </row>
    <row r="1078" spans="2:18" x14ac:dyDescent="0.2">
      <c r="B1078" s="207" t="s">
        <v>1441</v>
      </c>
      <c r="C1078" s="208" t="s">
        <v>1425</v>
      </c>
      <c r="D1078" s="209" t="s">
        <v>244</v>
      </c>
      <c r="E1078" s="210">
        <v>2217</v>
      </c>
      <c r="F1078" s="211">
        <v>3604.5124980000001</v>
      </c>
      <c r="G1078" s="211">
        <v>9287.7019230000005</v>
      </c>
      <c r="H1078" s="211">
        <v>3.0866145199999999</v>
      </c>
      <c r="I1078" s="211">
        <v>311.88408329421753</v>
      </c>
      <c r="J1078" s="211">
        <v>0</v>
      </c>
      <c r="K1078" s="212">
        <v>2</v>
      </c>
      <c r="L1078" s="211">
        <v>20490.933333333302</v>
      </c>
      <c r="M1078" s="211">
        <v>20490.933333333302</v>
      </c>
      <c r="N1078" s="211">
        <v>3.2927379341452401E-2</v>
      </c>
      <c r="O1078" s="211">
        <v>3.2927379341452401E-2</v>
      </c>
      <c r="P1078" s="212">
        <v>0</v>
      </c>
      <c r="Q1078" s="211">
        <v>0</v>
      </c>
      <c r="R1078" s="213">
        <v>0</v>
      </c>
    </row>
    <row r="1079" spans="2:18" x14ac:dyDescent="0.2">
      <c r="B1079" s="207" t="s">
        <v>1442</v>
      </c>
      <c r="C1079" s="208" t="s">
        <v>1425</v>
      </c>
      <c r="D1079" s="209" t="s">
        <v>244</v>
      </c>
      <c r="E1079" s="210">
        <v>146</v>
      </c>
      <c r="F1079" s="211">
        <v>0</v>
      </c>
      <c r="G1079" s="211">
        <v>2987.4160710000001</v>
      </c>
      <c r="H1079" s="211">
        <v>2.2695694999999998</v>
      </c>
      <c r="I1079" s="211">
        <v>17.817042920431582</v>
      </c>
      <c r="J1079" s="211">
        <v>0</v>
      </c>
      <c r="K1079" s="212">
        <v>1</v>
      </c>
      <c r="L1079" s="211">
        <v>1592</v>
      </c>
      <c r="M1079" s="211">
        <v>1592</v>
      </c>
      <c r="N1079" s="211">
        <v>5.4794520547945202E-2</v>
      </c>
      <c r="O1079" s="211">
        <v>5.4794520547945202E-2</v>
      </c>
      <c r="P1079" s="212">
        <v>0</v>
      </c>
      <c r="Q1079" s="211">
        <v>0</v>
      </c>
      <c r="R1079" s="213">
        <v>0</v>
      </c>
    </row>
    <row r="1080" spans="2:18" x14ac:dyDescent="0.2">
      <c r="B1080" s="207" t="s">
        <v>1443</v>
      </c>
      <c r="C1080" s="208" t="s">
        <v>1425</v>
      </c>
      <c r="D1080" s="209" t="s">
        <v>244</v>
      </c>
      <c r="E1080" s="210">
        <v>25</v>
      </c>
      <c r="F1080" s="211">
        <v>0</v>
      </c>
      <c r="G1080" s="211">
        <v>5357.9201860000003</v>
      </c>
      <c r="H1080" s="211">
        <v>2.9050489599999998</v>
      </c>
      <c r="I1080" s="211">
        <v>15.944015091811337</v>
      </c>
      <c r="J1080" s="211">
        <v>46.413844472119258</v>
      </c>
      <c r="K1080" s="212">
        <v>1</v>
      </c>
      <c r="L1080" s="211">
        <v>1113</v>
      </c>
      <c r="M1080" s="211">
        <v>1113</v>
      </c>
      <c r="N1080" s="211">
        <v>0.84</v>
      </c>
      <c r="O1080" s="211">
        <v>0.84</v>
      </c>
      <c r="P1080" s="212">
        <v>2</v>
      </c>
      <c r="Q1080" s="211">
        <v>3240</v>
      </c>
      <c r="R1080" s="213">
        <v>0.24</v>
      </c>
    </row>
    <row r="1081" spans="2:18" x14ac:dyDescent="0.2">
      <c r="B1081" s="207" t="s">
        <v>1444</v>
      </c>
      <c r="C1081" s="208" t="s">
        <v>1425</v>
      </c>
      <c r="D1081" s="209" t="s">
        <v>244</v>
      </c>
      <c r="E1081" s="210">
        <v>6</v>
      </c>
      <c r="F1081" s="211">
        <v>0</v>
      </c>
      <c r="G1081" s="211">
        <v>4266.0097699999997</v>
      </c>
      <c r="H1081" s="211">
        <v>3.9399726519999998</v>
      </c>
      <c r="I1081" s="211">
        <v>0</v>
      </c>
      <c r="J1081" s="211">
        <v>20.982925521770582</v>
      </c>
      <c r="K1081" s="212">
        <v>0</v>
      </c>
      <c r="L1081" s="211">
        <v>0</v>
      </c>
      <c r="M1081" s="211">
        <v>0</v>
      </c>
      <c r="N1081" s="211">
        <v>0</v>
      </c>
      <c r="O1081" s="211">
        <v>0</v>
      </c>
      <c r="P1081" s="212">
        <v>2</v>
      </c>
      <c r="Q1081" s="211">
        <v>1080</v>
      </c>
      <c r="R1081" s="213">
        <v>0.33333333333333398</v>
      </c>
    </row>
    <row r="1082" spans="2:18" x14ac:dyDescent="0.2">
      <c r="B1082" s="207" t="s">
        <v>1445</v>
      </c>
      <c r="C1082" s="208" t="s">
        <v>1446</v>
      </c>
      <c r="D1082" s="209" t="s">
        <v>244</v>
      </c>
      <c r="E1082" s="210">
        <v>1078</v>
      </c>
      <c r="F1082" s="211">
        <v>0</v>
      </c>
      <c r="G1082" s="211">
        <v>3638.3440000000001</v>
      </c>
      <c r="H1082" s="211">
        <v>2.5056047280000002</v>
      </c>
      <c r="I1082" s="211">
        <v>0</v>
      </c>
      <c r="J1082" s="211">
        <v>45.962598761973659</v>
      </c>
      <c r="K1082" s="212">
        <v>0</v>
      </c>
      <c r="L1082" s="211">
        <v>0</v>
      </c>
      <c r="M1082" s="211">
        <v>0</v>
      </c>
      <c r="N1082" s="211">
        <v>0</v>
      </c>
      <c r="O1082" s="211">
        <v>0</v>
      </c>
      <c r="P1082" s="212">
        <v>1</v>
      </c>
      <c r="Q1082" s="211">
        <v>3720</v>
      </c>
      <c r="R1082" s="213">
        <v>2.8756957328385901E-2</v>
      </c>
    </row>
    <row r="1083" spans="2:18" x14ac:dyDescent="0.2">
      <c r="B1083" s="207" t="s">
        <v>1447</v>
      </c>
      <c r="C1083" s="208" t="s">
        <v>1446</v>
      </c>
      <c r="D1083" s="209" t="s">
        <v>244</v>
      </c>
      <c r="E1083" s="210">
        <v>1087</v>
      </c>
      <c r="F1083" s="211">
        <v>0</v>
      </c>
      <c r="G1083" s="211">
        <v>2384.8069999999998</v>
      </c>
      <c r="H1083" s="211">
        <v>2.5237612839999999</v>
      </c>
      <c r="I1083" s="211">
        <v>2056.8892571032611</v>
      </c>
      <c r="J1083" s="211">
        <v>1327.6400868667247</v>
      </c>
      <c r="K1083" s="212">
        <v>6</v>
      </c>
      <c r="L1083" s="211">
        <v>165277.43333333329</v>
      </c>
      <c r="M1083" s="211">
        <v>165277.43333333329</v>
      </c>
      <c r="N1083" s="211">
        <v>2.086476540938361</v>
      </c>
      <c r="O1083" s="211">
        <v>2.086476540938361</v>
      </c>
      <c r="P1083" s="212">
        <v>1</v>
      </c>
      <c r="Q1083" s="211">
        <v>106680</v>
      </c>
      <c r="R1083" s="213">
        <v>0.23367065317387301</v>
      </c>
    </row>
    <row r="1084" spans="2:18" x14ac:dyDescent="0.2">
      <c r="B1084" s="207" t="s">
        <v>1448</v>
      </c>
      <c r="C1084" s="208" t="s">
        <v>1446</v>
      </c>
      <c r="D1084" s="209" t="s">
        <v>244</v>
      </c>
      <c r="E1084" s="210">
        <v>286</v>
      </c>
      <c r="F1084" s="211">
        <v>0</v>
      </c>
      <c r="G1084" s="211">
        <v>1730.327</v>
      </c>
      <c r="H1084" s="211">
        <v>4.3212603280000002</v>
      </c>
      <c r="I1084" s="211">
        <v>505.36009847450958</v>
      </c>
      <c r="J1084" s="211">
        <v>0</v>
      </c>
      <c r="K1084" s="212">
        <v>2</v>
      </c>
      <c r="L1084" s="211">
        <v>23716</v>
      </c>
      <c r="M1084" s="211">
        <v>23716</v>
      </c>
      <c r="N1084" s="211">
        <v>1.6923076923076921</v>
      </c>
      <c r="O1084" s="211">
        <v>1.6923076923076921</v>
      </c>
      <c r="P1084" s="212">
        <v>0</v>
      </c>
      <c r="Q1084" s="211">
        <v>0</v>
      </c>
      <c r="R1084" s="213">
        <v>0</v>
      </c>
    </row>
    <row r="1085" spans="2:18" x14ac:dyDescent="0.2">
      <c r="B1085" s="207" t="s">
        <v>1449</v>
      </c>
      <c r="C1085" s="208" t="s">
        <v>1446</v>
      </c>
      <c r="D1085" s="209" t="s">
        <v>244</v>
      </c>
      <c r="E1085" s="210">
        <v>1392</v>
      </c>
      <c r="F1085" s="211">
        <v>0</v>
      </c>
      <c r="G1085" s="211">
        <v>4990.3890000000001</v>
      </c>
      <c r="H1085" s="211">
        <v>2.8687358479999996</v>
      </c>
      <c r="I1085" s="211">
        <v>4999.2030278818283</v>
      </c>
      <c r="J1085" s="211">
        <v>0</v>
      </c>
      <c r="K1085" s="212">
        <v>7</v>
      </c>
      <c r="L1085" s="211">
        <v>353395.59999999992</v>
      </c>
      <c r="M1085" s="211">
        <v>353395.59999999992</v>
      </c>
      <c r="N1085" s="211">
        <v>3.1637931034482767</v>
      </c>
      <c r="O1085" s="211">
        <v>3.1637931034482767</v>
      </c>
      <c r="P1085" s="212">
        <v>0</v>
      </c>
      <c r="Q1085" s="211">
        <v>0</v>
      </c>
      <c r="R1085" s="213">
        <v>0</v>
      </c>
    </row>
    <row r="1086" spans="2:18" x14ac:dyDescent="0.2">
      <c r="B1086" s="207" t="s">
        <v>1450</v>
      </c>
      <c r="C1086" s="208" t="s">
        <v>1446</v>
      </c>
      <c r="D1086" s="209" t="s">
        <v>244</v>
      </c>
      <c r="E1086" s="210">
        <v>1033</v>
      </c>
      <c r="F1086" s="211">
        <v>0</v>
      </c>
      <c r="G1086" s="211">
        <v>3298.982</v>
      </c>
      <c r="H1086" s="211">
        <v>2.3058826119999996</v>
      </c>
      <c r="I1086" s="211">
        <v>3970.7058808355932</v>
      </c>
      <c r="J1086" s="211">
        <v>2.0467216138747033</v>
      </c>
      <c r="K1086" s="212">
        <v>5</v>
      </c>
      <c r="L1086" s="211">
        <v>349205.79999999993</v>
      </c>
      <c r="M1086" s="211">
        <v>349205.79999999993</v>
      </c>
      <c r="N1086" s="211">
        <v>0.44336882865440447</v>
      </c>
      <c r="O1086" s="211">
        <v>0.44336882865440447</v>
      </c>
      <c r="P1086" s="212">
        <v>0</v>
      </c>
      <c r="Q1086" s="211">
        <v>180</v>
      </c>
      <c r="R1086" s="213">
        <v>9.6805421103581804E-4</v>
      </c>
    </row>
    <row r="1087" spans="2:18" x14ac:dyDescent="0.2">
      <c r="B1087" s="207" t="s">
        <v>1451</v>
      </c>
      <c r="C1087" s="208" t="s">
        <v>1446</v>
      </c>
      <c r="D1087" s="209" t="s">
        <v>244</v>
      </c>
      <c r="E1087" s="210">
        <v>1333</v>
      </c>
      <c r="F1087" s="211">
        <v>0</v>
      </c>
      <c r="G1087" s="211">
        <v>4491.1480000000001</v>
      </c>
      <c r="H1087" s="211">
        <v>2.1606301640000001</v>
      </c>
      <c r="I1087" s="211">
        <v>602.74835501273321</v>
      </c>
      <c r="J1087" s="211">
        <v>0</v>
      </c>
      <c r="K1087" s="212">
        <v>4</v>
      </c>
      <c r="L1087" s="211">
        <v>56572.65</v>
      </c>
      <c r="M1087" s="211">
        <v>56572.65</v>
      </c>
      <c r="N1087" s="211">
        <v>0.1605401350337583</v>
      </c>
      <c r="O1087" s="211">
        <v>0.1605401350337583</v>
      </c>
      <c r="P1087" s="212">
        <v>0</v>
      </c>
      <c r="Q1087" s="211">
        <v>0</v>
      </c>
      <c r="R1087" s="213">
        <v>0</v>
      </c>
    </row>
    <row r="1088" spans="2:18" x14ac:dyDescent="0.2">
      <c r="B1088" s="207" t="s">
        <v>1452</v>
      </c>
      <c r="C1088" s="208" t="s">
        <v>1446</v>
      </c>
      <c r="D1088" s="209" t="s">
        <v>244</v>
      </c>
      <c r="E1088" s="210">
        <v>1397</v>
      </c>
      <c r="F1088" s="211">
        <v>0</v>
      </c>
      <c r="G1088" s="211">
        <v>3812.6120000000001</v>
      </c>
      <c r="H1088" s="211">
        <v>2.7234834000000001</v>
      </c>
      <c r="I1088" s="211">
        <v>1033.5991154828716</v>
      </c>
      <c r="J1088" s="211">
        <v>493.14709751626731</v>
      </c>
      <c r="K1088" s="212">
        <v>4</v>
      </c>
      <c r="L1088" s="211">
        <v>76962.349999999904</v>
      </c>
      <c r="M1088" s="211">
        <v>76962.349999999904</v>
      </c>
      <c r="N1088" s="211">
        <v>0.21546170365068001</v>
      </c>
      <c r="O1088" s="211">
        <v>0.21546170365068001</v>
      </c>
      <c r="P1088" s="212">
        <v>1</v>
      </c>
      <c r="Q1088" s="211">
        <v>36720</v>
      </c>
      <c r="R1088" s="213">
        <v>9.7351467430207603E-2</v>
      </c>
    </row>
    <row r="1089" spans="2:18" x14ac:dyDescent="0.2">
      <c r="B1089" s="207" t="s">
        <v>1453</v>
      </c>
      <c r="C1089" s="208" t="s">
        <v>1446</v>
      </c>
      <c r="D1089" s="209" t="s">
        <v>244</v>
      </c>
      <c r="E1089" s="210">
        <v>1335</v>
      </c>
      <c r="F1089" s="211">
        <v>0</v>
      </c>
      <c r="G1089" s="211">
        <v>5069.25</v>
      </c>
      <c r="H1089" s="211">
        <v>3.413432528</v>
      </c>
      <c r="I1089" s="211">
        <v>1.1950848688538731</v>
      </c>
      <c r="J1089" s="211">
        <v>266.621751023174</v>
      </c>
      <c r="K1089" s="212">
        <v>1</v>
      </c>
      <c r="L1089" s="211">
        <v>71</v>
      </c>
      <c r="M1089" s="211">
        <v>71</v>
      </c>
      <c r="N1089" s="211">
        <v>7.4906367041198505E-4</v>
      </c>
      <c r="O1089" s="211">
        <v>7.4906367041198505E-4</v>
      </c>
      <c r="P1089" s="212">
        <v>1</v>
      </c>
      <c r="Q1089" s="211">
        <v>15840</v>
      </c>
      <c r="R1089" s="213">
        <v>6.5917602996254709E-2</v>
      </c>
    </row>
    <row r="1090" spans="2:18" x14ac:dyDescent="0.2">
      <c r="B1090" s="207" t="s">
        <v>1454</v>
      </c>
      <c r="C1090" s="208" t="s">
        <v>1446</v>
      </c>
      <c r="D1090" s="209" t="s">
        <v>244</v>
      </c>
      <c r="E1090" s="210">
        <v>532</v>
      </c>
      <c r="F1090" s="211">
        <v>0</v>
      </c>
      <c r="G1090" s="211">
        <v>2565.1889999999999</v>
      </c>
      <c r="H1090" s="211">
        <v>1.4162113679999999</v>
      </c>
      <c r="I1090" s="211">
        <v>86.903477406755513</v>
      </c>
      <c r="J1090" s="211">
        <v>0</v>
      </c>
      <c r="K1090" s="212">
        <v>1</v>
      </c>
      <c r="L1090" s="211">
        <v>12444</v>
      </c>
      <c r="M1090" s="211">
        <v>12444</v>
      </c>
      <c r="N1090" s="211">
        <v>0.11466165413533799</v>
      </c>
      <c r="O1090" s="211">
        <v>0.11466165413533799</v>
      </c>
      <c r="P1090" s="212">
        <v>0</v>
      </c>
      <c r="Q1090" s="211">
        <v>0</v>
      </c>
      <c r="R1090" s="213">
        <v>0</v>
      </c>
    </row>
    <row r="1091" spans="2:18" x14ac:dyDescent="0.2">
      <c r="B1091" s="207" t="s">
        <v>1455</v>
      </c>
      <c r="C1091" s="208" t="s">
        <v>1446</v>
      </c>
      <c r="D1091" s="209" t="s">
        <v>244</v>
      </c>
      <c r="E1091" s="210">
        <v>2068</v>
      </c>
      <c r="F1091" s="211">
        <v>0</v>
      </c>
      <c r="G1091" s="211">
        <v>3775.7240000000002</v>
      </c>
      <c r="H1091" s="211">
        <v>3.5586849759999999</v>
      </c>
      <c r="I1091" s="211">
        <v>175.11475560816314</v>
      </c>
      <c r="J1091" s="211">
        <v>2084.7218388285519</v>
      </c>
      <c r="K1091" s="212">
        <v>1</v>
      </c>
      <c r="L1091" s="211">
        <v>9978.9333333332997</v>
      </c>
      <c r="M1091" s="211">
        <v>9978.9333333332997</v>
      </c>
      <c r="N1091" s="211">
        <v>1.2572533849129593E-2</v>
      </c>
      <c r="O1091" s="211">
        <v>1.2572533849129593E-2</v>
      </c>
      <c r="P1091" s="212">
        <v>4</v>
      </c>
      <c r="Q1091" s="211">
        <v>118798.1</v>
      </c>
      <c r="R1091" s="213">
        <v>0.18278529980657629</v>
      </c>
    </row>
    <row r="1092" spans="2:18" x14ac:dyDescent="0.2">
      <c r="B1092" s="207" t="s">
        <v>1456</v>
      </c>
      <c r="C1092" s="208" t="s">
        <v>1446</v>
      </c>
      <c r="D1092" s="209" t="s">
        <v>244</v>
      </c>
      <c r="E1092" s="210">
        <v>1273</v>
      </c>
      <c r="F1092" s="211">
        <v>0</v>
      </c>
      <c r="G1092" s="211">
        <v>3848.1860000000001</v>
      </c>
      <c r="H1092" s="211">
        <v>1.9427514919999997</v>
      </c>
      <c r="I1092" s="211">
        <v>323.83335023522778</v>
      </c>
      <c r="J1092" s="211">
        <v>133.35385129350561</v>
      </c>
      <c r="K1092" s="212">
        <v>5</v>
      </c>
      <c r="L1092" s="211">
        <v>33803</v>
      </c>
      <c r="M1092" s="211">
        <v>33803</v>
      </c>
      <c r="N1092" s="211">
        <v>0.52867242733699882</v>
      </c>
      <c r="O1092" s="211">
        <v>0.52867242733699882</v>
      </c>
      <c r="P1092" s="212">
        <v>1</v>
      </c>
      <c r="Q1092" s="211">
        <v>13920</v>
      </c>
      <c r="R1092" s="213">
        <v>2.2780832678711702E-2</v>
      </c>
    </row>
    <row r="1093" spans="2:18" x14ac:dyDescent="0.2">
      <c r="B1093" s="207" t="s">
        <v>1457</v>
      </c>
      <c r="C1093" s="208" t="s">
        <v>1446</v>
      </c>
      <c r="D1093" s="209" t="s">
        <v>244</v>
      </c>
      <c r="E1093" s="210">
        <v>1574</v>
      </c>
      <c r="F1093" s="211">
        <v>0</v>
      </c>
      <c r="G1093" s="211">
        <v>3932.63</v>
      </c>
      <c r="H1093" s="211">
        <v>3.6313111999999999</v>
      </c>
      <c r="I1093" s="211">
        <v>5140.812276189843</v>
      </c>
      <c r="J1093" s="211">
        <v>0</v>
      </c>
      <c r="K1093" s="212">
        <v>6</v>
      </c>
      <c r="L1093" s="211">
        <v>287090.75</v>
      </c>
      <c r="M1093" s="211">
        <v>287090.75</v>
      </c>
      <c r="N1093" s="211">
        <v>2.9536213468869135</v>
      </c>
      <c r="O1093" s="211">
        <v>2.9536213468869135</v>
      </c>
      <c r="P1093" s="212">
        <v>0</v>
      </c>
      <c r="Q1093" s="211">
        <v>0</v>
      </c>
      <c r="R1093" s="213">
        <v>0</v>
      </c>
    </row>
    <row r="1094" spans="2:18" x14ac:dyDescent="0.2">
      <c r="B1094" s="207" t="s">
        <v>1458</v>
      </c>
      <c r="C1094" s="208" t="s">
        <v>1459</v>
      </c>
      <c r="D1094" s="209" t="s">
        <v>244</v>
      </c>
      <c r="E1094" s="210">
        <v>1459</v>
      </c>
      <c r="F1094" s="211">
        <v>0</v>
      </c>
      <c r="G1094" s="211">
        <v>12869.82</v>
      </c>
      <c r="H1094" s="211">
        <v>4.3757299959999996</v>
      </c>
      <c r="I1094" s="211">
        <v>5557.4474791648618</v>
      </c>
      <c r="J1094" s="211">
        <v>0</v>
      </c>
      <c r="K1094" s="212">
        <v>10</v>
      </c>
      <c r="L1094" s="211">
        <v>257558.43333333341</v>
      </c>
      <c r="M1094" s="211">
        <v>257558.43333333341</v>
      </c>
      <c r="N1094" s="211">
        <v>2.1466758053461277</v>
      </c>
      <c r="O1094" s="211">
        <v>2.1466758053461277</v>
      </c>
      <c r="P1094" s="212">
        <v>0</v>
      </c>
      <c r="Q1094" s="211">
        <v>0</v>
      </c>
      <c r="R1094" s="213">
        <v>0</v>
      </c>
    </row>
    <row r="1095" spans="2:18" x14ac:dyDescent="0.2">
      <c r="B1095" s="207" t="s">
        <v>1460</v>
      </c>
      <c r="C1095" s="208" t="s">
        <v>1459</v>
      </c>
      <c r="D1095" s="209" t="s">
        <v>244</v>
      </c>
      <c r="E1095" s="210">
        <v>1889</v>
      </c>
      <c r="F1095" s="211">
        <v>0</v>
      </c>
      <c r="G1095" s="211">
        <v>5317.1930000000002</v>
      </c>
      <c r="H1095" s="211">
        <v>2.6871702879999999</v>
      </c>
      <c r="I1095" s="211">
        <v>24.916928598601878</v>
      </c>
      <c r="J1095" s="211">
        <v>0</v>
      </c>
      <c r="K1095" s="212">
        <v>3</v>
      </c>
      <c r="L1095" s="211">
        <v>1880.4</v>
      </c>
      <c r="M1095" s="211">
        <v>1880.4</v>
      </c>
      <c r="N1095" s="211">
        <v>2.8057173107464299E-2</v>
      </c>
      <c r="O1095" s="211">
        <v>2.8057173107464299E-2</v>
      </c>
      <c r="P1095" s="212">
        <v>0</v>
      </c>
      <c r="Q1095" s="211">
        <v>0</v>
      </c>
      <c r="R1095" s="213">
        <v>0</v>
      </c>
    </row>
    <row r="1096" spans="2:18" x14ac:dyDescent="0.2">
      <c r="B1096" s="207" t="s">
        <v>1461</v>
      </c>
      <c r="C1096" s="208" t="s">
        <v>1459</v>
      </c>
      <c r="D1096" s="209" t="s">
        <v>244</v>
      </c>
      <c r="E1096" s="210">
        <v>1446</v>
      </c>
      <c r="F1096" s="211">
        <v>0</v>
      </c>
      <c r="G1096" s="211">
        <v>5055.326</v>
      </c>
      <c r="H1096" s="211">
        <v>4.1578513240000001</v>
      </c>
      <c r="I1096" s="211">
        <v>12.123099502228056</v>
      </c>
      <c r="J1096" s="211">
        <v>1579.5533765282478</v>
      </c>
      <c r="K1096" s="212">
        <v>1</v>
      </c>
      <c r="L1096" s="211">
        <v>591.28333333340004</v>
      </c>
      <c r="M1096" s="211">
        <v>591.28333333340004</v>
      </c>
      <c r="N1096" s="211">
        <v>2.0746887966804992E-3</v>
      </c>
      <c r="O1096" s="211">
        <v>2.0746887966804992E-3</v>
      </c>
      <c r="P1096" s="212">
        <v>5</v>
      </c>
      <c r="Q1096" s="211">
        <v>77040</v>
      </c>
      <c r="R1096" s="213">
        <v>0.50276625172890665</v>
      </c>
    </row>
    <row r="1097" spans="2:18" x14ac:dyDescent="0.2">
      <c r="B1097" s="207" t="s">
        <v>1462</v>
      </c>
      <c r="C1097" s="208" t="s">
        <v>1459</v>
      </c>
      <c r="D1097" s="209" t="s">
        <v>244</v>
      </c>
      <c r="E1097" s="210">
        <v>552</v>
      </c>
      <c r="F1097" s="211">
        <v>0</v>
      </c>
      <c r="G1097" s="211">
        <v>4374.518</v>
      </c>
      <c r="H1097" s="211">
        <v>1.6522465959999999</v>
      </c>
      <c r="I1097" s="211">
        <v>47.948533519868178</v>
      </c>
      <c r="J1097" s="211">
        <v>0</v>
      </c>
      <c r="K1097" s="212">
        <v>1</v>
      </c>
      <c r="L1097" s="211">
        <v>5885.0666666667003</v>
      </c>
      <c r="M1097" s="211">
        <v>5885.0666666667003</v>
      </c>
      <c r="N1097" s="211">
        <v>5.4347826086956499E-2</v>
      </c>
      <c r="O1097" s="211">
        <v>5.4347826086956499E-2</v>
      </c>
      <c r="P1097" s="212">
        <v>0</v>
      </c>
      <c r="Q1097" s="211">
        <v>0</v>
      </c>
      <c r="R1097" s="213">
        <v>0</v>
      </c>
    </row>
    <row r="1098" spans="2:18" x14ac:dyDescent="0.2">
      <c r="B1098" s="207" t="s">
        <v>1463</v>
      </c>
      <c r="C1098" s="208" t="s">
        <v>1459</v>
      </c>
      <c r="D1098" s="209" t="s">
        <v>244</v>
      </c>
      <c r="E1098" s="210">
        <v>790</v>
      </c>
      <c r="F1098" s="211">
        <v>0</v>
      </c>
      <c r="G1098" s="211">
        <v>5308.5420000000004</v>
      </c>
      <c r="H1098" s="211">
        <v>1.2891154760000001</v>
      </c>
      <c r="I1098" s="211">
        <v>0</v>
      </c>
      <c r="J1098" s="211">
        <v>3.2419855484865718</v>
      </c>
      <c r="K1098" s="212">
        <v>0</v>
      </c>
      <c r="L1098" s="211">
        <v>0</v>
      </c>
      <c r="M1098" s="211">
        <v>0</v>
      </c>
      <c r="N1098" s="211">
        <v>0</v>
      </c>
      <c r="O1098" s="211">
        <v>0</v>
      </c>
      <c r="P1098" s="212">
        <v>1</v>
      </c>
      <c r="Q1098" s="211">
        <v>510</v>
      </c>
      <c r="R1098" s="213">
        <v>1.2658227848101299E-3</v>
      </c>
    </row>
    <row r="1099" spans="2:18" x14ac:dyDescent="0.2">
      <c r="B1099" s="207" t="s">
        <v>1464</v>
      </c>
      <c r="C1099" s="208" t="s">
        <v>1459</v>
      </c>
      <c r="D1099" s="209" t="s">
        <v>244</v>
      </c>
      <c r="E1099" s="210">
        <v>745</v>
      </c>
      <c r="F1099" s="211">
        <v>0</v>
      </c>
      <c r="G1099" s="211">
        <v>2627.846</v>
      </c>
      <c r="H1099" s="211">
        <v>3.9399726519999998</v>
      </c>
      <c r="I1099" s="211">
        <v>2.0788639174346781</v>
      </c>
      <c r="J1099" s="211">
        <v>703.51086402158592</v>
      </c>
      <c r="K1099" s="212">
        <v>2</v>
      </c>
      <c r="L1099" s="211">
        <v>107</v>
      </c>
      <c r="M1099" s="211">
        <v>107</v>
      </c>
      <c r="N1099" s="211">
        <v>2.6845637583892603E-3</v>
      </c>
      <c r="O1099" s="211">
        <v>2.6845637583892603E-3</v>
      </c>
      <c r="P1099" s="212">
        <v>5</v>
      </c>
      <c r="Q1099" s="211">
        <v>36210</v>
      </c>
      <c r="R1099" s="213">
        <v>0.16510067114093954</v>
      </c>
    </row>
    <row r="1100" spans="2:18" x14ac:dyDescent="0.2">
      <c r="B1100" s="207" t="s">
        <v>1465</v>
      </c>
      <c r="C1100" s="208" t="s">
        <v>1459</v>
      </c>
      <c r="D1100" s="209" t="s">
        <v>244</v>
      </c>
      <c r="E1100" s="210">
        <v>148</v>
      </c>
      <c r="F1100" s="211">
        <v>0</v>
      </c>
      <c r="G1100" s="211">
        <v>618.38530000000003</v>
      </c>
      <c r="H1100" s="211">
        <v>1.743029376</v>
      </c>
      <c r="I1100" s="211">
        <v>5.8621831589134938</v>
      </c>
      <c r="J1100" s="211">
        <v>0</v>
      </c>
      <c r="K1100" s="212">
        <v>0</v>
      </c>
      <c r="L1100" s="211">
        <v>682.03333333330011</v>
      </c>
      <c r="M1100" s="211">
        <v>682.03333333330011</v>
      </c>
      <c r="N1100" s="211">
        <v>1.3513513513513521E-2</v>
      </c>
      <c r="O1100" s="211">
        <v>1.3513513513513521E-2</v>
      </c>
      <c r="P1100" s="212">
        <v>0</v>
      </c>
      <c r="Q1100" s="211">
        <v>0</v>
      </c>
      <c r="R1100" s="213">
        <v>0</v>
      </c>
    </row>
    <row r="1101" spans="2:18" x14ac:dyDescent="0.2">
      <c r="B1101" s="207" t="s">
        <v>1466</v>
      </c>
      <c r="C1101" s="208" t="s">
        <v>1459</v>
      </c>
      <c r="D1101" s="209" t="s">
        <v>244</v>
      </c>
      <c r="E1101" s="210">
        <v>605</v>
      </c>
      <c r="F1101" s="211">
        <v>0</v>
      </c>
      <c r="G1101" s="211">
        <v>2964.2890000000002</v>
      </c>
      <c r="H1101" s="211">
        <v>4.1578513240000001</v>
      </c>
      <c r="I1101" s="211">
        <v>20.359508085313472</v>
      </c>
      <c r="J1101" s="211">
        <v>129.16908452917912</v>
      </c>
      <c r="K1101" s="212">
        <v>1</v>
      </c>
      <c r="L1101" s="211">
        <v>993</v>
      </c>
      <c r="M1101" s="211">
        <v>993</v>
      </c>
      <c r="N1101" s="211">
        <v>3.1404958677686001E-2</v>
      </c>
      <c r="O1101" s="211">
        <v>3.1404958677686001E-2</v>
      </c>
      <c r="P1101" s="212">
        <v>2</v>
      </c>
      <c r="Q1101" s="211">
        <v>6300</v>
      </c>
      <c r="R1101" s="213">
        <v>2.3140495867768604E-2</v>
      </c>
    </row>
    <row r="1102" spans="2:18" x14ac:dyDescent="0.2">
      <c r="B1102" s="207" t="s">
        <v>1467</v>
      </c>
      <c r="C1102" s="208" t="s">
        <v>1459</v>
      </c>
      <c r="D1102" s="209" t="s">
        <v>244</v>
      </c>
      <c r="E1102" s="210">
        <v>1966</v>
      </c>
      <c r="F1102" s="211">
        <v>0</v>
      </c>
      <c r="G1102" s="211">
        <v>10483.129999999999</v>
      </c>
      <c r="H1102" s="211">
        <v>4.9567397880000001</v>
      </c>
      <c r="I1102" s="211">
        <v>5737.1835847463435</v>
      </c>
      <c r="J1102" s="211">
        <v>0</v>
      </c>
      <c r="K1102" s="212">
        <v>5</v>
      </c>
      <c r="L1102" s="211">
        <v>234721.86666666658</v>
      </c>
      <c r="M1102" s="211">
        <v>234721.86666666658</v>
      </c>
      <c r="N1102" s="211">
        <v>1.8316378433367244</v>
      </c>
      <c r="O1102" s="211">
        <v>1.8316378433367244</v>
      </c>
      <c r="P1102" s="212">
        <v>0</v>
      </c>
      <c r="Q1102" s="211">
        <v>0</v>
      </c>
      <c r="R1102" s="213">
        <v>0</v>
      </c>
    </row>
    <row r="1103" spans="2:18" x14ac:dyDescent="0.2">
      <c r="B1103" s="207" t="s">
        <v>1468</v>
      </c>
      <c r="C1103" s="208" t="s">
        <v>1459</v>
      </c>
      <c r="D1103" s="209" t="s">
        <v>244</v>
      </c>
      <c r="E1103" s="210">
        <v>867</v>
      </c>
      <c r="F1103" s="211">
        <v>0</v>
      </c>
      <c r="G1103" s="211">
        <v>6049.985009</v>
      </c>
      <c r="H1103" s="211">
        <v>2.0516908279999999</v>
      </c>
      <c r="I1103" s="211">
        <v>0.67785342688737449</v>
      </c>
      <c r="J1103" s="211">
        <v>145.68790070415213</v>
      </c>
      <c r="K1103" s="212">
        <v>1</v>
      </c>
      <c r="L1103" s="211">
        <v>67</v>
      </c>
      <c r="M1103" s="211">
        <v>67</v>
      </c>
      <c r="N1103" s="211">
        <v>1.1534025374855799E-3</v>
      </c>
      <c r="O1103" s="211">
        <v>1.1534025374855799E-3</v>
      </c>
      <c r="P1103" s="212">
        <v>2</v>
      </c>
      <c r="Q1103" s="211">
        <v>14400</v>
      </c>
      <c r="R1103" s="213">
        <v>3.6908881199538598E-2</v>
      </c>
    </row>
    <row r="1104" spans="2:18" x14ac:dyDescent="0.2">
      <c r="B1104" s="207" t="s">
        <v>1469</v>
      </c>
      <c r="C1104" s="208" t="s">
        <v>1459</v>
      </c>
      <c r="D1104" s="209" t="s">
        <v>244</v>
      </c>
      <c r="E1104" s="210">
        <v>917</v>
      </c>
      <c r="F1104" s="211">
        <v>0</v>
      </c>
      <c r="G1104" s="211">
        <v>4988.5010000000002</v>
      </c>
      <c r="H1104" s="211">
        <v>2.3966653920000001</v>
      </c>
      <c r="I1104" s="211">
        <v>122.2331514590288</v>
      </c>
      <c r="J1104" s="211">
        <v>0</v>
      </c>
      <c r="K1104" s="212">
        <v>2</v>
      </c>
      <c r="L1104" s="211">
        <v>10342.666666666701</v>
      </c>
      <c r="M1104" s="211">
        <v>10342.666666666701</v>
      </c>
      <c r="N1104" s="211">
        <v>0.10468920392584524</v>
      </c>
      <c r="O1104" s="211">
        <v>0.10468920392584524</v>
      </c>
      <c r="P1104" s="212">
        <v>0</v>
      </c>
      <c r="Q1104" s="211">
        <v>0</v>
      </c>
      <c r="R1104" s="213">
        <v>0</v>
      </c>
    </row>
    <row r="1105" spans="2:18" x14ac:dyDescent="0.2">
      <c r="B1105" s="207" t="s">
        <v>1470</v>
      </c>
      <c r="C1105" s="208" t="s">
        <v>1459</v>
      </c>
      <c r="D1105" s="209" t="s">
        <v>244</v>
      </c>
      <c r="E1105" s="210">
        <v>1401</v>
      </c>
      <c r="F1105" s="211">
        <v>0</v>
      </c>
      <c r="G1105" s="211">
        <v>4106.8789999999999</v>
      </c>
      <c r="H1105" s="211">
        <v>2.5600743959999996</v>
      </c>
      <c r="I1105" s="211">
        <v>76.241364978501252</v>
      </c>
      <c r="J1105" s="211">
        <v>42.417096753686771</v>
      </c>
      <c r="K1105" s="212">
        <v>1</v>
      </c>
      <c r="L1105" s="211">
        <v>6039.3333333333003</v>
      </c>
      <c r="M1105" s="211">
        <v>6039.3333333333003</v>
      </c>
      <c r="N1105" s="211">
        <v>0.12134189864382544</v>
      </c>
      <c r="O1105" s="211">
        <v>0.12134189864382544</v>
      </c>
      <c r="P1105" s="212">
        <v>1</v>
      </c>
      <c r="Q1105" s="211">
        <v>3360</v>
      </c>
      <c r="R1105" s="213">
        <v>4.9964311206281203E-3</v>
      </c>
    </row>
    <row r="1106" spans="2:18" x14ac:dyDescent="0.2">
      <c r="B1106" s="207" t="s">
        <v>1471</v>
      </c>
      <c r="C1106" s="208" t="s">
        <v>1459</v>
      </c>
      <c r="D1106" s="209" t="s">
        <v>244</v>
      </c>
      <c r="E1106" s="210">
        <v>768</v>
      </c>
      <c r="F1106" s="211">
        <v>0</v>
      </c>
      <c r="G1106" s="211">
        <v>3566.3049999999998</v>
      </c>
      <c r="H1106" s="211">
        <v>2.3240391680000001</v>
      </c>
      <c r="I1106" s="211">
        <v>425.09351432205426</v>
      </c>
      <c r="J1106" s="211">
        <v>0</v>
      </c>
      <c r="K1106" s="212">
        <v>1</v>
      </c>
      <c r="L1106" s="211">
        <v>37093</v>
      </c>
      <c r="M1106" s="211">
        <v>37093</v>
      </c>
      <c r="N1106" s="211">
        <v>0.98567708333333293</v>
      </c>
      <c r="O1106" s="211">
        <v>0.98567708333333293</v>
      </c>
      <c r="P1106" s="212">
        <v>0</v>
      </c>
      <c r="Q1106" s="211">
        <v>0</v>
      </c>
      <c r="R1106" s="213">
        <v>0</v>
      </c>
    </row>
    <row r="1107" spans="2:18" x14ac:dyDescent="0.2">
      <c r="B1107" s="207" t="s">
        <v>1472</v>
      </c>
      <c r="C1107" s="208" t="s">
        <v>1459</v>
      </c>
      <c r="D1107" s="209" t="s">
        <v>244</v>
      </c>
      <c r="E1107" s="210">
        <v>1831</v>
      </c>
      <c r="F1107" s="211">
        <v>0</v>
      </c>
      <c r="G1107" s="211">
        <v>6963.375</v>
      </c>
      <c r="H1107" s="211">
        <v>3.9581292079999995</v>
      </c>
      <c r="I1107" s="211">
        <v>21.493731487453086</v>
      </c>
      <c r="J1107" s="211">
        <v>0</v>
      </c>
      <c r="K1107" s="212">
        <v>0</v>
      </c>
      <c r="L1107" s="211">
        <v>1101.2166666666001</v>
      </c>
      <c r="M1107" s="211">
        <v>1101.2166666666001</v>
      </c>
      <c r="N1107" s="211">
        <v>2.1845985800109237E-3</v>
      </c>
      <c r="O1107" s="211">
        <v>2.1845985800109237E-3</v>
      </c>
      <c r="P1107" s="212">
        <v>0</v>
      </c>
      <c r="Q1107" s="211">
        <v>0</v>
      </c>
      <c r="R1107" s="213">
        <v>0</v>
      </c>
    </row>
    <row r="1108" spans="2:18" x14ac:dyDescent="0.2">
      <c r="B1108" s="207" t="s">
        <v>1473</v>
      </c>
      <c r="C1108" s="208" t="s">
        <v>1459</v>
      </c>
      <c r="D1108" s="209" t="s">
        <v>244</v>
      </c>
      <c r="E1108" s="210">
        <v>1338</v>
      </c>
      <c r="F1108" s="211">
        <v>0</v>
      </c>
      <c r="G1108" s="211">
        <v>12536.91</v>
      </c>
      <c r="H1108" s="211">
        <v>4.4846693319999993</v>
      </c>
      <c r="I1108" s="211">
        <v>228.28923374221588</v>
      </c>
      <c r="J1108" s="211">
        <v>0</v>
      </c>
      <c r="K1108" s="212">
        <v>5</v>
      </c>
      <c r="L1108" s="211">
        <v>10323</v>
      </c>
      <c r="M1108" s="211">
        <v>10323</v>
      </c>
      <c r="N1108" s="211">
        <v>7.5485799701046324E-2</v>
      </c>
      <c r="O1108" s="211">
        <v>7.5485799701046324E-2</v>
      </c>
      <c r="P1108" s="212">
        <v>0</v>
      </c>
      <c r="Q1108" s="211">
        <v>0</v>
      </c>
      <c r="R1108" s="213">
        <v>0</v>
      </c>
    </row>
    <row r="1109" spans="2:18" x14ac:dyDescent="0.2">
      <c r="B1109" s="207" t="s">
        <v>1474</v>
      </c>
      <c r="C1109" s="208" t="s">
        <v>1459</v>
      </c>
      <c r="D1109" s="209" t="s">
        <v>274</v>
      </c>
      <c r="E1109" s="210">
        <v>915</v>
      </c>
      <c r="F1109" s="211">
        <v>0</v>
      </c>
      <c r="G1109" s="211">
        <v>7593.1909999999998</v>
      </c>
      <c r="H1109" s="211">
        <v>1.506994148</v>
      </c>
      <c r="I1109" s="211">
        <v>1.8330364760017686</v>
      </c>
      <c r="J1109" s="211">
        <v>0</v>
      </c>
      <c r="K1109" s="212">
        <v>0</v>
      </c>
      <c r="L1109" s="211">
        <v>246.6666666667</v>
      </c>
      <c r="M1109" s="211">
        <v>246.6666666667</v>
      </c>
      <c r="N1109" s="211">
        <v>1.0928961748633901E-3</v>
      </c>
      <c r="O1109" s="211">
        <v>1.0928961748633901E-3</v>
      </c>
      <c r="P1109" s="212">
        <v>0</v>
      </c>
      <c r="Q1109" s="211">
        <v>0</v>
      </c>
      <c r="R1109" s="213">
        <v>0</v>
      </c>
    </row>
    <row r="1110" spans="2:18" x14ac:dyDescent="0.2">
      <c r="B1110" s="207" t="s">
        <v>1475</v>
      </c>
      <c r="C1110" s="208" t="s">
        <v>1459</v>
      </c>
      <c r="D1110" s="209" t="s">
        <v>244</v>
      </c>
      <c r="E1110" s="210">
        <v>407</v>
      </c>
      <c r="F1110" s="211">
        <v>0</v>
      </c>
      <c r="G1110" s="211">
        <v>4966.7319589999997</v>
      </c>
      <c r="H1110" s="211">
        <v>3.26818008</v>
      </c>
      <c r="I1110" s="211">
        <v>0</v>
      </c>
      <c r="J1110" s="211">
        <v>208.86230012453672</v>
      </c>
      <c r="K1110" s="212">
        <v>0</v>
      </c>
      <c r="L1110" s="211">
        <v>0</v>
      </c>
      <c r="M1110" s="211">
        <v>0</v>
      </c>
      <c r="N1110" s="211">
        <v>0</v>
      </c>
      <c r="O1110" s="211">
        <v>0</v>
      </c>
      <c r="P1110" s="212">
        <v>1</v>
      </c>
      <c r="Q1110" s="211">
        <v>12960</v>
      </c>
      <c r="R1110" s="213">
        <v>0.132678132678133</v>
      </c>
    </row>
    <row r="1111" spans="2:18" x14ac:dyDescent="0.2">
      <c r="B1111" s="207" t="s">
        <v>1476</v>
      </c>
      <c r="C1111" s="208" t="s">
        <v>1459</v>
      </c>
      <c r="D1111" s="209" t="s">
        <v>244</v>
      </c>
      <c r="E1111" s="210">
        <v>773</v>
      </c>
      <c r="F1111" s="211">
        <v>0</v>
      </c>
      <c r="G1111" s="211">
        <v>3435.5569999999998</v>
      </c>
      <c r="H1111" s="211">
        <v>3.3952759719999999</v>
      </c>
      <c r="I1111" s="211">
        <v>288.59442521689118</v>
      </c>
      <c r="J1111" s="211">
        <v>0</v>
      </c>
      <c r="K1111" s="212">
        <v>1</v>
      </c>
      <c r="L1111" s="211">
        <v>17237.083333333299</v>
      </c>
      <c r="M1111" s="211">
        <v>17237.083333333299</v>
      </c>
      <c r="N1111" s="211">
        <v>0.17335058214747706</v>
      </c>
      <c r="O1111" s="211">
        <v>0.17335058214747706</v>
      </c>
      <c r="P1111" s="212">
        <v>0</v>
      </c>
      <c r="Q1111" s="211">
        <v>0</v>
      </c>
      <c r="R1111" s="213">
        <v>0</v>
      </c>
    </row>
    <row r="1112" spans="2:18" x14ac:dyDescent="0.2">
      <c r="B1112" s="207" t="s">
        <v>1477</v>
      </c>
      <c r="C1112" s="208" t="s">
        <v>1459</v>
      </c>
      <c r="D1112" s="209" t="s">
        <v>244</v>
      </c>
      <c r="E1112" s="210">
        <v>769</v>
      </c>
      <c r="F1112" s="211">
        <v>0</v>
      </c>
      <c r="G1112" s="211">
        <v>6160.0559999999996</v>
      </c>
      <c r="H1112" s="211">
        <v>4.1215382119999999</v>
      </c>
      <c r="I1112" s="211">
        <v>78.420013289578677</v>
      </c>
      <c r="J1112" s="211">
        <v>0</v>
      </c>
      <c r="K1112" s="212">
        <v>5</v>
      </c>
      <c r="L1112" s="211">
        <v>3858.5</v>
      </c>
      <c r="M1112" s="211">
        <v>3858.5</v>
      </c>
      <c r="N1112" s="211">
        <v>3.3810143042912848E-2</v>
      </c>
      <c r="O1112" s="211">
        <v>3.3810143042912848E-2</v>
      </c>
      <c r="P1112" s="212">
        <v>0</v>
      </c>
      <c r="Q1112" s="211">
        <v>0</v>
      </c>
      <c r="R1112" s="213">
        <v>0</v>
      </c>
    </row>
    <row r="1113" spans="2:18" x14ac:dyDescent="0.2">
      <c r="B1113" s="207" t="s">
        <v>1478</v>
      </c>
      <c r="C1113" s="208" t="s">
        <v>1459</v>
      </c>
      <c r="D1113" s="209" t="s">
        <v>244</v>
      </c>
      <c r="E1113" s="210">
        <v>1183</v>
      </c>
      <c r="F1113" s="211">
        <v>0</v>
      </c>
      <c r="G1113" s="211">
        <v>4757.04</v>
      </c>
      <c r="H1113" s="211">
        <v>2.9958317399999999</v>
      </c>
      <c r="I1113" s="211">
        <v>416.33057332308783</v>
      </c>
      <c r="J1113" s="211">
        <v>0</v>
      </c>
      <c r="K1113" s="212">
        <v>4</v>
      </c>
      <c r="L1113" s="211">
        <v>28182</v>
      </c>
      <c r="M1113" s="211">
        <v>28182</v>
      </c>
      <c r="N1113" s="211">
        <v>0.20963651732882488</v>
      </c>
      <c r="O1113" s="211">
        <v>0.20963651732882488</v>
      </c>
      <c r="P1113" s="212">
        <v>0</v>
      </c>
      <c r="Q1113" s="211">
        <v>0</v>
      </c>
      <c r="R1113" s="213">
        <v>0</v>
      </c>
    </row>
    <row r="1114" spans="2:18" x14ac:dyDescent="0.2">
      <c r="B1114" s="207" t="s">
        <v>1479</v>
      </c>
      <c r="C1114" s="208" t="s">
        <v>1459</v>
      </c>
      <c r="D1114" s="209" t="s">
        <v>244</v>
      </c>
      <c r="E1114" s="210">
        <v>1239</v>
      </c>
      <c r="F1114" s="211">
        <v>0</v>
      </c>
      <c r="G1114" s="211">
        <v>4070.7919999999999</v>
      </c>
      <c r="H1114" s="211">
        <v>3.9218160959999997</v>
      </c>
      <c r="I1114" s="211">
        <v>667.64381362957226</v>
      </c>
      <c r="J1114" s="211">
        <v>4129.6718119068119</v>
      </c>
      <c r="K1114" s="212">
        <v>2</v>
      </c>
      <c r="L1114" s="211">
        <v>34523</v>
      </c>
      <c r="M1114" s="211">
        <v>34523</v>
      </c>
      <c r="N1114" s="211">
        <v>0.28329297820823218</v>
      </c>
      <c r="O1114" s="211">
        <v>0.28329297820823218</v>
      </c>
      <c r="P1114" s="212">
        <v>8</v>
      </c>
      <c r="Q1114" s="211">
        <v>213540</v>
      </c>
      <c r="R1114" s="213">
        <v>0.26634382566585962</v>
      </c>
    </row>
    <row r="1115" spans="2:18" x14ac:dyDescent="0.2">
      <c r="B1115" s="207" t="s">
        <v>1480</v>
      </c>
      <c r="C1115" s="208" t="s">
        <v>1481</v>
      </c>
      <c r="D1115" s="209" t="s">
        <v>244</v>
      </c>
      <c r="E1115" s="210">
        <v>976</v>
      </c>
      <c r="F1115" s="211">
        <v>9.1709110000000003</v>
      </c>
      <c r="G1115" s="211">
        <v>6251.49</v>
      </c>
      <c r="H1115" s="211">
        <v>2.6599332914937963</v>
      </c>
      <c r="I1115" s="211">
        <v>391.70102675115618</v>
      </c>
      <c r="J1115" s="211">
        <v>0</v>
      </c>
      <c r="K1115" s="212">
        <v>2</v>
      </c>
      <c r="L1115" s="211">
        <v>29863.099999999904</v>
      </c>
      <c r="M1115" s="211">
        <v>29863.099999999904</v>
      </c>
      <c r="N1115" s="211">
        <v>0.16393442622950838</v>
      </c>
      <c r="O1115" s="211">
        <v>0.16393442622950838</v>
      </c>
      <c r="P1115" s="212">
        <v>0</v>
      </c>
      <c r="Q1115" s="211">
        <v>0</v>
      </c>
      <c r="R1115" s="213">
        <v>0</v>
      </c>
    </row>
    <row r="1116" spans="2:18" x14ac:dyDescent="0.2">
      <c r="B1116" s="207" t="s">
        <v>1482</v>
      </c>
      <c r="C1116" s="208" t="s">
        <v>1481</v>
      </c>
      <c r="D1116" s="209" t="s">
        <v>244</v>
      </c>
      <c r="E1116" s="210">
        <v>828</v>
      </c>
      <c r="F1116" s="211">
        <v>2169.9670000000001</v>
      </c>
      <c r="G1116" s="211">
        <v>6772.8490000000002</v>
      </c>
      <c r="H1116" s="211">
        <v>2.809202991613716</v>
      </c>
      <c r="I1116" s="211">
        <v>62.994137080042982</v>
      </c>
      <c r="J1116" s="211">
        <v>0</v>
      </c>
      <c r="K1116" s="212">
        <v>2</v>
      </c>
      <c r="L1116" s="211">
        <v>4547.45</v>
      </c>
      <c r="M1116" s="211">
        <v>4547.45</v>
      </c>
      <c r="N1116" s="211">
        <v>5.1932367149758407E-2</v>
      </c>
      <c r="O1116" s="211">
        <v>5.1932367149758407E-2</v>
      </c>
      <c r="P1116" s="212">
        <v>0</v>
      </c>
      <c r="Q1116" s="211">
        <v>0</v>
      </c>
      <c r="R1116" s="213">
        <v>0</v>
      </c>
    </row>
    <row r="1117" spans="2:18" x14ac:dyDescent="0.2">
      <c r="B1117" s="207" t="s">
        <v>1483</v>
      </c>
      <c r="C1117" s="208" t="s">
        <v>1481</v>
      </c>
      <c r="D1117" s="209" t="s">
        <v>244</v>
      </c>
      <c r="E1117" s="210">
        <v>658</v>
      </c>
      <c r="F1117" s="211">
        <v>3503.1080000000002</v>
      </c>
      <c r="G1117" s="211">
        <v>4815.6139999999996</v>
      </c>
      <c r="H1117" s="211">
        <v>2.5600490243382485</v>
      </c>
      <c r="I1117" s="211">
        <v>2774.8886590603911</v>
      </c>
      <c r="J1117" s="211">
        <v>13.633931693029155</v>
      </c>
      <c r="K1117" s="212">
        <v>3</v>
      </c>
      <c r="L1117" s="211">
        <v>219810.38333333342</v>
      </c>
      <c r="M1117" s="211">
        <v>89922.383333333404</v>
      </c>
      <c r="N1117" s="211">
        <v>2.9984802431610933</v>
      </c>
      <c r="O1117" s="211">
        <v>2.0015197568389054</v>
      </c>
      <c r="P1117" s="212">
        <v>1</v>
      </c>
      <c r="Q1117" s="211">
        <v>1080</v>
      </c>
      <c r="R1117" s="213">
        <v>3.0395136778115501E-3</v>
      </c>
    </row>
    <row r="1118" spans="2:18" x14ac:dyDescent="0.2">
      <c r="B1118" s="207" t="s">
        <v>1484</v>
      </c>
      <c r="C1118" s="208" t="s">
        <v>1481</v>
      </c>
      <c r="D1118" s="209" t="s">
        <v>244</v>
      </c>
      <c r="E1118" s="210">
        <v>606</v>
      </c>
      <c r="F1118" s="211">
        <v>2501.36</v>
      </c>
      <c r="G1118" s="211">
        <v>4520.3490000000002</v>
      </c>
      <c r="H1118" s="211">
        <v>1.7804631836757752</v>
      </c>
      <c r="I1118" s="211">
        <v>1515.8970307782765</v>
      </c>
      <c r="J1118" s="211">
        <v>320.81200913695392</v>
      </c>
      <c r="K1118" s="212">
        <v>5</v>
      </c>
      <c r="L1118" s="211">
        <v>172658.3666666667</v>
      </c>
      <c r="M1118" s="211">
        <v>59447.366666666705</v>
      </c>
      <c r="N1118" s="211">
        <v>2.1237623762376225</v>
      </c>
      <c r="O1118" s="211">
        <v>1.1353135313531348</v>
      </c>
      <c r="P1118" s="212">
        <v>2</v>
      </c>
      <c r="Q1118" s="211">
        <v>36540</v>
      </c>
      <c r="R1118" s="213">
        <v>0.14356435643564358</v>
      </c>
    </row>
    <row r="1119" spans="2:18" x14ac:dyDescent="0.2">
      <c r="B1119" s="207" t="s">
        <v>1485</v>
      </c>
      <c r="C1119" s="208" t="s">
        <v>1481</v>
      </c>
      <c r="D1119" s="209" t="s">
        <v>244</v>
      </c>
      <c r="E1119" s="210">
        <v>418</v>
      </c>
      <c r="F1119" s="211">
        <v>4.6808540000000001</v>
      </c>
      <c r="G1119" s="211">
        <v>2682.0369999999998</v>
      </c>
      <c r="H1119" s="211">
        <v>1.2531710109548999</v>
      </c>
      <c r="I1119" s="211">
        <v>107.11396572685946</v>
      </c>
      <c r="J1119" s="211">
        <v>0</v>
      </c>
      <c r="K1119" s="212">
        <v>5</v>
      </c>
      <c r="L1119" s="211">
        <v>17333.516666666601</v>
      </c>
      <c r="M1119" s="211">
        <v>17333.516666666601</v>
      </c>
      <c r="N1119" s="211">
        <v>0.34688995215311036</v>
      </c>
      <c r="O1119" s="211">
        <v>0.34688995215311036</v>
      </c>
      <c r="P1119" s="212">
        <v>0</v>
      </c>
      <c r="Q1119" s="211">
        <v>0</v>
      </c>
      <c r="R1119" s="213">
        <v>0</v>
      </c>
    </row>
    <row r="1120" spans="2:18" x14ac:dyDescent="0.2">
      <c r="B1120" s="207" t="s">
        <v>1486</v>
      </c>
      <c r="C1120" s="208" t="s">
        <v>1481</v>
      </c>
      <c r="D1120" s="209" t="s">
        <v>244</v>
      </c>
      <c r="E1120" s="210">
        <v>1009</v>
      </c>
      <c r="F1120" s="211">
        <v>4426.9059999999999</v>
      </c>
      <c r="G1120" s="211">
        <v>4371.3190000000004</v>
      </c>
      <c r="H1120" s="211">
        <v>2.9821020269002778</v>
      </c>
      <c r="I1120" s="211">
        <v>3463.5843269395173</v>
      </c>
      <c r="J1120" s="211">
        <v>0</v>
      </c>
      <c r="K1120" s="212">
        <v>8</v>
      </c>
      <c r="L1120" s="211">
        <v>235534.31666666671</v>
      </c>
      <c r="M1120" s="211">
        <v>235534.31666666671</v>
      </c>
      <c r="N1120" s="211">
        <v>1.8434093161546086</v>
      </c>
      <c r="O1120" s="211">
        <v>1.8434093161546086</v>
      </c>
      <c r="P1120" s="212">
        <v>0</v>
      </c>
      <c r="Q1120" s="211">
        <v>0</v>
      </c>
      <c r="R1120" s="213">
        <v>0</v>
      </c>
    </row>
    <row r="1121" spans="2:18" x14ac:dyDescent="0.2">
      <c r="B1121" s="207" t="s">
        <v>1487</v>
      </c>
      <c r="C1121" s="208" t="s">
        <v>1481</v>
      </c>
      <c r="D1121" s="209" t="s">
        <v>244</v>
      </c>
      <c r="E1121" s="210">
        <v>879</v>
      </c>
      <c r="F1121" s="211">
        <v>1398.1969999999999</v>
      </c>
      <c r="G1121" s="211">
        <v>5780.5249999999996</v>
      </c>
      <c r="H1121" s="211">
        <v>2.4533756125146242</v>
      </c>
      <c r="I1121" s="211">
        <v>533.9972907468042</v>
      </c>
      <c r="J1121" s="211">
        <v>0</v>
      </c>
      <c r="K1121" s="212">
        <v>4</v>
      </c>
      <c r="L1121" s="211">
        <v>44139.35</v>
      </c>
      <c r="M1121" s="211">
        <v>44139.35</v>
      </c>
      <c r="N1121" s="211">
        <v>1.093287827076223</v>
      </c>
      <c r="O1121" s="211">
        <v>1.093287827076223</v>
      </c>
      <c r="P1121" s="212">
        <v>0</v>
      </c>
      <c r="Q1121" s="211">
        <v>0</v>
      </c>
      <c r="R1121" s="213">
        <v>0</v>
      </c>
    </row>
    <row r="1122" spans="2:18" x14ac:dyDescent="0.2">
      <c r="B1122" s="207" t="s">
        <v>1488</v>
      </c>
      <c r="C1122" s="208" t="s">
        <v>1481</v>
      </c>
      <c r="D1122" s="209" t="s">
        <v>244</v>
      </c>
      <c r="E1122" s="210">
        <v>1028</v>
      </c>
      <c r="F1122" s="211">
        <v>10.089219999999999</v>
      </c>
      <c r="G1122" s="211">
        <v>8457.0740000000005</v>
      </c>
      <c r="H1122" s="211">
        <v>3.6215025222161024</v>
      </c>
      <c r="I1122" s="211">
        <v>371.69984094771127</v>
      </c>
      <c r="J1122" s="211">
        <v>0</v>
      </c>
      <c r="K1122" s="212">
        <v>3</v>
      </c>
      <c r="L1122" s="211">
        <v>20813.95</v>
      </c>
      <c r="M1122" s="211">
        <v>20813.95</v>
      </c>
      <c r="N1122" s="211">
        <v>0.16536964980544738</v>
      </c>
      <c r="O1122" s="211">
        <v>0.16536964980544738</v>
      </c>
      <c r="P1122" s="212">
        <v>0</v>
      </c>
      <c r="Q1122" s="211">
        <v>0</v>
      </c>
      <c r="R1122" s="213">
        <v>0</v>
      </c>
    </row>
    <row r="1123" spans="2:18" x14ac:dyDescent="0.2">
      <c r="B1123" s="207" t="s">
        <v>1489</v>
      </c>
      <c r="C1123" s="208" t="s">
        <v>1481</v>
      </c>
      <c r="D1123" s="209" t="s">
        <v>244</v>
      </c>
      <c r="E1123" s="210">
        <v>1004</v>
      </c>
      <c r="F1123" s="211">
        <v>2247.8739999999998</v>
      </c>
      <c r="G1123" s="211">
        <v>7180.4449999999997</v>
      </c>
      <c r="H1123" s="211">
        <v>3.7512582146558358</v>
      </c>
      <c r="I1123" s="211">
        <v>546.5527435246222</v>
      </c>
      <c r="J1123" s="211">
        <v>0</v>
      </c>
      <c r="K1123" s="212">
        <v>9</v>
      </c>
      <c r="L1123" s="211">
        <v>29546.500000000204</v>
      </c>
      <c r="M1123" s="211">
        <v>25738.500000000204</v>
      </c>
      <c r="N1123" s="211">
        <v>0.27091633466135456</v>
      </c>
      <c r="O1123" s="211">
        <v>0.25498007968127484</v>
      </c>
      <c r="P1123" s="212">
        <v>0</v>
      </c>
      <c r="Q1123" s="211">
        <v>0</v>
      </c>
      <c r="R1123" s="213">
        <v>0</v>
      </c>
    </row>
    <row r="1124" spans="2:18" x14ac:dyDescent="0.2">
      <c r="B1124" s="207" t="s">
        <v>1490</v>
      </c>
      <c r="C1124" s="208" t="s">
        <v>1481</v>
      </c>
      <c r="D1124" s="209" t="s">
        <v>244</v>
      </c>
      <c r="E1124" s="210">
        <v>722</v>
      </c>
      <c r="F1124" s="211">
        <v>4229.1189999999997</v>
      </c>
      <c r="G1124" s="211">
        <v>4225.2169999999996</v>
      </c>
      <c r="H1124" s="211">
        <v>1.9886693017316615</v>
      </c>
      <c r="I1124" s="211">
        <v>522.48548745180642</v>
      </c>
      <c r="J1124" s="211">
        <v>683.11703602289867</v>
      </c>
      <c r="K1124" s="212">
        <v>2</v>
      </c>
      <c r="L1124" s="211">
        <v>53279.799999999996</v>
      </c>
      <c r="M1124" s="211">
        <v>53010.783333333296</v>
      </c>
      <c r="N1124" s="211">
        <v>1.0235457063711915</v>
      </c>
      <c r="O1124" s="211">
        <v>1.0221606648199448</v>
      </c>
      <c r="P1124" s="212">
        <v>3</v>
      </c>
      <c r="Q1124" s="211">
        <v>69660</v>
      </c>
      <c r="R1124" s="213">
        <v>0.2548476454293635</v>
      </c>
    </row>
    <row r="1125" spans="2:18" x14ac:dyDescent="0.2">
      <c r="B1125" s="207" t="s">
        <v>1491</v>
      </c>
      <c r="C1125" s="208" t="s">
        <v>1481</v>
      </c>
      <c r="D1125" s="209" t="s">
        <v>244</v>
      </c>
      <c r="E1125" s="210">
        <v>473</v>
      </c>
      <c r="F1125" s="211">
        <v>1839.3810000000001</v>
      </c>
      <c r="G1125" s="211">
        <v>1468.588</v>
      </c>
      <c r="H1125" s="211">
        <v>1.3370860998179119</v>
      </c>
      <c r="I1125" s="211">
        <v>160.0781624119966</v>
      </c>
      <c r="J1125" s="211">
        <v>0</v>
      </c>
      <c r="K1125" s="212">
        <v>4</v>
      </c>
      <c r="L1125" s="211">
        <v>24278.6</v>
      </c>
      <c r="M1125" s="211">
        <v>24278.6</v>
      </c>
      <c r="N1125" s="211">
        <v>0.31712473572938699</v>
      </c>
      <c r="O1125" s="211">
        <v>0.31712473572938699</v>
      </c>
      <c r="P1125" s="212">
        <v>0</v>
      </c>
      <c r="Q1125" s="211">
        <v>0</v>
      </c>
      <c r="R1125" s="213">
        <v>0</v>
      </c>
    </row>
    <row r="1126" spans="2:18" x14ac:dyDescent="0.2">
      <c r="B1126" s="207" t="s">
        <v>1492</v>
      </c>
      <c r="C1126" s="208" t="s">
        <v>1481</v>
      </c>
      <c r="D1126" s="209" t="s">
        <v>244</v>
      </c>
      <c r="E1126" s="210">
        <v>1003</v>
      </c>
      <c r="F1126" s="211">
        <v>2267.8040000000001</v>
      </c>
      <c r="G1126" s="211">
        <v>2406.8609999999999</v>
      </c>
      <c r="H1126" s="211">
        <v>2.1978859252290732</v>
      </c>
      <c r="I1126" s="211">
        <v>1519.3218394991432</v>
      </c>
      <c r="J1126" s="211">
        <v>0</v>
      </c>
      <c r="K1126" s="212">
        <v>5</v>
      </c>
      <c r="L1126" s="211">
        <v>140183.06666666671</v>
      </c>
      <c r="M1126" s="211">
        <v>122127.06666666669</v>
      </c>
      <c r="N1126" s="211">
        <v>1.0269192422731808</v>
      </c>
      <c r="O1126" s="211">
        <v>0.99700897308075809</v>
      </c>
      <c r="P1126" s="212">
        <v>0</v>
      </c>
      <c r="Q1126" s="211">
        <v>0</v>
      </c>
      <c r="R1126" s="213">
        <v>0</v>
      </c>
    </row>
    <row r="1127" spans="2:18" x14ac:dyDescent="0.2">
      <c r="B1127" s="207" t="s">
        <v>1493</v>
      </c>
      <c r="C1127" s="208" t="s">
        <v>1481</v>
      </c>
      <c r="D1127" s="209" t="s">
        <v>244</v>
      </c>
      <c r="E1127" s="210">
        <v>422</v>
      </c>
      <c r="F1127" s="211">
        <v>2017.866</v>
      </c>
      <c r="G1127" s="211">
        <v>1195.954</v>
      </c>
      <c r="H1127" s="211">
        <v>1.2616620080053706</v>
      </c>
      <c r="I1127" s="211">
        <v>53.156854198040804</v>
      </c>
      <c r="J1127" s="211">
        <v>0</v>
      </c>
      <c r="K1127" s="212">
        <v>2</v>
      </c>
      <c r="L1127" s="211">
        <v>8544.1166666666995</v>
      </c>
      <c r="M1127" s="211">
        <v>3006.3666666667</v>
      </c>
      <c r="N1127" s="211">
        <v>0.27725118483412248</v>
      </c>
      <c r="O1127" s="211">
        <v>0.15639810426540249</v>
      </c>
      <c r="P1127" s="212">
        <v>0</v>
      </c>
      <c r="Q1127" s="211">
        <v>0</v>
      </c>
      <c r="R1127" s="213">
        <v>0</v>
      </c>
    </row>
    <row r="1128" spans="2:18" x14ac:dyDescent="0.2">
      <c r="B1128" s="207" t="s">
        <v>1494</v>
      </c>
      <c r="C1128" s="208" t="s">
        <v>1481</v>
      </c>
      <c r="D1128" s="209" t="s">
        <v>244</v>
      </c>
      <c r="E1128" s="210">
        <v>329</v>
      </c>
      <c r="F1128" s="211">
        <v>0</v>
      </c>
      <c r="G1128" s="211">
        <v>2461.8229999999999</v>
      </c>
      <c r="H1128" s="211">
        <v>1.1208993339299111</v>
      </c>
      <c r="I1128" s="211">
        <v>46.612005360552708</v>
      </c>
      <c r="J1128" s="211">
        <v>38.801882797471841</v>
      </c>
      <c r="K1128" s="212">
        <v>2</v>
      </c>
      <c r="L1128" s="211">
        <v>8433</v>
      </c>
      <c r="M1128" s="211">
        <v>117</v>
      </c>
      <c r="N1128" s="211">
        <v>0.12158054711246211</v>
      </c>
      <c r="O1128" s="211">
        <v>3.9513677811550199E-2</v>
      </c>
      <c r="P1128" s="212">
        <v>1</v>
      </c>
      <c r="Q1128" s="211">
        <v>7020</v>
      </c>
      <c r="R1128" s="213">
        <v>3.9513677811550199E-2</v>
      </c>
    </row>
    <row r="1129" spans="2:18" x14ac:dyDescent="0.2">
      <c r="B1129" s="207" t="s">
        <v>1495</v>
      </c>
      <c r="C1129" s="208" t="s">
        <v>1481</v>
      </c>
      <c r="D1129" s="209" t="s">
        <v>244</v>
      </c>
      <c r="E1129" s="210">
        <v>1265</v>
      </c>
      <c r="F1129" s="211">
        <v>3223.42</v>
      </c>
      <c r="G1129" s="211">
        <v>5180.6319999999996</v>
      </c>
      <c r="H1129" s="211">
        <v>3.5422047760313542</v>
      </c>
      <c r="I1129" s="211">
        <v>239.6141626004198</v>
      </c>
      <c r="J1129" s="211">
        <v>63.559566520092062</v>
      </c>
      <c r="K1129" s="212">
        <v>6</v>
      </c>
      <c r="L1129" s="211">
        <v>13717.9666666667</v>
      </c>
      <c r="M1129" s="211">
        <v>6990.7166666666999</v>
      </c>
      <c r="N1129" s="211">
        <v>5.7707509881422848E-2</v>
      </c>
      <c r="O1129" s="211">
        <v>4.5849802371541445E-2</v>
      </c>
      <c r="P1129" s="212">
        <v>2</v>
      </c>
      <c r="Q1129" s="211">
        <v>3638.8</v>
      </c>
      <c r="R1129" s="213">
        <v>7.1146245059288491E-3</v>
      </c>
    </row>
    <row r="1130" spans="2:18" x14ac:dyDescent="0.2">
      <c r="B1130" s="207" t="s">
        <v>1496</v>
      </c>
      <c r="C1130" s="208" t="s">
        <v>1481</v>
      </c>
      <c r="D1130" s="209" t="s">
        <v>244</v>
      </c>
      <c r="E1130" s="210">
        <v>1136</v>
      </c>
      <c r="F1130" s="211">
        <v>4237.43</v>
      </c>
      <c r="G1130" s="211">
        <v>2850.2339999999999</v>
      </c>
      <c r="H1130" s="211">
        <v>3.009007858283876</v>
      </c>
      <c r="I1130" s="211">
        <v>4619.7824429430957</v>
      </c>
      <c r="J1130" s="211">
        <v>569.3272009076104</v>
      </c>
      <c r="K1130" s="212">
        <v>14</v>
      </c>
      <c r="L1130" s="211">
        <v>311350.18333333335</v>
      </c>
      <c r="M1130" s="211">
        <v>311350.18333333335</v>
      </c>
      <c r="N1130" s="211">
        <v>3.211267605633803</v>
      </c>
      <c r="O1130" s="211">
        <v>3.211267605633803</v>
      </c>
      <c r="P1130" s="212">
        <v>2</v>
      </c>
      <c r="Q1130" s="211">
        <v>38369.800000000003</v>
      </c>
      <c r="R1130" s="213">
        <v>8.0985915492957694E-2</v>
      </c>
    </row>
    <row r="1131" spans="2:18" x14ac:dyDescent="0.2">
      <c r="B1131" s="207" t="s">
        <v>1497</v>
      </c>
      <c r="C1131" s="208" t="s">
        <v>1481</v>
      </c>
      <c r="D1131" s="209" t="s">
        <v>244</v>
      </c>
      <c r="E1131" s="210">
        <v>340</v>
      </c>
      <c r="F1131" s="211">
        <v>0</v>
      </c>
      <c r="G1131" s="211">
        <v>1771.42</v>
      </c>
      <c r="H1131" s="211">
        <v>2.4723002420338331</v>
      </c>
      <c r="I1131" s="211">
        <v>38.768358038743955</v>
      </c>
      <c r="J1131" s="211">
        <v>0</v>
      </c>
      <c r="K1131" s="212">
        <v>1</v>
      </c>
      <c r="L1131" s="211">
        <v>3180</v>
      </c>
      <c r="M1131" s="211">
        <v>3180</v>
      </c>
      <c r="N1131" s="211">
        <v>0.15588235294117603</v>
      </c>
      <c r="O1131" s="211">
        <v>0.15588235294117603</v>
      </c>
      <c r="P1131" s="212">
        <v>0</v>
      </c>
      <c r="Q1131" s="211">
        <v>0</v>
      </c>
      <c r="R1131" s="213">
        <v>0</v>
      </c>
    </row>
    <row r="1132" spans="2:18" x14ac:dyDescent="0.2">
      <c r="B1132" s="207" t="s">
        <v>1498</v>
      </c>
      <c r="C1132" s="208" t="s">
        <v>1499</v>
      </c>
      <c r="D1132" s="209" t="s">
        <v>244</v>
      </c>
      <c r="E1132" s="210">
        <v>1433</v>
      </c>
      <c r="F1132" s="211">
        <v>0</v>
      </c>
      <c r="G1132" s="211">
        <v>3899.2512959999999</v>
      </c>
      <c r="H1132" s="211">
        <v>5.0656791239999999</v>
      </c>
      <c r="I1132" s="211">
        <v>892.2506137783638</v>
      </c>
      <c r="J1132" s="211">
        <v>267.53230040257489</v>
      </c>
      <c r="K1132" s="212">
        <v>1</v>
      </c>
      <c r="L1132" s="211">
        <v>35719.066666666702</v>
      </c>
      <c r="M1132" s="211">
        <v>35719.066666666702</v>
      </c>
      <c r="N1132" s="211">
        <v>9.9790648988136749E-2</v>
      </c>
      <c r="O1132" s="211">
        <v>9.9790648988136749E-2</v>
      </c>
      <c r="P1132" s="212">
        <v>1</v>
      </c>
      <c r="Q1132" s="211">
        <v>10710</v>
      </c>
      <c r="R1132" s="213">
        <v>0.249127704117237</v>
      </c>
    </row>
    <row r="1133" spans="2:18" x14ac:dyDescent="0.2">
      <c r="B1133" s="207" t="s">
        <v>1500</v>
      </c>
      <c r="C1133" s="208" t="s">
        <v>1499</v>
      </c>
      <c r="D1133" s="209" t="s">
        <v>244</v>
      </c>
      <c r="E1133" s="210">
        <v>1215</v>
      </c>
      <c r="F1133" s="211">
        <v>0</v>
      </c>
      <c r="G1133" s="211">
        <v>2573.4989999999998</v>
      </c>
      <c r="H1133" s="211">
        <v>2.4511350599999999</v>
      </c>
      <c r="I1133" s="211">
        <v>5.6220380708672382</v>
      </c>
      <c r="J1133" s="211">
        <v>0</v>
      </c>
      <c r="K1133" s="212">
        <v>2</v>
      </c>
      <c r="L1133" s="211">
        <v>465.13333333330002</v>
      </c>
      <c r="M1133" s="211">
        <v>465.13333333330002</v>
      </c>
      <c r="N1133" s="211">
        <v>2.4691358024691318E-3</v>
      </c>
      <c r="O1133" s="211">
        <v>2.4691358024691318E-3</v>
      </c>
      <c r="P1133" s="212">
        <v>0</v>
      </c>
      <c r="Q1133" s="211">
        <v>0</v>
      </c>
      <c r="R1133" s="213">
        <v>0</v>
      </c>
    </row>
    <row r="1134" spans="2:18" x14ac:dyDescent="0.2">
      <c r="B1134" s="207" t="s">
        <v>1501</v>
      </c>
      <c r="C1134" s="208" t="s">
        <v>1499</v>
      </c>
      <c r="D1134" s="209" t="s">
        <v>244</v>
      </c>
      <c r="E1134" s="210">
        <v>610</v>
      </c>
      <c r="F1134" s="211">
        <v>0</v>
      </c>
      <c r="G1134" s="211">
        <v>1800.741</v>
      </c>
      <c r="H1134" s="211">
        <v>3.2137104120000002</v>
      </c>
      <c r="I1134" s="211">
        <v>95.400863886616435</v>
      </c>
      <c r="J1134" s="211">
        <v>0</v>
      </c>
      <c r="K1134" s="212">
        <v>2</v>
      </c>
      <c r="L1134" s="211">
        <v>6020</v>
      </c>
      <c r="M1134" s="211">
        <v>6020</v>
      </c>
      <c r="N1134" s="211">
        <v>9.1803278688524587E-2</v>
      </c>
      <c r="O1134" s="211">
        <v>9.1803278688524587E-2</v>
      </c>
      <c r="P1134" s="212">
        <v>0</v>
      </c>
      <c r="Q1134" s="211">
        <v>0</v>
      </c>
      <c r="R1134" s="213">
        <v>0</v>
      </c>
    </row>
    <row r="1135" spans="2:18" x14ac:dyDescent="0.2">
      <c r="B1135" s="207" t="s">
        <v>1502</v>
      </c>
      <c r="C1135" s="208" t="s">
        <v>1499</v>
      </c>
      <c r="D1135" s="209" t="s">
        <v>244</v>
      </c>
      <c r="E1135" s="210">
        <v>764</v>
      </c>
      <c r="F1135" s="211">
        <v>0</v>
      </c>
      <c r="G1135" s="211">
        <v>2444.6370000000002</v>
      </c>
      <c r="H1135" s="211">
        <v>2.8505792919999999</v>
      </c>
      <c r="I1135" s="211">
        <v>46.3021760810052</v>
      </c>
      <c r="J1135" s="211">
        <v>0</v>
      </c>
      <c r="K1135" s="212">
        <v>1</v>
      </c>
      <c r="L1135" s="211">
        <v>3293.9666666666999</v>
      </c>
      <c r="M1135" s="211">
        <v>3293.9666666666999</v>
      </c>
      <c r="N1135" s="211">
        <v>2.8795811518324624E-2</v>
      </c>
      <c r="O1135" s="211">
        <v>2.8795811518324624E-2</v>
      </c>
      <c r="P1135" s="212">
        <v>0</v>
      </c>
      <c r="Q1135" s="211">
        <v>0</v>
      </c>
      <c r="R1135" s="213">
        <v>0</v>
      </c>
    </row>
    <row r="1136" spans="2:18" x14ac:dyDescent="0.2">
      <c r="B1136" s="207" t="s">
        <v>1503</v>
      </c>
      <c r="C1136" s="208" t="s">
        <v>1499</v>
      </c>
      <c r="D1136" s="209" t="s">
        <v>244</v>
      </c>
      <c r="E1136" s="210">
        <v>1141</v>
      </c>
      <c r="F1136" s="211">
        <v>0</v>
      </c>
      <c r="G1136" s="211">
        <v>7423.3127920031402</v>
      </c>
      <c r="H1136" s="211">
        <v>3.8310333159999996</v>
      </c>
      <c r="I1136" s="211">
        <v>1777.4581982411473</v>
      </c>
      <c r="J1136" s="211">
        <v>0</v>
      </c>
      <c r="K1136" s="212">
        <v>4</v>
      </c>
      <c r="L1136" s="211">
        <v>94088.033333333296</v>
      </c>
      <c r="M1136" s="211">
        <v>94088.033333333296</v>
      </c>
      <c r="N1136" s="211">
        <v>1.4399649430324279</v>
      </c>
      <c r="O1136" s="211">
        <v>1.4399649430324279</v>
      </c>
      <c r="P1136" s="212">
        <v>0</v>
      </c>
      <c r="Q1136" s="211">
        <v>0</v>
      </c>
      <c r="R1136" s="213">
        <v>0</v>
      </c>
    </row>
    <row r="1137" spans="2:18" x14ac:dyDescent="0.2">
      <c r="B1137" s="207" t="s">
        <v>1504</v>
      </c>
      <c r="C1137" s="208" t="s">
        <v>1499</v>
      </c>
      <c r="D1137" s="209" t="s">
        <v>244</v>
      </c>
      <c r="E1137" s="210">
        <v>381</v>
      </c>
      <c r="F1137" s="211">
        <v>0</v>
      </c>
      <c r="G1137" s="211">
        <v>1054.2539999999999</v>
      </c>
      <c r="H1137" s="211">
        <v>1.034923692</v>
      </c>
      <c r="I1137" s="211">
        <v>0</v>
      </c>
      <c r="J1137" s="211">
        <v>327.63661740214752</v>
      </c>
      <c r="K1137" s="212">
        <v>0</v>
      </c>
      <c r="L1137" s="211">
        <v>0</v>
      </c>
      <c r="M1137" s="211">
        <v>0</v>
      </c>
      <c r="N1137" s="211">
        <v>0</v>
      </c>
      <c r="O1137" s="211">
        <v>0</v>
      </c>
      <c r="P1137" s="212">
        <v>4</v>
      </c>
      <c r="Q1137" s="211">
        <v>64200</v>
      </c>
      <c r="R1137" s="213">
        <v>0.42782152230971049</v>
      </c>
    </row>
    <row r="1138" spans="2:18" x14ac:dyDescent="0.2">
      <c r="B1138" s="207" t="s">
        <v>1505</v>
      </c>
      <c r="C1138" s="208" t="s">
        <v>1499</v>
      </c>
      <c r="D1138" s="209" t="s">
        <v>244</v>
      </c>
      <c r="E1138" s="210">
        <v>956</v>
      </c>
      <c r="F1138" s="211">
        <v>0</v>
      </c>
      <c r="G1138" s="211">
        <v>4642.04</v>
      </c>
      <c r="H1138" s="211">
        <v>3.5949980880000001</v>
      </c>
      <c r="I1138" s="211">
        <v>487.76150682554436</v>
      </c>
      <c r="J1138" s="211">
        <v>0</v>
      </c>
      <c r="K1138" s="212">
        <v>2</v>
      </c>
      <c r="L1138" s="211">
        <v>27514.383333333401</v>
      </c>
      <c r="M1138" s="211">
        <v>27514.383333333401</v>
      </c>
      <c r="N1138" s="211">
        <v>4.4979079497907921E-2</v>
      </c>
      <c r="O1138" s="211">
        <v>4.4979079497907921E-2</v>
      </c>
      <c r="P1138" s="212">
        <v>0</v>
      </c>
      <c r="Q1138" s="211">
        <v>0</v>
      </c>
      <c r="R1138" s="213">
        <v>0</v>
      </c>
    </row>
    <row r="1139" spans="2:18" x14ac:dyDescent="0.2">
      <c r="B1139" s="207" t="s">
        <v>1506</v>
      </c>
      <c r="C1139" s="208" t="s">
        <v>1499</v>
      </c>
      <c r="D1139" s="209" t="s">
        <v>244</v>
      </c>
      <c r="E1139" s="210">
        <v>1270</v>
      </c>
      <c r="F1139" s="211">
        <v>0</v>
      </c>
      <c r="G1139" s="211">
        <v>2323.9960000000001</v>
      </c>
      <c r="H1139" s="211">
        <v>2.8324227359999998</v>
      </c>
      <c r="I1139" s="211">
        <v>1139.2079362690299</v>
      </c>
      <c r="J1139" s="211">
        <v>1117.9290150492948</v>
      </c>
      <c r="K1139" s="212">
        <v>4</v>
      </c>
      <c r="L1139" s="211">
        <v>81563.5</v>
      </c>
      <c r="M1139" s="211">
        <v>81563.5</v>
      </c>
      <c r="N1139" s="211">
        <v>0.28661417322834659</v>
      </c>
      <c r="O1139" s="211">
        <v>0.28661417322834659</v>
      </c>
      <c r="P1139" s="212">
        <v>3</v>
      </c>
      <c r="Q1139" s="211">
        <v>80040</v>
      </c>
      <c r="R1139" s="213">
        <v>0.16062992125984249</v>
      </c>
    </row>
    <row r="1140" spans="2:18" x14ac:dyDescent="0.2">
      <c r="B1140" s="207" t="s">
        <v>1507</v>
      </c>
      <c r="C1140" s="208" t="s">
        <v>1499</v>
      </c>
      <c r="D1140" s="209" t="s">
        <v>244</v>
      </c>
      <c r="E1140" s="210">
        <v>484</v>
      </c>
      <c r="F1140" s="211">
        <v>0</v>
      </c>
      <c r="G1140" s="211">
        <v>3553.3310000000001</v>
      </c>
      <c r="H1140" s="211">
        <v>1.7611859320000001</v>
      </c>
      <c r="I1140" s="211">
        <v>0</v>
      </c>
      <c r="J1140" s="211">
        <v>209.21416433899546</v>
      </c>
      <c r="K1140" s="212">
        <v>0</v>
      </c>
      <c r="L1140" s="211">
        <v>0</v>
      </c>
      <c r="M1140" s="211">
        <v>0</v>
      </c>
      <c r="N1140" s="211">
        <v>0</v>
      </c>
      <c r="O1140" s="211">
        <v>0</v>
      </c>
      <c r="P1140" s="212">
        <v>1</v>
      </c>
      <c r="Q1140" s="211">
        <v>24090</v>
      </c>
      <c r="R1140" s="213">
        <v>0.15082644628099201</v>
      </c>
    </row>
    <row r="1141" spans="2:18" x14ac:dyDescent="0.2">
      <c r="B1141" s="207" t="s">
        <v>1508</v>
      </c>
      <c r="C1141" s="208" t="s">
        <v>1499</v>
      </c>
      <c r="D1141" s="209" t="s">
        <v>244</v>
      </c>
      <c r="E1141" s="210">
        <v>667</v>
      </c>
      <c r="F1141" s="211">
        <v>0</v>
      </c>
      <c r="G1141" s="211">
        <v>6062.9120000000003</v>
      </c>
      <c r="H1141" s="211">
        <v>2.8505792919999999</v>
      </c>
      <c r="I1141" s="211">
        <v>124.25480088235369</v>
      </c>
      <c r="J1141" s="211">
        <v>0</v>
      </c>
      <c r="K1141" s="212">
        <v>2</v>
      </c>
      <c r="L1141" s="211">
        <v>8839.5666666666002</v>
      </c>
      <c r="M1141" s="211">
        <v>8839.5666666666002</v>
      </c>
      <c r="N1141" s="211">
        <v>9.895052473763119E-2</v>
      </c>
      <c r="O1141" s="211">
        <v>9.895052473763119E-2</v>
      </c>
      <c r="P1141" s="212">
        <v>0</v>
      </c>
      <c r="Q1141" s="211">
        <v>0</v>
      </c>
      <c r="R1141" s="213">
        <v>0</v>
      </c>
    </row>
    <row r="1142" spans="2:18" x14ac:dyDescent="0.2">
      <c r="B1142" s="207" t="s">
        <v>1509</v>
      </c>
      <c r="C1142" s="208" t="s">
        <v>1499</v>
      </c>
      <c r="D1142" s="209" t="s">
        <v>244</v>
      </c>
      <c r="E1142" s="210">
        <v>2137</v>
      </c>
      <c r="F1142" s="211">
        <v>0</v>
      </c>
      <c r="G1142" s="211">
        <v>10405.738600991701</v>
      </c>
      <c r="H1142" s="211">
        <v>6.6271429399999997</v>
      </c>
      <c r="I1142" s="211">
        <v>1518.4094335820544</v>
      </c>
      <c r="J1142" s="211">
        <v>0</v>
      </c>
      <c r="K1142" s="212">
        <v>2</v>
      </c>
      <c r="L1142" s="211">
        <v>46463.666666666701</v>
      </c>
      <c r="M1142" s="211">
        <v>46463.666666666701</v>
      </c>
      <c r="N1142" s="211">
        <v>2.9948525970987353E-2</v>
      </c>
      <c r="O1142" s="211">
        <v>2.9948525970987353E-2</v>
      </c>
      <c r="P1142" s="212">
        <v>0</v>
      </c>
      <c r="Q1142" s="211">
        <v>0</v>
      </c>
      <c r="R1142" s="213">
        <v>0</v>
      </c>
    </row>
    <row r="1143" spans="2:18" x14ac:dyDescent="0.2">
      <c r="B1143" s="207" t="s">
        <v>1510</v>
      </c>
      <c r="C1143" s="208" t="s">
        <v>1499</v>
      </c>
      <c r="D1143" s="209" t="s">
        <v>244</v>
      </c>
      <c r="E1143" s="210">
        <v>750</v>
      </c>
      <c r="F1143" s="211">
        <v>0</v>
      </c>
      <c r="G1143" s="211">
        <v>3013.34</v>
      </c>
      <c r="H1143" s="211">
        <v>4.0489119879999995</v>
      </c>
      <c r="I1143" s="211">
        <v>40.588207142196801</v>
      </c>
      <c r="J1143" s="211">
        <v>107.81549288836037</v>
      </c>
      <c r="K1143" s="212">
        <v>1</v>
      </c>
      <c r="L1143" s="211">
        <v>2032.8833333333</v>
      </c>
      <c r="M1143" s="211">
        <v>2032.8833333333</v>
      </c>
      <c r="N1143" s="211">
        <v>6.6666666666666506E-3</v>
      </c>
      <c r="O1143" s="211">
        <v>6.6666666666666506E-3</v>
      </c>
      <c r="P1143" s="212">
        <v>1</v>
      </c>
      <c r="Q1143" s="211">
        <v>5400</v>
      </c>
      <c r="R1143" s="213">
        <v>1.2E-2</v>
      </c>
    </row>
    <row r="1144" spans="2:18" x14ac:dyDescent="0.2">
      <c r="B1144" s="207" t="s">
        <v>1511</v>
      </c>
      <c r="C1144" s="208" t="s">
        <v>1499</v>
      </c>
      <c r="D1144" s="209" t="s">
        <v>244</v>
      </c>
      <c r="E1144" s="210">
        <v>371</v>
      </c>
      <c r="F1144" s="211">
        <v>0</v>
      </c>
      <c r="G1144" s="211">
        <v>1709.405178</v>
      </c>
      <c r="H1144" s="211">
        <v>2.6871702879999999</v>
      </c>
      <c r="I1144" s="211">
        <v>1.7466849986385173</v>
      </c>
      <c r="J1144" s="211">
        <v>0</v>
      </c>
      <c r="K1144" s="212">
        <v>0</v>
      </c>
      <c r="L1144" s="211">
        <v>131.8166666667</v>
      </c>
      <c r="M1144" s="211">
        <v>131.8166666667</v>
      </c>
      <c r="N1144" s="211">
        <v>2.6954177897574099E-3</v>
      </c>
      <c r="O1144" s="211">
        <v>2.6954177897574099E-3</v>
      </c>
      <c r="P1144" s="212">
        <v>0</v>
      </c>
      <c r="Q1144" s="211">
        <v>0</v>
      </c>
      <c r="R1144" s="213">
        <v>0</v>
      </c>
    </row>
    <row r="1145" spans="2:18" x14ac:dyDescent="0.2">
      <c r="B1145" s="207" t="s">
        <v>1512</v>
      </c>
      <c r="C1145" s="208" t="s">
        <v>1499</v>
      </c>
      <c r="D1145" s="209" t="s">
        <v>244</v>
      </c>
      <c r="E1145" s="210">
        <v>1799</v>
      </c>
      <c r="F1145" s="211">
        <v>0</v>
      </c>
      <c r="G1145" s="211">
        <v>8309.098</v>
      </c>
      <c r="H1145" s="211">
        <v>5.0475225679999998</v>
      </c>
      <c r="I1145" s="211">
        <v>10.860812746614696</v>
      </c>
      <c r="J1145" s="211">
        <v>743.71739399283319</v>
      </c>
      <c r="K1145" s="212">
        <v>0</v>
      </c>
      <c r="L1145" s="211">
        <v>436.35000000009995</v>
      </c>
      <c r="M1145" s="211">
        <v>436.35000000009995</v>
      </c>
      <c r="N1145" s="211">
        <v>1.6675931072818229E-3</v>
      </c>
      <c r="O1145" s="211">
        <v>1.6675931072818229E-3</v>
      </c>
      <c r="P1145" s="212">
        <v>1</v>
      </c>
      <c r="Q1145" s="211">
        <v>29880</v>
      </c>
      <c r="R1145" s="213">
        <v>4.6136742634797105E-2</v>
      </c>
    </row>
    <row r="1146" spans="2:18" x14ac:dyDescent="0.2">
      <c r="B1146" s="207" t="s">
        <v>1513</v>
      </c>
      <c r="C1146" s="208" t="s">
        <v>1499</v>
      </c>
      <c r="D1146" s="209" t="s">
        <v>244</v>
      </c>
      <c r="E1146" s="210">
        <v>196</v>
      </c>
      <c r="F1146" s="211">
        <v>0</v>
      </c>
      <c r="G1146" s="211">
        <v>1960.835</v>
      </c>
      <c r="H1146" s="211">
        <v>3.5768415319999995</v>
      </c>
      <c r="I1146" s="211">
        <v>579.92669424721237</v>
      </c>
      <c r="J1146" s="211">
        <v>0</v>
      </c>
      <c r="K1146" s="212">
        <v>3</v>
      </c>
      <c r="L1146" s="211">
        <v>32879.433333333305</v>
      </c>
      <c r="M1146" s="211">
        <v>32879.433333333305</v>
      </c>
      <c r="N1146" s="211">
        <v>0.47959183673469352</v>
      </c>
      <c r="O1146" s="211">
        <v>0.47959183673469352</v>
      </c>
      <c r="P1146" s="212">
        <v>0</v>
      </c>
      <c r="Q1146" s="211">
        <v>0</v>
      </c>
      <c r="R1146" s="213">
        <v>0</v>
      </c>
    </row>
    <row r="1147" spans="2:18" x14ac:dyDescent="0.2">
      <c r="B1147" s="207" t="s">
        <v>1514</v>
      </c>
      <c r="C1147" s="208" t="s">
        <v>1499</v>
      </c>
      <c r="D1147" s="209" t="s">
        <v>244</v>
      </c>
      <c r="E1147" s="210">
        <v>1391</v>
      </c>
      <c r="F1147" s="211">
        <v>0</v>
      </c>
      <c r="G1147" s="211">
        <v>3328.7220000000002</v>
      </c>
      <c r="H1147" s="211">
        <v>3.3589628599999997</v>
      </c>
      <c r="I1147" s="211">
        <v>26.750185922371589</v>
      </c>
      <c r="J1147" s="211">
        <v>306.09500671543464</v>
      </c>
      <c r="K1147" s="212">
        <v>1</v>
      </c>
      <c r="L1147" s="211">
        <v>1615</v>
      </c>
      <c r="M1147" s="211">
        <v>1615</v>
      </c>
      <c r="N1147" s="211">
        <v>0.23220704529115702</v>
      </c>
      <c r="O1147" s="211">
        <v>0.23220704529115702</v>
      </c>
      <c r="P1147" s="212">
        <v>1</v>
      </c>
      <c r="Q1147" s="211">
        <v>18480</v>
      </c>
      <c r="R1147" s="213">
        <v>5.5355859094176896E-2</v>
      </c>
    </row>
    <row r="1148" spans="2:18" x14ac:dyDescent="0.2">
      <c r="B1148" s="207" t="s">
        <v>1515</v>
      </c>
      <c r="C1148" s="208" t="s">
        <v>1499</v>
      </c>
      <c r="D1148" s="209" t="s">
        <v>244</v>
      </c>
      <c r="E1148" s="210">
        <v>700</v>
      </c>
      <c r="F1148" s="211">
        <v>0</v>
      </c>
      <c r="G1148" s="211">
        <v>4634.4387649999999</v>
      </c>
      <c r="H1148" s="211">
        <v>2.5237612839999999</v>
      </c>
      <c r="I1148" s="211">
        <v>34.94575706713313</v>
      </c>
      <c r="J1148" s="211">
        <v>0</v>
      </c>
      <c r="K1148" s="212">
        <v>1</v>
      </c>
      <c r="L1148" s="211">
        <v>2808</v>
      </c>
      <c r="M1148" s="211">
        <v>2808</v>
      </c>
      <c r="N1148" s="211">
        <v>1.0028571428571398</v>
      </c>
      <c r="O1148" s="211">
        <v>1.0028571428571398</v>
      </c>
      <c r="P1148" s="212">
        <v>0</v>
      </c>
      <c r="Q1148" s="211">
        <v>0</v>
      </c>
      <c r="R1148" s="213">
        <v>0</v>
      </c>
    </row>
    <row r="1149" spans="2:18" x14ac:dyDescent="0.2">
      <c r="B1149" s="207" t="s">
        <v>1516</v>
      </c>
      <c r="C1149" s="208" t="s">
        <v>1499</v>
      </c>
      <c r="D1149" s="209" t="s">
        <v>244</v>
      </c>
      <c r="E1149" s="210">
        <v>1608</v>
      </c>
      <c r="F1149" s="211">
        <v>0</v>
      </c>
      <c r="G1149" s="211">
        <v>3772.2240000000002</v>
      </c>
      <c r="H1149" s="211">
        <v>2.0335342719999998</v>
      </c>
      <c r="I1149" s="211">
        <v>202.30682210153748</v>
      </c>
      <c r="J1149" s="211">
        <v>0</v>
      </c>
      <c r="K1149" s="212">
        <v>2</v>
      </c>
      <c r="L1149" s="211">
        <v>20174.833333333299</v>
      </c>
      <c r="M1149" s="211">
        <v>20174.833333333299</v>
      </c>
      <c r="N1149" s="211">
        <v>4.2910447761194001E-2</v>
      </c>
      <c r="O1149" s="211">
        <v>4.2910447761194001E-2</v>
      </c>
      <c r="P1149" s="212">
        <v>0</v>
      </c>
      <c r="Q1149" s="211">
        <v>0</v>
      </c>
      <c r="R1149" s="213">
        <v>0</v>
      </c>
    </row>
    <row r="1150" spans="2:18" x14ac:dyDescent="0.2">
      <c r="B1150" s="207" t="s">
        <v>1517</v>
      </c>
      <c r="C1150" s="208" t="s">
        <v>1499</v>
      </c>
      <c r="D1150" s="209" t="s">
        <v>244</v>
      </c>
      <c r="E1150" s="210">
        <v>345</v>
      </c>
      <c r="F1150" s="211">
        <v>0</v>
      </c>
      <c r="G1150" s="211">
        <v>1812.29</v>
      </c>
      <c r="H1150" s="211">
        <v>1.6885597079999999</v>
      </c>
      <c r="I1150" s="211">
        <v>0</v>
      </c>
      <c r="J1150" s="211">
        <v>203.8341336400571</v>
      </c>
      <c r="K1150" s="212">
        <v>0</v>
      </c>
      <c r="L1150" s="211">
        <v>0</v>
      </c>
      <c r="M1150" s="211">
        <v>0</v>
      </c>
      <c r="N1150" s="211">
        <v>0</v>
      </c>
      <c r="O1150" s="211">
        <v>0</v>
      </c>
      <c r="P1150" s="212">
        <v>1</v>
      </c>
      <c r="Q1150" s="211">
        <v>24480</v>
      </c>
      <c r="R1150" s="213">
        <v>0.19710144927536202</v>
      </c>
    </row>
    <row r="1151" spans="2:18" x14ac:dyDescent="0.2">
      <c r="B1151" s="207" t="s">
        <v>1518</v>
      </c>
      <c r="C1151" s="208" t="s">
        <v>1499</v>
      </c>
      <c r="D1151" s="209" t="s">
        <v>274</v>
      </c>
      <c r="E1151" s="210">
        <v>2169</v>
      </c>
      <c r="F1151" s="211">
        <v>0</v>
      </c>
      <c r="G1151" s="211">
        <v>6798.8190000000004</v>
      </c>
      <c r="H1151" s="211">
        <v>4.3757299959999996</v>
      </c>
      <c r="I1151" s="211">
        <v>183.69795935254265</v>
      </c>
      <c r="J1151" s="211">
        <v>378.68378836236883</v>
      </c>
      <c r="K1151" s="212">
        <v>3</v>
      </c>
      <c r="L1151" s="211">
        <v>8513.4333333332997</v>
      </c>
      <c r="M1151" s="211">
        <v>8513.4333333332997</v>
      </c>
      <c r="N1151" s="211">
        <v>7.2383586906408476E-2</v>
      </c>
      <c r="O1151" s="211">
        <v>7.2383586906408476E-2</v>
      </c>
      <c r="P1151" s="212">
        <v>1</v>
      </c>
      <c r="Q1151" s="211">
        <v>17550</v>
      </c>
      <c r="R1151" s="213">
        <v>2.99677270631627E-2</v>
      </c>
    </row>
    <row r="1152" spans="2:18" x14ac:dyDescent="0.2">
      <c r="B1152" s="207" t="s">
        <v>1519</v>
      </c>
      <c r="C1152" s="208" t="s">
        <v>1520</v>
      </c>
      <c r="D1152" s="209" t="s">
        <v>20</v>
      </c>
      <c r="E1152" s="210">
        <v>878</v>
      </c>
      <c r="F1152" s="211">
        <v>0</v>
      </c>
      <c r="G1152" s="211">
        <v>6865.4544052779602</v>
      </c>
      <c r="H1152" s="211">
        <v>8.8240862159999995</v>
      </c>
      <c r="I1152" s="211">
        <v>0</v>
      </c>
      <c r="J1152" s="211">
        <v>7.8323362546701256</v>
      </c>
      <c r="K1152" s="212">
        <v>0</v>
      </c>
      <c r="L1152" s="211">
        <v>0</v>
      </c>
      <c r="M1152" s="211">
        <v>0</v>
      </c>
      <c r="N1152" s="211">
        <v>0</v>
      </c>
      <c r="O1152" s="211">
        <v>0</v>
      </c>
      <c r="P1152" s="212">
        <v>1</v>
      </c>
      <c r="Q1152" s="211">
        <v>180</v>
      </c>
      <c r="R1152" s="213">
        <v>1.1389521640091098E-3</v>
      </c>
    </row>
    <row r="1153" spans="2:18" x14ac:dyDescent="0.2">
      <c r="B1153" s="207" t="s">
        <v>1521</v>
      </c>
      <c r="C1153" s="208" t="s">
        <v>1520</v>
      </c>
      <c r="D1153" s="209" t="s">
        <v>20</v>
      </c>
      <c r="E1153" s="210">
        <v>1097</v>
      </c>
      <c r="F1153" s="211">
        <v>0</v>
      </c>
      <c r="G1153" s="211">
        <v>7704.2070427089902</v>
      </c>
      <c r="H1153" s="211">
        <v>12.291988411999998</v>
      </c>
      <c r="I1153" s="211">
        <v>5711.1910275382597</v>
      </c>
      <c r="J1153" s="211">
        <v>5788.0078546510158</v>
      </c>
      <c r="K1153" s="212">
        <v>0</v>
      </c>
      <c r="L1153" s="211">
        <v>94222.683333333305</v>
      </c>
      <c r="M1153" s="211">
        <v>91402.683333333305</v>
      </c>
      <c r="N1153" s="211">
        <v>2.7347310847766638E-3</v>
      </c>
      <c r="O1153" s="211">
        <v>1.8231540565177759E-3</v>
      </c>
      <c r="P1153" s="212">
        <v>3</v>
      </c>
      <c r="Q1153" s="211">
        <v>95490</v>
      </c>
      <c r="R1153" s="213">
        <v>7.3837739288969903E-2</v>
      </c>
    </row>
    <row r="1154" spans="2:18" x14ac:dyDescent="0.2">
      <c r="B1154" s="207" t="s">
        <v>1522</v>
      </c>
      <c r="C1154" s="208" t="s">
        <v>1520</v>
      </c>
      <c r="D1154" s="209" t="s">
        <v>20</v>
      </c>
      <c r="E1154" s="210">
        <v>495</v>
      </c>
      <c r="F1154" s="211">
        <v>0</v>
      </c>
      <c r="G1154" s="211">
        <v>4956.2291773110601</v>
      </c>
      <c r="H1154" s="211">
        <v>7.6439100759999992</v>
      </c>
      <c r="I1154" s="211">
        <v>849.08022319394581</v>
      </c>
      <c r="J1154" s="211">
        <v>0</v>
      </c>
      <c r="K1154" s="212">
        <v>1</v>
      </c>
      <c r="L1154" s="211">
        <v>22526</v>
      </c>
      <c r="M1154" s="211">
        <v>22526</v>
      </c>
      <c r="N1154" s="211">
        <v>2.8282828282828302E-2</v>
      </c>
      <c r="O1154" s="211">
        <v>2.8282828282828302E-2</v>
      </c>
      <c r="P1154" s="212">
        <v>0</v>
      </c>
      <c r="Q1154" s="211">
        <v>0</v>
      </c>
      <c r="R1154" s="213">
        <v>0</v>
      </c>
    </row>
    <row r="1155" spans="2:18" x14ac:dyDescent="0.2">
      <c r="B1155" s="207" t="s">
        <v>1523</v>
      </c>
      <c r="C1155" s="208" t="s">
        <v>1520</v>
      </c>
      <c r="D1155" s="209" t="s">
        <v>20</v>
      </c>
      <c r="E1155" s="210">
        <v>1320</v>
      </c>
      <c r="F1155" s="211">
        <v>0</v>
      </c>
      <c r="G1155" s="211">
        <v>7262.3504588529504</v>
      </c>
      <c r="H1155" s="211">
        <v>13.780826003999998</v>
      </c>
      <c r="I1155" s="211">
        <v>248.68978369926165</v>
      </c>
      <c r="J1155" s="211">
        <v>0</v>
      </c>
      <c r="K1155" s="212">
        <v>1</v>
      </c>
      <c r="L1155" s="211">
        <v>3659.6</v>
      </c>
      <c r="M1155" s="211">
        <v>3659.6</v>
      </c>
      <c r="N1155" s="211">
        <v>2.12121212121212E-2</v>
      </c>
      <c r="O1155" s="211">
        <v>2.12121212121212E-2</v>
      </c>
      <c r="P1155" s="212">
        <v>0</v>
      </c>
      <c r="Q1155" s="211">
        <v>0</v>
      </c>
      <c r="R1155" s="213">
        <v>0</v>
      </c>
    </row>
    <row r="1156" spans="2:18" x14ac:dyDescent="0.2">
      <c r="B1156" s="207" t="s">
        <v>1524</v>
      </c>
      <c r="C1156" s="208" t="s">
        <v>1520</v>
      </c>
      <c r="D1156" s="209" t="s">
        <v>20</v>
      </c>
      <c r="E1156" s="210">
        <v>40</v>
      </c>
      <c r="F1156" s="211">
        <v>0</v>
      </c>
      <c r="G1156" s="211">
        <v>4394.2356347441601</v>
      </c>
      <c r="H1156" s="211">
        <v>8.4791116519999985</v>
      </c>
      <c r="I1156" s="211">
        <v>2052.7948081228374</v>
      </c>
      <c r="J1156" s="211">
        <v>0</v>
      </c>
      <c r="K1156" s="212">
        <v>2</v>
      </c>
      <c r="L1156" s="211">
        <v>49096</v>
      </c>
      <c r="M1156" s="211">
        <v>49096</v>
      </c>
      <c r="N1156" s="211">
        <v>1.9750000000000001</v>
      </c>
      <c r="O1156" s="211">
        <v>1.9750000000000001</v>
      </c>
      <c r="P1156" s="212">
        <v>0</v>
      </c>
      <c r="Q1156" s="211">
        <v>0</v>
      </c>
      <c r="R1156" s="213">
        <v>0</v>
      </c>
    </row>
    <row r="1157" spans="2:18" x14ac:dyDescent="0.2">
      <c r="B1157" s="207" t="s">
        <v>1525</v>
      </c>
      <c r="C1157" s="208" t="s">
        <v>1520</v>
      </c>
      <c r="D1157" s="209" t="s">
        <v>20</v>
      </c>
      <c r="E1157" s="210">
        <v>1116</v>
      </c>
      <c r="F1157" s="211">
        <v>0</v>
      </c>
      <c r="G1157" s="211">
        <v>5708.3725970983496</v>
      </c>
      <c r="H1157" s="211">
        <v>7.8981018599999997</v>
      </c>
      <c r="I1157" s="211">
        <v>0</v>
      </c>
      <c r="J1157" s="211">
        <v>1088.9525940906594</v>
      </c>
      <c r="K1157" s="212">
        <v>0</v>
      </c>
      <c r="L1157" s="211">
        <v>0</v>
      </c>
      <c r="M1157" s="211">
        <v>0</v>
      </c>
      <c r="N1157" s="211">
        <v>0</v>
      </c>
      <c r="O1157" s="211">
        <v>0</v>
      </c>
      <c r="P1157" s="212">
        <v>6</v>
      </c>
      <c r="Q1157" s="211">
        <v>27960</v>
      </c>
      <c r="R1157" s="213">
        <v>6.5412186379928253E-2</v>
      </c>
    </row>
    <row r="1158" spans="2:18" x14ac:dyDescent="0.2">
      <c r="B1158" s="207" t="s">
        <v>1526</v>
      </c>
      <c r="C1158" s="208" t="s">
        <v>1520</v>
      </c>
      <c r="D1158" s="209" t="s">
        <v>20</v>
      </c>
      <c r="E1158" s="210">
        <v>1210</v>
      </c>
      <c r="F1158" s="211">
        <v>0</v>
      </c>
      <c r="G1158" s="211">
        <v>6040.0792421251299</v>
      </c>
      <c r="H1158" s="211">
        <v>13.290598991999998</v>
      </c>
      <c r="I1158" s="211">
        <v>200.89383808063928</v>
      </c>
      <c r="J1158" s="211">
        <v>0</v>
      </c>
      <c r="K1158" s="212">
        <v>3</v>
      </c>
      <c r="L1158" s="211">
        <v>3065.3</v>
      </c>
      <c r="M1158" s="211">
        <v>3065.3</v>
      </c>
      <c r="N1158" s="211">
        <v>6.2809917355371878E-2</v>
      </c>
      <c r="O1158" s="211">
        <v>6.2809917355371878E-2</v>
      </c>
      <c r="P1158" s="212">
        <v>0</v>
      </c>
      <c r="Q1158" s="211">
        <v>0</v>
      </c>
      <c r="R1158" s="213">
        <v>0</v>
      </c>
    </row>
    <row r="1159" spans="2:18" x14ac:dyDescent="0.2">
      <c r="B1159" s="207" t="s">
        <v>1527</v>
      </c>
      <c r="C1159" s="208" t="s">
        <v>1520</v>
      </c>
      <c r="D1159" s="209" t="s">
        <v>20</v>
      </c>
      <c r="E1159" s="210">
        <v>583</v>
      </c>
      <c r="F1159" s="211">
        <v>0</v>
      </c>
      <c r="G1159" s="211">
        <v>7793.8950661048102</v>
      </c>
      <c r="H1159" s="211">
        <v>12.800371979999998</v>
      </c>
      <c r="I1159" s="211">
        <v>184.20192351405714</v>
      </c>
      <c r="J1159" s="211">
        <v>772.59711944215189</v>
      </c>
      <c r="K1159" s="212">
        <v>1</v>
      </c>
      <c r="L1159" s="211">
        <v>2918.25</v>
      </c>
      <c r="M1159" s="211">
        <v>2918.25</v>
      </c>
      <c r="N1159" s="211">
        <v>7.7186963979416795E-2</v>
      </c>
      <c r="O1159" s="211">
        <v>7.7186963979416795E-2</v>
      </c>
      <c r="P1159" s="212">
        <v>2</v>
      </c>
      <c r="Q1159" s="211">
        <v>12240</v>
      </c>
      <c r="R1159" s="213">
        <v>4.1166380789022301E-2</v>
      </c>
    </row>
    <row r="1160" spans="2:18" x14ac:dyDescent="0.2">
      <c r="B1160" s="207" t="s">
        <v>1528</v>
      </c>
      <c r="C1160" s="208" t="s">
        <v>1520</v>
      </c>
      <c r="D1160" s="209" t="s">
        <v>20</v>
      </c>
      <c r="E1160" s="210">
        <v>1308</v>
      </c>
      <c r="F1160" s="211">
        <v>0</v>
      </c>
      <c r="G1160" s="211">
        <v>10713</v>
      </c>
      <c r="H1160" s="211">
        <v>13.290598991999998</v>
      </c>
      <c r="I1160" s="211">
        <v>0</v>
      </c>
      <c r="J1160" s="211">
        <v>2618.9011743393289</v>
      </c>
      <c r="K1160" s="212">
        <v>0</v>
      </c>
      <c r="L1160" s="211">
        <v>0</v>
      </c>
      <c r="M1160" s="211">
        <v>0</v>
      </c>
      <c r="N1160" s="211">
        <v>0</v>
      </c>
      <c r="O1160" s="211">
        <v>0</v>
      </c>
      <c r="P1160" s="212">
        <v>2</v>
      </c>
      <c r="Q1160" s="211">
        <v>39960</v>
      </c>
      <c r="R1160" s="213">
        <v>6.5749235474006101E-2</v>
      </c>
    </row>
    <row r="1161" spans="2:18" x14ac:dyDescent="0.2">
      <c r="B1161" s="207" t="s">
        <v>1529</v>
      </c>
      <c r="C1161" s="208" t="s">
        <v>1530</v>
      </c>
      <c r="D1161" s="209" t="s">
        <v>244</v>
      </c>
      <c r="E1161" s="210">
        <v>346</v>
      </c>
      <c r="F1161" s="211">
        <v>0</v>
      </c>
      <c r="G1161" s="211">
        <v>5039.7611349999997</v>
      </c>
      <c r="H1161" s="211">
        <v>1.5251507039999999</v>
      </c>
      <c r="I1161" s="211">
        <v>0</v>
      </c>
      <c r="J1161" s="211">
        <v>135.14809018860836</v>
      </c>
      <c r="K1161" s="212">
        <v>0</v>
      </c>
      <c r="L1161" s="211">
        <v>0</v>
      </c>
      <c r="M1161" s="211">
        <v>0</v>
      </c>
      <c r="N1161" s="211">
        <v>0</v>
      </c>
      <c r="O1161" s="211">
        <v>0</v>
      </c>
      <c r="P1161" s="212">
        <v>1</v>
      </c>
      <c r="Q1161" s="211">
        <v>17970</v>
      </c>
      <c r="R1161" s="213">
        <v>0.14450867052023164</v>
      </c>
    </row>
    <row r="1162" spans="2:18" x14ac:dyDescent="0.2">
      <c r="B1162" s="207" t="s">
        <v>1531</v>
      </c>
      <c r="C1162" s="208" t="s">
        <v>1530</v>
      </c>
      <c r="D1162" s="209" t="s">
        <v>244</v>
      </c>
      <c r="E1162" s="210">
        <v>17</v>
      </c>
      <c r="F1162" s="211">
        <v>0</v>
      </c>
      <c r="G1162" s="211">
        <v>1000.952</v>
      </c>
      <c r="H1162" s="211">
        <v>1.5251507039999999</v>
      </c>
      <c r="I1162" s="211">
        <v>0</v>
      </c>
      <c r="J1162" s="211">
        <v>3.6099656811648315</v>
      </c>
      <c r="K1162" s="212">
        <v>0</v>
      </c>
      <c r="L1162" s="211">
        <v>0</v>
      </c>
      <c r="M1162" s="211">
        <v>0</v>
      </c>
      <c r="N1162" s="211">
        <v>0</v>
      </c>
      <c r="O1162" s="211">
        <v>0</v>
      </c>
      <c r="P1162" s="212">
        <v>0</v>
      </c>
      <c r="Q1162" s="211">
        <v>480</v>
      </c>
      <c r="R1162" s="213">
        <v>5.8823529411764705E-2</v>
      </c>
    </row>
    <row r="1163" spans="2:18" x14ac:dyDescent="0.2">
      <c r="B1163" s="207" t="s">
        <v>1532</v>
      </c>
      <c r="C1163" s="208" t="s">
        <v>1530</v>
      </c>
      <c r="D1163" s="209" t="s">
        <v>274</v>
      </c>
      <c r="E1163" s="210">
        <v>219</v>
      </c>
      <c r="F1163" s="211">
        <v>0</v>
      </c>
      <c r="G1163" s="211">
        <v>558.0078906</v>
      </c>
      <c r="H1163" s="211">
        <v>0.43575734399999999</v>
      </c>
      <c r="I1163" s="211">
        <v>0.3775422441551553</v>
      </c>
      <c r="J1163" s="211">
        <v>0</v>
      </c>
      <c r="K1163" s="212">
        <v>0</v>
      </c>
      <c r="L1163" s="211">
        <v>113.23333333330001</v>
      </c>
      <c r="M1163" s="211">
        <v>113.23333333330001</v>
      </c>
      <c r="N1163" s="211">
        <v>4.5662100456621002E-3</v>
      </c>
      <c r="O1163" s="211">
        <v>4.5662100456621002E-3</v>
      </c>
      <c r="P1163" s="212">
        <v>0</v>
      </c>
      <c r="Q1163" s="211">
        <v>0</v>
      </c>
      <c r="R1163" s="213">
        <v>0</v>
      </c>
    </row>
    <row r="1164" spans="2:18" x14ac:dyDescent="0.2">
      <c r="B1164" s="207" t="s">
        <v>1533</v>
      </c>
      <c r="C1164" s="208" t="s">
        <v>1530</v>
      </c>
      <c r="D1164" s="209" t="s">
        <v>274</v>
      </c>
      <c r="E1164" s="210">
        <v>286</v>
      </c>
      <c r="F1164" s="211">
        <v>0</v>
      </c>
      <c r="G1164" s="211">
        <v>3401.7689999999998</v>
      </c>
      <c r="H1164" s="211">
        <v>0.98045402399999992</v>
      </c>
      <c r="I1164" s="211">
        <v>180.08636118855139</v>
      </c>
      <c r="J1164" s="211">
        <v>0</v>
      </c>
      <c r="K1164" s="212">
        <v>0</v>
      </c>
      <c r="L1164" s="211">
        <v>175.7</v>
      </c>
      <c r="M1164" s="211">
        <v>175.7</v>
      </c>
      <c r="N1164" s="211">
        <v>3.4965034965035004E-3</v>
      </c>
      <c r="O1164" s="211">
        <v>3.4965034965035004E-3</v>
      </c>
      <c r="P1164" s="212">
        <v>0</v>
      </c>
      <c r="Q1164" s="211">
        <v>0</v>
      </c>
      <c r="R1164" s="213">
        <v>0</v>
      </c>
    </row>
    <row r="1165" spans="2:18" x14ac:dyDescent="0.2">
      <c r="B1165" s="207" t="s">
        <v>1534</v>
      </c>
      <c r="C1165" s="208" t="s">
        <v>1530</v>
      </c>
      <c r="D1165" s="209" t="s">
        <v>244</v>
      </c>
      <c r="E1165" s="210">
        <v>620</v>
      </c>
      <c r="F1165" s="211">
        <v>0</v>
      </c>
      <c r="G1165" s="211">
        <v>4740.4352730000001</v>
      </c>
      <c r="H1165" s="211">
        <v>2.069847384</v>
      </c>
      <c r="I1165" s="211">
        <v>106.73213609920738</v>
      </c>
      <c r="J1165" s="211">
        <v>0</v>
      </c>
      <c r="K1165" s="212">
        <v>2</v>
      </c>
      <c r="L1165" s="211">
        <v>37248.133333333302</v>
      </c>
      <c r="M1165" s="211">
        <v>37248.133333333302</v>
      </c>
      <c r="N1165" s="211">
        <v>1.0016129032258072</v>
      </c>
      <c r="O1165" s="211">
        <v>1.0016129032258072</v>
      </c>
      <c r="P1165" s="212">
        <v>0</v>
      </c>
      <c r="Q1165" s="211">
        <v>0</v>
      </c>
      <c r="R1165" s="213">
        <v>0</v>
      </c>
    </row>
    <row r="1166" spans="2:18" x14ac:dyDescent="0.2">
      <c r="B1166" s="207" t="s">
        <v>1535</v>
      </c>
      <c r="C1166" s="208" t="s">
        <v>1530</v>
      </c>
      <c r="D1166" s="209" t="s">
        <v>274</v>
      </c>
      <c r="E1166" s="210">
        <v>967</v>
      </c>
      <c r="F1166" s="211">
        <v>0</v>
      </c>
      <c r="G1166" s="211">
        <v>5917.9630100000004</v>
      </c>
      <c r="H1166" s="211">
        <v>2.0880039400000001</v>
      </c>
      <c r="I1166" s="211">
        <v>6.6033482689689915</v>
      </c>
      <c r="J1166" s="211">
        <v>0</v>
      </c>
      <c r="K1166" s="212">
        <v>2</v>
      </c>
      <c r="L1166" s="211">
        <v>7967.2</v>
      </c>
      <c r="M1166" s="211">
        <v>7967.2</v>
      </c>
      <c r="N1166" s="211">
        <v>9.2037228541882093E-2</v>
      </c>
      <c r="O1166" s="211">
        <v>9.2037228541882093E-2</v>
      </c>
      <c r="P1166" s="212">
        <v>0</v>
      </c>
      <c r="Q1166" s="211">
        <v>0</v>
      </c>
      <c r="R1166" s="213">
        <v>0</v>
      </c>
    </row>
    <row r="1167" spans="2:18" x14ac:dyDescent="0.2">
      <c r="B1167" s="207" t="s">
        <v>1536</v>
      </c>
      <c r="C1167" s="208" t="s">
        <v>1530</v>
      </c>
      <c r="D1167" s="209" t="s">
        <v>244</v>
      </c>
      <c r="E1167" s="210">
        <v>307</v>
      </c>
      <c r="F1167" s="211">
        <v>0</v>
      </c>
      <c r="G1167" s="211">
        <v>2519.3300330000002</v>
      </c>
      <c r="H1167" s="211">
        <v>1.63409004</v>
      </c>
      <c r="I1167" s="211">
        <v>15.022318868975784</v>
      </c>
      <c r="J1167" s="211">
        <v>0</v>
      </c>
      <c r="K1167" s="212">
        <v>1</v>
      </c>
      <c r="L1167" s="211">
        <v>10457.016666666699</v>
      </c>
      <c r="M1167" s="211">
        <v>10457.016666666699</v>
      </c>
      <c r="N1167" s="211">
        <v>0.17263843648208502</v>
      </c>
      <c r="O1167" s="211">
        <v>0.17263843648208502</v>
      </c>
      <c r="P1167" s="212">
        <v>0</v>
      </c>
      <c r="Q1167" s="211">
        <v>0</v>
      </c>
      <c r="R1167" s="213">
        <v>0</v>
      </c>
    </row>
    <row r="1168" spans="2:18" x14ac:dyDescent="0.2">
      <c r="B1168" s="207" t="s">
        <v>1537</v>
      </c>
      <c r="C1168" s="208" t="s">
        <v>1530</v>
      </c>
      <c r="D1168" s="209" t="s">
        <v>244</v>
      </c>
      <c r="E1168" s="210">
        <v>1601</v>
      </c>
      <c r="F1168" s="211">
        <v>0</v>
      </c>
      <c r="G1168" s="211">
        <v>8759.3040000000001</v>
      </c>
      <c r="H1168" s="211">
        <v>3.2500235239999999</v>
      </c>
      <c r="I1168" s="211">
        <v>1083.9798305517031</v>
      </c>
      <c r="J1168" s="211">
        <v>416.84628270611137</v>
      </c>
      <c r="K1168" s="212">
        <v>0</v>
      </c>
      <c r="L1168" s="211">
        <v>641.33333333330006</v>
      </c>
      <c r="M1168" s="211">
        <v>641.33333333330006</v>
      </c>
      <c r="N1168" s="211">
        <v>1.8738288569643963E-3</v>
      </c>
      <c r="O1168" s="211">
        <v>1.8738288569643963E-3</v>
      </c>
      <c r="P1168" s="212">
        <v>0</v>
      </c>
      <c r="Q1168" s="211">
        <v>0</v>
      </c>
      <c r="R1168" s="213">
        <v>0</v>
      </c>
    </row>
    <row r="1169" spans="2:18" x14ac:dyDescent="0.2">
      <c r="B1169" s="207" t="s">
        <v>1538</v>
      </c>
      <c r="C1169" s="208" t="s">
        <v>1530</v>
      </c>
      <c r="D1169" s="209" t="s">
        <v>244</v>
      </c>
      <c r="E1169" s="210">
        <v>486</v>
      </c>
      <c r="F1169" s="211">
        <v>0</v>
      </c>
      <c r="G1169" s="211">
        <v>2766.66</v>
      </c>
      <c r="H1169" s="211">
        <v>1.0530802479999999</v>
      </c>
      <c r="I1169" s="211">
        <v>159.82114614696872</v>
      </c>
      <c r="J1169" s="211">
        <v>0</v>
      </c>
      <c r="K1169" s="212">
        <v>1</v>
      </c>
      <c r="L1169" s="211">
        <v>1864.2833333334002</v>
      </c>
      <c r="M1169" s="211">
        <v>1864.2833333334002</v>
      </c>
      <c r="N1169" s="211">
        <v>3.2921810699588439E-2</v>
      </c>
      <c r="O1169" s="211">
        <v>3.2921810699588439E-2</v>
      </c>
      <c r="P1169" s="212">
        <v>0</v>
      </c>
      <c r="Q1169" s="211">
        <v>0</v>
      </c>
      <c r="R1169" s="213">
        <v>0</v>
      </c>
    </row>
    <row r="1170" spans="2:18" x14ac:dyDescent="0.2">
      <c r="B1170" s="207" t="s">
        <v>1539</v>
      </c>
      <c r="C1170" s="208" t="s">
        <v>1530</v>
      </c>
      <c r="D1170" s="209" t="s">
        <v>244</v>
      </c>
      <c r="E1170" s="210">
        <v>531</v>
      </c>
      <c r="F1170" s="211">
        <v>119.5549</v>
      </c>
      <c r="G1170" s="211">
        <v>3805.5079999999998</v>
      </c>
      <c r="H1170" s="211">
        <v>2.3240391680000001</v>
      </c>
      <c r="I1170" s="211">
        <v>629.26056701937443</v>
      </c>
      <c r="J1170" s="211">
        <v>0</v>
      </c>
      <c r="K1170" s="212">
        <v>4</v>
      </c>
      <c r="L1170" s="211">
        <v>67637.2</v>
      </c>
      <c r="M1170" s="211">
        <v>67637.2</v>
      </c>
      <c r="N1170" s="211">
        <v>1.1826741996233521</v>
      </c>
      <c r="O1170" s="211">
        <v>1.1826741996233521</v>
      </c>
      <c r="P1170" s="212">
        <v>3</v>
      </c>
      <c r="Q1170" s="211">
        <v>26010</v>
      </c>
      <c r="R1170" s="213">
        <v>0.19774011299434982</v>
      </c>
    </row>
    <row r="1171" spans="2:18" x14ac:dyDescent="0.2">
      <c r="B1171" s="207" t="s">
        <v>1540</v>
      </c>
      <c r="C1171" s="208" t="s">
        <v>1541</v>
      </c>
      <c r="D1171" s="209" t="s">
        <v>244</v>
      </c>
      <c r="E1171" s="210">
        <v>121</v>
      </c>
      <c r="F1171" s="211">
        <v>0</v>
      </c>
      <c r="G1171" s="211">
        <v>3371.6979999999999</v>
      </c>
      <c r="H1171" s="211">
        <v>1.5977769279999998</v>
      </c>
      <c r="I1171" s="211">
        <v>1587.1581560176587</v>
      </c>
      <c r="J1171" s="211">
        <v>3.545502008286888</v>
      </c>
      <c r="K1171" s="212">
        <v>4</v>
      </c>
      <c r="L1171" s="211">
        <v>30776.816666666702</v>
      </c>
      <c r="M1171" s="211">
        <v>30776.816666666702</v>
      </c>
      <c r="N1171" s="211">
        <v>2.9834710743801667</v>
      </c>
      <c r="O1171" s="211">
        <v>2.9834710743801667</v>
      </c>
      <c r="P1171" s="212">
        <v>0</v>
      </c>
      <c r="Q1171" s="211">
        <v>0</v>
      </c>
      <c r="R1171" s="213">
        <v>0</v>
      </c>
    </row>
    <row r="1172" spans="2:18" x14ac:dyDescent="0.2">
      <c r="B1172" s="207" t="s">
        <v>1542</v>
      </c>
      <c r="C1172" s="208" t="s">
        <v>1541</v>
      </c>
      <c r="D1172" s="209" t="s">
        <v>244</v>
      </c>
      <c r="E1172" s="210">
        <v>1146</v>
      </c>
      <c r="F1172" s="211">
        <v>0</v>
      </c>
      <c r="G1172" s="211">
        <v>4447.4184100000002</v>
      </c>
      <c r="H1172" s="211">
        <v>5.0112094560000005</v>
      </c>
      <c r="I1172" s="211">
        <v>1656.7655286071406</v>
      </c>
      <c r="J1172" s="211">
        <v>0</v>
      </c>
      <c r="K1172" s="212">
        <v>1</v>
      </c>
      <c r="L1172" s="211">
        <v>54908.3</v>
      </c>
      <c r="M1172" s="211">
        <v>54908.3</v>
      </c>
      <c r="N1172" s="211">
        <v>4.4502617801047098E-2</v>
      </c>
      <c r="O1172" s="211">
        <v>4.4502617801047098E-2</v>
      </c>
      <c r="P1172" s="212">
        <v>0</v>
      </c>
      <c r="Q1172" s="211">
        <v>0</v>
      </c>
      <c r="R1172" s="213">
        <v>0</v>
      </c>
    </row>
    <row r="1173" spans="2:18" x14ac:dyDescent="0.2">
      <c r="B1173" s="207" t="s">
        <v>1543</v>
      </c>
      <c r="C1173" s="208" t="s">
        <v>1541</v>
      </c>
      <c r="D1173" s="209" t="s">
        <v>244</v>
      </c>
      <c r="E1173" s="210">
        <v>1405</v>
      </c>
      <c r="F1173" s="211">
        <v>0</v>
      </c>
      <c r="G1173" s="211">
        <v>3492.2139999999999</v>
      </c>
      <c r="H1173" s="211">
        <v>3.1955538559999996</v>
      </c>
      <c r="I1173" s="211">
        <v>725.75218012651942</v>
      </c>
      <c r="J1173" s="211">
        <v>0</v>
      </c>
      <c r="K1173" s="212">
        <v>3</v>
      </c>
      <c r="L1173" s="211">
        <v>201444.3</v>
      </c>
      <c r="M1173" s="211">
        <v>201444.3</v>
      </c>
      <c r="N1173" s="211">
        <v>1.0348754448398583</v>
      </c>
      <c r="O1173" s="211">
        <v>1.0348754448398583</v>
      </c>
      <c r="P1173" s="212">
        <v>1</v>
      </c>
      <c r="Q1173" s="211">
        <v>450</v>
      </c>
      <c r="R1173" s="213">
        <v>7.1174377224199304E-4</v>
      </c>
    </row>
    <row r="1174" spans="2:18" x14ac:dyDescent="0.2">
      <c r="B1174" s="207" t="s">
        <v>1544</v>
      </c>
      <c r="C1174" s="208" t="s">
        <v>1541</v>
      </c>
      <c r="D1174" s="209" t="s">
        <v>244</v>
      </c>
      <c r="E1174" s="210">
        <v>1576</v>
      </c>
      <c r="F1174" s="211">
        <v>0</v>
      </c>
      <c r="G1174" s="211">
        <v>6045.0825860000004</v>
      </c>
      <c r="H1174" s="211">
        <v>3.9399726519999998</v>
      </c>
      <c r="I1174" s="211">
        <v>580.9854742610803</v>
      </c>
      <c r="J1174" s="211">
        <v>134.05757972242316</v>
      </c>
      <c r="K1174" s="212">
        <v>6</v>
      </c>
      <c r="L1174" s="211">
        <v>67045.466666666704</v>
      </c>
      <c r="M1174" s="211">
        <v>67045.466666666704</v>
      </c>
      <c r="N1174" s="211">
        <v>0.37182741116751283</v>
      </c>
      <c r="O1174" s="211">
        <v>0.37182741116751283</v>
      </c>
      <c r="P1174" s="212">
        <v>0</v>
      </c>
      <c r="Q1174" s="211">
        <v>0</v>
      </c>
      <c r="R1174" s="213">
        <v>0</v>
      </c>
    </row>
    <row r="1175" spans="2:18" x14ac:dyDescent="0.2">
      <c r="B1175" s="207" t="s">
        <v>1545</v>
      </c>
      <c r="C1175" s="208" t="s">
        <v>1541</v>
      </c>
      <c r="D1175" s="209" t="s">
        <v>244</v>
      </c>
      <c r="E1175" s="210">
        <v>761</v>
      </c>
      <c r="F1175" s="211">
        <v>0</v>
      </c>
      <c r="G1175" s="211">
        <v>2855.9677499999998</v>
      </c>
      <c r="H1175" s="211">
        <v>1.9609080479999998</v>
      </c>
      <c r="I1175" s="211">
        <v>874.91047669119826</v>
      </c>
      <c r="J1175" s="211">
        <v>1169.5998720446105</v>
      </c>
      <c r="K1175" s="212">
        <v>4</v>
      </c>
      <c r="L1175" s="211">
        <v>46056.733333333301</v>
      </c>
      <c r="M1175" s="211">
        <v>46056.733333333301</v>
      </c>
      <c r="N1175" s="211">
        <v>0.48357424441524399</v>
      </c>
      <c r="O1175" s="211">
        <v>0.48357424441524399</v>
      </c>
      <c r="P1175" s="212">
        <v>0</v>
      </c>
      <c r="Q1175" s="211">
        <v>0</v>
      </c>
      <c r="R1175" s="213">
        <v>0</v>
      </c>
    </row>
    <row r="1176" spans="2:18" x14ac:dyDescent="0.2">
      <c r="B1176" s="207" t="s">
        <v>1546</v>
      </c>
      <c r="C1176" s="208" t="s">
        <v>1541</v>
      </c>
      <c r="D1176" s="209" t="s">
        <v>244</v>
      </c>
      <c r="E1176" s="210">
        <v>2734</v>
      </c>
      <c r="F1176" s="211">
        <v>0</v>
      </c>
      <c r="G1176" s="211">
        <v>3775.54</v>
      </c>
      <c r="H1176" s="211">
        <v>3.4315890839999996</v>
      </c>
      <c r="I1176" s="211">
        <v>37.933406566252522</v>
      </c>
      <c r="J1176" s="211">
        <v>44.673325304414796</v>
      </c>
      <c r="K1176" s="212">
        <v>3</v>
      </c>
      <c r="L1176" s="211">
        <v>29903.566666666604</v>
      </c>
      <c r="M1176" s="211">
        <v>29903.566666666604</v>
      </c>
      <c r="N1176" s="211">
        <v>5.4498902706656881E-2</v>
      </c>
      <c r="O1176" s="211">
        <v>5.4498902706656881E-2</v>
      </c>
      <c r="P1176" s="212">
        <v>1</v>
      </c>
      <c r="Q1176" s="211">
        <v>6900</v>
      </c>
      <c r="R1176" s="213">
        <v>8.4125822970007296E-3</v>
      </c>
    </row>
    <row r="1177" spans="2:18" x14ac:dyDescent="0.2">
      <c r="B1177" s="207" t="s">
        <v>1547</v>
      </c>
      <c r="C1177" s="208" t="s">
        <v>1541</v>
      </c>
      <c r="D1177" s="209" t="s">
        <v>244</v>
      </c>
      <c r="E1177" s="210">
        <v>641</v>
      </c>
      <c r="F1177" s="211">
        <v>0</v>
      </c>
      <c r="G1177" s="211">
        <v>2269.0230000000001</v>
      </c>
      <c r="H1177" s="211">
        <v>1.3798982560000002</v>
      </c>
      <c r="I1177" s="211">
        <v>3335.9782332834625</v>
      </c>
      <c r="J1177" s="211">
        <v>0</v>
      </c>
      <c r="K1177" s="212">
        <v>3</v>
      </c>
      <c r="L1177" s="211">
        <v>90480.983333333395</v>
      </c>
      <c r="M1177" s="211">
        <v>90480.983333333395</v>
      </c>
      <c r="N1177" s="211">
        <v>0.71294851794071734</v>
      </c>
      <c r="O1177" s="211">
        <v>0.71294851794071734</v>
      </c>
      <c r="P1177" s="212">
        <v>5</v>
      </c>
      <c r="Q1177" s="211">
        <v>120957</v>
      </c>
      <c r="R1177" s="213">
        <v>0.60062402496099854</v>
      </c>
    </row>
    <row r="1178" spans="2:18" x14ac:dyDescent="0.2">
      <c r="B1178" s="207" t="s">
        <v>1548</v>
      </c>
      <c r="C1178" s="208" t="s">
        <v>1541</v>
      </c>
      <c r="D1178" s="209" t="s">
        <v>244</v>
      </c>
      <c r="E1178" s="210">
        <v>960</v>
      </c>
      <c r="F1178" s="211">
        <v>0</v>
      </c>
      <c r="G1178" s="211">
        <v>3610.3231230000001</v>
      </c>
      <c r="H1178" s="211">
        <v>2.4148219479999997</v>
      </c>
      <c r="I1178" s="211">
        <v>6.5622302942894999</v>
      </c>
      <c r="J1178" s="211">
        <v>0</v>
      </c>
      <c r="K1178" s="212">
        <v>2</v>
      </c>
      <c r="L1178" s="211">
        <v>2241.7000000000003</v>
      </c>
      <c r="M1178" s="211">
        <v>2241.7000000000003</v>
      </c>
      <c r="N1178" s="211">
        <v>5.2083333333333495E-3</v>
      </c>
      <c r="O1178" s="211">
        <v>5.2083333333333495E-3</v>
      </c>
      <c r="P1178" s="212">
        <v>1</v>
      </c>
      <c r="Q1178" s="211">
        <v>2640</v>
      </c>
      <c r="R1178" s="213">
        <v>8.3333333333333297E-3</v>
      </c>
    </row>
    <row r="1179" spans="2:18" x14ac:dyDescent="0.2">
      <c r="B1179" s="207" t="s">
        <v>1549</v>
      </c>
      <c r="C1179" s="208" t="s">
        <v>1541</v>
      </c>
      <c r="D1179" s="209" t="s">
        <v>244</v>
      </c>
      <c r="E1179" s="210">
        <v>3031</v>
      </c>
      <c r="F1179" s="211">
        <v>0</v>
      </c>
      <c r="G1179" s="211">
        <v>5639.759712</v>
      </c>
      <c r="H1179" s="211">
        <v>3.8310333159999996</v>
      </c>
      <c r="I1179" s="211">
        <v>112.44183581190076</v>
      </c>
      <c r="J1179" s="211">
        <v>122.41651479521455</v>
      </c>
      <c r="K1179" s="212">
        <v>2</v>
      </c>
      <c r="L1179" s="211">
        <v>490260.68333333329</v>
      </c>
      <c r="M1179" s="211">
        <v>490260.68333333329</v>
      </c>
      <c r="N1179" s="211">
        <v>1.0475090729132301</v>
      </c>
      <c r="O1179" s="211">
        <v>1.0475090729132301</v>
      </c>
      <c r="P1179" s="212">
        <v>0</v>
      </c>
      <c r="Q1179" s="211">
        <v>0</v>
      </c>
      <c r="R1179" s="213">
        <v>0</v>
      </c>
    </row>
    <row r="1180" spans="2:18" x14ac:dyDescent="0.2">
      <c r="B1180" s="207" t="s">
        <v>1550</v>
      </c>
      <c r="C1180" s="208" t="s">
        <v>1541</v>
      </c>
      <c r="D1180" s="209" t="s">
        <v>244</v>
      </c>
      <c r="E1180" s="210">
        <v>922</v>
      </c>
      <c r="F1180" s="211">
        <v>0</v>
      </c>
      <c r="G1180" s="211">
        <v>3415.6732000000002</v>
      </c>
      <c r="H1180" s="211">
        <v>3.413432528</v>
      </c>
      <c r="I1180" s="211">
        <v>2649.1165751529606</v>
      </c>
      <c r="J1180" s="211">
        <v>185.82728101615157</v>
      </c>
      <c r="K1180" s="212">
        <v>0</v>
      </c>
      <c r="L1180" s="211">
        <v>551.08333333330006</v>
      </c>
      <c r="M1180" s="211">
        <v>551.08333333330006</v>
      </c>
      <c r="N1180" s="211">
        <v>1.0845986984815599E-3</v>
      </c>
      <c r="O1180" s="211">
        <v>1.0845986984815599E-3</v>
      </c>
      <c r="P1180" s="212">
        <v>0</v>
      </c>
      <c r="Q1180" s="211">
        <v>0</v>
      </c>
      <c r="R1180" s="213">
        <v>0</v>
      </c>
    </row>
    <row r="1181" spans="2:18" x14ac:dyDescent="0.2">
      <c r="B1181" s="207" t="s">
        <v>1551</v>
      </c>
      <c r="C1181" s="208" t="s">
        <v>1552</v>
      </c>
      <c r="D1181" s="209" t="s">
        <v>244</v>
      </c>
      <c r="E1181" s="210">
        <v>126</v>
      </c>
      <c r="F1181" s="211">
        <v>0</v>
      </c>
      <c r="G1181" s="211">
        <v>4820.9449999999997</v>
      </c>
      <c r="H1181" s="211">
        <v>3.4759368364593581</v>
      </c>
      <c r="I1181" s="211">
        <v>880.26980910910424</v>
      </c>
      <c r="J1181" s="211">
        <v>0</v>
      </c>
      <c r="K1181" s="212">
        <v>1</v>
      </c>
      <c r="L1181" s="211">
        <v>5952</v>
      </c>
      <c r="M1181" s="211">
        <v>5952</v>
      </c>
      <c r="N1181" s="211">
        <v>0.98412698412698396</v>
      </c>
      <c r="O1181" s="211">
        <v>0.98412698412698396</v>
      </c>
      <c r="P1181" s="212">
        <v>1</v>
      </c>
      <c r="Q1181" s="211">
        <v>6480</v>
      </c>
      <c r="R1181" s="213">
        <v>7.1428571428571397E-2</v>
      </c>
    </row>
    <row r="1182" spans="2:18" x14ac:dyDescent="0.2">
      <c r="B1182" s="207" t="s">
        <v>1553</v>
      </c>
      <c r="C1182" s="208" t="s">
        <v>1552</v>
      </c>
      <c r="D1182" s="209" t="s">
        <v>244</v>
      </c>
      <c r="E1182" s="210">
        <v>1205</v>
      </c>
      <c r="F1182" s="211">
        <v>4319.2150000000001</v>
      </c>
      <c r="G1182" s="211">
        <v>4420.1589999999997</v>
      </c>
      <c r="H1182" s="211">
        <v>3.7576964601393579</v>
      </c>
      <c r="I1182" s="211">
        <v>22.365470667768609</v>
      </c>
      <c r="J1182" s="211">
        <v>9.4501988737050464</v>
      </c>
      <c r="K1182" s="212">
        <v>12</v>
      </c>
      <c r="L1182" s="211">
        <v>157384.03333333327</v>
      </c>
      <c r="M1182" s="211">
        <v>141841.03333333327</v>
      </c>
      <c r="N1182" s="211">
        <v>0.93858921161825615</v>
      </c>
      <c r="O1182" s="211">
        <v>0.92946058091286199</v>
      </c>
      <c r="P1182" s="212">
        <v>1</v>
      </c>
      <c r="Q1182" s="211">
        <v>11040</v>
      </c>
      <c r="R1182" s="213">
        <v>1.90871369294606E-2</v>
      </c>
    </row>
    <row r="1183" spans="2:18" x14ac:dyDescent="0.2">
      <c r="B1183" s="207" t="s">
        <v>1554</v>
      </c>
      <c r="C1183" s="208" t="s">
        <v>1552</v>
      </c>
      <c r="D1183" s="209" t="s">
        <v>244</v>
      </c>
      <c r="E1183" s="210">
        <v>1349</v>
      </c>
      <c r="F1183" s="211">
        <v>0</v>
      </c>
      <c r="G1183" s="211">
        <v>9323.8469999999998</v>
      </c>
      <c r="H1183" s="211">
        <v>3.1683011844790783</v>
      </c>
      <c r="I1183" s="211">
        <v>0.8280401695427827</v>
      </c>
      <c r="J1183" s="211">
        <v>0</v>
      </c>
      <c r="K1183" s="212">
        <v>2</v>
      </c>
      <c r="L1183" s="211">
        <v>51356.433333333298</v>
      </c>
      <c r="M1183" s="211">
        <v>51356.433333333298</v>
      </c>
      <c r="N1183" s="211">
        <v>0.52335063009636762</v>
      </c>
      <c r="O1183" s="211">
        <v>0.52335063009636762</v>
      </c>
      <c r="P1183" s="212">
        <v>0</v>
      </c>
      <c r="Q1183" s="211">
        <v>0</v>
      </c>
      <c r="R1183" s="213">
        <v>0</v>
      </c>
    </row>
    <row r="1184" spans="2:18" x14ac:dyDescent="0.2">
      <c r="B1184" s="207" t="s">
        <v>1555</v>
      </c>
      <c r="C1184" s="208" t="s">
        <v>1552</v>
      </c>
      <c r="D1184" s="209" t="s">
        <v>244</v>
      </c>
      <c r="E1184" s="210">
        <v>833</v>
      </c>
      <c r="F1184" s="211">
        <v>0</v>
      </c>
      <c r="G1184" s="211">
        <v>4556.7219999999998</v>
      </c>
      <c r="H1184" s="211">
        <v>3.8175297655328007</v>
      </c>
      <c r="I1184" s="211">
        <v>0</v>
      </c>
      <c r="J1184" s="211">
        <v>13.55389149831711</v>
      </c>
      <c r="K1184" s="212">
        <v>1</v>
      </c>
      <c r="L1184" s="211">
        <v>1207</v>
      </c>
      <c r="M1184" s="211">
        <v>1207</v>
      </c>
      <c r="N1184" s="211">
        <v>2.04081632653061E-2</v>
      </c>
      <c r="O1184" s="211">
        <v>2.04081632653061E-2</v>
      </c>
      <c r="P1184" s="212">
        <v>1</v>
      </c>
      <c r="Q1184" s="211">
        <v>510</v>
      </c>
      <c r="R1184" s="213">
        <v>2.04081632653061E-2</v>
      </c>
    </row>
    <row r="1185" spans="2:18" x14ac:dyDescent="0.2">
      <c r="B1185" s="207" t="s">
        <v>1556</v>
      </c>
      <c r="C1185" s="208" t="s">
        <v>1552</v>
      </c>
      <c r="D1185" s="209" t="s">
        <v>244</v>
      </c>
      <c r="E1185" s="210">
        <v>566</v>
      </c>
      <c r="F1185" s="211">
        <v>0</v>
      </c>
      <c r="G1185" s="211">
        <v>3856.7034979999999</v>
      </c>
      <c r="H1185" s="211">
        <v>3.713490958014031</v>
      </c>
      <c r="I1185" s="211">
        <v>643.66739826700518</v>
      </c>
      <c r="J1185" s="211">
        <v>0</v>
      </c>
      <c r="K1185" s="212">
        <v>1</v>
      </c>
      <c r="L1185" s="211">
        <v>53</v>
      </c>
      <c r="M1185" s="211">
        <v>53</v>
      </c>
      <c r="N1185" s="211">
        <v>1.7667844522968202E-3</v>
      </c>
      <c r="O1185" s="211">
        <v>1.7667844522968202E-3</v>
      </c>
      <c r="P1185" s="212">
        <v>0</v>
      </c>
      <c r="Q1185" s="211">
        <v>0</v>
      </c>
      <c r="R1185" s="213">
        <v>0</v>
      </c>
    </row>
    <row r="1186" spans="2:18" x14ac:dyDescent="0.2">
      <c r="B1186" s="207" t="s">
        <v>1557</v>
      </c>
      <c r="C1186" s="208" t="s">
        <v>1552</v>
      </c>
      <c r="D1186" s="209" t="s">
        <v>244</v>
      </c>
      <c r="E1186" s="210">
        <v>136</v>
      </c>
      <c r="F1186" s="211">
        <v>0</v>
      </c>
      <c r="G1186" s="211">
        <v>3117.2845819999998</v>
      </c>
      <c r="H1186" s="211">
        <v>2.2499150372109868</v>
      </c>
      <c r="I1186" s="211">
        <v>40.445879413273765</v>
      </c>
      <c r="J1186" s="211">
        <v>0</v>
      </c>
      <c r="K1186" s="212">
        <v>0</v>
      </c>
      <c r="L1186" s="211">
        <v>0</v>
      </c>
      <c r="M1186" s="211">
        <v>0</v>
      </c>
      <c r="N1186" s="211">
        <v>0</v>
      </c>
      <c r="O1186" s="211">
        <v>0</v>
      </c>
      <c r="P1186" s="212">
        <v>1</v>
      </c>
      <c r="Q1186" s="211">
        <v>720</v>
      </c>
      <c r="R1186" s="213">
        <v>7.3529411764705899E-3</v>
      </c>
    </row>
    <row r="1187" spans="2:18" x14ac:dyDescent="0.2">
      <c r="B1187" s="207" t="s">
        <v>1558</v>
      </c>
      <c r="C1187" s="208" t="s">
        <v>1552</v>
      </c>
      <c r="D1187" s="209" t="s">
        <v>244</v>
      </c>
      <c r="E1187" s="210">
        <v>726</v>
      </c>
      <c r="F1187" s="211">
        <v>0</v>
      </c>
      <c r="G1187" s="211">
        <v>3493.627</v>
      </c>
      <c r="H1187" s="211">
        <v>2.4516204604939293</v>
      </c>
      <c r="I1187" s="211">
        <v>117.55827872956475</v>
      </c>
      <c r="J1187" s="211">
        <v>0</v>
      </c>
      <c r="K1187" s="212">
        <v>1</v>
      </c>
      <c r="L1187" s="211">
        <v>35150.383333333397</v>
      </c>
      <c r="M1187" s="211">
        <v>35150.383333333397</v>
      </c>
      <c r="N1187" s="211">
        <v>5.9228650137741042E-2</v>
      </c>
      <c r="O1187" s="211">
        <v>5.9228650137741042E-2</v>
      </c>
      <c r="P1187" s="212">
        <v>0</v>
      </c>
      <c r="Q1187" s="211">
        <v>0</v>
      </c>
      <c r="R1187" s="213">
        <v>0</v>
      </c>
    </row>
    <row r="1188" spans="2:18" x14ac:dyDescent="0.2">
      <c r="B1188" s="207" t="s">
        <v>1559</v>
      </c>
      <c r="C1188" s="208" t="s">
        <v>1552</v>
      </c>
      <c r="D1188" s="209" t="s">
        <v>244</v>
      </c>
      <c r="E1188" s="210">
        <v>743</v>
      </c>
      <c r="F1188" s="211">
        <v>0</v>
      </c>
      <c r="G1188" s="211">
        <v>2870.1729999999998</v>
      </c>
      <c r="H1188" s="211">
        <v>1.8908901495580828</v>
      </c>
      <c r="I1188" s="211">
        <v>1165.0197083675441</v>
      </c>
      <c r="J1188" s="211">
        <v>0</v>
      </c>
      <c r="K1188" s="212">
        <v>1</v>
      </c>
      <c r="L1188" s="211">
        <v>3645.5166666666</v>
      </c>
      <c r="M1188" s="211">
        <v>3596.5333333333001</v>
      </c>
      <c r="N1188" s="211">
        <v>4.4414535666218051E-2</v>
      </c>
      <c r="O1188" s="211">
        <v>4.3068640646029624E-2</v>
      </c>
      <c r="P1188" s="212">
        <v>0</v>
      </c>
      <c r="Q1188" s="211">
        <v>0</v>
      </c>
      <c r="R1188" s="213">
        <v>0</v>
      </c>
    </row>
    <row r="1189" spans="2:18" x14ac:dyDescent="0.2">
      <c r="B1189" s="207" t="s">
        <v>1560</v>
      </c>
      <c r="C1189" s="208" t="s">
        <v>1552</v>
      </c>
      <c r="D1189" s="209" t="s">
        <v>244</v>
      </c>
      <c r="E1189" s="210">
        <v>219</v>
      </c>
      <c r="F1189" s="211">
        <v>0</v>
      </c>
      <c r="G1189" s="211">
        <v>2671.009</v>
      </c>
      <c r="H1189" s="211">
        <v>1.669350096132141</v>
      </c>
      <c r="I1189" s="211">
        <v>2199.1506784917719</v>
      </c>
      <c r="J1189" s="211">
        <v>0</v>
      </c>
      <c r="K1189" s="212">
        <v>2</v>
      </c>
      <c r="L1189" s="211">
        <v>9724.1333333333005</v>
      </c>
      <c r="M1189" s="211">
        <v>9724.1333333333005</v>
      </c>
      <c r="N1189" s="211">
        <v>0.34246575342465713</v>
      </c>
      <c r="O1189" s="211">
        <v>0.34246575342465713</v>
      </c>
      <c r="P1189" s="212">
        <v>0</v>
      </c>
      <c r="Q1189" s="211">
        <v>0</v>
      </c>
      <c r="R1189" s="213">
        <v>0</v>
      </c>
    </row>
    <row r="1190" spans="2:18" x14ac:dyDescent="0.2">
      <c r="B1190" s="207" t="s">
        <v>1561</v>
      </c>
      <c r="C1190" s="208" t="s">
        <v>1552</v>
      </c>
      <c r="D1190" s="209" t="s">
        <v>244</v>
      </c>
      <c r="E1190" s="210">
        <v>740</v>
      </c>
      <c r="F1190" s="211">
        <v>4788.085</v>
      </c>
      <c r="G1190" s="211">
        <v>3589.962</v>
      </c>
      <c r="H1190" s="211">
        <v>2.7992666232486019</v>
      </c>
      <c r="I1190" s="211">
        <v>60.58390654478363</v>
      </c>
      <c r="J1190" s="211">
        <v>132.51485792000287</v>
      </c>
      <c r="K1190" s="212">
        <v>4</v>
      </c>
      <c r="L1190" s="211">
        <v>124944.71666666669</v>
      </c>
      <c r="M1190" s="211">
        <v>124944.71666666669</v>
      </c>
      <c r="N1190" s="211">
        <v>2.0256756756756751</v>
      </c>
      <c r="O1190" s="211">
        <v>2.0256756756756751</v>
      </c>
      <c r="P1190" s="212">
        <v>0</v>
      </c>
      <c r="Q1190" s="211">
        <v>0</v>
      </c>
      <c r="R1190" s="213">
        <v>0</v>
      </c>
    </row>
    <row r="1191" spans="2:18" x14ac:dyDescent="0.2">
      <c r="B1191" s="207" t="s">
        <v>1562</v>
      </c>
      <c r="C1191" s="208" t="s">
        <v>1552</v>
      </c>
      <c r="D1191" s="209" t="s">
        <v>244</v>
      </c>
      <c r="E1191" s="210">
        <v>1479</v>
      </c>
      <c r="F1191" s="211">
        <v>4867.1490000000003</v>
      </c>
      <c r="G1191" s="211">
        <v>3464.4609999999998</v>
      </c>
      <c r="H1191" s="211">
        <v>2.9564297964878747</v>
      </c>
      <c r="I1191" s="211">
        <v>154.80874728791736</v>
      </c>
      <c r="J1191" s="211">
        <v>0</v>
      </c>
      <c r="K1191" s="212">
        <v>7</v>
      </c>
      <c r="L1191" s="211">
        <v>267152.03333333344</v>
      </c>
      <c r="M1191" s="211">
        <v>267152.03333333344</v>
      </c>
      <c r="N1191" s="211">
        <v>1.9864773495605137</v>
      </c>
      <c r="O1191" s="211">
        <v>1.9864773495605137</v>
      </c>
      <c r="P1191" s="212">
        <v>0</v>
      </c>
      <c r="Q1191" s="211">
        <v>0</v>
      </c>
      <c r="R1191" s="213">
        <v>0</v>
      </c>
    </row>
    <row r="1192" spans="2:18" x14ac:dyDescent="0.2">
      <c r="B1192" s="207" t="s">
        <v>1563</v>
      </c>
      <c r="C1192" s="208" t="s">
        <v>1552</v>
      </c>
      <c r="D1192" s="209" t="s">
        <v>244</v>
      </c>
      <c r="E1192" s="210">
        <v>175</v>
      </c>
      <c r="F1192" s="211">
        <v>0</v>
      </c>
      <c r="G1192" s="211">
        <v>1378.9380860000001</v>
      </c>
      <c r="H1192" s="211">
        <v>2.7391722692280531</v>
      </c>
      <c r="I1192" s="211">
        <v>0</v>
      </c>
      <c r="J1192" s="211">
        <v>24.313133107381596</v>
      </c>
      <c r="K1192" s="212">
        <v>3</v>
      </c>
      <c r="L1192" s="211">
        <v>4388.9833333332999</v>
      </c>
      <c r="M1192" s="211">
        <v>1762.9833333333002</v>
      </c>
      <c r="N1192" s="211">
        <v>0.1771428571428568</v>
      </c>
      <c r="O1192" s="211">
        <v>0.1657142857142854</v>
      </c>
      <c r="P1192" s="212">
        <v>2</v>
      </c>
      <c r="Q1192" s="211">
        <v>9600</v>
      </c>
      <c r="R1192" s="213">
        <v>9.1428571428571401E-2</v>
      </c>
    </row>
    <row r="1193" spans="2:18" x14ac:dyDescent="0.2">
      <c r="B1193" s="207" t="s">
        <v>1564</v>
      </c>
      <c r="C1193" s="208" t="s">
        <v>1552</v>
      </c>
      <c r="D1193" s="209" t="s">
        <v>244</v>
      </c>
      <c r="E1193" s="210">
        <v>454</v>
      </c>
      <c r="F1193" s="211">
        <v>2602.5630000000001</v>
      </c>
      <c r="G1193" s="211">
        <v>1529.8440000000001</v>
      </c>
      <c r="H1193" s="211">
        <v>1.3995394357678121</v>
      </c>
      <c r="I1193" s="211">
        <v>1.8402456707413095</v>
      </c>
      <c r="J1193" s="211">
        <v>0</v>
      </c>
      <c r="K1193" s="212">
        <v>1</v>
      </c>
      <c r="L1193" s="211">
        <v>10618.8833333333</v>
      </c>
      <c r="M1193" s="211">
        <v>10618.8833333333</v>
      </c>
      <c r="N1193" s="211">
        <v>0.1475770925110135</v>
      </c>
      <c r="O1193" s="211">
        <v>0.1475770925110135</v>
      </c>
      <c r="P1193" s="212">
        <v>0</v>
      </c>
      <c r="Q1193" s="211">
        <v>0</v>
      </c>
      <c r="R1193" s="213">
        <v>0</v>
      </c>
    </row>
    <row r="1194" spans="2:18" x14ac:dyDescent="0.2">
      <c r="B1194" s="207" t="s">
        <v>1565</v>
      </c>
      <c r="C1194" s="208" t="s">
        <v>1552</v>
      </c>
      <c r="D1194" s="209" t="s">
        <v>244</v>
      </c>
      <c r="E1194" s="210">
        <v>570</v>
      </c>
      <c r="F1194" s="211">
        <v>0</v>
      </c>
      <c r="G1194" s="211">
        <v>3414.37</v>
      </c>
      <c r="H1194" s="211">
        <v>3.2587781196052541</v>
      </c>
      <c r="I1194" s="211">
        <v>0</v>
      </c>
      <c r="J1194" s="211">
        <v>48.208666951126055</v>
      </c>
      <c r="K1194" s="212">
        <v>0</v>
      </c>
      <c r="L1194" s="211">
        <v>0</v>
      </c>
      <c r="M1194" s="211">
        <v>0</v>
      </c>
      <c r="N1194" s="211">
        <v>0</v>
      </c>
      <c r="O1194" s="211">
        <v>0</v>
      </c>
      <c r="P1194" s="212">
        <v>1</v>
      </c>
      <c r="Q1194" s="211">
        <v>1800</v>
      </c>
      <c r="R1194" s="213">
        <v>7.0175438596491203E-3</v>
      </c>
    </row>
    <row r="1195" spans="2:18" x14ac:dyDescent="0.2">
      <c r="B1195" s="207" t="s">
        <v>1566</v>
      </c>
      <c r="C1195" s="208" t="s">
        <v>1552</v>
      </c>
      <c r="D1195" s="209" t="s">
        <v>244</v>
      </c>
      <c r="E1195" s="210">
        <v>870</v>
      </c>
      <c r="F1195" s="211">
        <v>0</v>
      </c>
      <c r="G1195" s="211">
        <v>3411.0990000000002</v>
      </c>
      <c r="H1195" s="211">
        <v>1.8996655839168051</v>
      </c>
      <c r="I1195" s="211">
        <v>3.0015206053130141</v>
      </c>
      <c r="J1195" s="211">
        <v>0</v>
      </c>
      <c r="K1195" s="212">
        <v>0</v>
      </c>
      <c r="L1195" s="211">
        <v>266.64999999999998</v>
      </c>
      <c r="M1195" s="211">
        <v>266.64999999999998</v>
      </c>
      <c r="N1195" s="211">
        <v>1.1494252873563199E-3</v>
      </c>
      <c r="O1195" s="211">
        <v>1.1494252873563199E-3</v>
      </c>
      <c r="P1195" s="212">
        <v>0</v>
      </c>
      <c r="Q1195" s="211">
        <v>0</v>
      </c>
      <c r="R1195" s="213">
        <v>0</v>
      </c>
    </row>
    <row r="1196" spans="2:18" x14ac:dyDescent="0.2">
      <c r="B1196" s="207" t="s">
        <v>1567</v>
      </c>
      <c r="C1196" s="208" t="s">
        <v>1552</v>
      </c>
      <c r="D1196" s="209" t="s">
        <v>244</v>
      </c>
      <c r="E1196" s="210">
        <v>4</v>
      </c>
      <c r="F1196" s="211">
        <v>0</v>
      </c>
      <c r="G1196" s="211">
        <v>2024.942</v>
      </c>
      <c r="H1196" s="211">
        <v>3.1630506341273628</v>
      </c>
      <c r="I1196" s="211">
        <v>82.936629939926661</v>
      </c>
      <c r="J1196" s="211">
        <v>0</v>
      </c>
      <c r="K1196" s="212">
        <v>0</v>
      </c>
      <c r="L1196" s="211">
        <v>0</v>
      </c>
      <c r="M1196" s="211">
        <v>0</v>
      </c>
      <c r="N1196" s="211">
        <v>0</v>
      </c>
      <c r="O1196" s="211">
        <v>0</v>
      </c>
      <c r="P1196" s="212">
        <v>2</v>
      </c>
      <c r="Q1196" s="211">
        <v>3000</v>
      </c>
      <c r="R1196" s="213">
        <v>2</v>
      </c>
    </row>
    <row r="1197" spans="2:18" x14ac:dyDescent="0.2">
      <c r="B1197" s="207" t="s">
        <v>1568</v>
      </c>
      <c r="C1197" s="208" t="s">
        <v>1552</v>
      </c>
      <c r="D1197" s="209" t="s">
        <v>244</v>
      </c>
      <c r="E1197" s="210">
        <v>658</v>
      </c>
      <c r="F1197" s="211">
        <v>0</v>
      </c>
      <c r="G1197" s="211">
        <v>2631.3180000000002</v>
      </c>
      <c r="H1197" s="211">
        <v>1.353982548321522</v>
      </c>
      <c r="I1197" s="211">
        <v>224.11515305117709</v>
      </c>
      <c r="J1197" s="211">
        <v>185.87944793391003</v>
      </c>
      <c r="K1197" s="212">
        <v>1</v>
      </c>
      <c r="L1197" s="211">
        <v>320.4166666667</v>
      </c>
      <c r="M1197" s="211">
        <v>320.4166666667</v>
      </c>
      <c r="N1197" s="211">
        <v>4.5592705167173397E-3</v>
      </c>
      <c r="O1197" s="211">
        <v>4.5592705167173397E-3</v>
      </c>
      <c r="P1197" s="212">
        <v>0</v>
      </c>
      <c r="Q1197" s="211">
        <v>0</v>
      </c>
      <c r="R1197" s="213">
        <v>0</v>
      </c>
    </row>
    <row r="1198" spans="2:18" x14ac:dyDescent="0.2">
      <c r="B1198" s="207" t="s">
        <v>1569</v>
      </c>
      <c r="C1198" s="208" t="s">
        <v>1552</v>
      </c>
      <c r="D1198" s="209" t="s">
        <v>244</v>
      </c>
      <c r="E1198" s="210">
        <v>1288</v>
      </c>
      <c r="F1198" s="211">
        <v>0</v>
      </c>
      <c r="G1198" s="211">
        <v>6033.933</v>
      </c>
      <c r="H1198" s="211">
        <v>2.8300192998241633</v>
      </c>
      <c r="I1198" s="211">
        <v>378.00659881758963</v>
      </c>
      <c r="J1198" s="211">
        <v>326.55349105960784</v>
      </c>
      <c r="K1198" s="212">
        <v>4</v>
      </c>
      <c r="L1198" s="211">
        <v>5317.2999999999993</v>
      </c>
      <c r="M1198" s="211">
        <v>5317.2999999999993</v>
      </c>
      <c r="N1198" s="211">
        <v>3.8043478260869609E-2</v>
      </c>
      <c r="O1198" s="211">
        <v>3.8043478260869609E-2</v>
      </c>
      <c r="P1198" s="212">
        <v>0</v>
      </c>
      <c r="Q1198" s="211">
        <v>0</v>
      </c>
      <c r="R1198" s="213">
        <v>0</v>
      </c>
    </row>
    <row r="1199" spans="2:18" x14ac:dyDescent="0.2">
      <c r="B1199" s="207" t="s">
        <v>1570</v>
      </c>
      <c r="C1199" s="208" t="s">
        <v>1552</v>
      </c>
      <c r="D1199" s="209" t="s">
        <v>244</v>
      </c>
      <c r="E1199" s="210">
        <v>930</v>
      </c>
      <c r="F1199" s="211">
        <v>295.55189999999999</v>
      </c>
      <c r="G1199" s="211">
        <v>6408.5479999999998</v>
      </c>
      <c r="H1199" s="211">
        <v>3.1591000222564563</v>
      </c>
      <c r="I1199" s="211">
        <v>1.4487565132411777</v>
      </c>
      <c r="J1199" s="211">
        <v>0</v>
      </c>
      <c r="K1199" s="212">
        <v>4</v>
      </c>
      <c r="L1199" s="211">
        <v>33566.733333333301</v>
      </c>
      <c r="M1199" s="211">
        <v>33566.733333333301</v>
      </c>
      <c r="N1199" s="211">
        <v>0.20322580645161292</v>
      </c>
      <c r="O1199" s="211">
        <v>0.20322580645161292</v>
      </c>
      <c r="P1199" s="212">
        <v>1</v>
      </c>
      <c r="Q1199" s="211">
        <v>27840</v>
      </c>
      <c r="R1199" s="213">
        <v>6.2365591397849494E-2</v>
      </c>
    </row>
    <row r="1200" spans="2:18" x14ac:dyDescent="0.2">
      <c r="B1200" s="207" t="s">
        <v>1571</v>
      </c>
      <c r="C1200" s="208" t="s">
        <v>1552</v>
      </c>
      <c r="D1200" s="209" t="s">
        <v>244</v>
      </c>
      <c r="E1200" s="210">
        <v>222</v>
      </c>
      <c r="F1200" s="211">
        <v>0</v>
      </c>
      <c r="G1200" s="211">
        <v>2545.945174</v>
      </c>
      <c r="H1200" s="211">
        <v>2.028353944155397</v>
      </c>
      <c r="I1200" s="211">
        <v>140.79008637006231</v>
      </c>
      <c r="J1200" s="211">
        <v>6.0012824539668497</v>
      </c>
      <c r="K1200" s="212">
        <v>2</v>
      </c>
      <c r="L1200" s="211">
        <v>27087</v>
      </c>
      <c r="M1200" s="211">
        <v>27087</v>
      </c>
      <c r="N1200" s="211">
        <v>1.932432432432432</v>
      </c>
      <c r="O1200" s="211">
        <v>1.932432432432432</v>
      </c>
      <c r="P1200" s="212">
        <v>2</v>
      </c>
      <c r="Q1200" s="211">
        <v>23400</v>
      </c>
      <c r="R1200" s="213">
        <v>0.14864864864864902</v>
      </c>
    </row>
    <row r="1201" spans="2:18" x14ac:dyDescent="0.2">
      <c r="B1201" s="207" t="s">
        <v>1572</v>
      </c>
      <c r="C1201" s="208" t="s">
        <v>1552</v>
      </c>
      <c r="D1201" s="209" t="s">
        <v>244</v>
      </c>
      <c r="E1201" s="210">
        <v>162</v>
      </c>
      <c r="F1201" s="211">
        <v>0</v>
      </c>
      <c r="G1201" s="211">
        <v>3946.5791260000001</v>
      </c>
      <c r="H1201" s="211">
        <v>1.9446606526131929</v>
      </c>
      <c r="I1201" s="211">
        <v>6.9323605266218067</v>
      </c>
      <c r="J1201" s="211">
        <v>0</v>
      </c>
      <c r="K1201" s="212">
        <v>2</v>
      </c>
      <c r="L1201" s="211">
        <v>93</v>
      </c>
      <c r="M1201" s="211">
        <v>93</v>
      </c>
      <c r="N1201" s="211">
        <v>1.234567901234568E-2</v>
      </c>
      <c r="O1201" s="211">
        <v>1.234567901234568E-2</v>
      </c>
      <c r="P1201" s="212">
        <v>0</v>
      </c>
      <c r="Q1201" s="211">
        <v>0</v>
      </c>
      <c r="R1201" s="213">
        <v>0</v>
      </c>
    </row>
    <row r="1202" spans="2:18" x14ac:dyDescent="0.2">
      <c r="B1202" s="207" t="s">
        <v>1573</v>
      </c>
      <c r="C1202" s="208" t="s">
        <v>1552</v>
      </c>
      <c r="D1202" s="209" t="s">
        <v>244</v>
      </c>
      <c r="E1202" s="210">
        <v>266</v>
      </c>
      <c r="F1202" s="211">
        <v>0</v>
      </c>
      <c r="G1202" s="211">
        <v>3933.5250000000001</v>
      </c>
      <c r="H1202" s="211">
        <v>4.1969939751826875</v>
      </c>
      <c r="I1202" s="211">
        <v>32.48555167759109</v>
      </c>
      <c r="J1202" s="211">
        <v>0</v>
      </c>
      <c r="K1202" s="212">
        <v>1</v>
      </c>
      <c r="L1202" s="211">
        <v>14076</v>
      </c>
      <c r="M1202" s="211">
        <v>14076</v>
      </c>
      <c r="N1202" s="211">
        <v>1</v>
      </c>
      <c r="O1202" s="211">
        <v>1</v>
      </c>
      <c r="P1202" s="212">
        <v>0</v>
      </c>
      <c r="Q1202" s="211">
        <v>600</v>
      </c>
      <c r="R1202" s="213">
        <v>3.7593984962406004E-3</v>
      </c>
    </row>
    <row r="1203" spans="2:18" x14ac:dyDescent="0.2">
      <c r="B1203" s="207" t="s">
        <v>1574</v>
      </c>
      <c r="C1203" s="208" t="s">
        <v>1575</v>
      </c>
      <c r="D1203" s="209" t="s">
        <v>244</v>
      </c>
      <c r="E1203" s="210">
        <v>424</v>
      </c>
      <c r="F1203" s="211">
        <v>1673.4380000000001</v>
      </c>
      <c r="G1203" s="211">
        <v>2191.4450000000002</v>
      </c>
      <c r="H1203" s="211">
        <v>2.4874481719999997</v>
      </c>
      <c r="I1203" s="211">
        <v>121.00168042815008</v>
      </c>
      <c r="J1203" s="211">
        <v>0</v>
      </c>
      <c r="K1203" s="212">
        <v>1</v>
      </c>
      <c r="L1203" s="211">
        <v>722.91666666669994</v>
      </c>
      <c r="M1203" s="211">
        <v>722.91666666669994</v>
      </c>
      <c r="N1203" s="211">
        <v>5.8962264150943397E-2</v>
      </c>
      <c r="O1203" s="211">
        <v>5.8962264150943397E-2</v>
      </c>
      <c r="P1203" s="212">
        <v>0</v>
      </c>
      <c r="Q1203" s="211">
        <v>0</v>
      </c>
      <c r="R1203" s="213">
        <v>0</v>
      </c>
    </row>
    <row r="1204" spans="2:18" x14ac:dyDescent="0.2">
      <c r="B1204" s="207" t="s">
        <v>1576</v>
      </c>
      <c r="C1204" s="208" t="s">
        <v>1575</v>
      </c>
      <c r="D1204" s="209" t="s">
        <v>244</v>
      </c>
      <c r="E1204" s="210">
        <v>1323</v>
      </c>
      <c r="F1204" s="211">
        <v>0</v>
      </c>
      <c r="G1204" s="211">
        <v>7946.7240000000002</v>
      </c>
      <c r="H1204" s="211">
        <v>3.5949980880000001</v>
      </c>
      <c r="I1204" s="211">
        <v>6.8986605326242136</v>
      </c>
      <c r="J1204" s="211">
        <v>0</v>
      </c>
      <c r="K1204" s="212">
        <v>0</v>
      </c>
      <c r="L1204" s="211">
        <v>1569.65</v>
      </c>
      <c r="M1204" s="211">
        <v>1569.65</v>
      </c>
      <c r="N1204" s="211">
        <v>2.2675736961451261E-3</v>
      </c>
      <c r="O1204" s="211">
        <v>2.2675736961451261E-3</v>
      </c>
      <c r="P1204" s="212">
        <v>0</v>
      </c>
      <c r="Q1204" s="211">
        <v>0</v>
      </c>
      <c r="R1204" s="213">
        <v>0</v>
      </c>
    </row>
    <row r="1205" spans="2:18" x14ac:dyDescent="0.2">
      <c r="B1205" s="207" t="s">
        <v>1577</v>
      </c>
      <c r="C1205" s="208" t="s">
        <v>1575</v>
      </c>
      <c r="D1205" s="209" t="s">
        <v>244</v>
      </c>
      <c r="E1205" s="210">
        <v>769</v>
      </c>
      <c r="F1205" s="211">
        <v>2147.0450000000001</v>
      </c>
      <c r="G1205" s="211">
        <v>4643.3860000000004</v>
      </c>
      <c r="H1205" s="211">
        <v>1.870125268</v>
      </c>
      <c r="I1205" s="211">
        <v>25.821282302776229</v>
      </c>
      <c r="J1205" s="211">
        <v>0</v>
      </c>
      <c r="K1205" s="212">
        <v>3</v>
      </c>
      <c r="L1205" s="211">
        <v>9864.7999999999993</v>
      </c>
      <c r="M1205" s="211">
        <v>9864.7999999999993</v>
      </c>
      <c r="N1205" s="211">
        <v>0.11053315994798441</v>
      </c>
      <c r="O1205" s="211">
        <v>0.11053315994798441</v>
      </c>
      <c r="P1205" s="212">
        <v>0</v>
      </c>
      <c r="Q1205" s="211">
        <v>0</v>
      </c>
      <c r="R1205" s="213">
        <v>0</v>
      </c>
    </row>
    <row r="1206" spans="2:18" x14ac:dyDescent="0.2">
      <c r="B1206" s="207" t="s">
        <v>1578</v>
      </c>
      <c r="C1206" s="208" t="s">
        <v>1575</v>
      </c>
      <c r="D1206" s="209" t="s">
        <v>244</v>
      </c>
      <c r="E1206" s="210">
        <v>1492</v>
      </c>
      <c r="F1206" s="211">
        <v>0</v>
      </c>
      <c r="G1206" s="211">
        <v>7969.2529999999997</v>
      </c>
      <c r="H1206" s="211">
        <v>2.5963875079999998</v>
      </c>
      <c r="I1206" s="211">
        <v>17.108491653764535</v>
      </c>
      <c r="J1206" s="211">
        <v>0</v>
      </c>
      <c r="K1206" s="212">
        <v>0</v>
      </c>
      <c r="L1206" s="211">
        <v>389.15</v>
      </c>
      <c r="M1206" s="211">
        <v>389.15</v>
      </c>
      <c r="N1206" s="211">
        <v>1.340482573726542E-3</v>
      </c>
      <c r="O1206" s="211">
        <v>1.340482573726542E-3</v>
      </c>
      <c r="P1206" s="212">
        <v>0</v>
      </c>
      <c r="Q1206" s="211">
        <v>0</v>
      </c>
      <c r="R1206" s="213">
        <v>0</v>
      </c>
    </row>
    <row r="1207" spans="2:18" x14ac:dyDescent="0.2">
      <c r="B1207" s="207" t="s">
        <v>1579</v>
      </c>
      <c r="C1207" s="208" t="s">
        <v>1575</v>
      </c>
      <c r="D1207" s="209" t="s">
        <v>244</v>
      </c>
      <c r="E1207" s="210">
        <v>51</v>
      </c>
      <c r="F1207" s="211">
        <v>337.34</v>
      </c>
      <c r="G1207" s="211">
        <v>1509.047</v>
      </c>
      <c r="H1207" s="211">
        <v>1.706716264</v>
      </c>
      <c r="I1207" s="211">
        <v>17.118328332737875</v>
      </c>
      <c r="J1207" s="211">
        <v>0</v>
      </c>
      <c r="K1207" s="212">
        <v>1</v>
      </c>
      <c r="L1207" s="211">
        <v>2800</v>
      </c>
      <c r="M1207" s="211">
        <v>2800</v>
      </c>
      <c r="N1207" s="211">
        <v>0.66666666666666696</v>
      </c>
      <c r="O1207" s="211">
        <v>0.66666666666666696</v>
      </c>
      <c r="P1207" s="212">
        <v>0</v>
      </c>
      <c r="Q1207" s="211">
        <v>0</v>
      </c>
      <c r="R1207" s="213">
        <v>0</v>
      </c>
    </row>
    <row r="1208" spans="2:18" x14ac:dyDescent="0.2">
      <c r="B1208" s="207" t="s">
        <v>1580</v>
      </c>
      <c r="C1208" s="208" t="s">
        <v>1575</v>
      </c>
      <c r="D1208" s="209" t="s">
        <v>244</v>
      </c>
      <c r="E1208" s="210">
        <v>1046</v>
      </c>
      <c r="F1208" s="211">
        <v>0</v>
      </c>
      <c r="G1208" s="211">
        <v>6552.6689999999999</v>
      </c>
      <c r="H1208" s="211">
        <v>2.8505792919999999</v>
      </c>
      <c r="I1208" s="211">
        <v>95.77717505368679</v>
      </c>
      <c r="J1208" s="211">
        <v>0</v>
      </c>
      <c r="K1208" s="212">
        <v>1</v>
      </c>
      <c r="L1208" s="211">
        <v>1336.2666666666</v>
      </c>
      <c r="M1208" s="211">
        <v>1336.2666666666</v>
      </c>
      <c r="N1208" s="211">
        <v>4.7801147227533453E-3</v>
      </c>
      <c r="O1208" s="211">
        <v>4.7801147227533453E-3</v>
      </c>
      <c r="P1208" s="212">
        <v>0</v>
      </c>
      <c r="Q1208" s="211">
        <v>0</v>
      </c>
      <c r="R1208" s="213">
        <v>0</v>
      </c>
    </row>
    <row r="1209" spans="2:18" x14ac:dyDescent="0.2">
      <c r="B1209" s="207" t="s">
        <v>1581</v>
      </c>
      <c r="C1209" s="208" t="s">
        <v>1575</v>
      </c>
      <c r="D1209" s="209" t="s">
        <v>244</v>
      </c>
      <c r="E1209" s="210">
        <v>905</v>
      </c>
      <c r="F1209" s="211">
        <v>761.33669999999995</v>
      </c>
      <c r="G1209" s="211">
        <v>4657.1750000000002</v>
      </c>
      <c r="H1209" s="211">
        <v>3.0866145199999999</v>
      </c>
      <c r="I1209" s="211">
        <v>9.551173543511295</v>
      </c>
      <c r="J1209" s="211">
        <v>0</v>
      </c>
      <c r="K1209" s="212">
        <v>1</v>
      </c>
      <c r="L1209" s="211">
        <v>2034</v>
      </c>
      <c r="M1209" s="211">
        <v>2034</v>
      </c>
      <c r="N1209" s="211">
        <v>4.198895027624313E-2</v>
      </c>
      <c r="O1209" s="211">
        <v>4.198895027624313E-2</v>
      </c>
      <c r="P1209" s="212">
        <v>0</v>
      </c>
      <c r="Q1209" s="211">
        <v>0</v>
      </c>
      <c r="R1209" s="213">
        <v>0</v>
      </c>
    </row>
    <row r="1210" spans="2:18" x14ac:dyDescent="0.2">
      <c r="B1210" s="207" t="s">
        <v>1582</v>
      </c>
      <c r="C1210" s="208" t="s">
        <v>1575</v>
      </c>
      <c r="D1210" s="209" t="s">
        <v>244</v>
      </c>
      <c r="E1210" s="210">
        <v>1787</v>
      </c>
      <c r="F1210" s="211">
        <v>6.6442480000000002</v>
      </c>
      <c r="G1210" s="211">
        <v>7999.3059999999996</v>
      </c>
      <c r="H1210" s="211">
        <v>3.5949980880000001</v>
      </c>
      <c r="I1210" s="211">
        <v>729.93465783357351</v>
      </c>
      <c r="J1210" s="211">
        <v>0</v>
      </c>
      <c r="K1210" s="212">
        <v>1</v>
      </c>
      <c r="L1210" s="211">
        <v>6813.6500000000997</v>
      </c>
      <c r="M1210" s="211">
        <v>6813.6500000000997</v>
      </c>
      <c r="N1210" s="211">
        <v>2.1264689423614955E-2</v>
      </c>
      <c r="O1210" s="211">
        <v>2.1264689423614955E-2</v>
      </c>
      <c r="P1210" s="212">
        <v>0</v>
      </c>
      <c r="Q1210" s="211">
        <v>0</v>
      </c>
      <c r="R1210" s="213">
        <v>0</v>
      </c>
    </row>
    <row r="1211" spans="2:18" x14ac:dyDescent="0.2">
      <c r="B1211" s="207" t="s">
        <v>1583</v>
      </c>
      <c r="C1211" s="208" t="s">
        <v>1575</v>
      </c>
      <c r="D1211" s="209" t="s">
        <v>244</v>
      </c>
      <c r="E1211" s="210">
        <v>946</v>
      </c>
      <c r="F1211" s="211">
        <v>2419.9160000000002</v>
      </c>
      <c r="G1211" s="211">
        <v>5795.8090000000002</v>
      </c>
      <c r="H1211" s="211">
        <v>3.5949980880000001</v>
      </c>
      <c r="I1211" s="211">
        <v>1093.0330640042419</v>
      </c>
      <c r="J1211" s="211">
        <v>0</v>
      </c>
      <c r="K1211" s="212">
        <v>0</v>
      </c>
      <c r="L1211" s="211">
        <v>627.51666666669996</v>
      </c>
      <c r="M1211" s="211">
        <v>627.51666666669996</v>
      </c>
      <c r="N1211" s="211">
        <v>1.0570824524312901E-3</v>
      </c>
      <c r="O1211" s="211">
        <v>1.0570824524312901E-3</v>
      </c>
      <c r="P1211" s="212">
        <v>0</v>
      </c>
      <c r="Q1211" s="211">
        <v>0</v>
      </c>
      <c r="R1211" s="213">
        <v>0</v>
      </c>
    </row>
    <row r="1212" spans="2:18" x14ac:dyDescent="0.2">
      <c r="B1212" s="207" t="s">
        <v>1584</v>
      </c>
      <c r="C1212" s="208" t="s">
        <v>1575</v>
      </c>
      <c r="D1212" s="209" t="s">
        <v>244</v>
      </c>
      <c r="E1212" s="210">
        <v>696</v>
      </c>
      <c r="F1212" s="211">
        <v>1809.7202930000001</v>
      </c>
      <c r="G1212" s="211">
        <v>3424.0727010000001</v>
      </c>
      <c r="H1212" s="211">
        <v>1.3798982560000002</v>
      </c>
      <c r="I1212" s="211">
        <v>9.3333907842095183</v>
      </c>
      <c r="J1212" s="211">
        <v>0</v>
      </c>
      <c r="K1212" s="212">
        <v>1</v>
      </c>
      <c r="L1212" s="211">
        <v>41175.25</v>
      </c>
      <c r="M1212" s="211">
        <v>41175.25</v>
      </c>
      <c r="N1212" s="211">
        <v>0.37931034482758663</v>
      </c>
      <c r="O1212" s="211">
        <v>0.37931034482758663</v>
      </c>
      <c r="P1212" s="212">
        <v>0</v>
      </c>
      <c r="Q1212" s="211">
        <v>0</v>
      </c>
      <c r="R1212" s="213">
        <v>0</v>
      </c>
    </row>
    <row r="1213" spans="2:18" x14ac:dyDescent="0.2">
      <c r="B1213" s="207" t="s">
        <v>1585</v>
      </c>
      <c r="C1213" s="208" t="s">
        <v>1575</v>
      </c>
      <c r="D1213" s="209" t="s">
        <v>244</v>
      </c>
      <c r="E1213" s="210">
        <v>2158</v>
      </c>
      <c r="F1213" s="211">
        <v>3842.8620000000001</v>
      </c>
      <c r="G1213" s="211">
        <v>7427.3639999999996</v>
      </c>
      <c r="H1213" s="211">
        <v>4.139694768</v>
      </c>
      <c r="I1213" s="211">
        <v>0</v>
      </c>
      <c r="J1213" s="211">
        <v>996.99516473027313</v>
      </c>
      <c r="K1213" s="212">
        <v>3</v>
      </c>
      <c r="L1213" s="211">
        <v>61657.44999999999</v>
      </c>
      <c r="M1213" s="211">
        <v>61657.44999999999</v>
      </c>
      <c r="N1213" s="211">
        <v>0.68906394810009264</v>
      </c>
      <c r="O1213" s="211">
        <v>0.68906394810009264</v>
      </c>
      <c r="P1213" s="212">
        <v>0</v>
      </c>
      <c r="Q1213" s="211">
        <v>0</v>
      </c>
      <c r="R1213" s="213">
        <v>0</v>
      </c>
    </row>
    <row r="1214" spans="2:18" x14ac:dyDescent="0.2">
      <c r="B1214" s="207" t="s">
        <v>1586</v>
      </c>
      <c r="C1214" s="208" t="s">
        <v>1575</v>
      </c>
      <c r="D1214" s="209" t="s">
        <v>244</v>
      </c>
      <c r="E1214" s="210">
        <v>1487</v>
      </c>
      <c r="F1214" s="211">
        <v>0</v>
      </c>
      <c r="G1214" s="211">
        <v>7520.4089999999997</v>
      </c>
      <c r="H1214" s="211">
        <v>2.4511350599999999</v>
      </c>
      <c r="I1214" s="211">
        <v>181.79138504637797</v>
      </c>
      <c r="J1214" s="211">
        <v>0</v>
      </c>
      <c r="K1214" s="212">
        <v>0</v>
      </c>
      <c r="L1214" s="211">
        <v>1371.6500000000999</v>
      </c>
      <c r="M1214" s="211">
        <v>1371.6500000000999</v>
      </c>
      <c r="N1214" s="211">
        <v>4.0349697377269683E-3</v>
      </c>
      <c r="O1214" s="211">
        <v>4.0349697377269683E-3</v>
      </c>
      <c r="P1214" s="212">
        <v>0</v>
      </c>
      <c r="Q1214" s="211">
        <v>0</v>
      </c>
      <c r="R1214" s="213">
        <v>0</v>
      </c>
    </row>
    <row r="1215" spans="2:18" x14ac:dyDescent="0.2">
      <c r="B1215" s="207" t="s">
        <v>1587</v>
      </c>
      <c r="C1215" s="208" t="s">
        <v>1575</v>
      </c>
      <c r="D1215" s="209" t="s">
        <v>244</v>
      </c>
      <c r="E1215" s="210">
        <v>531</v>
      </c>
      <c r="F1215" s="211">
        <v>0</v>
      </c>
      <c r="G1215" s="211">
        <v>8823.2489999999998</v>
      </c>
      <c r="H1215" s="211">
        <v>4.1033816559999998</v>
      </c>
      <c r="I1215" s="211">
        <v>0</v>
      </c>
      <c r="J1215" s="211">
        <v>9.7125267136101421</v>
      </c>
      <c r="K1215" s="212">
        <v>0</v>
      </c>
      <c r="L1215" s="211">
        <v>0</v>
      </c>
      <c r="M1215" s="211">
        <v>0</v>
      </c>
      <c r="N1215" s="211">
        <v>0</v>
      </c>
      <c r="O1215" s="211">
        <v>0</v>
      </c>
      <c r="P1215" s="212">
        <v>1</v>
      </c>
      <c r="Q1215" s="211">
        <v>48840</v>
      </c>
      <c r="R1215" s="213">
        <v>0.13935969868173301</v>
      </c>
    </row>
    <row r="1216" spans="2:18" x14ac:dyDescent="0.2">
      <c r="B1216" s="207" t="s">
        <v>1588</v>
      </c>
      <c r="C1216" s="208" t="s">
        <v>1575</v>
      </c>
      <c r="D1216" s="209" t="s">
        <v>244</v>
      </c>
      <c r="E1216" s="210">
        <v>1105</v>
      </c>
      <c r="F1216" s="211">
        <v>3.0144850000000001</v>
      </c>
      <c r="G1216" s="211">
        <v>6228.63</v>
      </c>
      <c r="H1216" s="211">
        <v>2.777953068</v>
      </c>
      <c r="I1216" s="211">
        <v>1992.5266011882611</v>
      </c>
      <c r="J1216" s="211">
        <v>313.35388488012813</v>
      </c>
      <c r="K1216" s="212">
        <v>3</v>
      </c>
      <c r="L1216" s="211">
        <v>15040.3166666667</v>
      </c>
      <c r="M1216" s="211">
        <v>11900.85</v>
      </c>
      <c r="N1216" s="211">
        <v>8.6877828054298639E-2</v>
      </c>
      <c r="O1216" s="211">
        <v>3.1674208144796337E-2</v>
      </c>
      <c r="P1216" s="212">
        <v>0</v>
      </c>
      <c r="Q1216" s="211">
        <v>0</v>
      </c>
      <c r="R1216" s="213">
        <v>0</v>
      </c>
    </row>
    <row r="1217" spans="2:18" x14ac:dyDescent="0.2">
      <c r="B1217" s="207" t="s">
        <v>1589</v>
      </c>
      <c r="C1217" s="208" t="s">
        <v>1590</v>
      </c>
      <c r="D1217" s="209" t="s">
        <v>244</v>
      </c>
      <c r="E1217" s="210">
        <v>2</v>
      </c>
      <c r="F1217" s="211">
        <v>0</v>
      </c>
      <c r="G1217" s="211">
        <v>885.34320939999998</v>
      </c>
      <c r="H1217" s="211">
        <v>0.217878672</v>
      </c>
      <c r="I1217" s="211">
        <v>65.460370793515395</v>
      </c>
      <c r="J1217" s="211">
        <v>0.70910040165737764</v>
      </c>
      <c r="K1217" s="212">
        <v>0</v>
      </c>
      <c r="L1217" s="211">
        <v>0</v>
      </c>
      <c r="M1217" s="211">
        <v>0</v>
      </c>
      <c r="N1217" s="211">
        <v>0</v>
      </c>
      <c r="O1217" s="211">
        <v>0</v>
      </c>
      <c r="P1217" s="212">
        <v>0</v>
      </c>
      <c r="Q1217" s="211">
        <v>480</v>
      </c>
      <c r="R1217" s="213">
        <v>0.5</v>
      </c>
    </row>
    <row r="1218" spans="2:18" x14ac:dyDescent="0.2">
      <c r="B1218" s="207" t="s">
        <v>1591</v>
      </c>
      <c r="C1218" s="208" t="s">
        <v>1592</v>
      </c>
      <c r="D1218" s="209" t="s">
        <v>274</v>
      </c>
      <c r="E1218" s="210">
        <v>521</v>
      </c>
      <c r="F1218" s="211">
        <v>16743.07</v>
      </c>
      <c r="G1218" s="211">
        <v>3850.2460000000001</v>
      </c>
      <c r="H1218" s="211">
        <v>2.7234834000000001</v>
      </c>
      <c r="I1218" s="211">
        <v>4761.3502232767923</v>
      </c>
      <c r="J1218" s="211">
        <v>391.81826171124987</v>
      </c>
      <c r="K1218" s="212">
        <v>7</v>
      </c>
      <c r="L1218" s="211">
        <v>145455.5</v>
      </c>
      <c r="M1218" s="211">
        <v>145455.5</v>
      </c>
      <c r="N1218" s="211">
        <v>2.1381957773512479</v>
      </c>
      <c r="O1218" s="211">
        <v>2.1381957773512479</v>
      </c>
      <c r="P1218" s="212">
        <v>6</v>
      </c>
      <c r="Q1218" s="211">
        <v>22875</v>
      </c>
      <c r="R1218" s="213">
        <v>0.1362763915547025</v>
      </c>
    </row>
    <row r="1219" spans="2:18" x14ac:dyDescent="0.2">
      <c r="B1219" s="207" t="s">
        <v>1593</v>
      </c>
      <c r="C1219" s="208" t="s">
        <v>1592</v>
      </c>
      <c r="D1219" s="209" t="s">
        <v>274</v>
      </c>
      <c r="E1219" s="210">
        <v>366</v>
      </c>
      <c r="F1219" s="211">
        <v>13144.51</v>
      </c>
      <c r="G1219" s="211">
        <v>432.14210000000003</v>
      </c>
      <c r="H1219" s="211">
        <v>1.743029376</v>
      </c>
      <c r="I1219" s="211">
        <v>1300.7138972108212</v>
      </c>
      <c r="J1219" s="211">
        <v>353.00307267961824</v>
      </c>
      <c r="K1219" s="212">
        <v>3</v>
      </c>
      <c r="L1219" s="211">
        <v>60927.683333333298</v>
      </c>
      <c r="M1219" s="211">
        <v>21487.683333333298</v>
      </c>
      <c r="N1219" s="211">
        <v>0.65300546448087493</v>
      </c>
      <c r="O1219" s="211">
        <v>0.42076502732240495</v>
      </c>
      <c r="P1219" s="212">
        <v>1</v>
      </c>
      <c r="Q1219" s="211">
        <v>660</v>
      </c>
      <c r="R1219" s="213">
        <v>6.0109289617486301E-2</v>
      </c>
    </row>
    <row r="1220" spans="2:18" x14ac:dyDescent="0.2">
      <c r="B1220" s="207" t="s">
        <v>1594</v>
      </c>
      <c r="C1220" s="208" t="s">
        <v>1592</v>
      </c>
      <c r="D1220" s="209" t="s">
        <v>274</v>
      </c>
      <c r="E1220" s="210">
        <v>740</v>
      </c>
      <c r="F1220" s="211">
        <v>21973.667109999999</v>
      </c>
      <c r="G1220" s="211">
        <v>1958.242336</v>
      </c>
      <c r="H1220" s="211">
        <v>3.1955538559999996</v>
      </c>
      <c r="I1220" s="211">
        <v>9.8115858909325819</v>
      </c>
      <c r="J1220" s="211">
        <v>0</v>
      </c>
      <c r="K1220" s="212">
        <v>12</v>
      </c>
      <c r="L1220" s="211">
        <v>354532.71666666667</v>
      </c>
      <c r="M1220" s="211">
        <v>286728.71666666667</v>
      </c>
      <c r="N1220" s="211">
        <v>4.9594594594594597</v>
      </c>
      <c r="O1220" s="211">
        <v>3.9635135135135133</v>
      </c>
      <c r="P1220" s="212">
        <v>6</v>
      </c>
      <c r="Q1220" s="211">
        <v>29175</v>
      </c>
      <c r="R1220" s="213">
        <v>0.10540540540540547</v>
      </c>
    </row>
    <row r="1221" spans="2:18" x14ac:dyDescent="0.2">
      <c r="B1221" s="207" t="s">
        <v>1595</v>
      </c>
      <c r="C1221" s="208" t="s">
        <v>1592</v>
      </c>
      <c r="D1221" s="209" t="s">
        <v>274</v>
      </c>
      <c r="E1221" s="210">
        <v>705</v>
      </c>
      <c r="F1221" s="211">
        <v>30347.46</v>
      </c>
      <c r="G1221" s="211">
        <v>866.12660000000005</v>
      </c>
      <c r="H1221" s="211">
        <v>2.7416399559999998</v>
      </c>
      <c r="I1221" s="211">
        <v>366.71322751830382</v>
      </c>
      <c r="J1221" s="211">
        <v>0</v>
      </c>
      <c r="K1221" s="212">
        <v>16</v>
      </c>
      <c r="L1221" s="211">
        <v>151331.03333333341</v>
      </c>
      <c r="M1221" s="211">
        <v>111633.6333333334</v>
      </c>
      <c r="N1221" s="211">
        <v>2.0269503546099279</v>
      </c>
      <c r="O1221" s="211">
        <v>1.8822695035460986</v>
      </c>
      <c r="P1221" s="212">
        <v>8</v>
      </c>
      <c r="Q1221" s="211">
        <v>41070</v>
      </c>
      <c r="R1221" s="213">
        <v>0.13617021276595753</v>
      </c>
    </row>
    <row r="1222" spans="2:18" x14ac:dyDescent="0.2">
      <c r="B1222" s="207" t="s">
        <v>1596</v>
      </c>
      <c r="C1222" s="208" t="s">
        <v>1597</v>
      </c>
      <c r="D1222" s="209" t="s">
        <v>244</v>
      </c>
      <c r="E1222" s="210">
        <v>352</v>
      </c>
      <c r="F1222" s="211">
        <v>0</v>
      </c>
      <c r="G1222" s="211">
        <v>2338.6930000000002</v>
      </c>
      <c r="H1222" s="211">
        <v>2.0219049499220758</v>
      </c>
      <c r="I1222" s="211">
        <v>1.0769625037096138</v>
      </c>
      <c r="J1222" s="211">
        <v>0</v>
      </c>
      <c r="K1222" s="212">
        <v>0</v>
      </c>
      <c r="L1222" s="211">
        <v>622.65000000000009</v>
      </c>
      <c r="M1222" s="211">
        <v>622.65000000000009</v>
      </c>
      <c r="N1222" s="211">
        <v>8.5227272727272704E-3</v>
      </c>
      <c r="O1222" s="211">
        <v>8.5227272727272704E-3</v>
      </c>
      <c r="P1222" s="212">
        <v>0</v>
      </c>
      <c r="Q1222" s="211">
        <v>0</v>
      </c>
      <c r="R1222" s="213">
        <v>0</v>
      </c>
    </row>
    <row r="1223" spans="2:18" x14ac:dyDescent="0.2">
      <c r="B1223" s="207" t="s">
        <v>1598</v>
      </c>
      <c r="C1223" s="208" t="s">
        <v>1597</v>
      </c>
      <c r="D1223" s="209" t="s">
        <v>244</v>
      </c>
      <c r="E1223" s="210">
        <v>590</v>
      </c>
      <c r="F1223" s="211">
        <v>636.18499999999995</v>
      </c>
      <c r="G1223" s="211">
        <v>7235.6589999999997</v>
      </c>
      <c r="H1223" s="211">
        <v>4.0201228781426481</v>
      </c>
      <c r="I1223" s="211">
        <v>23.996131799995759</v>
      </c>
      <c r="J1223" s="211">
        <v>0</v>
      </c>
      <c r="K1223" s="212">
        <v>4</v>
      </c>
      <c r="L1223" s="211">
        <v>27124.833333333299</v>
      </c>
      <c r="M1223" s="211">
        <v>27124.833333333299</v>
      </c>
      <c r="N1223" s="211">
        <v>0.31525423728813518</v>
      </c>
      <c r="O1223" s="211">
        <v>0.31525423728813518</v>
      </c>
      <c r="P1223" s="212">
        <v>0</v>
      </c>
      <c r="Q1223" s="211">
        <v>0</v>
      </c>
      <c r="R1223" s="213">
        <v>0</v>
      </c>
    </row>
    <row r="1224" spans="2:18" x14ac:dyDescent="0.2">
      <c r="B1224" s="207" t="s">
        <v>1599</v>
      </c>
      <c r="C1224" s="208" t="s">
        <v>1597</v>
      </c>
      <c r="D1224" s="209" t="s">
        <v>274</v>
      </c>
      <c r="E1224" s="210">
        <v>146</v>
      </c>
      <c r="F1224" s="211">
        <v>0</v>
      </c>
      <c r="G1224" s="211">
        <v>4204.7129999999997</v>
      </c>
      <c r="H1224" s="211">
        <v>1.7775177597245073</v>
      </c>
      <c r="I1224" s="211">
        <v>133.99368887198619</v>
      </c>
      <c r="J1224" s="211">
        <v>15.777403407013901</v>
      </c>
      <c r="K1224" s="212">
        <v>0</v>
      </c>
      <c r="L1224" s="211">
        <v>108.0166666667</v>
      </c>
      <c r="M1224" s="211">
        <v>108.0166666667</v>
      </c>
      <c r="N1224" s="211">
        <v>6.8493150684931503E-3</v>
      </c>
      <c r="O1224" s="211">
        <v>6.8493150684931503E-3</v>
      </c>
      <c r="P1224" s="212">
        <v>0</v>
      </c>
      <c r="Q1224" s="211">
        <v>0</v>
      </c>
      <c r="R1224" s="213">
        <v>0</v>
      </c>
    </row>
    <row r="1225" spans="2:18" x14ac:dyDescent="0.2">
      <c r="B1225" s="207" t="s">
        <v>1600</v>
      </c>
      <c r="C1225" s="208" t="s">
        <v>1597</v>
      </c>
      <c r="D1225" s="209" t="s">
        <v>244</v>
      </c>
      <c r="E1225" s="210">
        <v>1004</v>
      </c>
      <c r="F1225" s="211">
        <v>2739.1759999999999</v>
      </c>
      <c r="G1225" s="211">
        <v>2944.45</v>
      </c>
      <c r="H1225" s="211">
        <v>4.6262359656400882</v>
      </c>
      <c r="I1225" s="211">
        <v>18599.064612203787</v>
      </c>
      <c r="J1225" s="211">
        <v>215.58009820423774</v>
      </c>
      <c r="K1225" s="212">
        <v>2</v>
      </c>
      <c r="L1225" s="211">
        <v>1210.4666666666999</v>
      </c>
      <c r="M1225" s="211">
        <v>1210.4666666666999</v>
      </c>
      <c r="N1225" s="211">
        <v>6.9721115537848604E-3</v>
      </c>
      <c r="O1225" s="211">
        <v>6.9721115537848604E-3</v>
      </c>
      <c r="P1225" s="212">
        <v>0</v>
      </c>
      <c r="Q1225" s="211">
        <v>0</v>
      </c>
      <c r="R1225" s="213">
        <v>0</v>
      </c>
    </row>
    <row r="1226" spans="2:18" x14ac:dyDescent="0.2">
      <c r="B1226" s="207" t="s">
        <v>1601</v>
      </c>
      <c r="C1226" s="208" t="s">
        <v>1597</v>
      </c>
      <c r="D1226" s="209" t="s">
        <v>244</v>
      </c>
      <c r="E1226" s="210">
        <v>383</v>
      </c>
      <c r="F1226" s="211">
        <v>0</v>
      </c>
      <c r="G1226" s="211">
        <v>7227.5020000000004</v>
      </c>
      <c r="H1226" s="211">
        <v>4.2999345170428542</v>
      </c>
      <c r="I1226" s="211">
        <v>0</v>
      </c>
      <c r="J1226" s="211">
        <v>120.860886052246</v>
      </c>
      <c r="K1226" s="212">
        <v>2</v>
      </c>
      <c r="L1226" s="211">
        <v>15286.9666666667</v>
      </c>
      <c r="M1226" s="211">
        <v>15286.9666666667</v>
      </c>
      <c r="N1226" s="211">
        <v>1.0652741514360315</v>
      </c>
      <c r="O1226" s="211">
        <v>1.0652741514360315</v>
      </c>
      <c r="P1226" s="212">
        <v>1</v>
      </c>
      <c r="Q1226" s="211">
        <v>1800</v>
      </c>
      <c r="R1226" s="213">
        <v>1.30548302872063E-2</v>
      </c>
    </row>
    <row r="1227" spans="2:18" x14ac:dyDescent="0.2">
      <c r="B1227" s="207" t="s">
        <v>1602</v>
      </c>
      <c r="C1227" s="208" t="s">
        <v>1597</v>
      </c>
      <c r="D1227" s="209" t="s">
        <v>244</v>
      </c>
      <c r="E1227" s="210">
        <v>2711</v>
      </c>
      <c r="F1227" s="211">
        <v>2389.9862541000002</v>
      </c>
      <c r="G1227" s="211">
        <v>13557.743826</v>
      </c>
      <c r="H1227" s="211">
        <v>7.9344149719999999</v>
      </c>
      <c r="I1227" s="211">
        <v>2574.8857709507242</v>
      </c>
      <c r="J1227" s="211">
        <v>0</v>
      </c>
      <c r="K1227" s="212">
        <v>13</v>
      </c>
      <c r="L1227" s="211">
        <v>815294</v>
      </c>
      <c r="M1227" s="211">
        <v>770724.5</v>
      </c>
      <c r="N1227" s="211">
        <v>4.1508668388048697</v>
      </c>
      <c r="O1227" s="211">
        <v>4.1176687569162675</v>
      </c>
      <c r="P1227" s="212">
        <v>1</v>
      </c>
      <c r="Q1227" s="211">
        <v>9450</v>
      </c>
      <c r="R1227" s="213">
        <v>7.7462191073404598E-3</v>
      </c>
    </row>
    <row r="1228" spans="2:18" x14ac:dyDescent="0.2">
      <c r="B1228" s="207" t="s">
        <v>1603</v>
      </c>
      <c r="C1228" s="208" t="s">
        <v>1597</v>
      </c>
      <c r="D1228" s="209" t="s">
        <v>244</v>
      </c>
      <c r="E1228" s="210">
        <v>48</v>
      </c>
      <c r="F1228" s="211">
        <v>0</v>
      </c>
      <c r="G1228" s="211">
        <v>6405.4375239999999</v>
      </c>
      <c r="H1228" s="211">
        <v>4.465509444070598</v>
      </c>
      <c r="I1228" s="211">
        <v>10574.643693530614</v>
      </c>
      <c r="J1228" s="211">
        <v>0</v>
      </c>
      <c r="K1228" s="212">
        <v>0</v>
      </c>
      <c r="L1228" s="211">
        <v>0</v>
      </c>
      <c r="M1228" s="211">
        <v>0</v>
      </c>
      <c r="N1228" s="211">
        <v>0</v>
      </c>
      <c r="O1228" s="211">
        <v>0</v>
      </c>
      <c r="P1228" s="212">
        <v>1</v>
      </c>
      <c r="Q1228" s="211">
        <v>5700</v>
      </c>
      <c r="R1228" s="213">
        <v>0.39583333333333298</v>
      </c>
    </row>
    <row r="1229" spans="2:18" x14ac:dyDescent="0.2">
      <c r="B1229" s="207" t="s">
        <v>1604</v>
      </c>
      <c r="C1229" s="208" t="s">
        <v>1597</v>
      </c>
      <c r="D1229" s="209" t="s">
        <v>244</v>
      </c>
      <c r="E1229" s="210">
        <v>1029</v>
      </c>
      <c r="F1229" s="211">
        <v>4465.7629999999999</v>
      </c>
      <c r="G1229" s="211">
        <v>3303.393</v>
      </c>
      <c r="H1229" s="211">
        <v>3.2473590534703569</v>
      </c>
      <c r="I1229" s="211">
        <v>163.28066834964022</v>
      </c>
      <c r="J1229" s="211">
        <v>0</v>
      </c>
      <c r="K1229" s="212">
        <v>4</v>
      </c>
      <c r="L1229" s="211">
        <v>65810.316666666709</v>
      </c>
      <c r="M1229" s="211">
        <v>65810.316666666709</v>
      </c>
      <c r="N1229" s="211">
        <v>1.9310009718172982</v>
      </c>
      <c r="O1229" s="211">
        <v>1.9310009718172982</v>
      </c>
      <c r="P1229" s="212">
        <v>0</v>
      </c>
      <c r="Q1229" s="211">
        <v>0</v>
      </c>
      <c r="R1229" s="213">
        <v>0</v>
      </c>
    </row>
    <row r="1230" spans="2:18" x14ac:dyDescent="0.2">
      <c r="B1230" s="207" t="s">
        <v>1605</v>
      </c>
      <c r="C1230" s="208" t="s">
        <v>1597</v>
      </c>
      <c r="D1230" s="209" t="s">
        <v>244</v>
      </c>
      <c r="E1230" s="210">
        <v>3102</v>
      </c>
      <c r="F1230" s="211">
        <v>9212.4329780000007</v>
      </c>
      <c r="G1230" s="211">
        <v>7674.7705059999998</v>
      </c>
      <c r="H1230" s="211">
        <v>7.3534051799999993</v>
      </c>
      <c r="I1230" s="211">
        <v>2624.6201093684886</v>
      </c>
      <c r="J1230" s="211">
        <v>147.94412925488012</v>
      </c>
      <c r="K1230" s="212">
        <v>6</v>
      </c>
      <c r="L1230" s="211">
        <v>480225.98333333351</v>
      </c>
      <c r="M1230" s="211">
        <v>480225.98333333351</v>
      </c>
      <c r="N1230" s="211">
        <v>2.2130883301096067</v>
      </c>
      <c r="O1230" s="211">
        <v>2.2130883301096067</v>
      </c>
      <c r="P1230" s="212">
        <v>0</v>
      </c>
      <c r="Q1230" s="211">
        <v>0</v>
      </c>
      <c r="R1230" s="213">
        <v>0</v>
      </c>
    </row>
    <row r="1231" spans="2:18" x14ac:dyDescent="0.2">
      <c r="B1231" s="207" t="s">
        <v>1606</v>
      </c>
      <c r="C1231" s="208" t="s">
        <v>1597</v>
      </c>
      <c r="D1231" s="209" t="s">
        <v>244</v>
      </c>
      <c r="E1231" s="210">
        <v>805</v>
      </c>
      <c r="F1231" s="211">
        <v>212.7944</v>
      </c>
      <c r="G1231" s="211">
        <v>10383.511541</v>
      </c>
      <c r="H1231" s="211">
        <v>3.7584070919999997</v>
      </c>
      <c r="I1231" s="211">
        <v>270.08185209482883</v>
      </c>
      <c r="J1231" s="211">
        <v>0</v>
      </c>
      <c r="K1231" s="212">
        <v>3</v>
      </c>
      <c r="L1231" s="211">
        <v>10196.6</v>
      </c>
      <c r="M1231" s="211">
        <v>10196.6</v>
      </c>
      <c r="N1231" s="211">
        <v>0.14037267080745328</v>
      </c>
      <c r="O1231" s="211">
        <v>0.14037267080745328</v>
      </c>
      <c r="P1231" s="212">
        <v>0</v>
      </c>
      <c r="Q1231" s="211">
        <v>0</v>
      </c>
      <c r="R1231" s="213">
        <v>0</v>
      </c>
    </row>
    <row r="1232" spans="2:18" x14ac:dyDescent="0.2">
      <c r="B1232" s="207" t="s">
        <v>1607</v>
      </c>
      <c r="C1232" s="208" t="s">
        <v>1597</v>
      </c>
      <c r="D1232" s="209" t="s">
        <v>244</v>
      </c>
      <c r="E1232" s="210">
        <v>529</v>
      </c>
      <c r="F1232" s="211">
        <v>1684.2948309999999</v>
      </c>
      <c r="G1232" s="211">
        <v>5948.9754050000001</v>
      </c>
      <c r="H1232" s="211">
        <v>4.3105267279563826</v>
      </c>
      <c r="I1232" s="211">
        <v>49.519861154209217</v>
      </c>
      <c r="J1232" s="211">
        <v>20.405660260136859</v>
      </c>
      <c r="K1232" s="212">
        <v>7</v>
      </c>
      <c r="L1232" s="211">
        <v>72381.716666666587</v>
      </c>
      <c r="M1232" s="211">
        <v>72381.716666666587</v>
      </c>
      <c r="N1232" s="211">
        <v>2.2646502835538751</v>
      </c>
      <c r="O1232" s="211">
        <v>2.2646502835538751</v>
      </c>
      <c r="P1232" s="212">
        <v>1</v>
      </c>
      <c r="Q1232" s="211">
        <v>4080</v>
      </c>
      <c r="R1232" s="213">
        <v>1.51228733459357E-2</v>
      </c>
    </row>
    <row r="1233" spans="2:18" x14ac:dyDescent="0.2">
      <c r="B1233" s="207" t="s">
        <v>1608</v>
      </c>
      <c r="C1233" s="208" t="s">
        <v>1597</v>
      </c>
      <c r="D1233" s="209" t="s">
        <v>244</v>
      </c>
      <c r="E1233" s="210">
        <v>945</v>
      </c>
      <c r="F1233" s="211">
        <v>2778.297</v>
      </c>
      <c r="G1233" s="211">
        <v>6664.0249999999996</v>
      </c>
      <c r="H1233" s="211">
        <v>2.7394611837480127</v>
      </c>
      <c r="I1233" s="211">
        <v>70.463739430199311</v>
      </c>
      <c r="J1233" s="211">
        <v>0</v>
      </c>
      <c r="K1233" s="212">
        <v>8</v>
      </c>
      <c r="L1233" s="211">
        <v>14572.7833333333</v>
      </c>
      <c r="M1233" s="211">
        <v>14572.7833333333</v>
      </c>
      <c r="N1233" s="211">
        <v>0.12486772486772534</v>
      </c>
      <c r="O1233" s="211">
        <v>0.12486772486772534</v>
      </c>
      <c r="P1233" s="212">
        <v>0</v>
      </c>
      <c r="Q1233" s="211">
        <v>0</v>
      </c>
      <c r="R1233" s="213">
        <v>0</v>
      </c>
    </row>
    <row r="1234" spans="2:18" x14ac:dyDescent="0.2">
      <c r="B1234" s="207" t="s">
        <v>1609</v>
      </c>
      <c r="C1234" s="208" t="s">
        <v>1610</v>
      </c>
      <c r="D1234" s="209" t="s">
        <v>244</v>
      </c>
      <c r="E1234" s="210">
        <v>2786</v>
      </c>
      <c r="F1234" s="211">
        <v>0</v>
      </c>
      <c r="G1234" s="211">
        <v>14071.199245</v>
      </c>
      <c r="H1234" s="211">
        <v>5.5195930240000006</v>
      </c>
      <c r="I1234" s="211">
        <v>1100.3418925621279</v>
      </c>
      <c r="J1234" s="211">
        <v>0</v>
      </c>
      <c r="K1234" s="212">
        <v>0</v>
      </c>
      <c r="L1234" s="211">
        <v>2329.7000000000003</v>
      </c>
      <c r="M1234" s="211">
        <v>1297.9666666667001</v>
      </c>
      <c r="N1234" s="211">
        <v>1.4357501794687721E-3</v>
      </c>
      <c r="O1234" s="211">
        <v>7.1787508973438603E-4</v>
      </c>
      <c r="P1234" s="212">
        <v>1</v>
      </c>
      <c r="Q1234" s="211">
        <v>960</v>
      </c>
      <c r="R1234" s="213">
        <v>1.4357501794687701E-3</v>
      </c>
    </row>
    <row r="1235" spans="2:18" x14ac:dyDescent="0.2">
      <c r="B1235" s="207" t="s">
        <v>1611</v>
      </c>
      <c r="C1235" s="208" t="s">
        <v>1610</v>
      </c>
      <c r="D1235" s="209" t="s">
        <v>244</v>
      </c>
      <c r="E1235" s="210">
        <v>506</v>
      </c>
      <c r="F1235" s="211">
        <v>0</v>
      </c>
      <c r="G1235" s="211">
        <v>4077.2820000000002</v>
      </c>
      <c r="H1235" s="211">
        <v>1.7248728199999999</v>
      </c>
      <c r="I1235" s="211">
        <v>48.128645320331799</v>
      </c>
      <c r="J1235" s="211">
        <v>0</v>
      </c>
      <c r="K1235" s="212">
        <v>1</v>
      </c>
      <c r="L1235" s="211">
        <v>5216.1666666666997</v>
      </c>
      <c r="M1235" s="211">
        <v>5216.1666666666997</v>
      </c>
      <c r="N1235" s="211">
        <v>4.7430830039525737E-2</v>
      </c>
      <c r="O1235" s="211">
        <v>4.7430830039525737E-2</v>
      </c>
      <c r="P1235" s="212">
        <v>0</v>
      </c>
      <c r="Q1235" s="211">
        <v>0</v>
      </c>
      <c r="R1235" s="213">
        <v>0</v>
      </c>
    </row>
    <row r="1236" spans="2:18" x14ac:dyDescent="0.2">
      <c r="B1236" s="207" t="s">
        <v>1612</v>
      </c>
      <c r="C1236" s="208" t="s">
        <v>1610</v>
      </c>
      <c r="D1236" s="209" t="s">
        <v>274</v>
      </c>
      <c r="E1236" s="210">
        <v>658</v>
      </c>
      <c r="F1236" s="211">
        <v>0</v>
      </c>
      <c r="G1236" s="211">
        <v>6920.9859999999999</v>
      </c>
      <c r="H1236" s="211">
        <v>1.797499044</v>
      </c>
      <c r="I1236" s="211">
        <v>178.35839900712583</v>
      </c>
      <c r="J1236" s="211">
        <v>0</v>
      </c>
      <c r="K1236" s="212">
        <v>1</v>
      </c>
      <c r="L1236" s="211">
        <v>40427</v>
      </c>
      <c r="M1236" s="211">
        <v>40427</v>
      </c>
      <c r="N1236" s="211">
        <v>0.99848024316109396</v>
      </c>
      <c r="O1236" s="211">
        <v>0.99848024316109396</v>
      </c>
      <c r="P1236" s="212">
        <v>0</v>
      </c>
      <c r="Q1236" s="211">
        <v>0</v>
      </c>
      <c r="R1236" s="213">
        <v>0</v>
      </c>
    </row>
    <row r="1237" spans="2:18" x14ac:dyDescent="0.2">
      <c r="B1237" s="207" t="s">
        <v>1613</v>
      </c>
      <c r="C1237" s="208" t="s">
        <v>1610</v>
      </c>
      <c r="D1237" s="209" t="s">
        <v>244</v>
      </c>
      <c r="E1237" s="210">
        <v>1781</v>
      </c>
      <c r="F1237" s="211">
        <v>0</v>
      </c>
      <c r="G1237" s="211">
        <v>6323.3329999999996</v>
      </c>
      <c r="H1237" s="211">
        <v>3.4679021959999998</v>
      </c>
      <c r="I1237" s="211">
        <v>170.95222134990686</v>
      </c>
      <c r="J1237" s="211">
        <v>0</v>
      </c>
      <c r="K1237" s="212">
        <v>2</v>
      </c>
      <c r="L1237" s="211">
        <v>5658.45</v>
      </c>
      <c r="M1237" s="211">
        <v>5658.45</v>
      </c>
      <c r="N1237" s="211">
        <v>3.8180797304884898E-2</v>
      </c>
      <c r="O1237" s="211">
        <v>3.8180797304884898E-2</v>
      </c>
      <c r="P1237" s="212">
        <v>0</v>
      </c>
      <c r="Q1237" s="211">
        <v>0</v>
      </c>
      <c r="R1237" s="213">
        <v>0</v>
      </c>
    </row>
    <row r="1238" spans="2:18" x14ac:dyDescent="0.2">
      <c r="B1238" s="207" t="s">
        <v>1614</v>
      </c>
      <c r="C1238" s="208" t="s">
        <v>1610</v>
      </c>
      <c r="D1238" s="209" t="s">
        <v>244</v>
      </c>
      <c r="E1238" s="210">
        <v>1561</v>
      </c>
      <c r="F1238" s="211">
        <v>0</v>
      </c>
      <c r="G1238" s="211">
        <v>4237.7529999999997</v>
      </c>
      <c r="H1238" s="211">
        <v>2.4329785039999998</v>
      </c>
      <c r="I1238" s="211">
        <v>13.699637709832839</v>
      </c>
      <c r="J1238" s="211">
        <v>0</v>
      </c>
      <c r="K1238" s="212">
        <v>1</v>
      </c>
      <c r="L1238" s="211">
        <v>20122.216666666602</v>
      </c>
      <c r="M1238" s="211">
        <v>20122.216666666602</v>
      </c>
      <c r="N1238" s="211">
        <v>0.16015374759769357</v>
      </c>
      <c r="O1238" s="211">
        <v>0.16015374759769357</v>
      </c>
      <c r="P1238" s="212">
        <v>0</v>
      </c>
      <c r="Q1238" s="211">
        <v>0</v>
      </c>
      <c r="R1238" s="213">
        <v>0</v>
      </c>
    </row>
    <row r="1239" spans="2:18" x14ac:dyDescent="0.2">
      <c r="B1239" s="207" t="s">
        <v>1615</v>
      </c>
      <c r="C1239" s="208" t="s">
        <v>1610</v>
      </c>
      <c r="D1239" s="209" t="s">
        <v>244</v>
      </c>
      <c r="E1239" s="210">
        <v>2000</v>
      </c>
      <c r="F1239" s="211">
        <v>0</v>
      </c>
      <c r="G1239" s="211">
        <v>10350.680296</v>
      </c>
      <c r="H1239" s="211">
        <v>6.1187593719999995</v>
      </c>
      <c r="I1239" s="211">
        <v>136.1970156169277</v>
      </c>
      <c r="J1239" s="211">
        <v>0</v>
      </c>
      <c r="K1239" s="212">
        <v>1</v>
      </c>
      <c r="L1239" s="211">
        <v>9996.75</v>
      </c>
      <c r="M1239" s="211">
        <v>9996.75</v>
      </c>
      <c r="N1239" s="211">
        <v>4.0500000000000001E-2</v>
      </c>
      <c r="O1239" s="211">
        <v>4.0500000000000001E-2</v>
      </c>
      <c r="P1239" s="212">
        <v>0</v>
      </c>
      <c r="Q1239" s="211">
        <v>0</v>
      </c>
      <c r="R1239" s="213">
        <v>0</v>
      </c>
    </row>
    <row r="1240" spans="2:18" x14ac:dyDescent="0.2">
      <c r="B1240" s="207" t="s">
        <v>1616</v>
      </c>
      <c r="C1240" s="208" t="s">
        <v>1610</v>
      </c>
      <c r="D1240" s="209" t="s">
        <v>274</v>
      </c>
      <c r="E1240" s="210">
        <v>1217</v>
      </c>
      <c r="F1240" s="211">
        <v>0</v>
      </c>
      <c r="G1240" s="211">
        <v>4609.5749999999998</v>
      </c>
      <c r="H1240" s="211">
        <v>2.2332563879999996</v>
      </c>
      <c r="I1240" s="211">
        <v>213.3579474279606</v>
      </c>
      <c r="J1240" s="211">
        <v>0</v>
      </c>
      <c r="K1240" s="212">
        <v>0</v>
      </c>
      <c r="L1240" s="211">
        <v>1141.8833333332998</v>
      </c>
      <c r="M1240" s="211">
        <v>1141.8833333332998</v>
      </c>
      <c r="N1240" s="211">
        <v>4.1084634346754299E-3</v>
      </c>
      <c r="O1240" s="211">
        <v>4.1084634346754299E-3</v>
      </c>
      <c r="P1240" s="212">
        <v>0</v>
      </c>
      <c r="Q1240" s="211">
        <v>0</v>
      </c>
      <c r="R1240" s="213">
        <v>0</v>
      </c>
    </row>
    <row r="1241" spans="2:18" x14ac:dyDescent="0.2">
      <c r="B1241" s="207" t="s">
        <v>1617</v>
      </c>
      <c r="C1241" s="208" t="s">
        <v>1610</v>
      </c>
      <c r="D1241" s="209" t="s">
        <v>244</v>
      </c>
      <c r="E1241" s="210">
        <v>347</v>
      </c>
      <c r="F1241" s="211">
        <v>0</v>
      </c>
      <c r="G1241" s="211">
        <v>4270.9549999999999</v>
      </c>
      <c r="H1241" s="211">
        <v>1.90643838</v>
      </c>
      <c r="I1241" s="211">
        <v>65.762638269654047</v>
      </c>
      <c r="J1241" s="211">
        <v>0</v>
      </c>
      <c r="K1241" s="212">
        <v>1</v>
      </c>
      <c r="L1241" s="211">
        <v>4513.9333333332997</v>
      </c>
      <c r="M1241" s="211">
        <v>4513.9333333332997</v>
      </c>
      <c r="N1241" s="211">
        <v>9.7982708933717633E-2</v>
      </c>
      <c r="O1241" s="211">
        <v>9.7982708933717633E-2</v>
      </c>
      <c r="P1241" s="212">
        <v>0</v>
      </c>
      <c r="Q1241" s="211">
        <v>0</v>
      </c>
      <c r="R1241" s="213">
        <v>0</v>
      </c>
    </row>
    <row r="1242" spans="2:18" x14ac:dyDescent="0.2">
      <c r="B1242" s="207" t="s">
        <v>1618</v>
      </c>
      <c r="C1242" s="208" t="s">
        <v>1610</v>
      </c>
      <c r="D1242" s="209" t="s">
        <v>244</v>
      </c>
      <c r="E1242" s="210">
        <v>2351</v>
      </c>
      <c r="F1242" s="211">
        <v>0</v>
      </c>
      <c r="G1242" s="211">
        <v>7013.3709120000003</v>
      </c>
      <c r="H1242" s="211">
        <v>2.8687358479999996</v>
      </c>
      <c r="I1242" s="211">
        <v>17.220634569139552</v>
      </c>
      <c r="J1242" s="211">
        <v>45.833671416217769</v>
      </c>
      <c r="K1242" s="212">
        <v>3</v>
      </c>
      <c r="L1242" s="211">
        <v>19374.083333333299</v>
      </c>
      <c r="M1242" s="211">
        <v>19374.083333333299</v>
      </c>
      <c r="N1242" s="211">
        <v>7.4011059123777062E-2</v>
      </c>
      <c r="O1242" s="211">
        <v>7.4011059123777062E-2</v>
      </c>
      <c r="P1242" s="212">
        <v>0</v>
      </c>
      <c r="Q1242" s="211">
        <v>0</v>
      </c>
      <c r="R1242" s="213">
        <v>0</v>
      </c>
    </row>
    <row r="1243" spans="2:18" x14ac:dyDescent="0.2">
      <c r="B1243" s="207" t="s">
        <v>1619</v>
      </c>
      <c r="C1243" s="208" t="s">
        <v>1610</v>
      </c>
      <c r="D1243" s="209" t="s">
        <v>244</v>
      </c>
      <c r="E1243" s="210">
        <v>1039</v>
      </c>
      <c r="F1243" s="211">
        <v>0</v>
      </c>
      <c r="G1243" s="211">
        <v>4359.8310000000001</v>
      </c>
      <c r="H1243" s="211">
        <v>1.90643838</v>
      </c>
      <c r="I1243" s="211">
        <v>50.36293831570584</v>
      </c>
      <c r="J1243" s="211">
        <v>3.3843428260920296</v>
      </c>
      <c r="K1243" s="212">
        <v>1</v>
      </c>
      <c r="L1243" s="211">
        <v>6995.3166666667003</v>
      </c>
      <c r="M1243" s="211">
        <v>6995.3166666667003</v>
      </c>
      <c r="N1243" s="211">
        <v>5.2935514918190568E-2</v>
      </c>
      <c r="O1243" s="211">
        <v>5.2935514918190568E-2</v>
      </c>
      <c r="P1243" s="212">
        <v>0</v>
      </c>
      <c r="Q1243" s="211">
        <v>0</v>
      </c>
      <c r="R1243" s="213">
        <v>0</v>
      </c>
    </row>
    <row r="1244" spans="2:18" x14ac:dyDescent="0.2">
      <c r="B1244" s="207" t="s">
        <v>1620</v>
      </c>
      <c r="C1244" s="208" t="s">
        <v>1610</v>
      </c>
      <c r="D1244" s="209" t="s">
        <v>244</v>
      </c>
      <c r="E1244" s="210">
        <v>1151</v>
      </c>
      <c r="F1244" s="211">
        <v>0</v>
      </c>
      <c r="G1244" s="211">
        <v>3752.625</v>
      </c>
      <c r="H1244" s="211">
        <v>2.4148219479999997</v>
      </c>
      <c r="I1244" s="211">
        <v>2.5093857505213464</v>
      </c>
      <c r="J1244" s="211">
        <v>0</v>
      </c>
      <c r="K1244" s="212">
        <v>0</v>
      </c>
      <c r="L1244" s="211">
        <v>1217.3333333333999</v>
      </c>
      <c r="M1244" s="211">
        <v>1217.3333333333999</v>
      </c>
      <c r="N1244" s="211">
        <v>1.737619461337966E-3</v>
      </c>
      <c r="O1244" s="211">
        <v>1.737619461337966E-3</v>
      </c>
      <c r="P1244" s="212">
        <v>1</v>
      </c>
      <c r="Q1244" s="211">
        <v>3240</v>
      </c>
      <c r="R1244" s="213">
        <v>5.2128583840139004E-3</v>
      </c>
    </row>
    <row r="1245" spans="2:18" x14ac:dyDescent="0.2">
      <c r="B1245" s="207" t="s">
        <v>1621</v>
      </c>
      <c r="C1245" s="208" t="s">
        <v>1610</v>
      </c>
      <c r="D1245" s="209" t="s">
        <v>244</v>
      </c>
      <c r="E1245" s="210">
        <v>1209</v>
      </c>
      <c r="F1245" s="211">
        <v>0</v>
      </c>
      <c r="G1245" s="211">
        <v>3153.2539999999999</v>
      </c>
      <c r="H1245" s="211">
        <v>2.4329785039999998</v>
      </c>
      <c r="I1245" s="211">
        <v>11.380539171473027</v>
      </c>
      <c r="J1245" s="211">
        <v>0</v>
      </c>
      <c r="K1245" s="212">
        <v>1</v>
      </c>
      <c r="L1245" s="211">
        <v>5357.2166666666999</v>
      </c>
      <c r="M1245" s="211">
        <v>5357.2166666666999</v>
      </c>
      <c r="N1245" s="211">
        <v>3.4739454094292826E-2</v>
      </c>
      <c r="O1245" s="211">
        <v>3.4739454094292826E-2</v>
      </c>
      <c r="P1245" s="212">
        <v>0</v>
      </c>
      <c r="Q1245" s="211">
        <v>360</v>
      </c>
      <c r="R1245" s="213">
        <v>8.2712985938792401E-4</v>
      </c>
    </row>
    <row r="1246" spans="2:18" x14ac:dyDescent="0.2">
      <c r="B1246" s="207" t="s">
        <v>1622</v>
      </c>
      <c r="C1246" s="208" t="s">
        <v>1610</v>
      </c>
      <c r="D1246" s="209" t="s">
        <v>274</v>
      </c>
      <c r="E1246" s="210">
        <v>1355</v>
      </c>
      <c r="F1246" s="211">
        <v>0</v>
      </c>
      <c r="G1246" s="211">
        <v>4595.5529999999999</v>
      </c>
      <c r="H1246" s="211">
        <v>2.1969432760000003</v>
      </c>
      <c r="I1246" s="211">
        <v>1.720356363354316</v>
      </c>
      <c r="J1246" s="211">
        <v>0</v>
      </c>
      <c r="K1246" s="212">
        <v>0</v>
      </c>
      <c r="L1246" s="211">
        <v>210.73333333330001</v>
      </c>
      <c r="M1246" s="211">
        <v>210.73333333330001</v>
      </c>
      <c r="N1246" s="211">
        <v>7.3800738007380104E-4</v>
      </c>
      <c r="O1246" s="211">
        <v>7.3800738007380104E-4</v>
      </c>
      <c r="P1246" s="212">
        <v>0</v>
      </c>
      <c r="Q1246" s="211">
        <v>0</v>
      </c>
      <c r="R1246" s="213">
        <v>0</v>
      </c>
    </row>
    <row r="1247" spans="2:18" x14ac:dyDescent="0.2">
      <c r="B1247" s="207" t="s">
        <v>1623</v>
      </c>
      <c r="C1247" s="208" t="s">
        <v>1610</v>
      </c>
      <c r="D1247" s="209" t="s">
        <v>244</v>
      </c>
      <c r="E1247" s="210">
        <v>2960</v>
      </c>
      <c r="F1247" s="211">
        <v>0</v>
      </c>
      <c r="G1247" s="211">
        <v>9121.5464809999994</v>
      </c>
      <c r="H1247" s="211">
        <v>5.2654012400000001</v>
      </c>
      <c r="I1247" s="211">
        <v>7323.7761168009401</v>
      </c>
      <c r="J1247" s="211">
        <v>0</v>
      </c>
      <c r="K1247" s="212">
        <v>0</v>
      </c>
      <c r="L1247" s="211">
        <v>948.58333333330006</v>
      </c>
      <c r="M1247" s="211">
        <v>948.58333333330006</v>
      </c>
      <c r="N1247" s="211">
        <v>1.013513513513514E-3</v>
      </c>
      <c r="O1247" s="211">
        <v>1.013513513513514E-3</v>
      </c>
      <c r="P1247" s="212">
        <v>0</v>
      </c>
      <c r="Q1247" s="211">
        <v>0</v>
      </c>
      <c r="R1247" s="213">
        <v>0</v>
      </c>
    </row>
    <row r="1248" spans="2:18" x14ac:dyDescent="0.2">
      <c r="B1248" s="207" t="s">
        <v>1624</v>
      </c>
      <c r="C1248" s="208" t="s">
        <v>1625</v>
      </c>
      <c r="D1248" s="209" t="s">
        <v>274</v>
      </c>
      <c r="E1248" s="210">
        <v>458</v>
      </c>
      <c r="F1248" s="211">
        <v>0</v>
      </c>
      <c r="G1248" s="211">
        <v>9778.0546890000005</v>
      </c>
      <c r="H1248" s="211">
        <v>0.58100979200000002</v>
      </c>
      <c r="I1248" s="211">
        <v>12.222312377658074</v>
      </c>
      <c r="J1248" s="211">
        <v>79.763051240975329</v>
      </c>
      <c r="K1248" s="212">
        <v>0</v>
      </c>
      <c r="L1248" s="211">
        <v>158.80000000000001</v>
      </c>
      <c r="M1248" s="211">
        <v>158.80000000000001</v>
      </c>
      <c r="N1248" s="211">
        <v>2.1834061135371204E-3</v>
      </c>
      <c r="O1248" s="211">
        <v>2.1834061135371204E-3</v>
      </c>
      <c r="P1248" s="212">
        <v>0</v>
      </c>
      <c r="Q1248" s="211">
        <v>0</v>
      </c>
      <c r="R1248" s="213">
        <v>0</v>
      </c>
    </row>
    <row r="1249" spans="2:18" x14ac:dyDescent="0.2">
      <c r="B1249" s="207" t="s">
        <v>1626</v>
      </c>
      <c r="C1249" s="208" t="s">
        <v>1627</v>
      </c>
      <c r="D1249" s="209" t="s">
        <v>244</v>
      </c>
      <c r="E1249" s="210">
        <v>1236</v>
      </c>
      <c r="F1249" s="211">
        <v>3837.348978</v>
      </c>
      <c r="G1249" s="211">
        <v>3479.5879730000001</v>
      </c>
      <c r="H1249" s="211">
        <v>1.7793424879999999</v>
      </c>
      <c r="I1249" s="211">
        <v>271.27262595555959</v>
      </c>
      <c r="J1249" s="211">
        <v>0</v>
      </c>
      <c r="K1249" s="212">
        <v>5</v>
      </c>
      <c r="L1249" s="211">
        <v>282068.45</v>
      </c>
      <c r="M1249" s="211">
        <v>282068.45</v>
      </c>
      <c r="N1249" s="211">
        <v>3.1237864077669926</v>
      </c>
      <c r="O1249" s="211">
        <v>3.1237864077669926</v>
      </c>
      <c r="P1249" s="212">
        <v>0</v>
      </c>
      <c r="Q1249" s="211">
        <v>0</v>
      </c>
      <c r="R1249" s="213">
        <v>0</v>
      </c>
    </row>
    <row r="1250" spans="2:18" x14ac:dyDescent="0.2">
      <c r="B1250" s="207" t="s">
        <v>1628</v>
      </c>
      <c r="C1250" s="208" t="s">
        <v>1627</v>
      </c>
      <c r="D1250" s="209" t="s">
        <v>244</v>
      </c>
      <c r="E1250" s="210">
        <v>1237</v>
      </c>
      <c r="F1250" s="211">
        <v>0</v>
      </c>
      <c r="G1250" s="211">
        <v>8247.1685010000001</v>
      </c>
      <c r="H1250" s="211">
        <v>3.4679021959999998</v>
      </c>
      <c r="I1250" s="211">
        <v>90.121680038150586</v>
      </c>
      <c r="J1250" s="211">
        <v>1371.8245626518149</v>
      </c>
      <c r="K1250" s="212">
        <v>2</v>
      </c>
      <c r="L1250" s="211">
        <v>4266</v>
      </c>
      <c r="M1250" s="211">
        <v>4266</v>
      </c>
      <c r="N1250" s="211">
        <v>1.455133387227165E-2</v>
      </c>
      <c r="O1250" s="211">
        <v>1.455133387227165E-2</v>
      </c>
      <c r="P1250" s="212">
        <v>2</v>
      </c>
      <c r="Q1250" s="211">
        <v>27840</v>
      </c>
      <c r="R1250" s="213">
        <v>4.6887631366208597E-2</v>
      </c>
    </row>
    <row r="1251" spans="2:18" x14ac:dyDescent="0.2">
      <c r="B1251" s="207" t="s">
        <v>1629</v>
      </c>
      <c r="C1251" s="208" t="s">
        <v>1627</v>
      </c>
      <c r="D1251" s="209" t="s">
        <v>244</v>
      </c>
      <c r="E1251" s="210">
        <v>299</v>
      </c>
      <c r="F1251" s="211">
        <v>383.68709999999999</v>
      </c>
      <c r="G1251" s="211">
        <v>2317.3090000000002</v>
      </c>
      <c r="H1251" s="211">
        <v>3.0321448520000001</v>
      </c>
      <c r="I1251" s="211">
        <v>422.68654970846086</v>
      </c>
      <c r="J1251" s="211">
        <v>0</v>
      </c>
      <c r="K1251" s="212">
        <v>2</v>
      </c>
      <c r="L1251" s="211">
        <v>30917</v>
      </c>
      <c r="M1251" s="211">
        <v>30917</v>
      </c>
      <c r="N1251" s="211">
        <v>0.11036789297658835</v>
      </c>
      <c r="O1251" s="211">
        <v>0.11036789297658835</v>
      </c>
      <c r="P1251" s="212">
        <v>0</v>
      </c>
      <c r="Q1251" s="211">
        <v>0</v>
      </c>
      <c r="R1251" s="213">
        <v>0</v>
      </c>
    </row>
    <row r="1252" spans="2:18" x14ac:dyDescent="0.2">
      <c r="B1252" s="207" t="s">
        <v>1630</v>
      </c>
      <c r="C1252" s="208" t="s">
        <v>1627</v>
      </c>
      <c r="D1252" s="209" t="s">
        <v>244</v>
      </c>
      <c r="E1252" s="210">
        <v>1948</v>
      </c>
      <c r="F1252" s="211">
        <v>3054.1570000000002</v>
      </c>
      <c r="G1252" s="211">
        <v>3389.5659999999998</v>
      </c>
      <c r="H1252" s="211">
        <v>3.5768415319999995</v>
      </c>
      <c r="I1252" s="211">
        <v>244.70223996079005</v>
      </c>
      <c r="J1252" s="211">
        <v>0</v>
      </c>
      <c r="K1252" s="212">
        <v>1</v>
      </c>
      <c r="L1252" s="211">
        <v>5270.0333333333001</v>
      </c>
      <c r="M1252" s="211">
        <v>5270.0333333333001</v>
      </c>
      <c r="N1252" s="211">
        <v>3.79876796714579E-2</v>
      </c>
      <c r="O1252" s="211">
        <v>3.79876796714579E-2</v>
      </c>
      <c r="P1252" s="212">
        <v>2</v>
      </c>
      <c r="Q1252" s="211">
        <v>80220</v>
      </c>
      <c r="R1252" s="213">
        <v>7.8542094455852113E-2</v>
      </c>
    </row>
    <row r="1253" spans="2:18" x14ac:dyDescent="0.2">
      <c r="B1253" s="207" t="s">
        <v>1631</v>
      </c>
      <c r="C1253" s="208" t="s">
        <v>1627</v>
      </c>
      <c r="D1253" s="209" t="s">
        <v>244</v>
      </c>
      <c r="E1253" s="210">
        <v>2447</v>
      </c>
      <c r="F1253" s="211">
        <v>6791.8763269999999</v>
      </c>
      <c r="G1253" s="211">
        <v>5672.7983439999998</v>
      </c>
      <c r="H1253" s="211">
        <v>2.5963875079999998</v>
      </c>
      <c r="I1253" s="211">
        <v>960.15455917969268</v>
      </c>
      <c r="J1253" s="211">
        <v>12.291073628727879</v>
      </c>
      <c r="K1253" s="212">
        <v>3</v>
      </c>
      <c r="L1253" s="211">
        <v>28269.583333333299</v>
      </c>
      <c r="M1253" s="211">
        <v>28269.583333333299</v>
      </c>
      <c r="N1253" s="211">
        <v>6.4568859828361233E-2</v>
      </c>
      <c r="O1253" s="211">
        <v>6.4568859828361233E-2</v>
      </c>
      <c r="P1253" s="212">
        <v>0</v>
      </c>
      <c r="Q1253" s="211">
        <v>0</v>
      </c>
      <c r="R1253" s="213">
        <v>0</v>
      </c>
    </row>
    <row r="1254" spans="2:18" x14ac:dyDescent="0.2">
      <c r="B1254" s="207" t="s">
        <v>1632</v>
      </c>
      <c r="C1254" s="208" t="s">
        <v>1627</v>
      </c>
      <c r="D1254" s="209" t="s">
        <v>244</v>
      </c>
      <c r="E1254" s="210">
        <v>319</v>
      </c>
      <c r="F1254" s="211">
        <v>731.78309999999999</v>
      </c>
      <c r="G1254" s="211">
        <v>4212.4530000000004</v>
      </c>
      <c r="H1254" s="211">
        <v>2.8142661799999997</v>
      </c>
      <c r="I1254" s="211">
        <v>478.70513823002523</v>
      </c>
      <c r="J1254" s="211">
        <v>0</v>
      </c>
      <c r="K1254" s="212">
        <v>1</v>
      </c>
      <c r="L1254" s="211">
        <v>13873.6</v>
      </c>
      <c r="M1254" s="211">
        <v>13873.6</v>
      </c>
      <c r="N1254" s="211">
        <v>0.99686520376175558</v>
      </c>
      <c r="O1254" s="211">
        <v>0.99686520376175558</v>
      </c>
      <c r="P1254" s="212">
        <v>0</v>
      </c>
      <c r="Q1254" s="211">
        <v>0</v>
      </c>
      <c r="R1254" s="213">
        <v>0</v>
      </c>
    </row>
    <row r="1255" spans="2:18" x14ac:dyDescent="0.2">
      <c r="B1255" s="207" t="s">
        <v>1633</v>
      </c>
      <c r="C1255" s="208" t="s">
        <v>1627</v>
      </c>
      <c r="D1255" s="209" t="s">
        <v>244</v>
      </c>
      <c r="E1255" s="210">
        <v>415</v>
      </c>
      <c r="F1255" s="211">
        <v>2457.2179999999998</v>
      </c>
      <c r="G1255" s="211">
        <v>3044.9850000000001</v>
      </c>
      <c r="H1255" s="211">
        <v>2.2877260559999999</v>
      </c>
      <c r="I1255" s="211">
        <v>140.69070364251803</v>
      </c>
      <c r="J1255" s="211">
        <v>0</v>
      </c>
      <c r="K1255" s="212">
        <v>10</v>
      </c>
      <c r="L1255" s="211">
        <v>74993.316666666607</v>
      </c>
      <c r="M1255" s="211">
        <v>74993.316666666607</v>
      </c>
      <c r="N1255" s="211">
        <v>1.8168674698795186</v>
      </c>
      <c r="O1255" s="211">
        <v>1.8168674698795186</v>
      </c>
      <c r="P1255" s="212">
        <v>2</v>
      </c>
      <c r="Q1255" s="211">
        <v>960</v>
      </c>
      <c r="R1255" s="213">
        <v>9.6385542168674586E-3</v>
      </c>
    </row>
    <row r="1256" spans="2:18" x14ac:dyDescent="0.2">
      <c r="B1256" s="207" t="s">
        <v>1634</v>
      </c>
      <c r="C1256" s="208" t="s">
        <v>1627</v>
      </c>
      <c r="D1256" s="209" t="s">
        <v>244</v>
      </c>
      <c r="E1256" s="210">
        <v>948</v>
      </c>
      <c r="F1256" s="211">
        <v>0</v>
      </c>
      <c r="G1256" s="211">
        <v>1799.2529999999999</v>
      </c>
      <c r="H1256" s="211">
        <v>1.706716264</v>
      </c>
      <c r="I1256" s="211">
        <v>0</v>
      </c>
      <c r="J1256" s="211">
        <v>40.144752284739269</v>
      </c>
      <c r="K1256" s="212">
        <v>2</v>
      </c>
      <c r="L1256" s="211">
        <v>34494.816666666702</v>
      </c>
      <c r="M1256" s="211">
        <v>34494.816666666702</v>
      </c>
      <c r="N1256" s="211">
        <v>0.11919831223628692</v>
      </c>
      <c r="O1256" s="211">
        <v>0.11919831223628692</v>
      </c>
      <c r="P1256" s="212">
        <v>0</v>
      </c>
      <c r="Q1256" s="211">
        <v>0</v>
      </c>
      <c r="R1256" s="213">
        <v>0</v>
      </c>
    </row>
    <row r="1257" spans="2:18" x14ac:dyDescent="0.2">
      <c r="B1257" s="207" t="s">
        <v>1635</v>
      </c>
      <c r="C1257" s="208" t="s">
        <v>1627</v>
      </c>
      <c r="D1257" s="209" t="s">
        <v>244</v>
      </c>
      <c r="E1257" s="210">
        <v>749</v>
      </c>
      <c r="F1257" s="211">
        <v>0</v>
      </c>
      <c r="G1257" s="211">
        <v>6623.0963739999997</v>
      </c>
      <c r="H1257" s="211">
        <v>2.0516908279999999</v>
      </c>
      <c r="I1257" s="211">
        <v>0</v>
      </c>
      <c r="J1257" s="211">
        <v>1.2140658392012678</v>
      </c>
      <c r="K1257" s="212">
        <v>3</v>
      </c>
      <c r="L1257" s="211">
        <v>12471.3166666667</v>
      </c>
      <c r="M1257" s="211">
        <v>12471.3166666667</v>
      </c>
      <c r="N1257" s="211">
        <v>0.16955941255006637</v>
      </c>
      <c r="O1257" s="211">
        <v>0.16955941255006637</v>
      </c>
      <c r="P1257" s="212">
        <v>0</v>
      </c>
      <c r="Q1257" s="211">
        <v>0</v>
      </c>
      <c r="R1257" s="213">
        <v>0</v>
      </c>
    </row>
    <row r="1258" spans="2:18" x14ac:dyDescent="0.2">
      <c r="B1258" s="207" t="s">
        <v>1636</v>
      </c>
      <c r="C1258" s="208" t="s">
        <v>1627</v>
      </c>
      <c r="D1258" s="209" t="s">
        <v>244</v>
      </c>
      <c r="E1258" s="210">
        <v>118</v>
      </c>
      <c r="F1258" s="211">
        <v>0</v>
      </c>
      <c r="G1258" s="211">
        <v>4817.7089510000005</v>
      </c>
      <c r="H1258" s="211">
        <v>3.1955538559999996</v>
      </c>
      <c r="I1258" s="211">
        <v>662.86337865241956</v>
      </c>
      <c r="J1258" s="211">
        <v>690.19105761318087</v>
      </c>
      <c r="K1258" s="212">
        <v>0</v>
      </c>
      <c r="L1258" s="211">
        <v>0</v>
      </c>
      <c r="M1258" s="211">
        <v>0</v>
      </c>
      <c r="N1258" s="211">
        <v>0</v>
      </c>
      <c r="O1258" s="211">
        <v>0</v>
      </c>
      <c r="P1258" s="212">
        <v>2</v>
      </c>
      <c r="Q1258" s="211">
        <v>4770</v>
      </c>
      <c r="R1258" s="213">
        <v>3.3898305084745783E-2</v>
      </c>
    </row>
    <row r="1259" spans="2:18" x14ac:dyDescent="0.2">
      <c r="B1259" s="207" t="s">
        <v>1637</v>
      </c>
      <c r="C1259" s="208" t="s">
        <v>1627</v>
      </c>
      <c r="D1259" s="209" t="s">
        <v>244</v>
      </c>
      <c r="E1259" s="210">
        <v>78</v>
      </c>
      <c r="F1259" s="211">
        <v>640.02829999999994</v>
      </c>
      <c r="G1259" s="211">
        <v>3006.3760000000002</v>
      </c>
      <c r="H1259" s="211">
        <v>2.5963875079999998</v>
      </c>
      <c r="I1259" s="211">
        <v>4.3786949802343065</v>
      </c>
      <c r="J1259" s="211">
        <v>0</v>
      </c>
      <c r="K1259" s="212">
        <v>0</v>
      </c>
      <c r="L1259" s="211">
        <v>0</v>
      </c>
      <c r="M1259" s="211">
        <v>0</v>
      </c>
      <c r="N1259" s="211">
        <v>0</v>
      </c>
      <c r="O1259" s="211">
        <v>0</v>
      </c>
      <c r="P1259" s="212">
        <v>1</v>
      </c>
      <c r="Q1259" s="211">
        <v>120</v>
      </c>
      <c r="R1259" s="213">
        <v>1.2820512820512801E-2</v>
      </c>
    </row>
    <row r="1260" spans="2:18" x14ac:dyDescent="0.2">
      <c r="B1260" s="207" t="s">
        <v>1638</v>
      </c>
      <c r="C1260" s="208" t="s">
        <v>1627</v>
      </c>
      <c r="D1260" s="209" t="s">
        <v>244</v>
      </c>
      <c r="E1260" s="210">
        <v>571</v>
      </c>
      <c r="F1260" s="211">
        <v>367.32279999999997</v>
      </c>
      <c r="G1260" s="211">
        <v>3903.1179999999999</v>
      </c>
      <c r="H1260" s="211">
        <v>3.8310333159999996</v>
      </c>
      <c r="I1260" s="211">
        <v>65.613740615237532</v>
      </c>
      <c r="J1260" s="211">
        <v>163.22201972695274</v>
      </c>
      <c r="K1260" s="212">
        <v>7</v>
      </c>
      <c r="L1260" s="211">
        <v>42065.766666666699</v>
      </c>
      <c r="M1260" s="211">
        <v>42065.766666666699</v>
      </c>
      <c r="N1260" s="211">
        <v>1.0280210157618219</v>
      </c>
      <c r="O1260" s="211">
        <v>1.0280210157618219</v>
      </c>
      <c r="P1260" s="212">
        <v>2</v>
      </c>
      <c r="Q1260" s="211">
        <v>43800</v>
      </c>
      <c r="R1260" s="213">
        <v>0.16462346760070051</v>
      </c>
    </row>
    <row r="1261" spans="2:18" x14ac:dyDescent="0.2">
      <c r="B1261" s="207" t="s">
        <v>1639</v>
      </c>
      <c r="C1261" s="208" t="s">
        <v>1627</v>
      </c>
      <c r="D1261" s="209" t="s">
        <v>244</v>
      </c>
      <c r="E1261" s="210">
        <v>400</v>
      </c>
      <c r="F1261" s="211">
        <v>991.14490000000001</v>
      </c>
      <c r="G1261" s="211">
        <v>2623.884</v>
      </c>
      <c r="H1261" s="211">
        <v>2.8868924040000001</v>
      </c>
      <c r="I1261" s="211">
        <v>1156.7261945423163</v>
      </c>
      <c r="J1261" s="211">
        <v>0</v>
      </c>
      <c r="K1261" s="212">
        <v>1</v>
      </c>
      <c r="L1261" s="211">
        <v>342</v>
      </c>
      <c r="M1261" s="211">
        <v>342</v>
      </c>
      <c r="N1261" s="211">
        <v>7.5000000000000006E-3</v>
      </c>
      <c r="O1261" s="211">
        <v>7.5000000000000006E-3</v>
      </c>
      <c r="P1261" s="212">
        <v>0</v>
      </c>
      <c r="Q1261" s="211">
        <v>0</v>
      </c>
      <c r="R1261" s="213">
        <v>0</v>
      </c>
    </row>
    <row r="1262" spans="2:18" x14ac:dyDescent="0.2">
      <c r="B1262" s="207" t="s">
        <v>1640</v>
      </c>
      <c r="C1262" s="208" t="s">
        <v>1627</v>
      </c>
      <c r="D1262" s="209" t="s">
        <v>244</v>
      </c>
      <c r="E1262" s="210">
        <v>1023</v>
      </c>
      <c r="F1262" s="211">
        <v>0</v>
      </c>
      <c r="G1262" s="211">
        <v>6872.8874239999996</v>
      </c>
      <c r="H1262" s="211">
        <v>1.706716264</v>
      </c>
      <c r="I1262" s="211">
        <v>0</v>
      </c>
      <c r="J1262" s="211">
        <v>40.902200441055101</v>
      </c>
      <c r="K1262" s="212">
        <v>2</v>
      </c>
      <c r="L1262" s="211">
        <v>3473.2</v>
      </c>
      <c r="M1262" s="211">
        <v>3473.2</v>
      </c>
      <c r="N1262" s="211">
        <v>4.3010752688171991E-2</v>
      </c>
      <c r="O1262" s="211">
        <v>4.3010752688171991E-2</v>
      </c>
      <c r="P1262" s="212">
        <v>1</v>
      </c>
      <c r="Q1262" s="211">
        <v>8640</v>
      </c>
      <c r="R1262" s="213">
        <v>1.17302052785924E-2</v>
      </c>
    </row>
    <row r="1263" spans="2:18" x14ac:dyDescent="0.2">
      <c r="B1263" s="207" t="s">
        <v>1641</v>
      </c>
      <c r="C1263" s="208" t="s">
        <v>1642</v>
      </c>
      <c r="D1263" s="209" t="s">
        <v>244</v>
      </c>
      <c r="E1263" s="210">
        <v>1593</v>
      </c>
      <c r="F1263" s="211">
        <v>366.86313259999997</v>
      </c>
      <c r="G1263" s="211">
        <v>8059.2749430000003</v>
      </c>
      <c r="H1263" s="211">
        <v>3.5586849759999999</v>
      </c>
      <c r="I1263" s="211">
        <v>313.8188291207602</v>
      </c>
      <c r="J1263" s="211">
        <v>20.005226483121774</v>
      </c>
      <c r="K1263" s="212">
        <v>5</v>
      </c>
      <c r="L1263" s="211">
        <v>81255.150000000009</v>
      </c>
      <c r="M1263" s="211">
        <v>81255.150000000009</v>
      </c>
      <c r="N1263" s="211">
        <v>1.199623352165726</v>
      </c>
      <c r="O1263" s="211">
        <v>1.199623352165726</v>
      </c>
      <c r="P1263" s="212">
        <v>0</v>
      </c>
      <c r="Q1263" s="211">
        <v>0</v>
      </c>
      <c r="R1263" s="213">
        <v>0</v>
      </c>
    </row>
    <row r="1264" spans="2:18" x14ac:dyDescent="0.2">
      <c r="B1264" s="207" t="s">
        <v>1643</v>
      </c>
      <c r="C1264" s="208" t="s">
        <v>1642</v>
      </c>
      <c r="D1264" s="209" t="s">
        <v>244</v>
      </c>
      <c r="E1264" s="210">
        <v>12</v>
      </c>
      <c r="F1264" s="211">
        <v>78.333065869999999</v>
      </c>
      <c r="G1264" s="211">
        <v>4139.6074870000002</v>
      </c>
      <c r="H1264" s="211">
        <v>0</v>
      </c>
      <c r="I1264" s="211">
        <v>0</v>
      </c>
      <c r="J1264" s="211">
        <v>0</v>
      </c>
      <c r="K1264" s="212">
        <v>0</v>
      </c>
      <c r="L1264" s="211">
        <v>0</v>
      </c>
      <c r="M1264" s="211">
        <v>0</v>
      </c>
      <c r="N1264" s="211">
        <v>0</v>
      </c>
      <c r="O1264" s="211">
        <v>0</v>
      </c>
      <c r="P1264" s="212">
        <v>1</v>
      </c>
      <c r="Q1264" s="211">
        <v>4860</v>
      </c>
      <c r="R1264" s="213">
        <v>0.25</v>
      </c>
    </row>
    <row r="1265" spans="2:18" x14ac:dyDescent="0.2">
      <c r="B1265" s="207" t="s">
        <v>1644</v>
      </c>
      <c r="C1265" s="208" t="s">
        <v>1642</v>
      </c>
      <c r="D1265" s="209" t="s">
        <v>244</v>
      </c>
      <c r="E1265" s="210">
        <v>42</v>
      </c>
      <c r="F1265" s="211">
        <v>0</v>
      </c>
      <c r="G1265" s="211">
        <v>4338.4524600000004</v>
      </c>
      <c r="H1265" s="211">
        <v>0</v>
      </c>
      <c r="I1265" s="211">
        <v>0</v>
      </c>
      <c r="J1265" s="211">
        <v>0</v>
      </c>
      <c r="K1265" s="212">
        <v>3</v>
      </c>
      <c r="L1265" s="211">
        <v>17883</v>
      </c>
      <c r="M1265" s="211">
        <v>17883</v>
      </c>
      <c r="N1265" s="211">
        <v>1.785714285714286</v>
      </c>
      <c r="O1265" s="211">
        <v>1.785714285714286</v>
      </c>
      <c r="P1265" s="212">
        <v>1</v>
      </c>
      <c r="Q1265" s="211">
        <v>1140</v>
      </c>
      <c r="R1265" s="213">
        <v>4.7619047619047603E-2</v>
      </c>
    </row>
    <row r="1266" spans="2:18" x14ac:dyDescent="0.2">
      <c r="B1266" s="207" t="s">
        <v>1645</v>
      </c>
      <c r="C1266" s="208" t="s">
        <v>1642</v>
      </c>
      <c r="D1266" s="209" t="s">
        <v>244</v>
      </c>
      <c r="E1266" s="210">
        <v>73</v>
      </c>
      <c r="F1266" s="211">
        <v>0</v>
      </c>
      <c r="G1266" s="211">
        <v>4486.9482109999999</v>
      </c>
      <c r="H1266" s="211">
        <v>0</v>
      </c>
      <c r="I1266" s="211">
        <v>0</v>
      </c>
      <c r="J1266" s="211">
        <v>0</v>
      </c>
      <c r="K1266" s="212">
        <v>0</v>
      </c>
      <c r="L1266" s="211">
        <v>570.01666666670008</v>
      </c>
      <c r="M1266" s="211">
        <v>570.01666666670008</v>
      </c>
      <c r="N1266" s="211">
        <v>2.7397260273972601E-2</v>
      </c>
      <c r="O1266" s="211">
        <v>2.7397260273972601E-2</v>
      </c>
      <c r="P1266" s="212">
        <v>0</v>
      </c>
      <c r="Q1266" s="211">
        <v>0</v>
      </c>
      <c r="R1266" s="213">
        <v>0</v>
      </c>
    </row>
    <row r="1267" spans="2:18" x14ac:dyDescent="0.2">
      <c r="B1267" s="207" t="s">
        <v>1646</v>
      </c>
      <c r="C1267" s="208" t="s">
        <v>1642</v>
      </c>
      <c r="D1267" s="209" t="s">
        <v>244</v>
      </c>
      <c r="E1267" s="210">
        <v>4</v>
      </c>
      <c r="F1267" s="211">
        <v>0</v>
      </c>
      <c r="G1267" s="211">
        <v>3076.8293789999998</v>
      </c>
      <c r="H1267" s="211">
        <v>0</v>
      </c>
      <c r="I1267" s="211">
        <v>0</v>
      </c>
      <c r="J1267" s="211">
        <v>0</v>
      </c>
      <c r="K1267" s="212">
        <v>0</v>
      </c>
      <c r="L1267" s="211">
        <v>0</v>
      </c>
      <c r="M1267" s="211">
        <v>0</v>
      </c>
      <c r="N1267" s="211">
        <v>0</v>
      </c>
      <c r="O1267" s="211">
        <v>0</v>
      </c>
      <c r="P1267" s="212">
        <v>0</v>
      </c>
      <c r="Q1267" s="211">
        <v>180</v>
      </c>
      <c r="R1267" s="213">
        <v>0.25</v>
      </c>
    </row>
    <row r="1268" spans="2:18" x14ac:dyDescent="0.2">
      <c r="B1268" s="207" t="s">
        <v>1647</v>
      </c>
      <c r="C1268" s="208" t="s">
        <v>1642</v>
      </c>
      <c r="D1268" s="209" t="s">
        <v>244</v>
      </c>
      <c r="E1268" s="210">
        <v>245</v>
      </c>
      <c r="F1268" s="211">
        <v>0</v>
      </c>
      <c r="G1268" s="211">
        <v>1089.26502776128</v>
      </c>
      <c r="H1268" s="211">
        <v>0</v>
      </c>
      <c r="I1268" s="211">
        <v>0</v>
      </c>
      <c r="J1268" s="211">
        <v>0</v>
      </c>
      <c r="K1268" s="212">
        <v>2</v>
      </c>
      <c r="L1268" s="211">
        <v>4598</v>
      </c>
      <c r="M1268" s="211">
        <v>4598</v>
      </c>
      <c r="N1268" s="211">
        <v>8.9795918367346989E-2</v>
      </c>
      <c r="O1268" s="211">
        <v>8.9795918367346989E-2</v>
      </c>
      <c r="P1268" s="212">
        <v>0</v>
      </c>
      <c r="Q1268" s="211">
        <v>450</v>
      </c>
      <c r="R1268" s="213">
        <v>4.0816326530612197E-3</v>
      </c>
    </row>
    <row r="1269" spans="2:18" x14ac:dyDescent="0.2">
      <c r="B1269" s="207" t="s">
        <v>1648</v>
      </c>
      <c r="C1269" s="208" t="s">
        <v>1642</v>
      </c>
      <c r="D1269" s="209" t="s">
        <v>244</v>
      </c>
      <c r="E1269" s="210">
        <v>1748</v>
      </c>
      <c r="F1269" s="211">
        <v>3419.9701009999999</v>
      </c>
      <c r="G1269" s="211">
        <v>7698.72253</v>
      </c>
      <c r="H1269" s="211">
        <v>0</v>
      </c>
      <c r="I1269" s="211">
        <v>0</v>
      </c>
      <c r="J1269" s="211">
        <v>0</v>
      </c>
      <c r="K1269" s="212">
        <v>2</v>
      </c>
      <c r="L1269" s="211">
        <v>5539.6166666665995</v>
      </c>
      <c r="M1269" s="211">
        <v>5539.6166666665995</v>
      </c>
      <c r="N1269" s="211">
        <v>2.4027459954233398E-2</v>
      </c>
      <c r="O1269" s="211">
        <v>2.4027459954233398E-2</v>
      </c>
      <c r="P1269" s="212">
        <v>1</v>
      </c>
      <c r="Q1269" s="211">
        <v>82560</v>
      </c>
      <c r="R1269" s="213">
        <v>9.83981693363844E-2</v>
      </c>
    </row>
    <row r="1270" spans="2:18" x14ac:dyDescent="0.2">
      <c r="B1270" s="207" t="s">
        <v>1649</v>
      </c>
      <c r="C1270" s="208" t="s">
        <v>1642</v>
      </c>
      <c r="D1270" s="209" t="s">
        <v>244</v>
      </c>
      <c r="E1270" s="210">
        <v>919</v>
      </c>
      <c r="F1270" s="211">
        <v>1520.5078590000001</v>
      </c>
      <c r="G1270" s="211">
        <v>1966.476572</v>
      </c>
      <c r="H1270" s="211">
        <v>0</v>
      </c>
      <c r="I1270" s="211">
        <v>0</v>
      </c>
      <c r="J1270" s="211">
        <v>0</v>
      </c>
      <c r="K1270" s="212">
        <v>1</v>
      </c>
      <c r="L1270" s="211">
        <v>3033.0166666667001</v>
      </c>
      <c r="M1270" s="211">
        <v>186.21666666670001</v>
      </c>
      <c r="N1270" s="211">
        <v>4.8966267682263372E-2</v>
      </c>
      <c r="O1270" s="211">
        <v>1.0881392818280699E-3</v>
      </c>
      <c r="P1270" s="212">
        <v>0</v>
      </c>
      <c r="Q1270" s="211">
        <v>0</v>
      </c>
      <c r="R1270" s="213">
        <v>0</v>
      </c>
    </row>
    <row r="1271" spans="2:18" x14ac:dyDescent="0.2">
      <c r="B1271" s="207" t="s">
        <v>1650</v>
      </c>
      <c r="C1271" s="208" t="s">
        <v>1642</v>
      </c>
      <c r="D1271" s="209" t="s">
        <v>244</v>
      </c>
      <c r="E1271" s="210">
        <v>981</v>
      </c>
      <c r="F1271" s="211">
        <v>1274.7322240000001</v>
      </c>
      <c r="G1271" s="211">
        <v>5802.9506860000001</v>
      </c>
      <c r="H1271" s="211">
        <v>0</v>
      </c>
      <c r="I1271" s="211">
        <v>0</v>
      </c>
      <c r="J1271" s="211">
        <v>0</v>
      </c>
      <c r="K1271" s="212">
        <v>2</v>
      </c>
      <c r="L1271" s="211">
        <v>64629.166666666701</v>
      </c>
      <c r="M1271" s="211">
        <v>64629.166666666701</v>
      </c>
      <c r="N1271" s="211">
        <v>0.96432212028542341</v>
      </c>
      <c r="O1271" s="211">
        <v>0.96432212028542341</v>
      </c>
      <c r="P1271" s="212">
        <v>0</v>
      </c>
      <c r="Q1271" s="211">
        <v>0</v>
      </c>
      <c r="R1271" s="213">
        <v>0</v>
      </c>
    </row>
    <row r="1272" spans="2:18" x14ac:dyDescent="0.2">
      <c r="B1272" s="207" t="s">
        <v>1651</v>
      </c>
      <c r="C1272" s="208" t="s">
        <v>1642</v>
      </c>
      <c r="D1272" s="209" t="s">
        <v>244</v>
      </c>
      <c r="E1272" s="210">
        <v>11</v>
      </c>
      <c r="F1272" s="211">
        <v>595.05845409999995</v>
      </c>
      <c r="G1272" s="211">
        <v>2200.8918039999999</v>
      </c>
      <c r="H1272" s="211">
        <v>1.234645808</v>
      </c>
      <c r="I1272" s="211">
        <v>515.47671691532696</v>
      </c>
      <c r="J1272" s="211">
        <v>0</v>
      </c>
      <c r="K1272" s="212">
        <v>1</v>
      </c>
      <c r="L1272" s="211">
        <v>48</v>
      </c>
      <c r="M1272" s="211">
        <v>48</v>
      </c>
      <c r="N1272" s="211">
        <v>9.0909090909090898E-2</v>
      </c>
      <c r="O1272" s="211">
        <v>9.0909090909090898E-2</v>
      </c>
      <c r="P1272" s="212">
        <v>0</v>
      </c>
      <c r="Q1272" s="211">
        <v>0</v>
      </c>
      <c r="R1272" s="213">
        <v>0</v>
      </c>
    </row>
    <row r="1273" spans="2:18" x14ac:dyDescent="0.2">
      <c r="B1273" s="207" t="s">
        <v>1652</v>
      </c>
      <c r="C1273" s="208" t="s">
        <v>1642</v>
      </c>
      <c r="D1273" s="209" t="s">
        <v>274</v>
      </c>
      <c r="E1273" s="210">
        <v>877</v>
      </c>
      <c r="F1273" s="211">
        <v>0</v>
      </c>
      <c r="G1273" s="211">
        <v>13974.18728</v>
      </c>
      <c r="H1273" s="211">
        <v>0.58100979200000002</v>
      </c>
      <c r="I1273" s="211">
        <v>0</v>
      </c>
      <c r="J1273" s="211">
        <v>38.506300599091539</v>
      </c>
      <c r="K1273" s="212">
        <v>1</v>
      </c>
      <c r="L1273" s="211">
        <v>4995.3833333333996</v>
      </c>
      <c r="M1273" s="211">
        <v>4995.3833333333996</v>
      </c>
      <c r="N1273" s="211">
        <v>5.1311288483466375E-2</v>
      </c>
      <c r="O1273" s="211">
        <v>5.1311288483466375E-2</v>
      </c>
      <c r="P1273" s="212">
        <v>2</v>
      </c>
      <c r="Q1273" s="211">
        <v>27720</v>
      </c>
      <c r="R1273" s="213">
        <v>8.8939566704675066E-2</v>
      </c>
    </row>
    <row r="1274" spans="2:18" x14ac:dyDescent="0.2">
      <c r="B1274" s="207" t="s">
        <v>1653</v>
      </c>
      <c r="C1274" s="208" t="s">
        <v>1642</v>
      </c>
      <c r="D1274" s="209" t="s">
        <v>244</v>
      </c>
      <c r="E1274" s="210">
        <v>1375</v>
      </c>
      <c r="F1274" s="211">
        <v>722.57368410000004</v>
      </c>
      <c r="G1274" s="211">
        <v>5445.5134719999996</v>
      </c>
      <c r="H1274" s="211">
        <v>1.8156556000000001E-2</v>
      </c>
      <c r="I1274" s="211">
        <v>1.1320343232494319</v>
      </c>
      <c r="J1274" s="211">
        <v>8.0579591097429282E-3</v>
      </c>
      <c r="K1274" s="212">
        <v>1</v>
      </c>
      <c r="L1274" s="211">
        <v>84667.666666666701</v>
      </c>
      <c r="M1274" s="211">
        <v>84667.666666666701</v>
      </c>
      <c r="N1274" s="211">
        <v>1.0007272727272729</v>
      </c>
      <c r="O1274" s="211">
        <v>1.0007272727272729</v>
      </c>
      <c r="P1274" s="212">
        <v>0</v>
      </c>
      <c r="Q1274" s="211">
        <v>0</v>
      </c>
      <c r="R1274" s="213">
        <v>0</v>
      </c>
    </row>
    <row r="1275" spans="2:18" x14ac:dyDescent="0.2">
      <c r="B1275" s="207" t="s">
        <v>1654</v>
      </c>
      <c r="C1275" s="208" t="s">
        <v>1642</v>
      </c>
      <c r="D1275" s="209" t="s">
        <v>244</v>
      </c>
      <c r="E1275" s="210">
        <v>556</v>
      </c>
      <c r="F1275" s="211">
        <v>0</v>
      </c>
      <c r="G1275" s="211">
        <v>10494.88</v>
      </c>
      <c r="H1275" s="211">
        <v>0</v>
      </c>
      <c r="I1275" s="211">
        <v>0</v>
      </c>
      <c r="J1275" s="211">
        <v>0</v>
      </c>
      <c r="K1275" s="212">
        <v>0</v>
      </c>
      <c r="L1275" s="211">
        <v>0</v>
      </c>
      <c r="M1275" s="211">
        <v>0</v>
      </c>
      <c r="N1275" s="211">
        <v>0</v>
      </c>
      <c r="O1275" s="211">
        <v>0</v>
      </c>
      <c r="P1275" s="212">
        <v>1</v>
      </c>
      <c r="Q1275" s="211">
        <v>13440</v>
      </c>
      <c r="R1275" s="213">
        <v>5.7553956834532398E-2</v>
      </c>
    </row>
    <row r="1276" spans="2:18" x14ac:dyDescent="0.2">
      <c r="B1276" s="207" t="s">
        <v>1655</v>
      </c>
      <c r="C1276" s="208" t="s">
        <v>1642</v>
      </c>
      <c r="D1276" s="209" t="s">
        <v>244</v>
      </c>
      <c r="E1276" s="210">
        <v>446</v>
      </c>
      <c r="F1276" s="211">
        <v>0</v>
      </c>
      <c r="G1276" s="211">
        <v>1104.2068725828401</v>
      </c>
      <c r="H1276" s="211">
        <v>0</v>
      </c>
      <c r="I1276" s="211">
        <v>0</v>
      </c>
      <c r="J1276" s="211">
        <v>0</v>
      </c>
      <c r="K1276" s="212">
        <v>3</v>
      </c>
      <c r="L1276" s="211">
        <v>12643.7833333333</v>
      </c>
      <c r="M1276" s="211">
        <v>12643.7833333333</v>
      </c>
      <c r="N1276" s="211">
        <v>0.31165919282511251</v>
      </c>
      <c r="O1276" s="211">
        <v>0.31165919282511251</v>
      </c>
      <c r="P1276" s="212">
        <v>0</v>
      </c>
      <c r="Q1276" s="211">
        <v>90</v>
      </c>
      <c r="R1276" s="213">
        <v>2.2421524663677099E-3</v>
      </c>
    </row>
    <row r="1277" spans="2:18" x14ac:dyDescent="0.2">
      <c r="B1277" s="207" t="s">
        <v>1656</v>
      </c>
      <c r="C1277" s="208" t="s">
        <v>1642</v>
      </c>
      <c r="D1277" s="209" t="s">
        <v>274</v>
      </c>
      <c r="E1277" s="210">
        <v>1011</v>
      </c>
      <c r="F1277" s="211">
        <v>2205.657819</v>
      </c>
      <c r="G1277" s="211">
        <v>8083.6030760000003</v>
      </c>
      <c r="H1277" s="211">
        <v>4.0852250999999997</v>
      </c>
      <c r="I1277" s="211">
        <v>1218.3073474276594</v>
      </c>
      <c r="J1277" s="211">
        <v>2867.0218512465335</v>
      </c>
      <c r="K1277" s="212">
        <v>2</v>
      </c>
      <c r="L1277" s="211">
        <v>74245.483333333294</v>
      </c>
      <c r="M1277" s="211">
        <v>74245.483333333294</v>
      </c>
      <c r="N1277" s="211">
        <v>1.0029673590504449</v>
      </c>
      <c r="O1277" s="211">
        <v>1.0029673590504449</v>
      </c>
      <c r="P1277" s="212">
        <v>2</v>
      </c>
      <c r="Q1277" s="211">
        <v>7140</v>
      </c>
      <c r="R1277" s="213">
        <v>1.3847675568743799E-2</v>
      </c>
    </row>
    <row r="1278" spans="2:18" x14ac:dyDescent="0.2">
      <c r="B1278" s="207" t="s">
        <v>1657</v>
      </c>
      <c r="C1278" s="208" t="s">
        <v>1642</v>
      </c>
      <c r="D1278" s="209" t="s">
        <v>244</v>
      </c>
      <c r="E1278" s="210">
        <v>219</v>
      </c>
      <c r="F1278" s="211">
        <v>2475.2702260000001</v>
      </c>
      <c r="G1278" s="211">
        <v>3124.890007</v>
      </c>
      <c r="H1278" s="211">
        <v>3.0321448520000001</v>
      </c>
      <c r="I1278" s="211">
        <v>8405.1876116623735</v>
      </c>
      <c r="J1278" s="211">
        <v>2130.6586879345264</v>
      </c>
      <c r="K1278" s="212">
        <v>2</v>
      </c>
      <c r="L1278" s="211">
        <v>16444.866666666701</v>
      </c>
      <c r="M1278" s="211">
        <v>16444.866666666701</v>
      </c>
      <c r="N1278" s="211">
        <v>0.56621004566210098</v>
      </c>
      <c r="O1278" s="211">
        <v>0.56621004566210098</v>
      </c>
      <c r="P1278" s="212">
        <v>10</v>
      </c>
      <c r="Q1278" s="211">
        <v>42960</v>
      </c>
      <c r="R1278" s="213">
        <v>0.37442922374429222</v>
      </c>
    </row>
    <row r="1279" spans="2:18" x14ac:dyDescent="0.2">
      <c r="B1279" s="207" t="s">
        <v>1658</v>
      </c>
      <c r="C1279" s="208" t="s">
        <v>1659</v>
      </c>
      <c r="D1279" s="209" t="s">
        <v>274</v>
      </c>
      <c r="E1279" s="210">
        <v>252</v>
      </c>
      <c r="F1279" s="211">
        <v>2593.1747399999999</v>
      </c>
      <c r="G1279" s="211">
        <v>784.94922919999999</v>
      </c>
      <c r="H1279" s="211">
        <v>0.90782779999999996</v>
      </c>
      <c r="I1279" s="211">
        <v>104.47740871641672</v>
      </c>
      <c r="J1279" s="211">
        <v>73.058829261669217</v>
      </c>
      <c r="K1279" s="212">
        <v>3</v>
      </c>
      <c r="L1279" s="211">
        <v>60477.216666666704</v>
      </c>
      <c r="M1279" s="211">
        <v>60477.216666666704</v>
      </c>
      <c r="N1279" s="211">
        <v>3.003968253968254</v>
      </c>
      <c r="O1279" s="211">
        <v>3.003968253968254</v>
      </c>
      <c r="P1279" s="212">
        <v>6</v>
      </c>
      <c r="Q1279" s="211">
        <v>142320</v>
      </c>
      <c r="R1279" s="213">
        <v>1.1904761904761891</v>
      </c>
    </row>
    <row r="1280" spans="2:18" x14ac:dyDescent="0.2">
      <c r="B1280" s="207" t="s">
        <v>1660</v>
      </c>
      <c r="C1280" s="208" t="s">
        <v>1659</v>
      </c>
      <c r="D1280" s="209" t="s">
        <v>274</v>
      </c>
      <c r="E1280" s="210">
        <v>1406</v>
      </c>
      <c r="F1280" s="211">
        <v>8455.8453559999998</v>
      </c>
      <c r="G1280" s="211">
        <v>3935.0751340000002</v>
      </c>
      <c r="H1280" s="211">
        <v>0.308661452</v>
      </c>
      <c r="I1280" s="211">
        <v>198.07199899677869</v>
      </c>
      <c r="J1280" s="211">
        <v>141.59714346277264</v>
      </c>
      <c r="K1280" s="212">
        <v>9</v>
      </c>
      <c r="L1280" s="211">
        <v>562145.04999999981</v>
      </c>
      <c r="M1280" s="211">
        <v>562145.04999999981</v>
      </c>
      <c r="N1280" s="211">
        <v>4.1365576102418204</v>
      </c>
      <c r="O1280" s="211">
        <v>4.1365576102418204</v>
      </c>
      <c r="P1280" s="212">
        <v>5</v>
      </c>
      <c r="Q1280" s="211">
        <v>142500</v>
      </c>
      <c r="R1280" s="213">
        <v>0.28378378378378383</v>
      </c>
    </row>
    <row r="1281" spans="2:18" x14ac:dyDescent="0.2">
      <c r="B1281" s="207" t="s">
        <v>1661</v>
      </c>
      <c r="C1281" s="208" t="s">
        <v>1659</v>
      </c>
      <c r="D1281" s="209" t="s">
        <v>274</v>
      </c>
      <c r="E1281" s="210">
        <v>127</v>
      </c>
      <c r="F1281" s="211">
        <v>1644.3524440000001</v>
      </c>
      <c r="G1281" s="211">
        <v>499.20420430000001</v>
      </c>
      <c r="H1281" s="211">
        <v>1.5977769279999998</v>
      </c>
      <c r="I1281" s="211">
        <v>77.748000390831734</v>
      </c>
      <c r="J1281" s="211">
        <v>605.335376214848</v>
      </c>
      <c r="K1281" s="212">
        <v>2</v>
      </c>
      <c r="L1281" s="211">
        <v>23338.333333333299</v>
      </c>
      <c r="M1281" s="211">
        <v>23338.333333333299</v>
      </c>
      <c r="N1281" s="211">
        <v>2.015748031496063</v>
      </c>
      <c r="O1281" s="211">
        <v>2.015748031496063</v>
      </c>
      <c r="P1281" s="212">
        <v>1</v>
      </c>
      <c r="Q1281" s="211">
        <v>16320</v>
      </c>
      <c r="R1281" s="213">
        <v>0.26771653543307106</v>
      </c>
    </row>
    <row r="1282" spans="2:18" x14ac:dyDescent="0.2">
      <c r="B1282" s="207" t="s">
        <v>1662</v>
      </c>
      <c r="C1282" s="208" t="s">
        <v>1659</v>
      </c>
      <c r="D1282" s="209" t="s">
        <v>274</v>
      </c>
      <c r="E1282" s="210">
        <v>668</v>
      </c>
      <c r="F1282" s="211">
        <v>8314.3397669999995</v>
      </c>
      <c r="G1282" s="211">
        <v>631.93368399999997</v>
      </c>
      <c r="H1282" s="211">
        <v>2.6145440639999999</v>
      </c>
      <c r="I1282" s="211">
        <v>881.084108922989</v>
      </c>
      <c r="J1282" s="211">
        <v>379.81996059684263</v>
      </c>
      <c r="K1282" s="212">
        <v>4</v>
      </c>
      <c r="L1282" s="211">
        <v>130134.25</v>
      </c>
      <c r="M1282" s="211">
        <v>130134.25</v>
      </c>
      <c r="N1282" s="211">
        <v>2.058383233532934</v>
      </c>
      <c r="O1282" s="211">
        <v>2.058383233532934</v>
      </c>
      <c r="P1282" s="212">
        <v>8</v>
      </c>
      <c r="Q1282" s="211">
        <v>93030</v>
      </c>
      <c r="R1282" s="213">
        <v>0.2964071856287428</v>
      </c>
    </row>
    <row r="1283" spans="2:18" x14ac:dyDescent="0.2">
      <c r="B1283" s="207" t="s">
        <v>1663</v>
      </c>
      <c r="C1283" s="208" t="s">
        <v>1664</v>
      </c>
      <c r="D1283" s="209" t="s">
        <v>244</v>
      </c>
      <c r="E1283" s="210">
        <v>835</v>
      </c>
      <c r="F1283" s="211">
        <v>1674.0350000000001</v>
      </c>
      <c r="G1283" s="211">
        <v>1297.4849999999999</v>
      </c>
      <c r="H1283" s="211">
        <v>1.4992775562905882</v>
      </c>
      <c r="I1283" s="211">
        <v>130.08098149526197</v>
      </c>
      <c r="J1283" s="211">
        <v>79.846313867529915</v>
      </c>
      <c r="K1283" s="212">
        <v>2</v>
      </c>
      <c r="L1283" s="211">
        <v>9867.8833333334005</v>
      </c>
      <c r="M1283" s="211">
        <v>9867.8833333334005</v>
      </c>
      <c r="N1283" s="211">
        <v>0.1065868263473054</v>
      </c>
      <c r="O1283" s="211">
        <v>0.1065868263473054</v>
      </c>
      <c r="P1283" s="212">
        <v>1</v>
      </c>
      <c r="Q1283" s="211">
        <v>76830</v>
      </c>
      <c r="R1283" s="213">
        <v>0.23592814371257501</v>
      </c>
    </row>
    <row r="1284" spans="2:18" x14ac:dyDescent="0.2">
      <c r="B1284" s="207" t="s">
        <v>1665</v>
      </c>
      <c r="C1284" s="208" t="s">
        <v>1664</v>
      </c>
      <c r="D1284" s="209" t="s">
        <v>244</v>
      </c>
      <c r="E1284" s="210">
        <v>2951</v>
      </c>
      <c r="F1284" s="211">
        <v>1308.3651844999999</v>
      </c>
      <c r="G1284" s="211">
        <v>13192.020485999999</v>
      </c>
      <c r="H1284" s="211">
        <v>8.625644226714984</v>
      </c>
      <c r="I1284" s="211">
        <v>7068.5176177662197</v>
      </c>
      <c r="J1284" s="211">
        <v>1286.2411641989809</v>
      </c>
      <c r="K1284" s="212">
        <v>3</v>
      </c>
      <c r="L1284" s="211">
        <v>68339.583333333198</v>
      </c>
      <c r="M1284" s="211">
        <v>68339.583333333198</v>
      </c>
      <c r="N1284" s="211">
        <v>4.3713995255845538E-2</v>
      </c>
      <c r="O1284" s="211">
        <v>4.3713995255845538E-2</v>
      </c>
      <c r="P1284" s="212">
        <v>3</v>
      </c>
      <c r="Q1284" s="211">
        <v>29460</v>
      </c>
      <c r="R1284" s="213">
        <v>2.100982717722806E-2</v>
      </c>
    </row>
    <row r="1285" spans="2:18" x14ac:dyDescent="0.2">
      <c r="B1285" s="207" t="s">
        <v>1666</v>
      </c>
      <c r="C1285" s="208" t="s">
        <v>1664</v>
      </c>
      <c r="D1285" s="209" t="s">
        <v>244</v>
      </c>
      <c r="E1285" s="210">
        <v>1293</v>
      </c>
      <c r="F1285" s="211">
        <v>2416.5120000000002</v>
      </c>
      <c r="G1285" s="211">
        <v>2278.0410000000002</v>
      </c>
      <c r="H1285" s="211">
        <v>2.2175736590610389</v>
      </c>
      <c r="I1285" s="211">
        <v>145.2305249954419</v>
      </c>
      <c r="J1285" s="211">
        <v>653.48815403415449</v>
      </c>
      <c r="K1285" s="212">
        <v>1</v>
      </c>
      <c r="L1285" s="211">
        <v>17594.733333333399</v>
      </c>
      <c r="M1285" s="211">
        <v>17594.733333333399</v>
      </c>
      <c r="N1285" s="211">
        <v>9.9767981438515091E-2</v>
      </c>
      <c r="O1285" s="211">
        <v>9.9767981438515091E-2</v>
      </c>
      <c r="P1285" s="212">
        <v>1</v>
      </c>
      <c r="Q1285" s="211">
        <v>10800</v>
      </c>
      <c r="R1285" s="213">
        <v>0.27842227378190304</v>
      </c>
    </row>
    <row r="1286" spans="2:18" x14ac:dyDescent="0.2">
      <c r="B1286" s="207" t="s">
        <v>1667</v>
      </c>
      <c r="C1286" s="208" t="s">
        <v>1664</v>
      </c>
      <c r="D1286" s="209" t="s">
        <v>244</v>
      </c>
      <c r="E1286" s="210">
        <v>709</v>
      </c>
      <c r="F1286" s="211">
        <v>541.8954</v>
      </c>
      <c r="G1286" s="211">
        <v>3888.116</v>
      </c>
      <c r="H1286" s="211">
        <v>2.9132193375521047</v>
      </c>
      <c r="I1286" s="211">
        <v>8760.3288778196438</v>
      </c>
      <c r="J1286" s="211">
        <v>2.4806910724374749</v>
      </c>
      <c r="K1286" s="212">
        <v>4</v>
      </c>
      <c r="L1286" s="211">
        <v>166183.43333333341</v>
      </c>
      <c r="M1286" s="211">
        <v>166183.43333333341</v>
      </c>
      <c r="N1286" s="211">
        <v>3.1156558533145269</v>
      </c>
      <c r="O1286" s="211">
        <v>3.1156558533145269</v>
      </c>
      <c r="P1286" s="212">
        <v>2</v>
      </c>
      <c r="Q1286" s="211">
        <v>30240</v>
      </c>
      <c r="R1286" s="213">
        <v>9.7320169252468294E-2</v>
      </c>
    </row>
    <row r="1287" spans="2:18" x14ac:dyDescent="0.2">
      <c r="B1287" s="207" t="s">
        <v>1668</v>
      </c>
      <c r="C1287" s="208" t="s">
        <v>1664</v>
      </c>
      <c r="D1287" s="209" t="s">
        <v>244</v>
      </c>
      <c r="E1287" s="210">
        <v>354</v>
      </c>
      <c r="F1287" s="211">
        <v>0</v>
      </c>
      <c r="G1287" s="211">
        <v>1249.5608560000001</v>
      </c>
      <c r="H1287" s="211">
        <v>2.1243170519999999</v>
      </c>
      <c r="I1287" s="211">
        <v>6047.7108673934517</v>
      </c>
      <c r="J1287" s="211">
        <v>358.25686201917057</v>
      </c>
      <c r="K1287" s="212">
        <v>1</v>
      </c>
      <c r="L1287" s="211">
        <v>13281</v>
      </c>
      <c r="M1287" s="211">
        <v>13281</v>
      </c>
      <c r="N1287" s="211">
        <v>0.65819209039547999</v>
      </c>
      <c r="O1287" s="211">
        <v>0.65819209039547999</v>
      </c>
      <c r="P1287" s="212">
        <v>2</v>
      </c>
      <c r="Q1287" s="211">
        <v>59760</v>
      </c>
      <c r="R1287" s="213">
        <v>0.468926553672316</v>
      </c>
    </row>
    <row r="1288" spans="2:18" x14ac:dyDescent="0.2">
      <c r="B1288" s="207" t="s">
        <v>1669</v>
      </c>
      <c r="C1288" s="208" t="s">
        <v>1664</v>
      </c>
      <c r="D1288" s="209" t="s">
        <v>244</v>
      </c>
      <c r="E1288" s="210">
        <v>1383</v>
      </c>
      <c r="F1288" s="211">
        <v>3111.7719999999999</v>
      </c>
      <c r="G1288" s="211">
        <v>2891.152</v>
      </c>
      <c r="H1288" s="211">
        <v>4.7357565414427141</v>
      </c>
      <c r="I1288" s="211">
        <v>155.94592105703524</v>
      </c>
      <c r="J1288" s="211">
        <v>0</v>
      </c>
      <c r="K1288" s="212">
        <v>11</v>
      </c>
      <c r="L1288" s="211">
        <v>609815.06666666665</v>
      </c>
      <c r="M1288" s="211">
        <v>609815.06666666665</v>
      </c>
      <c r="N1288" s="211">
        <v>6.0498915401301536</v>
      </c>
      <c r="O1288" s="211">
        <v>6.0498915401301536</v>
      </c>
      <c r="P1288" s="212">
        <v>0</v>
      </c>
      <c r="Q1288" s="211">
        <v>172.6833333333</v>
      </c>
      <c r="R1288" s="213">
        <v>7.2306579898770808E-4</v>
      </c>
    </row>
    <row r="1289" spans="2:18" x14ac:dyDescent="0.2">
      <c r="B1289" s="207" t="s">
        <v>1670</v>
      </c>
      <c r="C1289" s="208" t="s">
        <v>1664</v>
      </c>
      <c r="D1289" s="209" t="s">
        <v>244</v>
      </c>
      <c r="E1289" s="210">
        <v>1990</v>
      </c>
      <c r="F1289" s="211">
        <v>2202.6930000000002</v>
      </c>
      <c r="G1289" s="211">
        <v>8740.4959999999992</v>
      </c>
      <c r="H1289" s="211">
        <v>4.6888171731693129</v>
      </c>
      <c r="I1289" s="211">
        <v>612.99285498228176</v>
      </c>
      <c r="J1289" s="211">
        <v>0</v>
      </c>
      <c r="K1289" s="212">
        <v>6</v>
      </c>
      <c r="L1289" s="211">
        <v>577327.9833333334</v>
      </c>
      <c r="M1289" s="211">
        <v>576718.06666666665</v>
      </c>
      <c r="N1289" s="211">
        <v>4.0477386934673394</v>
      </c>
      <c r="O1289" s="211">
        <v>4.047236180904525</v>
      </c>
      <c r="P1289" s="212">
        <v>1</v>
      </c>
      <c r="Q1289" s="211">
        <v>34200</v>
      </c>
      <c r="R1289" s="213">
        <v>4.7738693467336696E-2</v>
      </c>
    </row>
    <row r="1290" spans="2:18" x14ac:dyDescent="0.2">
      <c r="B1290" s="207" t="s">
        <v>1671</v>
      </c>
      <c r="C1290" s="208" t="s">
        <v>1664</v>
      </c>
      <c r="D1290" s="209" t="s">
        <v>244</v>
      </c>
      <c r="E1290" s="210">
        <v>1265</v>
      </c>
      <c r="F1290" s="211">
        <v>360.49110000000002</v>
      </c>
      <c r="G1290" s="211">
        <v>6446.2470000000003</v>
      </c>
      <c r="H1290" s="211">
        <v>2.2659427108236487</v>
      </c>
      <c r="I1290" s="211">
        <v>6164.1181346000876</v>
      </c>
      <c r="J1290" s="211">
        <v>0.67042353585988468</v>
      </c>
      <c r="K1290" s="212">
        <v>2</v>
      </c>
      <c r="L1290" s="211">
        <v>6677.8333333333994</v>
      </c>
      <c r="M1290" s="211">
        <v>6677.8333333333994</v>
      </c>
      <c r="N1290" s="211">
        <v>5.6126482213438689E-2</v>
      </c>
      <c r="O1290" s="211">
        <v>5.6126482213438689E-2</v>
      </c>
      <c r="P1290" s="212">
        <v>0</v>
      </c>
      <c r="Q1290" s="211">
        <v>0</v>
      </c>
      <c r="R1290" s="213">
        <v>0</v>
      </c>
    </row>
    <row r="1291" spans="2:18" x14ac:dyDescent="0.2">
      <c r="B1291" s="207" t="s">
        <v>1672</v>
      </c>
      <c r="C1291" s="208" t="s">
        <v>1664</v>
      </c>
      <c r="D1291" s="209" t="s">
        <v>244</v>
      </c>
      <c r="E1291" s="210">
        <v>451</v>
      </c>
      <c r="F1291" s="211">
        <v>438.05259999999998</v>
      </c>
      <c r="G1291" s="211">
        <v>1287.807</v>
      </c>
      <c r="H1291" s="211">
        <v>2.0186353597492612</v>
      </c>
      <c r="I1291" s="211">
        <v>173.13496316570723</v>
      </c>
      <c r="J1291" s="211">
        <v>129.00660735621165</v>
      </c>
      <c r="K1291" s="212">
        <v>2</v>
      </c>
      <c r="L1291" s="211">
        <v>26512.0333333333</v>
      </c>
      <c r="M1291" s="211">
        <v>26512.0333333333</v>
      </c>
      <c r="N1291" s="211">
        <v>0.99778270509977862</v>
      </c>
      <c r="O1291" s="211">
        <v>0.99778270509977862</v>
      </c>
      <c r="P1291" s="212">
        <v>0</v>
      </c>
      <c r="Q1291" s="211">
        <v>0</v>
      </c>
      <c r="R1291" s="213">
        <v>0</v>
      </c>
    </row>
    <row r="1292" spans="2:18" x14ac:dyDescent="0.2">
      <c r="B1292" s="207" t="s">
        <v>1673</v>
      </c>
      <c r="C1292" s="208" t="s">
        <v>1664</v>
      </c>
      <c r="D1292" s="209" t="s">
        <v>274</v>
      </c>
      <c r="E1292" s="210">
        <v>1565</v>
      </c>
      <c r="F1292" s="211">
        <v>3998.1142359999999</v>
      </c>
      <c r="G1292" s="211">
        <v>4667.091821</v>
      </c>
      <c r="H1292" s="211">
        <v>1.9427514919999997</v>
      </c>
      <c r="I1292" s="211">
        <v>87.072943747906038</v>
      </c>
      <c r="J1292" s="211">
        <v>0</v>
      </c>
      <c r="K1292" s="212">
        <v>12</v>
      </c>
      <c r="L1292" s="211">
        <v>551661.85</v>
      </c>
      <c r="M1292" s="211">
        <v>551661.85</v>
      </c>
      <c r="N1292" s="211">
        <v>4.7763578274760388</v>
      </c>
      <c r="O1292" s="211">
        <v>4.7763578274760388</v>
      </c>
      <c r="P1292" s="212">
        <v>1</v>
      </c>
      <c r="Q1292" s="211">
        <v>60</v>
      </c>
      <c r="R1292" s="213">
        <v>1.2779552715655E-3</v>
      </c>
    </row>
    <row r="1293" spans="2:18" x14ac:dyDescent="0.2">
      <c r="B1293" s="207" t="s">
        <v>1674</v>
      </c>
      <c r="C1293" s="208" t="s">
        <v>1664</v>
      </c>
      <c r="D1293" s="209" t="s">
        <v>244</v>
      </c>
      <c r="E1293" s="210">
        <v>1373</v>
      </c>
      <c r="F1293" s="211">
        <v>1028.153</v>
      </c>
      <c r="G1293" s="211">
        <v>4583.8879999999999</v>
      </c>
      <c r="H1293" s="211">
        <v>2.9391287984350822</v>
      </c>
      <c r="I1293" s="211">
        <v>2.1073278219716696</v>
      </c>
      <c r="J1293" s="211">
        <v>0</v>
      </c>
      <c r="K1293" s="212">
        <v>2</v>
      </c>
      <c r="L1293" s="211">
        <v>17393.133333333302</v>
      </c>
      <c r="M1293" s="211">
        <v>17393.133333333302</v>
      </c>
      <c r="N1293" s="211">
        <v>0.1085214857975237</v>
      </c>
      <c r="O1293" s="211">
        <v>0.1085214857975237</v>
      </c>
      <c r="P1293" s="212">
        <v>1</v>
      </c>
      <c r="Q1293" s="211">
        <v>12960</v>
      </c>
      <c r="R1293" s="213">
        <v>2.6219956300072803E-2</v>
      </c>
    </row>
    <row r="1294" spans="2:18" x14ac:dyDescent="0.2">
      <c r="B1294" s="207" t="s">
        <v>1675</v>
      </c>
      <c r="C1294" s="208" t="s">
        <v>1676</v>
      </c>
      <c r="D1294" s="209" t="s">
        <v>244</v>
      </c>
      <c r="E1294" s="210">
        <v>1982</v>
      </c>
      <c r="F1294" s="211">
        <v>0</v>
      </c>
      <c r="G1294" s="211">
        <v>7926.1859999999997</v>
      </c>
      <c r="H1294" s="211">
        <v>4.0307554320000003</v>
      </c>
      <c r="I1294" s="211">
        <v>8.1171492960472786</v>
      </c>
      <c r="J1294" s="211">
        <v>0</v>
      </c>
      <c r="K1294" s="212">
        <v>2</v>
      </c>
      <c r="L1294" s="211">
        <v>9089.0166666666009</v>
      </c>
      <c r="M1294" s="211">
        <v>9089.0166666666009</v>
      </c>
      <c r="N1294" s="211">
        <v>3.8345105953582259E-2</v>
      </c>
      <c r="O1294" s="211">
        <v>3.8345105953582259E-2</v>
      </c>
      <c r="P1294" s="212">
        <v>0</v>
      </c>
      <c r="Q1294" s="211">
        <v>0</v>
      </c>
      <c r="R1294" s="213">
        <v>0</v>
      </c>
    </row>
    <row r="1295" spans="2:18" x14ac:dyDescent="0.2">
      <c r="B1295" s="207" t="s">
        <v>1677</v>
      </c>
      <c r="C1295" s="208" t="s">
        <v>1676</v>
      </c>
      <c r="D1295" s="209" t="s">
        <v>244</v>
      </c>
      <c r="E1295" s="210">
        <v>187</v>
      </c>
      <c r="F1295" s="211">
        <v>0</v>
      </c>
      <c r="G1295" s="211">
        <v>1370.101555</v>
      </c>
      <c r="H1295" s="211">
        <v>1.107549916</v>
      </c>
      <c r="I1295" s="211">
        <v>30.129397022282795</v>
      </c>
      <c r="J1295" s="211">
        <v>0</v>
      </c>
      <c r="K1295" s="212">
        <v>0</v>
      </c>
      <c r="L1295" s="211">
        <v>145.4</v>
      </c>
      <c r="M1295" s="211">
        <v>145.4</v>
      </c>
      <c r="N1295" s="211">
        <v>5.3475935828877002E-3</v>
      </c>
      <c r="O1295" s="211">
        <v>5.3475935828877002E-3</v>
      </c>
      <c r="P1295" s="212">
        <v>0</v>
      </c>
      <c r="Q1295" s="211">
        <v>0</v>
      </c>
      <c r="R1295" s="213">
        <v>0</v>
      </c>
    </row>
    <row r="1296" spans="2:18" x14ac:dyDescent="0.2">
      <c r="B1296" s="207" t="s">
        <v>1678</v>
      </c>
      <c r="C1296" s="208" t="s">
        <v>1676</v>
      </c>
      <c r="D1296" s="209" t="s">
        <v>244</v>
      </c>
      <c r="E1296" s="210">
        <v>1800</v>
      </c>
      <c r="F1296" s="211">
        <v>0</v>
      </c>
      <c r="G1296" s="211">
        <v>2952.5029559999998</v>
      </c>
      <c r="H1296" s="211">
        <v>0.163409004</v>
      </c>
      <c r="I1296" s="211">
        <v>1.1393819881857736</v>
      </c>
      <c r="J1296" s="211">
        <v>0</v>
      </c>
      <c r="K1296" s="212">
        <v>0</v>
      </c>
      <c r="L1296" s="211">
        <v>408.38333333330002</v>
      </c>
      <c r="M1296" s="211">
        <v>408.38333333330002</v>
      </c>
      <c r="N1296" s="211">
        <v>5.5555555555555599E-4</v>
      </c>
      <c r="O1296" s="211">
        <v>5.5555555555555599E-4</v>
      </c>
      <c r="P1296" s="212">
        <v>0</v>
      </c>
      <c r="Q1296" s="211">
        <v>0</v>
      </c>
      <c r="R1296" s="213">
        <v>0</v>
      </c>
    </row>
    <row r="1297" spans="2:18" x14ac:dyDescent="0.2">
      <c r="B1297" s="207" t="s">
        <v>1679</v>
      </c>
      <c r="C1297" s="208" t="s">
        <v>1676</v>
      </c>
      <c r="D1297" s="209" t="s">
        <v>274</v>
      </c>
      <c r="E1297" s="210">
        <v>3471</v>
      </c>
      <c r="F1297" s="211">
        <v>0</v>
      </c>
      <c r="G1297" s="211">
        <v>10239.459999999999</v>
      </c>
      <c r="H1297" s="211">
        <v>4.3938865520000006</v>
      </c>
      <c r="I1297" s="211">
        <v>0</v>
      </c>
      <c r="J1297" s="211">
        <v>2.6000348060770517</v>
      </c>
      <c r="K1297" s="212">
        <v>1</v>
      </c>
      <c r="L1297" s="211">
        <v>5516.6833333333998</v>
      </c>
      <c r="M1297" s="211">
        <v>5516.6833333333998</v>
      </c>
      <c r="N1297" s="211">
        <v>3.3995966580236237E-2</v>
      </c>
      <c r="O1297" s="211">
        <v>3.3995966580236237E-2</v>
      </c>
      <c r="P1297" s="212">
        <v>0</v>
      </c>
      <c r="Q1297" s="211">
        <v>0</v>
      </c>
      <c r="R1297" s="213">
        <v>0</v>
      </c>
    </row>
    <row r="1298" spans="2:18" x14ac:dyDescent="0.2">
      <c r="B1298" s="207" t="s">
        <v>1680</v>
      </c>
      <c r="C1298" s="208" t="s">
        <v>1676</v>
      </c>
      <c r="D1298" s="209" t="s">
        <v>244</v>
      </c>
      <c r="E1298" s="210">
        <v>643</v>
      </c>
      <c r="F1298" s="211">
        <v>0</v>
      </c>
      <c r="G1298" s="211">
        <v>2257.268</v>
      </c>
      <c r="H1298" s="211">
        <v>2.63270062</v>
      </c>
      <c r="I1298" s="211">
        <v>0</v>
      </c>
      <c r="J1298" s="211">
        <v>2889.4632673671681</v>
      </c>
      <c r="K1298" s="212">
        <v>0</v>
      </c>
      <c r="L1298" s="211">
        <v>1413.9833333332999</v>
      </c>
      <c r="M1298" s="211">
        <v>1413.9833333332999</v>
      </c>
      <c r="N1298" s="211">
        <v>1.5552099533436999E-3</v>
      </c>
      <c r="O1298" s="211">
        <v>1.5552099533436999E-3</v>
      </c>
      <c r="P1298" s="212">
        <v>0</v>
      </c>
      <c r="Q1298" s="211">
        <v>0</v>
      </c>
      <c r="R1298" s="213">
        <v>0</v>
      </c>
    </row>
    <row r="1299" spans="2:18" x14ac:dyDescent="0.2">
      <c r="B1299" s="207" t="s">
        <v>1681</v>
      </c>
      <c r="C1299" s="208" t="s">
        <v>1676</v>
      </c>
      <c r="D1299" s="209" t="s">
        <v>244</v>
      </c>
      <c r="E1299" s="210">
        <v>111</v>
      </c>
      <c r="F1299" s="211">
        <v>0</v>
      </c>
      <c r="G1299" s="211">
        <v>2857.5233899999998</v>
      </c>
      <c r="H1299" s="211">
        <v>4.7388611159999998</v>
      </c>
      <c r="I1299" s="211">
        <v>7163.02111288174</v>
      </c>
      <c r="J1299" s="211">
        <v>0</v>
      </c>
      <c r="K1299" s="212">
        <v>0</v>
      </c>
      <c r="L1299" s="211">
        <v>0</v>
      </c>
      <c r="M1299" s="211">
        <v>0</v>
      </c>
      <c r="N1299" s="211">
        <v>0</v>
      </c>
      <c r="O1299" s="211">
        <v>0</v>
      </c>
      <c r="P1299" s="212">
        <v>0</v>
      </c>
      <c r="Q1299" s="211">
        <v>120</v>
      </c>
      <c r="R1299" s="213">
        <v>9.0090090090090107E-3</v>
      </c>
    </row>
    <row r="1300" spans="2:18" x14ac:dyDescent="0.2">
      <c r="B1300" s="207" t="s">
        <v>1682</v>
      </c>
      <c r="C1300" s="208" t="s">
        <v>1676</v>
      </c>
      <c r="D1300" s="209" t="s">
        <v>244</v>
      </c>
      <c r="E1300" s="210">
        <v>345</v>
      </c>
      <c r="F1300" s="211">
        <v>0</v>
      </c>
      <c r="G1300" s="211">
        <v>9764.9969999999994</v>
      </c>
      <c r="H1300" s="211">
        <v>3.1592407439999999</v>
      </c>
      <c r="I1300" s="211">
        <v>1038.4733839016435</v>
      </c>
      <c r="J1300" s="211">
        <v>141.14321176625711</v>
      </c>
      <c r="K1300" s="212">
        <v>0</v>
      </c>
      <c r="L1300" s="211">
        <v>0</v>
      </c>
      <c r="M1300" s="211">
        <v>0</v>
      </c>
      <c r="N1300" s="211">
        <v>0</v>
      </c>
      <c r="O1300" s="211">
        <v>0</v>
      </c>
      <c r="P1300" s="212">
        <v>2</v>
      </c>
      <c r="Q1300" s="211">
        <v>222570</v>
      </c>
      <c r="R1300" s="213">
        <v>1.365217391304347</v>
      </c>
    </row>
    <row r="1301" spans="2:18" x14ac:dyDescent="0.2">
      <c r="B1301" s="207" t="s">
        <v>1683</v>
      </c>
      <c r="C1301" s="208" t="s">
        <v>1676</v>
      </c>
      <c r="D1301" s="209" t="s">
        <v>244</v>
      </c>
      <c r="E1301" s="210">
        <v>1904</v>
      </c>
      <c r="F1301" s="211">
        <v>0</v>
      </c>
      <c r="G1301" s="211">
        <v>6694.3370000000004</v>
      </c>
      <c r="H1301" s="211">
        <v>2.8505792919999999</v>
      </c>
      <c r="I1301" s="211">
        <v>2494.5104670233022</v>
      </c>
      <c r="J1301" s="211">
        <v>65.785178171941268</v>
      </c>
      <c r="K1301" s="212">
        <v>2</v>
      </c>
      <c r="L1301" s="211">
        <v>306530.13333333342</v>
      </c>
      <c r="M1301" s="211">
        <v>306530.13333333342</v>
      </c>
      <c r="N1301" s="211">
        <v>1.045168067226887</v>
      </c>
      <c r="O1301" s="211">
        <v>1.045168067226887</v>
      </c>
      <c r="P1301" s="212">
        <v>0</v>
      </c>
      <c r="Q1301" s="211">
        <v>0</v>
      </c>
      <c r="R1301" s="213">
        <v>0</v>
      </c>
    </row>
    <row r="1302" spans="2:18" x14ac:dyDescent="0.2">
      <c r="B1302" s="207" t="s">
        <v>1684</v>
      </c>
      <c r="C1302" s="208" t="s">
        <v>1676</v>
      </c>
      <c r="D1302" s="209" t="s">
        <v>244</v>
      </c>
      <c r="E1302" s="210">
        <v>1648</v>
      </c>
      <c r="F1302" s="211">
        <v>0</v>
      </c>
      <c r="G1302" s="211">
        <v>6268.7950000000001</v>
      </c>
      <c r="H1302" s="211">
        <v>2.8142661799999997</v>
      </c>
      <c r="I1302" s="211">
        <v>317.33436745887661</v>
      </c>
      <c r="J1302" s="211">
        <v>0</v>
      </c>
      <c r="K1302" s="212">
        <v>2</v>
      </c>
      <c r="L1302" s="211">
        <v>66659.733333333294</v>
      </c>
      <c r="M1302" s="211">
        <v>66659.733333333294</v>
      </c>
      <c r="N1302" s="211">
        <v>0.14563106796116509</v>
      </c>
      <c r="O1302" s="211">
        <v>0.14563106796116509</v>
      </c>
      <c r="P1302" s="212">
        <v>1</v>
      </c>
      <c r="Q1302" s="211">
        <v>9060</v>
      </c>
      <c r="R1302" s="213">
        <v>9.1626213592232997E-2</v>
      </c>
    </row>
    <row r="1303" spans="2:18" x14ac:dyDescent="0.2">
      <c r="B1303" s="207" t="s">
        <v>1685</v>
      </c>
      <c r="C1303" s="208" t="s">
        <v>1676</v>
      </c>
      <c r="D1303" s="209" t="s">
        <v>244</v>
      </c>
      <c r="E1303" s="210">
        <v>1262</v>
      </c>
      <c r="F1303" s="211">
        <v>0</v>
      </c>
      <c r="G1303" s="211">
        <v>4884.0640000000003</v>
      </c>
      <c r="H1303" s="211">
        <v>2.9413620719999996</v>
      </c>
      <c r="I1303" s="211">
        <v>368.33736886545893</v>
      </c>
      <c r="J1303" s="211">
        <v>244.54294306247837</v>
      </c>
      <c r="K1303" s="212">
        <v>3</v>
      </c>
      <c r="L1303" s="211">
        <v>177461.0833333334</v>
      </c>
      <c r="M1303" s="211">
        <v>177461.0833333334</v>
      </c>
      <c r="N1303" s="211">
        <v>2.1164817749603797</v>
      </c>
      <c r="O1303" s="211">
        <v>2.1164817749603797</v>
      </c>
      <c r="P1303" s="212">
        <v>2</v>
      </c>
      <c r="Q1303" s="211">
        <v>4680</v>
      </c>
      <c r="R1303" s="213">
        <v>2.0602218700475402E-2</v>
      </c>
    </row>
    <row r="1304" spans="2:18" x14ac:dyDescent="0.2">
      <c r="B1304" s="207" t="s">
        <v>1686</v>
      </c>
      <c r="C1304" s="208" t="s">
        <v>1676</v>
      </c>
      <c r="D1304" s="209" t="s">
        <v>274</v>
      </c>
      <c r="E1304" s="210">
        <v>1281</v>
      </c>
      <c r="F1304" s="211">
        <v>0</v>
      </c>
      <c r="G1304" s="211">
        <v>6456.9390000000003</v>
      </c>
      <c r="H1304" s="211">
        <v>2.2877260559999999</v>
      </c>
      <c r="I1304" s="211">
        <v>202.39987063825097</v>
      </c>
      <c r="J1304" s="211">
        <v>0</v>
      </c>
      <c r="K1304" s="212">
        <v>1</v>
      </c>
      <c r="L1304" s="211">
        <v>22866.666666666701</v>
      </c>
      <c r="M1304" s="211">
        <v>22866.666666666701</v>
      </c>
      <c r="N1304" s="211">
        <v>8.6651053864168631E-2</v>
      </c>
      <c r="O1304" s="211">
        <v>8.6651053864168631E-2</v>
      </c>
      <c r="P1304" s="212">
        <v>0</v>
      </c>
      <c r="Q1304" s="211">
        <v>0</v>
      </c>
      <c r="R1304" s="213">
        <v>0</v>
      </c>
    </row>
    <row r="1305" spans="2:18" x14ac:dyDescent="0.2">
      <c r="B1305" s="207" t="s">
        <v>1687</v>
      </c>
      <c r="C1305" s="208" t="s">
        <v>1688</v>
      </c>
      <c r="D1305" s="209" t="s">
        <v>244</v>
      </c>
      <c r="E1305" s="210">
        <v>416</v>
      </c>
      <c r="F1305" s="211">
        <v>0</v>
      </c>
      <c r="G1305" s="211">
        <v>2288.2579999999998</v>
      </c>
      <c r="H1305" s="211">
        <v>5.9735069239999996</v>
      </c>
      <c r="I1305" s="211">
        <v>1382.6795289014285</v>
      </c>
      <c r="J1305" s="211">
        <v>0</v>
      </c>
      <c r="K1305" s="212">
        <v>2</v>
      </c>
      <c r="L1305" s="211">
        <v>25395</v>
      </c>
      <c r="M1305" s="211">
        <v>25395</v>
      </c>
      <c r="N1305" s="211">
        <v>1.1298076923076921</v>
      </c>
      <c r="O1305" s="211">
        <v>1.1298076923076921</v>
      </c>
      <c r="P1305" s="212">
        <v>1</v>
      </c>
      <c r="Q1305" s="211">
        <v>16860</v>
      </c>
      <c r="R1305" s="213">
        <v>0.67548076923076894</v>
      </c>
    </row>
    <row r="1306" spans="2:18" x14ac:dyDescent="0.2">
      <c r="B1306" s="207" t="s">
        <v>1689</v>
      </c>
      <c r="C1306" s="208" t="s">
        <v>1688</v>
      </c>
      <c r="D1306" s="209" t="s">
        <v>244</v>
      </c>
      <c r="E1306" s="210">
        <v>871</v>
      </c>
      <c r="F1306" s="211">
        <v>0</v>
      </c>
      <c r="G1306" s="211">
        <v>1703.424</v>
      </c>
      <c r="H1306" s="211">
        <v>5.4651233559999994</v>
      </c>
      <c r="I1306" s="211">
        <v>0.43119034525024375</v>
      </c>
      <c r="J1306" s="211">
        <v>0</v>
      </c>
      <c r="K1306" s="212">
        <v>5</v>
      </c>
      <c r="L1306" s="211">
        <v>17941.4333333334</v>
      </c>
      <c r="M1306" s="211">
        <v>17941.4333333334</v>
      </c>
      <c r="N1306" s="211">
        <v>1.1033295063145814</v>
      </c>
      <c r="O1306" s="211">
        <v>1.1033295063145814</v>
      </c>
      <c r="P1306" s="212">
        <v>0</v>
      </c>
      <c r="Q1306" s="211">
        <v>0</v>
      </c>
      <c r="R1306" s="213">
        <v>0</v>
      </c>
    </row>
    <row r="1307" spans="2:18" x14ac:dyDescent="0.2">
      <c r="B1307" s="207" t="s">
        <v>1690</v>
      </c>
      <c r="C1307" s="208" t="s">
        <v>1688</v>
      </c>
      <c r="D1307" s="209" t="s">
        <v>244</v>
      </c>
      <c r="E1307" s="210">
        <v>570</v>
      </c>
      <c r="F1307" s="211">
        <v>0</v>
      </c>
      <c r="G1307" s="211">
        <v>5349.799</v>
      </c>
      <c r="H1307" s="211">
        <v>3.26818008</v>
      </c>
      <c r="I1307" s="211">
        <v>7.9290317639870418</v>
      </c>
      <c r="J1307" s="211">
        <v>0</v>
      </c>
      <c r="K1307" s="212">
        <v>2</v>
      </c>
      <c r="L1307" s="211">
        <v>46940</v>
      </c>
      <c r="M1307" s="211">
        <v>46940</v>
      </c>
      <c r="N1307" s="211">
        <v>1.0052631578947322</v>
      </c>
      <c r="O1307" s="211">
        <v>1.0052631578947322</v>
      </c>
      <c r="P1307" s="212">
        <v>0</v>
      </c>
      <c r="Q1307" s="211">
        <v>0</v>
      </c>
      <c r="R1307" s="213">
        <v>0</v>
      </c>
    </row>
    <row r="1308" spans="2:18" x14ac:dyDescent="0.2">
      <c r="B1308" s="207" t="s">
        <v>1691</v>
      </c>
      <c r="C1308" s="208" t="s">
        <v>1688</v>
      </c>
      <c r="D1308" s="209" t="s">
        <v>244</v>
      </c>
      <c r="E1308" s="210">
        <v>0</v>
      </c>
      <c r="F1308" s="211">
        <v>0</v>
      </c>
      <c r="G1308" s="211">
        <v>2220.7292069999999</v>
      </c>
      <c r="H1308" s="211">
        <v>1.8519687119999999</v>
      </c>
      <c r="I1308" s="211">
        <v>0</v>
      </c>
      <c r="J1308" s="211">
        <v>0</v>
      </c>
      <c r="K1308" s="212">
        <v>1</v>
      </c>
      <c r="L1308" s="211">
        <v>16</v>
      </c>
      <c r="M1308" s="211">
        <v>16</v>
      </c>
      <c r="N1308" s="211">
        <v>0</v>
      </c>
      <c r="O1308" s="211">
        <v>0</v>
      </c>
      <c r="P1308" s="212">
        <v>0</v>
      </c>
      <c r="Q1308" s="211">
        <v>0</v>
      </c>
      <c r="R1308" s="213">
        <v>0</v>
      </c>
    </row>
    <row r="1309" spans="2:18" x14ac:dyDescent="0.2">
      <c r="B1309" s="207" t="s">
        <v>1692</v>
      </c>
      <c r="C1309" s="208" t="s">
        <v>1688</v>
      </c>
      <c r="D1309" s="209" t="s">
        <v>244</v>
      </c>
      <c r="E1309" s="210">
        <v>6</v>
      </c>
      <c r="F1309" s="211">
        <v>0</v>
      </c>
      <c r="G1309" s="211">
        <v>5467.4710779999996</v>
      </c>
      <c r="H1309" s="211">
        <v>0.18156555999999999</v>
      </c>
      <c r="I1309" s="211">
        <v>1.3215052939978404</v>
      </c>
      <c r="J1309" s="211">
        <v>0</v>
      </c>
      <c r="K1309" s="212">
        <v>1</v>
      </c>
      <c r="L1309" s="211">
        <v>492</v>
      </c>
      <c r="M1309" s="211">
        <v>492</v>
      </c>
      <c r="N1309" s="211">
        <v>1</v>
      </c>
      <c r="O1309" s="211">
        <v>1</v>
      </c>
      <c r="P1309" s="212">
        <v>0</v>
      </c>
      <c r="Q1309" s="211">
        <v>0</v>
      </c>
      <c r="R1309" s="213">
        <v>0</v>
      </c>
    </row>
    <row r="1310" spans="2:18" x14ac:dyDescent="0.2">
      <c r="B1310" s="207" t="s">
        <v>1693</v>
      </c>
      <c r="C1310" s="208" t="s">
        <v>1688</v>
      </c>
      <c r="D1310" s="209" t="s">
        <v>244</v>
      </c>
      <c r="E1310" s="210">
        <v>442</v>
      </c>
      <c r="F1310" s="211">
        <v>0</v>
      </c>
      <c r="G1310" s="211">
        <v>940.88226180000004</v>
      </c>
      <c r="H1310" s="211">
        <v>3.5949980880000001</v>
      </c>
      <c r="I1310" s="211">
        <v>62.507200406097844</v>
      </c>
      <c r="J1310" s="211">
        <v>0</v>
      </c>
      <c r="K1310" s="212">
        <v>2</v>
      </c>
      <c r="L1310" s="211">
        <v>36362</v>
      </c>
      <c r="M1310" s="211">
        <v>36362</v>
      </c>
      <c r="N1310" s="211">
        <v>1.004524886877824</v>
      </c>
      <c r="O1310" s="211">
        <v>1.004524886877824</v>
      </c>
      <c r="P1310" s="212">
        <v>0</v>
      </c>
      <c r="Q1310" s="211">
        <v>0</v>
      </c>
      <c r="R1310" s="213">
        <v>0</v>
      </c>
    </row>
    <row r="1311" spans="2:18" x14ac:dyDescent="0.2">
      <c r="B1311" s="207" t="s">
        <v>1694</v>
      </c>
      <c r="C1311" s="208" t="s">
        <v>1688</v>
      </c>
      <c r="D1311" s="209" t="s">
        <v>244</v>
      </c>
      <c r="E1311" s="210">
        <v>19</v>
      </c>
      <c r="F1311" s="211">
        <v>0</v>
      </c>
      <c r="G1311" s="211">
        <v>2067.5379710000002</v>
      </c>
      <c r="H1311" s="211">
        <v>3.5223718640000001</v>
      </c>
      <c r="I1311" s="211">
        <v>1227.3706578057286</v>
      </c>
      <c r="J1311" s="211">
        <v>0</v>
      </c>
      <c r="K1311" s="212">
        <v>1</v>
      </c>
      <c r="L1311" s="211">
        <v>1476</v>
      </c>
      <c r="M1311" s="211">
        <v>1476</v>
      </c>
      <c r="N1311" s="211">
        <v>0.94736842105263208</v>
      </c>
      <c r="O1311" s="211">
        <v>0.94736842105263208</v>
      </c>
      <c r="P1311" s="212">
        <v>0</v>
      </c>
      <c r="Q1311" s="211">
        <v>0</v>
      </c>
      <c r="R1311" s="213">
        <v>0</v>
      </c>
    </row>
    <row r="1312" spans="2:18" x14ac:dyDescent="0.2">
      <c r="B1312" s="207" t="s">
        <v>1695</v>
      </c>
      <c r="C1312" s="208" t="s">
        <v>1688</v>
      </c>
      <c r="D1312" s="209" t="s">
        <v>274</v>
      </c>
      <c r="E1312" s="210">
        <v>43</v>
      </c>
      <c r="F1312" s="211">
        <v>0</v>
      </c>
      <c r="G1312" s="211">
        <v>3779.8233850000001</v>
      </c>
      <c r="H1312" s="211">
        <v>0.98045402399999992</v>
      </c>
      <c r="I1312" s="211">
        <v>25.580796989789899</v>
      </c>
      <c r="J1312" s="211">
        <v>0</v>
      </c>
      <c r="K1312" s="212">
        <v>1</v>
      </c>
      <c r="L1312" s="211">
        <v>3526</v>
      </c>
      <c r="M1312" s="211">
        <v>3526</v>
      </c>
      <c r="N1312" s="211">
        <v>1</v>
      </c>
      <c r="O1312" s="211">
        <v>1</v>
      </c>
      <c r="P1312" s="212">
        <v>0</v>
      </c>
      <c r="Q1312" s="211">
        <v>0</v>
      </c>
      <c r="R1312" s="213">
        <v>0</v>
      </c>
    </row>
    <row r="1313" spans="2:18" x14ac:dyDescent="0.2">
      <c r="B1313" s="207" t="s">
        <v>1696</v>
      </c>
      <c r="C1313" s="208" t="s">
        <v>1688</v>
      </c>
      <c r="D1313" s="209" t="s">
        <v>244</v>
      </c>
      <c r="E1313" s="210">
        <v>829</v>
      </c>
      <c r="F1313" s="211">
        <v>0</v>
      </c>
      <c r="G1313" s="211">
        <v>3931.2</v>
      </c>
      <c r="H1313" s="211">
        <v>4.4301996639999999</v>
      </c>
      <c r="I1313" s="211">
        <v>31.108736004831538</v>
      </c>
      <c r="J1313" s="211">
        <v>0</v>
      </c>
      <c r="K1313" s="212">
        <v>2</v>
      </c>
      <c r="L1313" s="211">
        <v>70662.899999999994</v>
      </c>
      <c r="M1313" s="211">
        <v>70662.899999999994</v>
      </c>
      <c r="N1313" s="211">
        <v>1.0229191797346169</v>
      </c>
      <c r="O1313" s="211">
        <v>1.0229191797346169</v>
      </c>
      <c r="P1313" s="212">
        <v>0</v>
      </c>
      <c r="Q1313" s="211">
        <v>0</v>
      </c>
      <c r="R1313" s="213">
        <v>0</v>
      </c>
    </row>
    <row r="1314" spans="2:18" x14ac:dyDescent="0.2">
      <c r="B1314" s="207" t="s">
        <v>1697</v>
      </c>
      <c r="C1314" s="208" t="s">
        <v>1688</v>
      </c>
      <c r="D1314" s="209" t="s">
        <v>244</v>
      </c>
      <c r="E1314" s="210">
        <v>171</v>
      </c>
      <c r="F1314" s="211">
        <v>0</v>
      </c>
      <c r="G1314" s="211">
        <v>3816.4515369999999</v>
      </c>
      <c r="H1314" s="211">
        <v>4.6843914479999995</v>
      </c>
      <c r="I1314" s="211">
        <v>1402.0169475466857</v>
      </c>
      <c r="J1314" s="211">
        <v>0</v>
      </c>
      <c r="K1314" s="212">
        <v>1</v>
      </c>
      <c r="L1314" s="211">
        <v>5291</v>
      </c>
      <c r="M1314" s="211">
        <v>5291</v>
      </c>
      <c r="N1314" s="211">
        <v>0.99415204678362601</v>
      </c>
      <c r="O1314" s="211">
        <v>0.99415204678362601</v>
      </c>
      <c r="P1314" s="212">
        <v>0</v>
      </c>
      <c r="Q1314" s="211">
        <v>0</v>
      </c>
      <c r="R1314" s="213">
        <v>0</v>
      </c>
    </row>
    <row r="1315" spans="2:18" x14ac:dyDescent="0.2">
      <c r="B1315" s="207" t="s">
        <v>1698</v>
      </c>
      <c r="C1315" s="208" t="s">
        <v>1688</v>
      </c>
      <c r="D1315" s="209" t="s">
        <v>244</v>
      </c>
      <c r="E1315" s="210">
        <v>91</v>
      </c>
      <c r="F1315" s="211">
        <v>0</v>
      </c>
      <c r="G1315" s="211">
        <v>1558.367</v>
      </c>
      <c r="H1315" s="211">
        <v>0.59916634800000002</v>
      </c>
      <c r="I1315" s="211">
        <v>0.1418200803314755</v>
      </c>
      <c r="J1315" s="211">
        <v>0</v>
      </c>
      <c r="K1315" s="212">
        <v>1</v>
      </c>
      <c r="L1315" s="211">
        <v>1424</v>
      </c>
      <c r="M1315" s="211">
        <v>1424</v>
      </c>
      <c r="N1315" s="211">
        <v>0.97802197802197799</v>
      </c>
      <c r="O1315" s="211">
        <v>0.97802197802197799</v>
      </c>
      <c r="P1315" s="212">
        <v>0</v>
      </c>
      <c r="Q1315" s="211">
        <v>0</v>
      </c>
      <c r="R1315" s="213">
        <v>0</v>
      </c>
    </row>
    <row r="1316" spans="2:18" x14ac:dyDescent="0.2">
      <c r="B1316" s="207" t="s">
        <v>1699</v>
      </c>
      <c r="C1316" s="208" t="s">
        <v>1688</v>
      </c>
      <c r="D1316" s="209" t="s">
        <v>244</v>
      </c>
      <c r="E1316" s="210">
        <v>1079</v>
      </c>
      <c r="F1316" s="211">
        <v>0</v>
      </c>
      <c r="G1316" s="211">
        <v>2663.4860950000002</v>
      </c>
      <c r="H1316" s="211">
        <v>4.5572955559999997</v>
      </c>
      <c r="I1316" s="211">
        <v>781.026284852647</v>
      </c>
      <c r="J1316" s="211">
        <v>0</v>
      </c>
      <c r="K1316" s="212">
        <v>1</v>
      </c>
      <c r="L1316" s="211">
        <v>60694.733333333301</v>
      </c>
      <c r="M1316" s="211">
        <v>60694.733333333301</v>
      </c>
      <c r="N1316" s="211">
        <v>1.0000000000000004</v>
      </c>
      <c r="O1316" s="211">
        <v>1.0000000000000004</v>
      </c>
      <c r="P1316" s="212">
        <v>0</v>
      </c>
      <c r="Q1316" s="211">
        <v>0</v>
      </c>
      <c r="R1316" s="213">
        <v>0</v>
      </c>
    </row>
    <row r="1317" spans="2:18" x14ac:dyDescent="0.2">
      <c r="B1317" s="207" t="s">
        <v>1700</v>
      </c>
      <c r="C1317" s="208" t="s">
        <v>1688</v>
      </c>
      <c r="D1317" s="209" t="s">
        <v>244</v>
      </c>
      <c r="E1317" s="210">
        <v>3</v>
      </c>
      <c r="F1317" s="211">
        <v>0</v>
      </c>
      <c r="G1317" s="211">
        <v>3551.7280000000001</v>
      </c>
      <c r="H1317" s="211">
        <v>4.9567397880000001</v>
      </c>
      <c r="I1317" s="211">
        <v>3229.901694229638</v>
      </c>
      <c r="J1317" s="211">
        <v>0</v>
      </c>
      <c r="K1317" s="212">
        <v>1</v>
      </c>
      <c r="L1317" s="211">
        <v>48</v>
      </c>
      <c r="M1317" s="211">
        <v>48</v>
      </c>
      <c r="N1317" s="211">
        <v>1</v>
      </c>
      <c r="O1317" s="211">
        <v>1</v>
      </c>
      <c r="P1317" s="212">
        <v>0</v>
      </c>
      <c r="Q1317" s="211">
        <v>0</v>
      </c>
      <c r="R1317" s="213">
        <v>0</v>
      </c>
    </row>
    <row r="1318" spans="2:18" x14ac:dyDescent="0.2">
      <c r="B1318" s="207" t="s">
        <v>1701</v>
      </c>
      <c r="C1318" s="208" t="s">
        <v>1702</v>
      </c>
      <c r="D1318" s="209" t="s">
        <v>244</v>
      </c>
      <c r="E1318" s="210">
        <v>291</v>
      </c>
      <c r="F1318" s="211">
        <v>0</v>
      </c>
      <c r="G1318" s="211">
        <v>1117.232</v>
      </c>
      <c r="H1318" s="211">
        <v>0.65363601599999999</v>
      </c>
      <c r="I1318" s="211">
        <v>702.6289472568883</v>
      </c>
      <c r="J1318" s="211">
        <v>0</v>
      </c>
      <c r="K1318" s="212">
        <v>3</v>
      </c>
      <c r="L1318" s="211">
        <v>34754.366666666698</v>
      </c>
      <c r="M1318" s="211">
        <v>34754.366666666698</v>
      </c>
      <c r="N1318" s="211">
        <v>1.2508591065292112</v>
      </c>
      <c r="O1318" s="211">
        <v>1.2508591065292112</v>
      </c>
      <c r="P1318" s="212">
        <v>0</v>
      </c>
      <c r="Q1318" s="211">
        <v>0</v>
      </c>
      <c r="R1318" s="213">
        <v>0</v>
      </c>
    </row>
    <row r="1319" spans="2:18" x14ac:dyDescent="0.2">
      <c r="B1319" s="207" t="s">
        <v>1703</v>
      </c>
      <c r="C1319" s="208" t="s">
        <v>1702</v>
      </c>
      <c r="D1319" s="209" t="s">
        <v>244</v>
      </c>
      <c r="E1319" s="210">
        <v>1404</v>
      </c>
      <c r="F1319" s="211">
        <v>0</v>
      </c>
      <c r="G1319" s="211">
        <v>5904.3239999999996</v>
      </c>
      <c r="H1319" s="211">
        <v>3.3952759719999999</v>
      </c>
      <c r="I1319" s="211">
        <v>2541.9724012835381</v>
      </c>
      <c r="J1319" s="211">
        <v>0</v>
      </c>
      <c r="K1319" s="212">
        <v>1</v>
      </c>
      <c r="L1319" s="211">
        <v>132142.98333333331</v>
      </c>
      <c r="M1319" s="211">
        <v>132142.98333333331</v>
      </c>
      <c r="N1319" s="211">
        <v>0.9985754985754981</v>
      </c>
      <c r="O1319" s="211">
        <v>0.9985754985754981</v>
      </c>
      <c r="P1319" s="212">
        <v>0</v>
      </c>
      <c r="Q1319" s="211">
        <v>0</v>
      </c>
      <c r="R1319" s="213">
        <v>0</v>
      </c>
    </row>
    <row r="1320" spans="2:18" x14ac:dyDescent="0.2">
      <c r="B1320" s="207" t="s">
        <v>1704</v>
      </c>
      <c r="C1320" s="208" t="s">
        <v>1702</v>
      </c>
      <c r="D1320" s="209" t="s">
        <v>274</v>
      </c>
      <c r="E1320" s="210">
        <v>1858</v>
      </c>
      <c r="F1320" s="211">
        <v>0</v>
      </c>
      <c r="G1320" s="211">
        <v>11866.21</v>
      </c>
      <c r="H1320" s="211">
        <v>3.1773973</v>
      </c>
      <c r="I1320" s="211">
        <v>1963.2687634687907</v>
      </c>
      <c r="J1320" s="211">
        <v>0</v>
      </c>
      <c r="K1320" s="212">
        <v>4</v>
      </c>
      <c r="L1320" s="211">
        <v>217992.21666666667</v>
      </c>
      <c r="M1320" s="211">
        <v>217992.21666666667</v>
      </c>
      <c r="N1320" s="211">
        <v>1.6420882669537131</v>
      </c>
      <c r="O1320" s="211">
        <v>1.6420882669537131</v>
      </c>
      <c r="P1320" s="212">
        <v>0</v>
      </c>
      <c r="Q1320" s="211">
        <v>0</v>
      </c>
      <c r="R1320" s="213">
        <v>0</v>
      </c>
    </row>
    <row r="1321" spans="2:18" x14ac:dyDescent="0.2">
      <c r="B1321" s="207" t="s">
        <v>1705</v>
      </c>
      <c r="C1321" s="208" t="s">
        <v>1702</v>
      </c>
      <c r="D1321" s="209" t="s">
        <v>244</v>
      </c>
      <c r="E1321" s="210">
        <v>1297</v>
      </c>
      <c r="F1321" s="211">
        <v>0</v>
      </c>
      <c r="G1321" s="211">
        <v>5724.04</v>
      </c>
      <c r="H1321" s="211">
        <v>3.3589628599999997</v>
      </c>
      <c r="I1321" s="211">
        <v>2876.3158117508324</v>
      </c>
      <c r="J1321" s="211">
        <v>415.41465197094709</v>
      </c>
      <c r="K1321" s="212">
        <v>5</v>
      </c>
      <c r="L1321" s="211">
        <v>151826.18333333341</v>
      </c>
      <c r="M1321" s="211">
        <v>151826.18333333341</v>
      </c>
      <c r="N1321" s="211">
        <v>1.2074016962220504</v>
      </c>
      <c r="O1321" s="211">
        <v>1.2074016962220504</v>
      </c>
      <c r="P1321" s="212">
        <v>0</v>
      </c>
      <c r="Q1321" s="211">
        <v>0</v>
      </c>
      <c r="R1321" s="213">
        <v>0</v>
      </c>
    </row>
    <row r="1322" spans="2:18" x14ac:dyDescent="0.2">
      <c r="B1322" s="207" t="s">
        <v>1706</v>
      </c>
      <c r="C1322" s="208" t="s">
        <v>1702</v>
      </c>
      <c r="D1322" s="209" t="s">
        <v>244</v>
      </c>
      <c r="E1322" s="210">
        <v>1286</v>
      </c>
      <c r="F1322" s="211">
        <v>0</v>
      </c>
      <c r="G1322" s="211">
        <v>9692.6149999999998</v>
      </c>
      <c r="H1322" s="211">
        <v>5.1564619040000004</v>
      </c>
      <c r="I1322" s="211">
        <v>3148.5553390798336</v>
      </c>
      <c r="J1322" s="211">
        <v>1502.3742441751301</v>
      </c>
      <c r="K1322" s="212">
        <v>2</v>
      </c>
      <c r="L1322" s="211">
        <v>125302.3333333333</v>
      </c>
      <c r="M1322" s="211">
        <v>125302.3333333333</v>
      </c>
      <c r="N1322" s="211">
        <v>1.150855365474339</v>
      </c>
      <c r="O1322" s="211">
        <v>1.150855365474339</v>
      </c>
      <c r="P1322" s="212">
        <v>0</v>
      </c>
      <c r="Q1322" s="211">
        <v>0</v>
      </c>
      <c r="R1322" s="213">
        <v>0</v>
      </c>
    </row>
    <row r="1323" spans="2:18" x14ac:dyDescent="0.2">
      <c r="B1323" s="207" t="s">
        <v>1707</v>
      </c>
      <c r="C1323" s="208" t="s">
        <v>1702</v>
      </c>
      <c r="D1323" s="209" t="s">
        <v>244</v>
      </c>
      <c r="E1323" s="210">
        <v>1818</v>
      </c>
      <c r="F1323" s="211">
        <v>0</v>
      </c>
      <c r="G1323" s="211">
        <v>6856.2030000000004</v>
      </c>
      <c r="H1323" s="211">
        <v>3.7584070919999997</v>
      </c>
      <c r="I1323" s="211">
        <v>1742.786529668703</v>
      </c>
      <c r="J1323" s="211">
        <v>588.80313010802536</v>
      </c>
      <c r="K1323" s="212">
        <v>1</v>
      </c>
      <c r="L1323" s="211">
        <v>173653</v>
      </c>
      <c r="M1323" s="211">
        <v>173653</v>
      </c>
      <c r="N1323" s="211">
        <v>1.002750275027503</v>
      </c>
      <c r="O1323" s="211">
        <v>1.002750275027503</v>
      </c>
      <c r="P1323" s="212">
        <v>1</v>
      </c>
      <c r="Q1323" s="211">
        <v>25080</v>
      </c>
      <c r="R1323" s="213">
        <v>4.1804180418041806E-2</v>
      </c>
    </row>
    <row r="1324" spans="2:18" x14ac:dyDescent="0.2">
      <c r="B1324" s="207" t="s">
        <v>1708</v>
      </c>
      <c r="C1324" s="208" t="s">
        <v>1702</v>
      </c>
      <c r="D1324" s="209" t="s">
        <v>274</v>
      </c>
      <c r="E1324" s="210">
        <v>1041</v>
      </c>
      <c r="F1324" s="211">
        <v>0</v>
      </c>
      <c r="G1324" s="211">
        <v>15074.5</v>
      </c>
      <c r="H1324" s="211">
        <v>1.9245949360000001</v>
      </c>
      <c r="I1324" s="211">
        <v>1014.0583408095487</v>
      </c>
      <c r="J1324" s="211">
        <v>0</v>
      </c>
      <c r="K1324" s="212">
        <v>3</v>
      </c>
      <c r="L1324" s="211">
        <v>123825.60000000001</v>
      </c>
      <c r="M1324" s="211">
        <v>123825.60000000001</v>
      </c>
      <c r="N1324" s="211">
        <v>1.6628242074927952</v>
      </c>
      <c r="O1324" s="211">
        <v>1.6628242074927952</v>
      </c>
      <c r="P1324" s="212">
        <v>2</v>
      </c>
      <c r="Q1324" s="211">
        <v>59085</v>
      </c>
      <c r="R1324" s="213">
        <v>0.13736791546589872</v>
      </c>
    </row>
    <row r="1325" spans="2:18" x14ac:dyDescent="0.2">
      <c r="B1325" s="207" t="s">
        <v>1709</v>
      </c>
      <c r="C1325" s="208" t="s">
        <v>1702</v>
      </c>
      <c r="D1325" s="209" t="s">
        <v>244</v>
      </c>
      <c r="E1325" s="210">
        <v>981</v>
      </c>
      <c r="F1325" s="211">
        <v>0</v>
      </c>
      <c r="G1325" s="211">
        <v>6052.4089999999997</v>
      </c>
      <c r="H1325" s="211">
        <v>4.2667906599999998</v>
      </c>
      <c r="I1325" s="211">
        <v>5401.2576015553987</v>
      </c>
      <c r="J1325" s="211">
        <v>0</v>
      </c>
      <c r="K1325" s="212">
        <v>1</v>
      </c>
      <c r="L1325" s="211">
        <v>94035.383333333302</v>
      </c>
      <c r="M1325" s="211">
        <v>94035.383333333302</v>
      </c>
      <c r="N1325" s="211">
        <v>0.99592252803262016</v>
      </c>
      <c r="O1325" s="211">
        <v>0.99592252803262016</v>
      </c>
      <c r="P1325" s="212">
        <v>3</v>
      </c>
      <c r="Q1325" s="211">
        <v>31770</v>
      </c>
      <c r="R1325" s="213">
        <v>0.13863404689092756</v>
      </c>
    </row>
    <row r="1326" spans="2:18" x14ac:dyDescent="0.2">
      <c r="B1326" s="207" t="s">
        <v>1710</v>
      </c>
      <c r="C1326" s="208" t="s">
        <v>1702</v>
      </c>
      <c r="D1326" s="209" t="s">
        <v>244</v>
      </c>
      <c r="E1326" s="210">
        <v>1104</v>
      </c>
      <c r="F1326" s="211">
        <v>0</v>
      </c>
      <c r="G1326" s="211">
        <v>3576.5885699999999</v>
      </c>
      <c r="H1326" s="211">
        <v>2.2332563879999996</v>
      </c>
      <c r="I1326" s="211">
        <v>527.64733002422258</v>
      </c>
      <c r="J1326" s="211">
        <v>0</v>
      </c>
      <c r="K1326" s="212">
        <v>1</v>
      </c>
      <c r="L1326" s="211">
        <v>106850</v>
      </c>
      <c r="M1326" s="211">
        <v>106850</v>
      </c>
      <c r="N1326" s="211">
        <v>0.99909420289855111</v>
      </c>
      <c r="O1326" s="211">
        <v>0.99909420289855111</v>
      </c>
      <c r="P1326" s="212">
        <v>0</v>
      </c>
      <c r="Q1326" s="211">
        <v>0</v>
      </c>
      <c r="R1326" s="213">
        <v>0</v>
      </c>
    </row>
    <row r="1327" spans="2:18" x14ac:dyDescent="0.2">
      <c r="B1327" s="207" t="s">
        <v>1711</v>
      </c>
      <c r="C1327" s="208" t="s">
        <v>1702</v>
      </c>
      <c r="D1327" s="209" t="s">
        <v>274</v>
      </c>
      <c r="E1327" s="210">
        <v>2241</v>
      </c>
      <c r="F1327" s="211">
        <v>0</v>
      </c>
      <c r="G1327" s="211">
        <v>9878.259</v>
      </c>
      <c r="H1327" s="211">
        <v>2.9050489599999998</v>
      </c>
      <c r="I1327" s="211">
        <v>1252.0430601740727</v>
      </c>
      <c r="J1327" s="211">
        <v>0</v>
      </c>
      <c r="K1327" s="212">
        <v>6</v>
      </c>
      <c r="L1327" s="211">
        <v>256711</v>
      </c>
      <c r="M1327" s="211">
        <v>256711</v>
      </c>
      <c r="N1327" s="211">
        <v>1.1307452030343599</v>
      </c>
      <c r="O1327" s="211">
        <v>1.1307452030343599</v>
      </c>
      <c r="P1327" s="212">
        <v>0</v>
      </c>
      <c r="Q1327" s="211">
        <v>0</v>
      </c>
      <c r="R1327" s="213">
        <v>0</v>
      </c>
    </row>
    <row r="1328" spans="2:18" x14ac:dyDescent="0.2">
      <c r="B1328" s="207" t="s">
        <v>1712</v>
      </c>
      <c r="C1328" s="208" t="s">
        <v>1702</v>
      </c>
      <c r="D1328" s="209" t="s">
        <v>274</v>
      </c>
      <c r="E1328" s="210">
        <v>494</v>
      </c>
      <c r="F1328" s="211">
        <v>0</v>
      </c>
      <c r="G1328" s="211">
        <v>5512.1570000000002</v>
      </c>
      <c r="H1328" s="211">
        <v>1.198332696</v>
      </c>
      <c r="I1328" s="211">
        <v>403.06399421124678</v>
      </c>
      <c r="J1328" s="211">
        <v>0</v>
      </c>
      <c r="K1328" s="212">
        <v>1</v>
      </c>
      <c r="L1328" s="211">
        <v>47913.3</v>
      </c>
      <c r="M1328" s="211">
        <v>47913.3</v>
      </c>
      <c r="N1328" s="211">
        <v>1.0000000000000004</v>
      </c>
      <c r="O1328" s="211">
        <v>1.0000000000000004</v>
      </c>
      <c r="P1328" s="212">
        <v>0</v>
      </c>
      <c r="Q1328" s="211">
        <v>0</v>
      </c>
      <c r="R1328" s="213">
        <v>0</v>
      </c>
    </row>
    <row r="1329" spans="2:18" x14ac:dyDescent="0.2">
      <c r="B1329" s="207" t="s">
        <v>1713</v>
      </c>
      <c r="C1329" s="208" t="s">
        <v>1702</v>
      </c>
      <c r="D1329" s="209" t="s">
        <v>244</v>
      </c>
      <c r="E1329" s="210">
        <v>902</v>
      </c>
      <c r="F1329" s="211">
        <v>0</v>
      </c>
      <c r="G1329" s="211">
        <v>6135.3909999999996</v>
      </c>
      <c r="H1329" s="211">
        <v>1.870125268</v>
      </c>
      <c r="I1329" s="211">
        <v>1721.5614520301826</v>
      </c>
      <c r="J1329" s="211">
        <v>507.38819724955289</v>
      </c>
      <c r="K1329" s="212">
        <v>4</v>
      </c>
      <c r="L1329" s="211">
        <v>87401.066666666695</v>
      </c>
      <c r="M1329" s="211">
        <v>87153.066666666695</v>
      </c>
      <c r="N1329" s="211">
        <v>1.0033259423503325</v>
      </c>
      <c r="O1329" s="211">
        <v>1.0011086474501107</v>
      </c>
      <c r="P1329" s="212">
        <v>0</v>
      </c>
      <c r="Q1329" s="211">
        <v>0</v>
      </c>
      <c r="R1329" s="213">
        <v>0</v>
      </c>
    </row>
    <row r="1330" spans="2:18" x14ac:dyDescent="0.2">
      <c r="B1330" s="207" t="s">
        <v>1714</v>
      </c>
      <c r="C1330" s="208" t="s">
        <v>1702</v>
      </c>
      <c r="D1330" s="209" t="s">
        <v>244</v>
      </c>
      <c r="E1330" s="210">
        <v>701</v>
      </c>
      <c r="F1330" s="211">
        <v>0</v>
      </c>
      <c r="G1330" s="211">
        <v>2650.5949999999998</v>
      </c>
      <c r="H1330" s="211">
        <v>1.307272032</v>
      </c>
      <c r="I1330" s="211">
        <v>288.26220600829953</v>
      </c>
      <c r="J1330" s="211">
        <v>0</v>
      </c>
      <c r="K1330" s="212">
        <v>1</v>
      </c>
      <c r="L1330" s="211">
        <v>68209.916666666701</v>
      </c>
      <c r="M1330" s="211">
        <v>68209.916666666701</v>
      </c>
      <c r="N1330" s="211">
        <v>0.99857346647646184</v>
      </c>
      <c r="O1330" s="211">
        <v>0.99857346647646184</v>
      </c>
      <c r="P1330" s="212">
        <v>0</v>
      </c>
      <c r="Q1330" s="211">
        <v>0</v>
      </c>
      <c r="R1330" s="213">
        <v>0</v>
      </c>
    </row>
    <row r="1331" spans="2:18" x14ac:dyDescent="0.2">
      <c r="B1331" s="207" t="s">
        <v>1715</v>
      </c>
      <c r="C1331" s="208" t="s">
        <v>1702</v>
      </c>
      <c r="D1331" s="209" t="s">
        <v>244</v>
      </c>
      <c r="E1331" s="210">
        <v>1926</v>
      </c>
      <c r="F1331" s="211">
        <v>0</v>
      </c>
      <c r="G1331" s="211">
        <v>5931.1679999999997</v>
      </c>
      <c r="H1331" s="211">
        <v>4.3575734399999995</v>
      </c>
      <c r="I1331" s="211">
        <v>5028.0017439822323</v>
      </c>
      <c r="J1331" s="211">
        <v>0</v>
      </c>
      <c r="K1331" s="212">
        <v>1</v>
      </c>
      <c r="L1331" s="211">
        <v>186682.1333333333</v>
      </c>
      <c r="M1331" s="211">
        <v>186682.1333333333</v>
      </c>
      <c r="N1331" s="211">
        <v>0.9984423676012455</v>
      </c>
      <c r="O1331" s="211">
        <v>0.9984423676012455</v>
      </c>
      <c r="P1331" s="212">
        <v>1</v>
      </c>
      <c r="Q1331" s="211">
        <v>55020</v>
      </c>
      <c r="R1331" s="213">
        <v>6.8016614745586707E-2</v>
      </c>
    </row>
    <row r="1332" spans="2:18" x14ac:dyDescent="0.2">
      <c r="B1332" s="207" t="s">
        <v>1716</v>
      </c>
      <c r="C1332" s="208" t="s">
        <v>1702</v>
      </c>
      <c r="D1332" s="209" t="s">
        <v>244</v>
      </c>
      <c r="E1332" s="210">
        <v>464</v>
      </c>
      <c r="F1332" s="211">
        <v>0</v>
      </c>
      <c r="G1332" s="211">
        <v>2038.8722949999999</v>
      </c>
      <c r="H1332" s="211">
        <v>0.88967124399999997</v>
      </c>
      <c r="I1332" s="211">
        <v>309.80842465385155</v>
      </c>
      <c r="J1332" s="211">
        <v>0</v>
      </c>
      <c r="K1332" s="212">
        <v>1</v>
      </c>
      <c r="L1332" s="211">
        <v>44717</v>
      </c>
      <c r="M1332" s="211">
        <v>44717</v>
      </c>
      <c r="N1332" s="211">
        <v>0.993534482758621</v>
      </c>
      <c r="O1332" s="211">
        <v>0.993534482758621</v>
      </c>
      <c r="P1332" s="212">
        <v>0</v>
      </c>
      <c r="Q1332" s="211">
        <v>0</v>
      </c>
      <c r="R1332" s="213">
        <v>0</v>
      </c>
    </row>
    <row r="1333" spans="2:18" x14ac:dyDescent="0.2">
      <c r="B1333" s="207" t="s">
        <v>1717</v>
      </c>
      <c r="C1333" s="208" t="s">
        <v>1702</v>
      </c>
      <c r="D1333" s="209" t="s">
        <v>244</v>
      </c>
      <c r="E1333" s="210">
        <v>2223</v>
      </c>
      <c r="F1333" s="211">
        <v>0</v>
      </c>
      <c r="G1333" s="211">
        <v>17328.759999999998</v>
      </c>
      <c r="H1333" s="211">
        <v>5.5195930240000006</v>
      </c>
      <c r="I1333" s="211">
        <v>937.07792369693675</v>
      </c>
      <c r="J1333" s="211">
        <v>0</v>
      </c>
      <c r="K1333" s="212">
        <v>2</v>
      </c>
      <c r="L1333" s="211">
        <v>233992.33333333337</v>
      </c>
      <c r="M1333" s="211">
        <v>233992.33333333337</v>
      </c>
      <c r="N1333" s="211">
        <v>1.5807467386414753</v>
      </c>
      <c r="O1333" s="211">
        <v>1.5807467386414753</v>
      </c>
      <c r="P1333" s="212">
        <v>0</v>
      </c>
      <c r="Q1333" s="211">
        <v>0</v>
      </c>
      <c r="R1333" s="213">
        <v>0</v>
      </c>
    </row>
    <row r="1334" spans="2:18" x14ac:dyDescent="0.2">
      <c r="B1334" s="207" t="s">
        <v>1718</v>
      </c>
      <c r="C1334" s="208" t="s">
        <v>1702</v>
      </c>
      <c r="D1334" s="209" t="s">
        <v>244</v>
      </c>
      <c r="E1334" s="210">
        <v>749</v>
      </c>
      <c r="F1334" s="211">
        <v>0</v>
      </c>
      <c r="G1334" s="211">
        <v>3442.288</v>
      </c>
      <c r="H1334" s="211">
        <v>1.7248728199999999</v>
      </c>
      <c r="I1334" s="211">
        <v>2177.54168469259</v>
      </c>
      <c r="J1334" s="211">
        <v>1002.3026737972235</v>
      </c>
      <c r="K1334" s="212">
        <v>2</v>
      </c>
      <c r="L1334" s="211">
        <v>70617.866666666698</v>
      </c>
      <c r="M1334" s="211">
        <v>70617.866666666698</v>
      </c>
      <c r="N1334" s="211">
        <v>1</v>
      </c>
      <c r="O1334" s="211">
        <v>1</v>
      </c>
      <c r="P1334" s="212">
        <v>0</v>
      </c>
      <c r="Q1334" s="211">
        <v>0</v>
      </c>
      <c r="R1334" s="213">
        <v>0</v>
      </c>
    </row>
    <row r="1335" spans="2:18" x14ac:dyDescent="0.2">
      <c r="B1335" s="207" t="s">
        <v>1719</v>
      </c>
      <c r="C1335" s="208" t="s">
        <v>1702</v>
      </c>
      <c r="D1335" s="209" t="s">
        <v>274</v>
      </c>
      <c r="E1335" s="210">
        <v>350</v>
      </c>
      <c r="F1335" s="211">
        <v>0</v>
      </c>
      <c r="G1335" s="211">
        <v>2135.078</v>
      </c>
      <c r="H1335" s="211">
        <v>0.59916634800000002</v>
      </c>
      <c r="I1335" s="211">
        <v>577.94144889248696</v>
      </c>
      <c r="J1335" s="211">
        <v>120.54706828175421</v>
      </c>
      <c r="K1335" s="212">
        <v>1</v>
      </c>
      <c r="L1335" s="211">
        <v>34428.616666666698</v>
      </c>
      <c r="M1335" s="211">
        <v>34428.616666666698</v>
      </c>
      <c r="N1335" s="211">
        <v>1.0028571428571429</v>
      </c>
      <c r="O1335" s="211">
        <v>1.0028571428571429</v>
      </c>
      <c r="P1335" s="212">
        <v>0</v>
      </c>
      <c r="Q1335" s="211">
        <v>0</v>
      </c>
      <c r="R1335" s="213">
        <v>0</v>
      </c>
    </row>
    <row r="1336" spans="2:18" x14ac:dyDescent="0.2">
      <c r="B1336" s="207" t="s">
        <v>1720</v>
      </c>
      <c r="C1336" s="208" t="s">
        <v>1702</v>
      </c>
      <c r="D1336" s="209" t="s">
        <v>274</v>
      </c>
      <c r="E1336" s="210">
        <v>2196</v>
      </c>
      <c r="F1336" s="211">
        <v>0</v>
      </c>
      <c r="G1336" s="211">
        <v>15917.74</v>
      </c>
      <c r="H1336" s="211">
        <v>4.2486341039999997</v>
      </c>
      <c r="I1336" s="211">
        <v>531.0086002273963</v>
      </c>
      <c r="J1336" s="211">
        <v>0</v>
      </c>
      <c r="K1336" s="212">
        <v>2</v>
      </c>
      <c r="L1336" s="211">
        <v>256012</v>
      </c>
      <c r="M1336" s="211">
        <v>256012</v>
      </c>
      <c r="N1336" s="211">
        <v>1.4881602914389802</v>
      </c>
      <c r="O1336" s="211">
        <v>1.4881602914389802</v>
      </c>
      <c r="P1336" s="212">
        <v>2</v>
      </c>
      <c r="Q1336" s="211">
        <v>117840</v>
      </c>
      <c r="R1336" s="213">
        <v>0.12067395264116579</v>
      </c>
    </row>
    <row r="1337" spans="2:18" x14ac:dyDescent="0.2">
      <c r="B1337" s="207" t="s">
        <v>1721</v>
      </c>
      <c r="C1337" s="208" t="s">
        <v>1702</v>
      </c>
      <c r="D1337" s="209" t="s">
        <v>244</v>
      </c>
      <c r="E1337" s="210">
        <v>1842</v>
      </c>
      <c r="F1337" s="211">
        <v>0</v>
      </c>
      <c r="G1337" s="211">
        <v>6757.3630000000003</v>
      </c>
      <c r="H1337" s="211">
        <v>3.976285764</v>
      </c>
      <c r="I1337" s="211">
        <v>1840.5228855638245</v>
      </c>
      <c r="J1337" s="211">
        <v>0</v>
      </c>
      <c r="K1337" s="212">
        <v>5</v>
      </c>
      <c r="L1337" s="211">
        <v>195608.33333333331</v>
      </c>
      <c r="M1337" s="211">
        <v>195608.33333333331</v>
      </c>
      <c r="N1337" s="211">
        <v>1.1340933767643866</v>
      </c>
      <c r="O1337" s="211">
        <v>1.1340933767643866</v>
      </c>
      <c r="P1337" s="212">
        <v>1</v>
      </c>
      <c r="Q1337" s="211">
        <v>40800</v>
      </c>
      <c r="R1337" s="213">
        <v>4.3431053203040193E-2</v>
      </c>
    </row>
    <row r="1338" spans="2:18" x14ac:dyDescent="0.2">
      <c r="B1338" s="207" t="s">
        <v>1722</v>
      </c>
      <c r="C1338" s="208" t="s">
        <v>1723</v>
      </c>
      <c r="D1338" s="209" t="s">
        <v>244</v>
      </c>
      <c r="E1338" s="210">
        <v>538</v>
      </c>
      <c r="F1338" s="211">
        <v>0</v>
      </c>
      <c r="G1338" s="211">
        <v>3430.2109999999998</v>
      </c>
      <c r="H1338" s="211">
        <v>2.7234834000000001</v>
      </c>
      <c r="I1338" s="211">
        <v>3190.2727005710067</v>
      </c>
      <c r="J1338" s="211">
        <v>543.91223990764763</v>
      </c>
      <c r="K1338" s="212">
        <v>1</v>
      </c>
      <c r="L1338" s="211">
        <v>25345.633333333299</v>
      </c>
      <c r="M1338" s="211">
        <v>25345.633333333299</v>
      </c>
      <c r="N1338" s="211">
        <v>1.0000000000000002</v>
      </c>
      <c r="O1338" s="211">
        <v>1.0000000000000002</v>
      </c>
      <c r="P1338" s="212">
        <v>0</v>
      </c>
      <c r="Q1338" s="211">
        <v>0</v>
      </c>
      <c r="R1338" s="213">
        <v>0</v>
      </c>
    </row>
    <row r="1339" spans="2:18" x14ac:dyDescent="0.2">
      <c r="B1339" s="207" t="s">
        <v>1724</v>
      </c>
      <c r="C1339" s="208" t="s">
        <v>1723</v>
      </c>
      <c r="D1339" s="209" t="s">
        <v>244</v>
      </c>
      <c r="E1339" s="210">
        <v>993</v>
      </c>
      <c r="F1339" s="211">
        <v>0</v>
      </c>
      <c r="G1339" s="211">
        <v>5516.3270000000002</v>
      </c>
      <c r="H1339" s="211">
        <v>3.8673464279999998</v>
      </c>
      <c r="I1339" s="211">
        <v>3850.5891926265349</v>
      </c>
      <c r="J1339" s="211">
        <v>1699.181837471491</v>
      </c>
      <c r="K1339" s="212">
        <v>4</v>
      </c>
      <c r="L1339" s="211">
        <v>93867.35</v>
      </c>
      <c r="M1339" s="211">
        <v>93867.35</v>
      </c>
      <c r="N1339" s="211">
        <v>1.9768378650553866</v>
      </c>
      <c r="O1339" s="211">
        <v>1.9768378650553866</v>
      </c>
      <c r="P1339" s="212">
        <v>0</v>
      </c>
      <c r="Q1339" s="211">
        <v>0</v>
      </c>
      <c r="R1339" s="213">
        <v>0</v>
      </c>
    </row>
    <row r="1340" spans="2:18" x14ac:dyDescent="0.2">
      <c r="B1340" s="207" t="s">
        <v>1725</v>
      </c>
      <c r="C1340" s="208" t="s">
        <v>1723</v>
      </c>
      <c r="D1340" s="209" t="s">
        <v>244</v>
      </c>
      <c r="E1340" s="210">
        <v>1621</v>
      </c>
      <c r="F1340" s="211">
        <v>0</v>
      </c>
      <c r="G1340" s="211">
        <v>6051.8739999999998</v>
      </c>
      <c r="H1340" s="211">
        <v>3.26818008</v>
      </c>
      <c r="I1340" s="211">
        <v>604.9271062866211</v>
      </c>
      <c r="J1340" s="211">
        <v>0</v>
      </c>
      <c r="K1340" s="212">
        <v>4</v>
      </c>
      <c r="L1340" s="211">
        <v>237549.43333333338</v>
      </c>
      <c r="M1340" s="211">
        <v>237549.43333333338</v>
      </c>
      <c r="N1340" s="211">
        <v>2.0505860579889035</v>
      </c>
      <c r="O1340" s="211">
        <v>2.0505860579889035</v>
      </c>
      <c r="P1340" s="212">
        <v>1</v>
      </c>
      <c r="Q1340" s="211">
        <v>40500</v>
      </c>
      <c r="R1340" s="213">
        <v>4.6267735965453402E-2</v>
      </c>
    </row>
    <row r="1341" spans="2:18" x14ac:dyDescent="0.2">
      <c r="B1341" s="207" t="s">
        <v>1726</v>
      </c>
      <c r="C1341" s="208" t="s">
        <v>1723</v>
      </c>
      <c r="D1341" s="209" t="s">
        <v>244</v>
      </c>
      <c r="E1341" s="210">
        <v>2104</v>
      </c>
      <c r="F1341" s="211">
        <v>0</v>
      </c>
      <c r="G1341" s="211">
        <v>7288.5780000000004</v>
      </c>
      <c r="H1341" s="211">
        <v>4.2304775479999996</v>
      </c>
      <c r="I1341" s="211">
        <v>2866.5425369788222</v>
      </c>
      <c r="J1341" s="211">
        <v>0</v>
      </c>
      <c r="K1341" s="212">
        <v>8</v>
      </c>
      <c r="L1341" s="211">
        <v>201913.34999999998</v>
      </c>
      <c r="M1341" s="211">
        <v>201913.34999999998</v>
      </c>
      <c r="N1341" s="211">
        <v>1.3189163498098855</v>
      </c>
      <c r="O1341" s="211">
        <v>1.3189163498098855</v>
      </c>
      <c r="P1341" s="212">
        <v>1</v>
      </c>
      <c r="Q1341" s="211">
        <v>89100</v>
      </c>
      <c r="R1341" s="213">
        <v>9.4106463878326996E-2</v>
      </c>
    </row>
    <row r="1342" spans="2:18" x14ac:dyDescent="0.2">
      <c r="B1342" s="207" t="s">
        <v>1727</v>
      </c>
      <c r="C1342" s="208" t="s">
        <v>1723</v>
      </c>
      <c r="D1342" s="209" t="s">
        <v>244</v>
      </c>
      <c r="E1342" s="210">
        <v>817</v>
      </c>
      <c r="F1342" s="211">
        <v>0</v>
      </c>
      <c r="G1342" s="211">
        <v>3893.5419999999999</v>
      </c>
      <c r="H1342" s="211">
        <v>2.8868924040000001</v>
      </c>
      <c r="I1342" s="211">
        <v>1048.5818787259077</v>
      </c>
      <c r="J1342" s="211">
        <v>11.103867653225757</v>
      </c>
      <c r="K1342" s="212">
        <v>1</v>
      </c>
      <c r="L1342" s="211">
        <v>37536</v>
      </c>
      <c r="M1342" s="211">
        <v>37536</v>
      </c>
      <c r="N1342" s="211">
        <v>0.99877600979192205</v>
      </c>
      <c r="O1342" s="211">
        <v>0.99877600979192205</v>
      </c>
      <c r="P1342" s="212">
        <v>0</v>
      </c>
      <c r="Q1342" s="211">
        <v>0</v>
      </c>
      <c r="R1342" s="213">
        <v>0</v>
      </c>
    </row>
    <row r="1343" spans="2:18" x14ac:dyDescent="0.2">
      <c r="B1343" s="207" t="s">
        <v>1728</v>
      </c>
      <c r="C1343" s="208" t="s">
        <v>1723</v>
      </c>
      <c r="D1343" s="209" t="s">
        <v>274</v>
      </c>
      <c r="E1343" s="210">
        <v>2549</v>
      </c>
      <c r="F1343" s="211">
        <v>0</v>
      </c>
      <c r="G1343" s="211">
        <v>12711.73</v>
      </c>
      <c r="H1343" s="211">
        <v>3.6676243120000001</v>
      </c>
      <c r="I1343" s="211">
        <v>71.546798001165442</v>
      </c>
      <c r="J1343" s="211">
        <v>0</v>
      </c>
      <c r="K1343" s="212">
        <v>3</v>
      </c>
      <c r="L1343" s="211">
        <v>137410.5</v>
      </c>
      <c r="M1343" s="211">
        <v>137410.5</v>
      </c>
      <c r="N1343" s="211">
        <v>1.0588466065123574</v>
      </c>
      <c r="O1343" s="211">
        <v>1.0588466065123574</v>
      </c>
      <c r="P1343" s="212">
        <v>0</v>
      </c>
      <c r="Q1343" s="211">
        <v>0</v>
      </c>
      <c r="R1343" s="213">
        <v>0</v>
      </c>
    </row>
    <row r="1344" spans="2:18" x14ac:dyDescent="0.2">
      <c r="B1344" s="207" t="s">
        <v>1729</v>
      </c>
      <c r="C1344" s="208" t="s">
        <v>1723</v>
      </c>
      <c r="D1344" s="209" t="s">
        <v>244</v>
      </c>
      <c r="E1344" s="210">
        <v>1596</v>
      </c>
      <c r="F1344" s="211">
        <v>0</v>
      </c>
      <c r="G1344" s="211">
        <v>7020.5829999999996</v>
      </c>
      <c r="H1344" s="211">
        <v>3.649467756</v>
      </c>
      <c r="I1344" s="211">
        <v>1722.7500875473193</v>
      </c>
      <c r="J1344" s="211">
        <v>0</v>
      </c>
      <c r="K1344" s="212">
        <v>1</v>
      </c>
      <c r="L1344" s="211">
        <v>73658.466666666704</v>
      </c>
      <c r="M1344" s="211">
        <v>73658.466666666704</v>
      </c>
      <c r="N1344" s="211">
        <v>1.0012531328320802</v>
      </c>
      <c r="O1344" s="211">
        <v>1.0012531328320802</v>
      </c>
      <c r="P1344" s="212">
        <v>1</v>
      </c>
      <c r="Q1344" s="211">
        <v>780</v>
      </c>
      <c r="R1344" s="213">
        <v>1.2531328320802E-3</v>
      </c>
    </row>
    <row r="1345" spans="2:18" x14ac:dyDescent="0.2">
      <c r="B1345" s="207" t="s">
        <v>1730</v>
      </c>
      <c r="C1345" s="208" t="s">
        <v>1723</v>
      </c>
      <c r="D1345" s="209" t="s">
        <v>244</v>
      </c>
      <c r="E1345" s="210">
        <v>86</v>
      </c>
      <c r="F1345" s="211">
        <v>0</v>
      </c>
      <c r="G1345" s="211">
        <v>2396.9459999999999</v>
      </c>
      <c r="H1345" s="211">
        <v>0.87151468799999998</v>
      </c>
      <c r="I1345" s="211">
        <v>7.9258802066464851</v>
      </c>
      <c r="J1345" s="211">
        <v>0</v>
      </c>
      <c r="K1345" s="212">
        <v>1</v>
      </c>
      <c r="L1345" s="211">
        <v>3956</v>
      </c>
      <c r="M1345" s="211">
        <v>3956</v>
      </c>
      <c r="N1345" s="211">
        <v>1</v>
      </c>
      <c r="O1345" s="211">
        <v>1</v>
      </c>
      <c r="P1345" s="212">
        <v>0</v>
      </c>
      <c r="Q1345" s="211">
        <v>0</v>
      </c>
      <c r="R1345" s="213">
        <v>0</v>
      </c>
    </row>
    <row r="1346" spans="2:18" x14ac:dyDescent="0.2">
      <c r="B1346" s="207" t="s">
        <v>1731</v>
      </c>
      <c r="C1346" s="208" t="s">
        <v>1723</v>
      </c>
      <c r="D1346" s="209" t="s">
        <v>244</v>
      </c>
      <c r="E1346" s="210">
        <v>1939</v>
      </c>
      <c r="F1346" s="211">
        <v>0</v>
      </c>
      <c r="G1346" s="211">
        <v>5774.4790000000003</v>
      </c>
      <c r="H1346" s="211">
        <v>2.8505792919999999</v>
      </c>
      <c r="I1346" s="211">
        <v>967.79016782377153</v>
      </c>
      <c r="J1346" s="211">
        <v>2.5301991604592797</v>
      </c>
      <c r="K1346" s="212">
        <v>3</v>
      </c>
      <c r="L1346" s="211">
        <v>95729.033333333296</v>
      </c>
      <c r="M1346" s="211">
        <v>95729.033333333296</v>
      </c>
      <c r="N1346" s="211">
        <v>1.0257864878803509</v>
      </c>
      <c r="O1346" s="211">
        <v>1.0257864878803509</v>
      </c>
      <c r="P1346" s="212">
        <v>0</v>
      </c>
      <c r="Q1346" s="211">
        <v>0</v>
      </c>
      <c r="R1346" s="213">
        <v>0</v>
      </c>
    </row>
    <row r="1347" spans="2:18" x14ac:dyDescent="0.2">
      <c r="B1347" s="207" t="s">
        <v>1732</v>
      </c>
      <c r="C1347" s="208" t="s">
        <v>1723</v>
      </c>
      <c r="D1347" s="209" t="s">
        <v>244</v>
      </c>
      <c r="E1347" s="210">
        <v>863</v>
      </c>
      <c r="F1347" s="211">
        <v>0</v>
      </c>
      <c r="G1347" s="211">
        <v>4792.4290000000001</v>
      </c>
      <c r="H1347" s="211">
        <v>4.1578513240000001</v>
      </c>
      <c r="I1347" s="211">
        <v>727.32719478297042</v>
      </c>
      <c r="J1347" s="211">
        <v>446.55597794373358</v>
      </c>
      <c r="K1347" s="212">
        <v>2</v>
      </c>
      <c r="L1347" s="211">
        <v>1844.2666666667001</v>
      </c>
      <c r="M1347" s="211">
        <v>1844.2666666667001</v>
      </c>
      <c r="N1347" s="211">
        <v>2.2016222479721927E-2</v>
      </c>
      <c r="O1347" s="211">
        <v>2.2016222479721927E-2</v>
      </c>
      <c r="P1347" s="212">
        <v>0</v>
      </c>
      <c r="Q1347" s="211">
        <v>0</v>
      </c>
      <c r="R1347" s="213">
        <v>0</v>
      </c>
    </row>
    <row r="1348" spans="2:18" x14ac:dyDescent="0.2">
      <c r="B1348" s="207" t="s">
        <v>1733</v>
      </c>
      <c r="C1348" s="208" t="s">
        <v>1723</v>
      </c>
      <c r="D1348" s="209" t="s">
        <v>244</v>
      </c>
      <c r="E1348" s="210">
        <v>1075</v>
      </c>
      <c r="F1348" s="211">
        <v>0</v>
      </c>
      <c r="G1348" s="211">
        <v>1966.808</v>
      </c>
      <c r="H1348" s="211">
        <v>2.0153777160000002</v>
      </c>
      <c r="I1348" s="211">
        <v>1311.3434733908471</v>
      </c>
      <c r="J1348" s="211">
        <v>0</v>
      </c>
      <c r="K1348" s="212">
        <v>3</v>
      </c>
      <c r="L1348" s="211">
        <v>68849.216666666602</v>
      </c>
      <c r="M1348" s="211">
        <v>68849.216666666602</v>
      </c>
      <c r="N1348" s="211">
        <v>1.1534883720930231</v>
      </c>
      <c r="O1348" s="211">
        <v>1.1534883720930231</v>
      </c>
      <c r="P1348" s="212">
        <v>1</v>
      </c>
      <c r="Q1348" s="211">
        <v>180</v>
      </c>
      <c r="R1348" s="213">
        <v>5.5813953488372094E-3</v>
      </c>
    </row>
    <row r="1349" spans="2:18" x14ac:dyDescent="0.2">
      <c r="B1349" s="207" t="s">
        <v>1734</v>
      </c>
      <c r="C1349" s="208" t="s">
        <v>1723</v>
      </c>
      <c r="D1349" s="209" t="s">
        <v>244</v>
      </c>
      <c r="E1349" s="210">
        <v>779</v>
      </c>
      <c r="F1349" s="211">
        <v>0</v>
      </c>
      <c r="G1349" s="211">
        <v>3251.5419999999999</v>
      </c>
      <c r="H1349" s="211">
        <v>1.90643838</v>
      </c>
      <c r="I1349" s="211">
        <v>1034.741666934975</v>
      </c>
      <c r="J1349" s="211">
        <v>0</v>
      </c>
      <c r="K1349" s="212">
        <v>1</v>
      </c>
      <c r="L1349" s="211">
        <v>35474.133333333404</v>
      </c>
      <c r="M1349" s="211">
        <v>35474.133333333404</v>
      </c>
      <c r="N1349" s="211">
        <v>0.97689345314505749</v>
      </c>
      <c r="O1349" s="211">
        <v>0.97689345314505749</v>
      </c>
      <c r="P1349" s="212">
        <v>1</v>
      </c>
      <c r="Q1349" s="211">
        <v>21780</v>
      </c>
      <c r="R1349" s="213">
        <v>0.15532734274711199</v>
      </c>
    </row>
    <row r="1350" spans="2:18" x14ac:dyDescent="0.2">
      <c r="B1350" s="207" t="s">
        <v>1735</v>
      </c>
      <c r="C1350" s="208" t="s">
        <v>1723</v>
      </c>
      <c r="D1350" s="209" t="s">
        <v>244</v>
      </c>
      <c r="E1350" s="210">
        <v>1799</v>
      </c>
      <c r="F1350" s="211">
        <v>3.2936429999999999</v>
      </c>
      <c r="G1350" s="211">
        <v>5005.3119999999999</v>
      </c>
      <c r="H1350" s="211">
        <v>3.8673464279999998</v>
      </c>
      <c r="I1350" s="211">
        <v>587.78215087566889</v>
      </c>
      <c r="J1350" s="211">
        <v>144.17300439152046</v>
      </c>
      <c r="K1350" s="212">
        <v>6</v>
      </c>
      <c r="L1350" s="211">
        <v>131950.4666666667</v>
      </c>
      <c r="M1350" s="211">
        <v>131950.4666666667</v>
      </c>
      <c r="N1350" s="211">
        <v>1.1322957198443575</v>
      </c>
      <c r="O1350" s="211">
        <v>1.1322957198443575</v>
      </c>
      <c r="P1350" s="212">
        <v>0</v>
      </c>
      <c r="Q1350" s="211">
        <v>0</v>
      </c>
      <c r="R1350" s="213">
        <v>0</v>
      </c>
    </row>
    <row r="1351" spans="2:18" x14ac:dyDescent="0.2">
      <c r="B1351" s="207" t="s">
        <v>1736</v>
      </c>
      <c r="C1351" s="208" t="s">
        <v>1723</v>
      </c>
      <c r="D1351" s="209" t="s">
        <v>244</v>
      </c>
      <c r="E1351" s="210">
        <v>1373</v>
      </c>
      <c r="F1351" s="211">
        <v>0</v>
      </c>
      <c r="G1351" s="211">
        <v>2523.0790000000002</v>
      </c>
      <c r="H1351" s="211">
        <v>3.0503014079999997</v>
      </c>
      <c r="I1351" s="211">
        <v>1427.0432495102707</v>
      </c>
      <c r="J1351" s="211">
        <v>0</v>
      </c>
      <c r="K1351" s="212">
        <v>3</v>
      </c>
      <c r="L1351" s="211">
        <v>110067.75</v>
      </c>
      <c r="M1351" s="211">
        <v>110067.75</v>
      </c>
      <c r="N1351" s="211">
        <v>1.0699198834668608</v>
      </c>
      <c r="O1351" s="211">
        <v>1.0699198834668608</v>
      </c>
      <c r="P1351" s="212">
        <v>0</v>
      </c>
      <c r="Q1351" s="211">
        <v>0</v>
      </c>
      <c r="R1351" s="213">
        <v>0</v>
      </c>
    </row>
    <row r="1352" spans="2:18" x14ac:dyDescent="0.2">
      <c r="B1352" s="207" t="s">
        <v>1737</v>
      </c>
      <c r="C1352" s="208" t="s">
        <v>1723</v>
      </c>
      <c r="D1352" s="209" t="s">
        <v>244</v>
      </c>
      <c r="E1352" s="210">
        <v>659</v>
      </c>
      <c r="F1352" s="211">
        <v>0</v>
      </c>
      <c r="G1352" s="211">
        <v>3461.3180000000002</v>
      </c>
      <c r="H1352" s="211">
        <v>4.3938865520000006</v>
      </c>
      <c r="I1352" s="211">
        <v>836.40230783936306</v>
      </c>
      <c r="J1352" s="211">
        <v>0</v>
      </c>
      <c r="K1352" s="212">
        <v>2</v>
      </c>
      <c r="L1352" s="211">
        <v>30821.5333333333</v>
      </c>
      <c r="M1352" s="211">
        <v>30821.5333333333</v>
      </c>
      <c r="N1352" s="211">
        <v>1.0136570561456724</v>
      </c>
      <c r="O1352" s="211">
        <v>1.0136570561456724</v>
      </c>
      <c r="P1352" s="212">
        <v>1</v>
      </c>
      <c r="Q1352" s="211">
        <v>7560</v>
      </c>
      <c r="R1352" s="213">
        <v>1.3657056145675301E-2</v>
      </c>
    </row>
    <row r="1353" spans="2:18" x14ac:dyDescent="0.2">
      <c r="B1353" s="207" t="s">
        <v>1738</v>
      </c>
      <c r="C1353" s="208" t="s">
        <v>1723</v>
      </c>
      <c r="D1353" s="209" t="s">
        <v>244</v>
      </c>
      <c r="E1353" s="210">
        <v>1956</v>
      </c>
      <c r="F1353" s="211">
        <v>0</v>
      </c>
      <c r="G1353" s="211">
        <v>9303.8829999999998</v>
      </c>
      <c r="H1353" s="211">
        <v>2.8142661799999997</v>
      </c>
      <c r="I1353" s="211">
        <v>56.66222546652731</v>
      </c>
      <c r="J1353" s="211">
        <v>0</v>
      </c>
      <c r="K1353" s="212">
        <v>2</v>
      </c>
      <c r="L1353" s="211">
        <v>94873.583333333299</v>
      </c>
      <c r="M1353" s="211">
        <v>94873.583333333299</v>
      </c>
      <c r="N1353" s="211">
        <v>0.98159509202453921</v>
      </c>
      <c r="O1353" s="211">
        <v>0.98159509202453921</v>
      </c>
      <c r="P1353" s="212">
        <v>0</v>
      </c>
      <c r="Q1353" s="211">
        <v>0</v>
      </c>
      <c r="R1353" s="213">
        <v>0</v>
      </c>
    </row>
    <row r="1354" spans="2:18" x14ac:dyDescent="0.2">
      <c r="B1354" s="207" t="s">
        <v>1739</v>
      </c>
      <c r="C1354" s="208" t="s">
        <v>1723</v>
      </c>
      <c r="D1354" s="209" t="s">
        <v>244</v>
      </c>
      <c r="E1354" s="210">
        <v>822</v>
      </c>
      <c r="F1354" s="211">
        <v>0</v>
      </c>
      <c r="G1354" s="211">
        <v>1663.413</v>
      </c>
      <c r="H1354" s="211">
        <v>1.27095892</v>
      </c>
      <c r="I1354" s="211">
        <v>5.7024087519142856</v>
      </c>
      <c r="J1354" s="211">
        <v>0</v>
      </c>
      <c r="K1354" s="212">
        <v>1</v>
      </c>
      <c r="L1354" s="211">
        <v>38602.666666666599</v>
      </c>
      <c r="M1354" s="211">
        <v>38602.666666666599</v>
      </c>
      <c r="N1354" s="211">
        <v>1.002433090024331</v>
      </c>
      <c r="O1354" s="211">
        <v>1.002433090024331</v>
      </c>
      <c r="P1354" s="212">
        <v>0</v>
      </c>
      <c r="Q1354" s="211">
        <v>0</v>
      </c>
      <c r="R1354" s="213">
        <v>0</v>
      </c>
    </row>
    <row r="1355" spans="2:18" x14ac:dyDescent="0.2">
      <c r="B1355" s="207" t="s">
        <v>1740</v>
      </c>
      <c r="C1355" s="208" t="s">
        <v>1741</v>
      </c>
      <c r="D1355" s="209" t="s">
        <v>244</v>
      </c>
      <c r="E1355" s="210">
        <v>365</v>
      </c>
      <c r="F1355" s="211">
        <v>0</v>
      </c>
      <c r="G1355" s="211">
        <v>1485.6869999999999</v>
      </c>
      <c r="H1355" s="211">
        <v>0.75564393998771651</v>
      </c>
      <c r="I1355" s="211">
        <v>302.93374608818942</v>
      </c>
      <c r="J1355" s="211">
        <v>0</v>
      </c>
      <c r="K1355" s="212">
        <v>4</v>
      </c>
      <c r="L1355" s="211">
        <v>4083</v>
      </c>
      <c r="M1355" s="211">
        <v>4083</v>
      </c>
      <c r="N1355" s="211">
        <v>5.7534246575342375E-2</v>
      </c>
      <c r="O1355" s="211">
        <v>5.7534246575342375E-2</v>
      </c>
      <c r="P1355" s="212">
        <v>0</v>
      </c>
      <c r="Q1355" s="211">
        <v>0</v>
      </c>
      <c r="R1355" s="213">
        <v>0</v>
      </c>
    </row>
    <row r="1356" spans="2:18" x14ac:dyDescent="0.2">
      <c r="B1356" s="207" t="s">
        <v>1742</v>
      </c>
      <c r="C1356" s="208" t="s">
        <v>1741</v>
      </c>
      <c r="D1356" s="209" t="s">
        <v>274</v>
      </c>
      <c r="E1356" s="210">
        <v>105</v>
      </c>
      <c r="F1356" s="211">
        <v>0</v>
      </c>
      <c r="G1356" s="211">
        <v>1454.4780000000001</v>
      </c>
      <c r="H1356" s="211">
        <v>8.2249202489397058E-2</v>
      </c>
      <c r="I1356" s="211">
        <v>5.4348250726002051E-2</v>
      </c>
      <c r="J1356" s="211">
        <v>1.1190061474107438</v>
      </c>
      <c r="K1356" s="212">
        <v>0</v>
      </c>
      <c r="L1356" s="211">
        <v>909.86666666669998</v>
      </c>
      <c r="M1356" s="211">
        <v>909.86666666669998</v>
      </c>
      <c r="N1356" s="211">
        <v>1.9047619047619042E-2</v>
      </c>
      <c r="O1356" s="211">
        <v>1.9047619047619042E-2</v>
      </c>
      <c r="P1356" s="212">
        <v>0</v>
      </c>
      <c r="Q1356" s="211">
        <v>0</v>
      </c>
      <c r="R1356" s="213">
        <v>0</v>
      </c>
    </row>
    <row r="1357" spans="2:18" x14ac:dyDescent="0.2">
      <c r="B1357" s="207" t="s">
        <v>1743</v>
      </c>
      <c r="C1357" s="208" t="s">
        <v>1741</v>
      </c>
      <c r="D1357" s="209" t="s">
        <v>244</v>
      </c>
      <c r="E1357" s="210">
        <v>894</v>
      </c>
      <c r="F1357" s="211">
        <v>2337.1039999999998</v>
      </c>
      <c r="G1357" s="211">
        <v>6436.9480000000003</v>
      </c>
      <c r="H1357" s="211">
        <v>3.0143615561740313</v>
      </c>
      <c r="I1357" s="211">
        <v>557.6163217854313</v>
      </c>
      <c r="J1357" s="211">
        <v>597.54480046741037</v>
      </c>
      <c r="K1357" s="212">
        <v>7</v>
      </c>
      <c r="L1357" s="211">
        <v>81298.283333333296</v>
      </c>
      <c r="M1357" s="211">
        <v>81298.283333333296</v>
      </c>
      <c r="N1357" s="211">
        <v>1.11856823266219</v>
      </c>
      <c r="O1357" s="211">
        <v>1.11856823266219</v>
      </c>
      <c r="P1357" s="212">
        <v>0</v>
      </c>
      <c r="Q1357" s="211">
        <v>0</v>
      </c>
      <c r="R1357" s="213">
        <v>0</v>
      </c>
    </row>
    <row r="1358" spans="2:18" x14ac:dyDescent="0.2">
      <c r="B1358" s="207" t="s">
        <v>1744</v>
      </c>
      <c r="C1358" s="208" t="s">
        <v>1741</v>
      </c>
      <c r="D1358" s="209" t="s">
        <v>244</v>
      </c>
      <c r="E1358" s="210">
        <v>494</v>
      </c>
      <c r="F1358" s="211">
        <v>0</v>
      </c>
      <c r="G1358" s="211">
        <v>4780.42</v>
      </c>
      <c r="H1358" s="211">
        <v>2.1232956933671345</v>
      </c>
      <c r="I1358" s="211">
        <v>489.94072278067443</v>
      </c>
      <c r="J1358" s="211">
        <v>0</v>
      </c>
      <c r="K1358" s="212">
        <v>2</v>
      </c>
      <c r="L1358" s="211">
        <v>134</v>
      </c>
      <c r="M1358" s="211">
        <v>134</v>
      </c>
      <c r="N1358" s="211">
        <v>4.0485829959514205E-3</v>
      </c>
      <c r="O1358" s="211">
        <v>4.0485829959514205E-3</v>
      </c>
      <c r="P1358" s="212">
        <v>1</v>
      </c>
      <c r="Q1358" s="211">
        <v>2759</v>
      </c>
      <c r="R1358" s="213">
        <v>6.0728744939271299E-3</v>
      </c>
    </row>
    <row r="1359" spans="2:18" x14ac:dyDescent="0.2">
      <c r="B1359" s="207" t="s">
        <v>1745</v>
      </c>
      <c r="C1359" s="208" t="s">
        <v>1741</v>
      </c>
      <c r="D1359" s="209" t="s">
        <v>244</v>
      </c>
      <c r="E1359" s="210">
        <v>939</v>
      </c>
      <c r="F1359" s="211">
        <v>0</v>
      </c>
      <c r="G1359" s="211">
        <v>3992.0439999999999</v>
      </c>
      <c r="H1359" s="211">
        <v>1.9901448788398726</v>
      </c>
      <c r="I1359" s="211">
        <v>494.00315900265826</v>
      </c>
      <c r="J1359" s="211">
        <v>0</v>
      </c>
      <c r="K1359" s="212">
        <v>5</v>
      </c>
      <c r="L1359" s="211">
        <v>37513.800000000003</v>
      </c>
      <c r="M1359" s="211">
        <v>37513.800000000003</v>
      </c>
      <c r="N1359" s="211">
        <v>0.32055378061767831</v>
      </c>
      <c r="O1359" s="211">
        <v>0.32055378061767831</v>
      </c>
      <c r="P1359" s="212">
        <v>1</v>
      </c>
      <c r="Q1359" s="211">
        <v>40200</v>
      </c>
      <c r="R1359" s="213">
        <v>7.1352502662406794E-2</v>
      </c>
    </row>
    <row r="1360" spans="2:18" x14ac:dyDescent="0.2">
      <c r="B1360" s="207" t="s">
        <v>1746</v>
      </c>
      <c r="C1360" s="208" t="s">
        <v>1741</v>
      </c>
      <c r="D1360" s="209" t="s">
        <v>244</v>
      </c>
      <c r="E1360" s="210">
        <v>724</v>
      </c>
      <c r="F1360" s="211">
        <v>2016.4880000000001</v>
      </c>
      <c r="G1360" s="211">
        <v>3039.2420000000002</v>
      </c>
      <c r="H1360" s="211">
        <v>1.6329412161981602</v>
      </c>
      <c r="I1360" s="211">
        <v>899.4666130152699</v>
      </c>
      <c r="J1360" s="211">
        <v>111.60479589332658</v>
      </c>
      <c r="K1360" s="212">
        <v>1</v>
      </c>
      <c r="L1360" s="211">
        <v>46793.333333333299</v>
      </c>
      <c r="M1360" s="211">
        <v>46793.333333333299</v>
      </c>
      <c r="N1360" s="211">
        <v>1.0013812154696133</v>
      </c>
      <c r="O1360" s="211">
        <v>1.0013812154696133</v>
      </c>
      <c r="P1360" s="212">
        <v>0</v>
      </c>
      <c r="Q1360" s="211">
        <v>0</v>
      </c>
      <c r="R1360" s="213">
        <v>0</v>
      </c>
    </row>
    <row r="1361" spans="2:18" x14ac:dyDescent="0.2">
      <c r="B1361" s="207" t="s">
        <v>1747</v>
      </c>
      <c r="C1361" s="208" t="s">
        <v>1741</v>
      </c>
      <c r="D1361" s="209" t="s">
        <v>244</v>
      </c>
      <c r="E1361" s="210">
        <v>1649</v>
      </c>
      <c r="F1361" s="211">
        <v>2008.49</v>
      </c>
      <c r="G1361" s="211">
        <v>4156.9290000000001</v>
      </c>
      <c r="H1361" s="211">
        <v>3.6483481706672678</v>
      </c>
      <c r="I1361" s="211">
        <v>516.72566348793384</v>
      </c>
      <c r="J1361" s="211">
        <v>16.191529041819528</v>
      </c>
      <c r="K1361" s="212">
        <v>3</v>
      </c>
      <c r="L1361" s="211">
        <v>50338</v>
      </c>
      <c r="M1361" s="211">
        <v>50338</v>
      </c>
      <c r="N1361" s="211">
        <v>0.19890842935112185</v>
      </c>
      <c r="O1361" s="211">
        <v>0.19890842935112185</v>
      </c>
      <c r="P1361" s="212">
        <v>0</v>
      </c>
      <c r="Q1361" s="211">
        <v>0</v>
      </c>
      <c r="R1361" s="213">
        <v>0</v>
      </c>
    </row>
    <row r="1362" spans="2:18" x14ac:dyDescent="0.2">
      <c r="B1362" s="207" t="s">
        <v>1748</v>
      </c>
      <c r="C1362" s="208" t="s">
        <v>1741</v>
      </c>
      <c r="D1362" s="209" t="s">
        <v>244</v>
      </c>
      <c r="E1362" s="210">
        <v>1045</v>
      </c>
      <c r="F1362" s="211">
        <v>2330.2449999999999</v>
      </c>
      <c r="G1362" s="211">
        <v>5678.2740000000003</v>
      </c>
      <c r="H1362" s="211">
        <v>2.6970058385054019</v>
      </c>
      <c r="I1362" s="211">
        <v>12.767392092297367</v>
      </c>
      <c r="J1362" s="211">
        <v>0</v>
      </c>
      <c r="K1362" s="212">
        <v>4</v>
      </c>
      <c r="L1362" s="211">
        <v>111703.15</v>
      </c>
      <c r="M1362" s="211">
        <v>100695.15</v>
      </c>
      <c r="N1362" s="211">
        <v>0.41531100478468919</v>
      </c>
      <c r="O1362" s="211">
        <v>0.36555023923445001</v>
      </c>
      <c r="P1362" s="212">
        <v>1</v>
      </c>
      <c r="Q1362" s="211">
        <v>13860</v>
      </c>
      <c r="R1362" s="213">
        <v>3.1578947368421095E-2</v>
      </c>
    </row>
    <row r="1363" spans="2:18" x14ac:dyDescent="0.2">
      <c r="B1363" s="207" t="s">
        <v>1749</v>
      </c>
      <c r="C1363" s="208" t="s">
        <v>1741</v>
      </c>
      <c r="D1363" s="209" t="s">
        <v>244</v>
      </c>
      <c r="E1363" s="210">
        <v>977</v>
      </c>
      <c r="F1363" s="211">
        <v>0</v>
      </c>
      <c r="G1363" s="211">
        <v>2915.4380000000001</v>
      </c>
      <c r="H1363" s="211">
        <v>2.481129773480935</v>
      </c>
      <c r="I1363" s="211">
        <v>524.97894922741216</v>
      </c>
      <c r="J1363" s="211">
        <v>0</v>
      </c>
      <c r="K1363" s="212">
        <v>2</v>
      </c>
      <c r="L1363" s="211">
        <v>28722</v>
      </c>
      <c r="M1363" s="211">
        <v>28722</v>
      </c>
      <c r="N1363" s="211">
        <v>0.4728761514841352</v>
      </c>
      <c r="O1363" s="211">
        <v>0.4728761514841352</v>
      </c>
      <c r="P1363" s="212">
        <v>1</v>
      </c>
      <c r="Q1363" s="211">
        <v>900</v>
      </c>
      <c r="R1363" s="213">
        <v>2.0470829068577304E-3</v>
      </c>
    </row>
    <row r="1364" spans="2:18" x14ac:dyDescent="0.2">
      <c r="B1364" s="207" t="s">
        <v>1750</v>
      </c>
      <c r="C1364" s="208" t="s">
        <v>1741</v>
      </c>
      <c r="D1364" s="209" t="s">
        <v>244</v>
      </c>
      <c r="E1364" s="210">
        <v>1068</v>
      </c>
      <c r="F1364" s="211">
        <v>1292.953</v>
      </c>
      <c r="G1364" s="211">
        <v>3254.8009999999999</v>
      </c>
      <c r="H1364" s="211">
        <v>1.9493356781779805</v>
      </c>
      <c r="I1364" s="211">
        <v>2447.3808405822242</v>
      </c>
      <c r="J1364" s="211">
        <v>0</v>
      </c>
      <c r="K1364" s="212">
        <v>1</v>
      </c>
      <c r="L1364" s="211">
        <v>960</v>
      </c>
      <c r="M1364" s="211">
        <v>960</v>
      </c>
      <c r="N1364" s="211">
        <v>1.4981273408239699E-2</v>
      </c>
      <c r="O1364" s="211">
        <v>1.4981273408239699E-2</v>
      </c>
      <c r="P1364" s="212">
        <v>0</v>
      </c>
      <c r="Q1364" s="211">
        <v>0</v>
      </c>
      <c r="R1364" s="213">
        <v>0</v>
      </c>
    </row>
    <row r="1365" spans="2:18" x14ac:dyDescent="0.2">
      <c r="B1365" s="207" t="s">
        <v>1751</v>
      </c>
      <c r="C1365" s="208" t="s">
        <v>1741</v>
      </c>
      <c r="D1365" s="209" t="s">
        <v>244</v>
      </c>
      <c r="E1365" s="210">
        <v>1098</v>
      </c>
      <c r="F1365" s="211">
        <v>1.2998615499999999</v>
      </c>
      <c r="G1365" s="211">
        <v>1780.7914169999999</v>
      </c>
      <c r="H1365" s="211">
        <v>1.5374814291932304</v>
      </c>
      <c r="I1365" s="211">
        <v>875.38688766841346</v>
      </c>
      <c r="J1365" s="211">
        <v>0</v>
      </c>
      <c r="K1365" s="212">
        <v>2</v>
      </c>
      <c r="L1365" s="211">
        <v>42908.500000000102</v>
      </c>
      <c r="M1365" s="211">
        <v>42908.500000000102</v>
      </c>
      <c r="N1365" s="211">
        <v>0.24863387978142015</v>
      </c>
      <c r="O1365" s="211">
        <v>0.24863387978142015</v>
      </c>
      <c r="P1365" s="212">
        <v>0</v>
      </c>
      <c r="Q1365" s="211">
        <v>0</v>
      </c>
      <c r="R1365" s="213">
        <v>0</v>
      </c>
    </row>
    <row r="1366" spans="2:18" x14ac:dyDescent="0.2">
      <c r="B1366" s="207" t="s">
        <v>1752</v>
      </c>
      <c r="C1366" s="208" t="s">
        <v>1741</v>
      </c>
      <c r="D1366" s="209" t="s">
        <v>274</v>
      </c>
      <c r="E1366" s="210">
        <v>1669</v>
      </c>
      <c r="F1366" s="211">
        <v>3710.893</v>
      </c>
      <c r="G1366" s="211">
        <v>3533.989</v>
      </c>
      <c r="H1366" s="211">
        <v>1.3897054558217663</v>
      </c>
      <c r="I1366" s="211">
        <v>309.96078216678364</v>
      </c>
      <c r="J1366" s="211">
        <v>241.15213190216218</v>
      </c>
      <c r="K1366" s="212">
        <v>5</v>
      </c>
      <c r="L1366" s="211">
        <v>254604.36666666658</v>
      </c>
      <c r="M1366" s="211">
        <v>229116.36666666658</v>
      </c>
      <c r="N1366" s="211">
        <v>1.42899940083883</v>
      </c>
      <c r="O1366" s="211">
        <v>1.3966446974236113</v>
      </c>
      <c r="P1366" s="212">
        <v>0</v>
      </c>
      <c r="Q1366" s="211">
        <v>0</v>
      </c>
      <c r="R1366" s="213">
        <v>0</v>
      </c>
    </row>
    <row r="1367" spans="2:18" x14ac:dyDescent="0.2">
      <c r="B1367" s="207" t="s">
        <v>1753</v>
      </c>
      <c r="C1367" s="208" t="s">
        <v>1741</v>
      </c>
      <c r="D1367" s="209" t="s">
        <v>244</v>
      </c>
      <c r="E1367" s="210">
        <v>2983</v>
      </c>
      <c r="F1367" s="211">
        <v>4230.1639999999998</v>
      </c>
      <c r="G1367" s="211">
        <v>6211.6130000000003</v>
      </c>
      <c r="H1367" s="211">
        <v>5.1443669975686692</v>
      </c>
      <c r="I1367" s="211">
        <v>170.47091523065518</v>
      </c>
      <c r="J1367" s="211">
        <v>54.794222752710589</v>
      </c>
      <c r="K1367" s="212">
        <v>6</v>
      </c>
      <c r="L1367" s="211">
        <v>115462.5333333333</v>
      </c>
      <c r="M1367" s="211">
        <v>115462.5333333333</v>
      </c>
      <c r="N1367" s="211">
        <v>0.16258799865906812</v>
      </c>
      <c r="O1367" s="211">
        <v>0.16258799865906812</v>
      </c>
      <c r="P1367" s="212">
        <v>0</v>
      </c>
      <c r="Q1367" s="211">
        <v>0</v>
      </c>
      <c r="R1367" s="213">
        <v>0</v>
      </c>
    </row>
    <row r="1368" spans="2:18" x14ac:dyDescent="0.2">
      <c r="B1368" s="207" t="s">
        <v>1754</v>
      </c>
      <c r="C1368" s="208" t="s">
        <v>1741</v>
      </c>
      <c r="D1368" s="209" t="s">
        <v>244</v>
      </c>
      <c r="E1368" s="210">
        <v>779</v>
      </c>
      <c r="F1368" s="211">
        <v>0</v>
      </c>
      <c r="G1368" s="211">
        <v>5929.1319999999996</v>
      </c>
      <c r="H1368" s="211">
        <v>3.6960012343689028</v>
      </c>
      <c r="I1368" s="211">
        <v>1325.0650508326621</v>
      </c>
      <c r="J1368" s="211">
        <v>0</v>
      </c>
      <c r="K1368" s="212">
        <v>4</v>
      </c>
      <c r="L1368" s="211">
        <v>45230.866666666698</v>
      </c>
      <c r="M1368" s="211">
        <v>45230.866666666698</v>
      </c>
      <c r="N1368" s="211">
        <v>0.27342747111681648</v>
      </c>
      <c r="O1368" s="211">
        <v>0.27342747111681648</v>
      </c>
      <c r="P1368" s="212">
        <v>2</v>
      </c>
      <c r="Q1368" s="211">
        <v>35190</v>
      </c>
      <c r="R1368" s="213">
        <v>0.220795892169448</v>
      </c>
    </row>
    <row r="1369" spans="2:18" x14ac:dyDescent="0.2">
      <c r="B1369" s="207" t="s">
        <v>1755</v>
      </c>
      <c r="C1369" s="208" t="s">
        <v>1741</v>
      </c>
      <c r="D1369" s="209" t="s">
        <v>274</v>
      </c>
      <c r="E1369" s="210">
        <v>1717</v>
      </c>
      <c r="F1369" s="211">
        <v>0</v>
      </c>
      <c r="G1369" s="211">
        <v>4248.2430000000004</v>
      </c>
      <c r="H1369" s="211">
        <v>2.3165958158902917</v>
      </c>
      <c r="I1369" s="211">
        <v>345.54824438064327</v>
      </c>
      <c r="J1369" s="211">
        <v>0</v>
      </c>
      <c r="K1369" s="212">
        <v>1</v>
      </c>
      <c r="L1369" s="211">
        <v>6720</v>
      </c>
      <c r="M1369" s="211">
        <v>0</v>
      </c>
      <c r="N1369" s="211">
        <v>4.8922539312754802E-2</v>
      </c>
      <c r="O1369" s="211">
        <v>0</v>
      </c>
      <c r="P1369" s="212">
        <v>3</v>
      </c>
      <c r="Q1369" s="211">
        <v>2160</v>
      </c>
      <c r="R1369" s="213">
        <v>2.3296447291788003E-3</v>
      </c>
    </row>
    <row r="1370" spans="2:18" x14ac:dyDescent="0.2">
      <c r="B1370" s="207" t="s">
        <v>1756</v>
      </c>
      <c r="C1370" s="208" t="s">
        <v>1741</v>
      </c>
      <c r="D1370" s="209" t="s">
        <v>244</v>
      </c>
      <c r="E1370" s="210">
        <v>1355</v>
      </c>
      <c r="F1370" s="211">
        <v>412.28324880000002</v>
      </c>
      <c r="G1370" s="211">
        <v>4279.0726860000004</v>
      </c>
      <c r="H1370" s="211">
        <v>3.1093640302458381</v>
      </c>
      <c r="I1370" s="211">
        <v>6.1553408777397989</v>
      </c>
      <c r="J1370" s="211">
        <v>377.18616413600461</v>
      </c>
      <c r="K1370" s="212">
        <v>6</v>
      </c>
      <c r="L1370" s="211">
        <v>72703.616666666698</v>
      </c>
      <c r="M1370" s="211">
        <v>70619.633333333404</v>
      </c>
      <c r="N1370" s="211">
        <v>1.1025830258302607</v>
      </c>
      <c r="O1370" s="211">
        <v>1.0885608856088584</v>
      </c>
      <c r="P1370" s="212">
        <v>0</v>
      </c>
      <c r="Q1370" s="211">
        <v>0</v>
      </c>
      <c r="R1370" s="213">
        <v>0</v>
      </c>
    </row>
    <row r="1371" spans="2:18" x14ac:dyDescent="0.2">
      <c r="B1371" s="207" t="s">
        <v>1757</v>
      </c>
      <c r="C1371" s="208" t="s">
        <v>1741</v>
      </c>
      <c r="D1371" s="209" t="s">
        <v>244</v>
      </c>
      <c r="E1371" s="210">
        <v>1200</v>
      </c>
      <c r="F1371" s="211">
        <v>3700.8789999999999</v>
      </c>
      <c r="G1371" s="211">
        <v>4369.2690000000002</v>
      </c>
      <c r="H1371" s="211">
        <v>2.3189279792431274</v>
      </c>
      <c r="I1371" s="211">
        <v>743.84284488914307</v>
      </c>
      <c r="J1371" s="211">
        <v>0</v>
      </c>
      <c r="K1371" s="212">
        <v>1</v>
      </c>
      <c r="L1371" s="211">
        <v>30248.883333333401</v>
      </c>
      <c r="M1371" s="211">
        <v>30248.883333333401</v>
      </c>
      <c r="N1371" s="211">
        <v>0.61500000000000032</v>
      </c>
      <c r="O1371" s="211">
        <v>0.61500000000000032</v>
      </c>
      <c r="P1371" s="212">
        <v>0</v>
      </c>
      <c r="Q1371" s="211">
        <v>0</v>
      </c>
      <c r="R1371" s="213">
        <v>0</v>
      </c>
    </row>
    <row r="1372" spans="2:18" x14ac:dyDescent="0.2">
      <c r="B1372" s="207" t="s">
        <v>1758</v>
      </c>
      <c r="C1372" s="208" t="s">
        <v>1741</v>
      </c>
      <c r="D1372" s="209" t="s">
        <v>244</v>
      </c>
      <c r="E1372" s="210">
        <v>1164</v>
      </c>
      <c r="F1372" s="211">
        <v>0</v>
      </c>
      <c r="G1372" s="211">
        <v>5537.8895629999997</v>
      </c>
      <c r="H1372" s="211">
        <v>1.9129357982527315</v>
      </c>
      <c r="I1372" s="211">
        <v>452.47893526892716</v>
      </c>
      <c r="J1372" s="211">
        <v>199.22479320208646</v>
      </c>
      <c r="K1372" s="212">
        <v>0</v>
      </c>
      <c r="L1372" s="211">
        <v>401.45</v>
      </c>
      <c r="M1372" s="211">
        <v>401.45</v>
      </c>
      <c r="N1372" s="211">
        <v>8.5910652920962209E-4</v>
      </c>
      <c r="O1372" s="211">
        <v>8.5910652920962209E-4</v>
      </c>
      <c r="P1372" s="212">
        <v>2</v>
      </c>
      <c r="Q1372" s="211">
        <v>24600</v>
      </c>
      <c r="R1372" s="213">
        <v>3.5223367697594508E-2</v>
      </c>
    </row>
    <row r="1373" spans="2:18" x14ac:dyDescent="0.2">
      <c r="B1373" s="207" t="s">
        <v>1759</v>
      </c>
      <c r="C1373" s="208" t="s">
        <v>1741</v>
      </c>
      <c r="D1373" s="209" t="s">
        <v>244</v>
      </c>
      <c r="E1373" s="210">
        <v>1180</v>
      </c>
      <c r="F1373" s="211">
        <v>0</v>
      </c>
      <c r="G1373" s="211">
        <v>6840.172157</v>
      </c>
      <c r="H1373" s="211">
        <v>3.0644626659124206</v>
      </c>
      <c r="I1373" s="211">
        <v>65.956027880961742</v>
      </c>
      <c r="J1373" s="211">
        <v>533.58194848252822</v>
      </c>
      <c r="K1373" s="212">
        <v>2</v>
      </c>
      <c r="L1373" s="211">
        <v>65049.633333333302</v>
      </c>
      <c r="M1373" s="211">
        <v>65049.633333333302</v>
      </c>
      <c r="N1373" s="211">
        <v>0.11864406779661016</v>
      </c>
      <c r="O1373" s="211">
        <v>0.11864406779661016</v>
      </c>
      <c r="P1373" s="212">
        <v>0</v>
      </c>
      <c r="Q1373" s="211">
        <v>0</v>
      </c>
      <c r="R1373" s="213">
        <v>0</v>
      </c>
    </row>
    <row r="1374" spans="2:18" x14ac:dyDescent="0.2">
      <c r="B1374" s="207" t="s">
        <v>1760</v>
      </c>
      <c r="C1374" s="208" t="s">
        <v>1741</v>
      </c>
      <c r="D1374" s="209" t="s">
        <v>244</v>
      </c>
      <c r="E1374" s="210">
        <v>1628</v>
      </c>
      <c r="F1374" s="211">
        <v>4091.846</v>
      </c>
      <c r="G1374" s="211">
        <v>4746.1949999999997</v>
      </c>
      <c r="H1374" s="211">
        <v>3.7783740085598159</v>
      </c>
      <c r="I1374" s="211">
        <v>1911.0745238577156</v>
      </c>
      <c r="J1374" s="211">
        <v>0</v>
      </c>
      <c r="K1374" s="212">
        <v>4</v>
      </c>
      <c r="L1374" s="211">
        <v>47967.700000000099</v>
      </c>
      <c r="M1374" s="211">
        <v>24235.050000000101</v>
      </c>
      <c r="N1374" s="211">
        <v>0.11855036855036866</v>
      </c>
      <c r="O1374" s="211">
        <v>8.9680589680589756E-2</v>
      </c>
      <c r="P1374" s="212">
        <v>1</v>
      </c>
      <c r="Q1374" s="211">
        <v>21120</v>
      </c>
      <c r="R1374" s="213">
        <v>2.7027027027027001E-2</v>
      </c>
    </row>
    <row r="1375" spans="2:18" x14ac:dyDescent="0.2">
      <c r="B1375" s="207" t="s">
        <v>1761</v>
      </c>
      <c r="C1375" s="208" t="s">
        <v>1741</v>
      </c>
      <c r="D1375" s="209" t="s">
        <v>244</v>
      </c>
      <c r="E1375" s="210">
        <v>1045</v>
      </c>
      <c r="F1375" s="211">
        <v>2935.7350000000001</v>
      </c>
      <c r="G1375" s="211">
        <v>9236.4449999999997</v>
      </c>
      <c r="H1375" s="211">
        <v>5.1487419908041918</v>
      </c>
      <c r="I1375" s="211">
        <v>520.76269214738602</v>
      </c>
      <c r="J1375" s="211">
        <v>164.52246642222198</v>
      </c>
      <c r="K1375" s="212">
        <v>1</v>
      </c>
      <c r="L1375" s="211">
        <v>4364.6666666666997</v>
      </c>
      <c r="M1375" s="211">
        <v>4364.6666666666997</v>
      </c>
      <c r="N1375" s="211">
        <v>2.8708133971291828E-2</v>
      </c>
      <c r="O1375" s="211">
        <v>2.8708133971291828E-2</v>
      </c>
      <c r="P1375" s="212">
        <v>1</v>
      </c>
      <c r="Q1375" s="211">
        <v>35310</v>
      </c>
      <c r="R1375" s="213">
        <v>0.10239234449760801</v>
      </c>
    </row>
    <row r="1376" spans="2:18" x14ac:dyDescent="0.2">
      <c r="B1376" s="207" t="s">
        <v>1762</v>
      </c>
      <c r="C1376" s="208" t="s">
        <v>1741</v>
      </c>
      <c r="D1376" s="209" t="s">
        <v>244</v>
      </c>
      <c r="E1376" s="210">
        <v>1092</v>
      </c>
      <c r="F1376" s="211">
        <v>1603.9970000000001</v>
      </c>
      <c r="G1376" s="211">
        <v>2864.4059999999999</v>
      </c>
      <c r="H1376" s="211">
        <v>1.5547793840524105</v>
      </c>
      <c r="I1376" s="211">
        <v>373.80569878743165</v>
      </c>
      <c r="J1376" s="211">
        <v>0</v>
      </c>
      <c r="K1376" s="212">
        <v>3</v>
      </c>
      <c r="L1376" s="211">
        <v>102570.76666666669</v>
      </c>
      <c r="M1376" s="211">
        <v>102570.76666666669</v>
      </c>
      <c r="N1376" s="211">
        <v>1.0686813186813191</v>
      </c>
      <c r="O1376" s="211">
        <v>1.0686813186813191</v>
      </c>
      <c r="P1376" s="212">
        <v>0</v>
      </c>
      <c r="Q1376" s="211">
        <v>0</v>
      </c>
      <c r="R1376" s="213">
        <v>0</v>
      </c>
    </row>
    <row r="1377" spans="2:18" x14ac:dyDescent="0.2">
      <c r="B1377" s="207" t="s">
        <v>1763</v>
      </c>
      <c r="C1377" s="208" t="s">
        <v>1741</v>
      </c>
      <c r="D1377" s="209" t="s">
        <v>244</v>
      </c>
      <c r="E1377" s="210">
        <v>1051</v>
      </c>
      <c r="F1377" s="211">
        <v>831.60590000000002</v>
      </c>
      <c r="G1377" s="211">
        <v>9648.43</v>
      </c>
      <c r="H1377" s="211">
        <v>3.955069845662158</v>
      </c>
      <c r="I1377" s="211">
        <v>41.843861179771942</v>
      </c>
      <c r="J1377" s="211">
        <v>365.09768412273633</v>
      </c>
      <c r="K1377" s="212">
        <v>2</v>
      </c>
      <c r="L1377" s="211">
        <v>20511.133333333397</v>
      </c>
      <c r="M1377" s="211">
        <v>20511.133333333397</v>
      </c>
      <c r="N1377" s="211">
        <v>6.1845861084681181E-2</v>
      </c>
      <c r="O1377" s="211">
        <v>6.1845861084681181E-2</v>
      </c>
      <c r="P1377" s="212">
        <v>1</v>
      </c>
      <c r="Q1377" s="211">
        <v>6480</v>
      </c>
      <c r="R1377" s="213">
        <v>1.1417697431018101E-2</v>
      </c>
    </row>
    <row r="1378" spans="2:18" x14ac:dyDescent="0.2">
      <c r="B1378" s="207" t="s">
        <v>1764</v>
      </c>
      <c r="C1378" s="208" t="s">
        <v>1741</v>
      </c>
      <c r="D1378" s="209" t="s">
        <v>244</v>
      </c>
      <c r="E1378" s="210">
        <v>695</v>
      </c>
      <c r="F1378" s="211">
        <v>185.89789999999999</v>
      </c>
      <c r="G1378" s="211">
        <v>2340.9650000000001</v>
      </c>
      <c r="H1378" s="211">
        <v>2.4812025416296275</v>
      </c>
      <c r="I1378" s="211">
        <v>57.737938157937535</v>
      </c>
      <c r="J1378" s="211">
        <v>92.498159032423771</v>
      </c>
      <c r="K1378" s="212">
        <v>2</v>
      </c>
      <c r="L1378" s="211">
        <v>48756</v>
      </c>
      <c r="M1378" s="211">
        <v>48756</v>
      </c>
      <c r="N1378" s="211">
        <v>1.0316546762589931</v>
      </c>
      <c r="O1378" s="211">
        <v>1.0316546762589931</v>
      </c>
      <c r="P1378" s="212">
        <v>0</v>
      </c>
      <c r="Q1378" s="211">
        <v>0</v>
      </c>
      <c r="R1378" s="213">
        <v>0</v>
      </c>
    </row>
    <row r="1379" spans="2:18" x14ac:dyDescent="0.2">
      <c r="B1379" s="207" t="s">
        <v>1765</v>
      </c>
      <c r="C1379" s="208" t="s">
        <v>1766</v>
      </c>
      <c r="D1379" s="209" t="s">
        <v>20</v>
      </c>
      <c r="E1379" s="210">
        <v>1691</v>
      </c>
      <c r="F1379" s="211">
        <v>0</v>
      </c>
      <c r="G1379" s="211">
        <v>8060.7164409999996</v>
      </c>
      <c r="H1379" s="211">
        <v>12.546180195999998</v>
      </c>
      <c r="I1379" s="211">
        <v>0</v>
      </c>
      <c r="J1379" s="211">
        <v>696.00621810404527</v>
      </c>
      <c r="K1379" s="212">
        <v>2</v>
      </c>
      <c r="L1379" s="211">
        <v>2145.5</v>
      </c>
      <c r="M1379" s="211">
        <v>2145.5</v>
      </c>
      <c r="N1379" s="211">
        <v>3.5481963335304602E-3</v>
      </c>
      <c r="O1379" s="211">
        <v>3.5481963335304602E-3</v>
      </c>
      <c r="P1379" s="212">
        <v>1</v>
      </c>
      <c r="Q1379" s="211">
        <v>18720</v>
      </c>
      <c r="R1379" s="213">
        <v>2.3063276167948E-2</v>
      </c>
    </row>
    <row r="1380" spans="2:18" x14ac:dyDescent="0.2">
      <c r="B1380" s="207" t="s">
        <v>1767</v>
      </c>
      <c r="C1380" s="208" t="s">
        <v>1766</v>
      </c>
      <c r="D1380" s="209" t="s">
        <v>20</v>
      </c>
      <c r="E1380" s="210">
        <v>287</v>
      </c>
      <c r="F1380" s="211">
        <v>0</v>
      </c>
      <c r="G1380" s="211">
        <v>3344</v>
      </c>
      <c r="H1380" s="211">
        <v>12.636962976</v>
      </c>
      <c r="I1380" s="211">
        <v>0</v>
      </c>
      <c r="J1380" s="211">
        <v>1211.4013407223129</v>
      </c>
      <c r="K1380" s="212">
        <v>1</v>
      </c>
      <c r="L1380" s="211">
        <v>4719</v>
      </c>
      <c r="M1380" s="211">
        <v>4719</v>
      </c>
      <c r="N1380" s="211">
        <v>0.13588850174216</v>
      </c>
      <c r="O1380" s="211">
        <v>0.13588850174216</v>
      </c>
      <c r="P1380" s="212">
        <v>1</v>
      </c>
      <c r="Q1380" s="211">
        <v>7560</v>
      </c>
      <c r="R1380" s="213">
        <v>7.3170731707317097E-2</v>
      </c>
    </row>
    <row r="1381" spans="2:18" x14ac:dyDescent="0.2">
      <c r="B1381" s="207" t="s">
        <v>1768</v>
      </c>
      <c r="C1381" s="208" t="s">
        <v>1766</v>
      </c>
      <c r="D1381" s="209" t="s">
        <v>20</v>
      </c>
      <c r="E1381" s="210">
        <v>155</v>
      </c>
      <c r="F1381" s="211">
        <v>0</v>
      </c>
      <c r="G1381" s="211">
        <v>9825.4601070000008</v>
      </c>
      <c r="H1381" s="211">
        <v>12.764058867999999</v>
      </c>
      <c r="I1381" s="211">
        <v>0</v>
      </c>
      <c r="J1381" s="211">
        <v>1283.1277416787464</v>
      </c>
      <c r="K1381" s="212">
        <v>0</v>
      </c>
      <c r="L1381" s="211">
        <v>0</v>
      </c>
      <c r="M1381" s="211">
        <v>0</v>
      </c>
      <c r="N1381" s="211">
        <v>0</v>
      </c>
      <c r="O1381" s="211">
        <v>0</v>
      </c>
      <c r="P1381" s="212">
        <v>3</v>
      </c>
      <c r="Q1381" s="211">
        <v>11250</v>
      </c>
      <c r="R1381" s="213">
        <v>0.1225806451612903</v>
      </c>
    </row>
    <row r="1382" spans="2:18" x14ac:dyDescent="0.2">
      <c r="B1382" s="207" t="s">
        <v>1769</v>
      </c>
      <c r="C1382" s="208" t="s">
        <v>1766</v>
      </c>
      <c r="D1382" s="209" t="s">
        <v>20</v>
      </c>
      <c r="E1382" s="210">
        <v>366</v>
      </c>
      <c r="F1382" s="211">
        <v>0</v>
      </c>
      <c r="G1382" s="211">
        <v>10807</v>
      </c>
      <c r="H1382" s="211">
        <v>12.001483515999999</v>
      </c>
      <c r="I1382" s="211">
        <v>0</v>
      </c>
      <c r="J1382" s="211">
        <v>777.64140184485086</v>
      </c>
      <c r="K1382" s="212">
        <v>0</v>
      </c>
      <c r="L1382" s="211">
        <v>0</v>
      </c>
      <c r="M1382" s="211">
        <v>0</v>
      </c>
      <c r="N1382" s="211">
        <v>0</v>
      </c>
      <c r="O1382" s="211">
        <v>0</v>
      </c>
      <c r="P1382" s="212">
        <v>1</v>
      </c>
      <c r="Q1382" s="211">
        <v>19440</v>
      </c>
      <c r="R1382" s="213">
        <v>9.8360655737704875E-2</v>
      </c>
    </row>
    <row r="1383" spans="2:18" x14ac:dyDescent="0.2">
      <c r="B1383" s="207" t="s">
        <v>1770</v>
      </c>
      <c r="C1383" s="208" t="s">
        <v>1766</v>
      </c>
      <c r="D1383" s="209" t="s">
        <v>20</v>
      </c>
      <c r="E1383" s="210">
        <v>1372</v>
      </c>
      <c r="F1383" s="211">
        <v>0</v>
      </c>
      <c r="G1383" s="211">
        <v>8841.7976230000004</v>
      </c>
      <c r="H1383" s="211">
        <v>9.4050960079999992</v>
      </c>
      <c r="I1383" s="211">
        <v>0</v>
      </c>
      <c r="J1383" s="211">
        <v>1.391340939615612</v>
      </c>
      <c r="K1383" s="212">
        <v>0</v>
      </c>
      <c r="L1383" s="211">
        <v>0</v>
      </c>
      <c r="M1383" s="211">
        <v>0</v>
      </c>
      <c r="N1383" s="211">
        <v>0</v>
      </c>
      <c r="O1383" s="211">
        <v>0</v>
      </c>
      <c r="P1383" s="212">
        <v>4</v>
      </c>
      <c r="Q1383" s="211">
        <v>20386</v>
      </c>
      <c r="R1383" s="213">
        <v>3.93586005830905E-2</v>
      </c>
    </row>
    <row r="1384" spans="2:18" x14ac:dyDescent="0.2">
      <c r="B1384" s="207" t="s">
        <v>1771</v>
      </c>
      <c r="C1384" s="208" t="s">
        <v>1766</v>
      </c>
      <c r="D1384" s="209" t="s">
        <v>20</v>
      </c>
      <c r="E1384" s="210">
        <v>958</v>
      </c>
      <c r="F1384" s="211">
        <v>0</v>
      </c>
      <c r="G1384" s="211">
        <v>7678.6242982000003</v>
      </c>
      <c r="H1384" s="211">
        <v>12.963780984</v>
      </c>
      <c r="I1384" s="211">
        <v>1041.3026228779559</v>
      </c>
      <c r="J1384" s="211">
        <v>0</v>
      </c>
      <c r="K1384" s="212">
        <v>0</v>
      </c>
      <c r="L1384" s="211">
        <v>0</v>
      </c>
      <c r="M1384" s="211">
        <v>0</v>
      </c>
      <c r="N1384" s="211">
        <v>0</v>
      </c>
      <c r="O1384" s="211">
        <v>0</v>
      </c>
      <c r="P1384" s="212">
        <v>2</v>
      </c>
      <c r="Q1384" s="211">
        <v>13140</v>
      </c>
      <c r="R1384" s="213">
        <v>6.2630480167014599E-2</v>
      </c>
    </row>
    <row r="1385" spans="2:18" x14ac:dyDescent="0.2">
      <c r="B1385" s="207" t="s">
        <v>1772</v>
      </c>
      <c r="C1385" s="208" t="s">
        <v>1766</v>
      </c>
      <c r="D1385" s="209" t="s">
        <v>20</v>
      </c>
      <c r="E1385" s="210">
        <v>417</v>
      </c>
      <c r="F1385" s="211">
        <v>0</v>
      </c>
      <c r="G1385" s="211">
        <v>2305</v>
      </c>
      <c r="H1385" s="211">
        <v>5.3017143520000003</v>
      </c>
      <c r="I1385" s="211">
        <v>69.696225018597701</v>
      </c>
      <c r="J1385" s="211">
        <v>0</v>
      </c>
      <c r="K1385" s="212">
        <v>0</v>
      </c>
      <c r="L1385" s="211">
        <v>0</v>
      </c>
      <c r="M1385" s="211">
        <v>0</v>
      </c>
      <c r="N1385" s="211">
        <v>0</v>
      </c>
      <c r="O1385" s="211">
        <v>0</v>
      </c>
      <c r="P1385" s="212">
        <v>1</v>
      </c>
      <c r="Q1385" s="211">
        <v>30</v>
      </c>
      <c r="R1385" s="213">
        <v>2.3980815347721799E-3</v>
      </c>
    </row>
    <row r="1386" spans="2:18" x14ac:dyDescent="0.2">
      <c r="B1386" s="207" t="s">
        <v>1773</v>
      </c>
      <c r="C1386" s="208" t="s">
        <v>1774</v>
      </c>
      <c r="D1386" s="209" t="s">
        <v>244</v>
      </c>
      <c r="E1386" s="210">
        <v>282</v>
      </c>
      <c r="F1386" s="211">
        <v>0</v>
      </c>
      <c r="G1386" s="211">
        <v>2920.4380000000001</v>
      </c>
      <c r="H1386" s="211">
        <v>2.9776751839999998</v>
      </c>
      <c r="I1386" s="211">
        <v>0.70480282346551471</v>
      </c>
      <c r="J1386" s="211">
        <v>7.0480282346551473</v>
      </c>
      <c r="K1386" s="212">
        <v>2</v>
      </c>
      <c r="L1386" s="211">
        <v>16289.0666666667</v>
      </c>
      <c r="M1386" s="211">
        <v>16289.0666666667</v>
      </c>
      <c r="N1386" s="211">
        <v>1.0070921985815602</v>
      </c>
      <c r="O1386" s="211">
        <v>1.0070921985815602</v>
      </c>
      <c r="P1386" s="212">
        <v>0</v>
      </c>
      <c r="Q1386" s="211">
        <v>0</v>
      </c>
      <c r="R1386" s="213">
        <v>0</v>
      </c>
    </row>
    <row r="1387" spans="2:18" x14ac:dyDescent="0.2">
      <c r="B1387" s="207" t="s">
        <v>1775</v>
      </c>
      <c r="C1387" s="208" t="s">
        <v>1774</v>
      </c>
      <c r="D1387" s="209" t="s">
        <v>244</v>
      </c>
      <c r="E1387" s="210">
        <v>1947</v>
      </c>
      <c r="F1387" s="211">
        <v>0</v>
      </c>
      <c r="G1387" s="211">
        <v>5507.5889999999999</v>
      </c>
      <c r="H1387" s="211">
        <v>4.1760078800000002</v>
      </c>
      <c r="I1387" s="211">
        <v>1.3385165410072977</v>
      </c>
      <c r="J1387" s="211">
        <v>0</v>
      </c>
      <c r="K1387" s="212">
        <v>2</v>
      </c>
      <c r="L1387" s="211">
        <v>2665.9</v>
      </c>
      <c r="M1387" s="211">
        <v>2665.9</v>
      </c>
      <c r="N1387" s="211">
        <v>7.6527991782229077E-2</v>
      </c>
      <c r="O1387" s="211">
        <v>7.6527991782229077E-2</v>
      </c>
      <c r="P1387" s="212">
        <v>0</v>
      </c>
      <c r="Q1387" s="211">
        <v>0</v>
      </c>
      <c r="R1387" s="213">
        <v>0</v>
      </c>
    </row>
    <row r="1388" spans="2:18" x14ac:dyDescent="0.2">
      <c r="B1388" s="207" t="s">
        <v>1776</v>
      </c>
      <c r="C1388" s="208" t="s">
        <v>1774</v>
      </c>
      <c r="D1388" s="209" t="s">
        <v>244</v>
      </c>
      <c r="E1388" s="210">
        <v>248</v>
      </c>
      <c r="F1388" s="211">
        <v>0</v>
      </c>
      <c r="G1388" s="211">
        <v>1698.7858570000001</v>
      </c>
      <c r="H1388" s="211">
        <v>2.3421957239999998</v>
      </c>
      <c r="I1388" s="211">
        <v>426.69364593549119</v>
      </c>
      <c r="J1388" s="211">
        <v>0</v>
      </c>
      <c r="K1388" s="212">
        <v>1</v>
      </c>
      <c r="L1388" s="211">
        <v>48</v>
      </c>
      <c r="M1388" s="211">
        <v>48</v>
      </c>
      <c r="N1388" s="211">
        <v>4.0322580645161307E-3</v>
      </c>
      <c r="O1388" s="211">
        <v>4.0322580645161307E-3</v>
      </c>
      <c r="P1388" s="212">
        <v>0</v>
      </c>
      <c r="Q1388" s="211">
        <v>480</v>
      </c>
      <c r="R1388" s="213">
        <v>4.0322580645161307E-3</v>
      </c>
    </row>
    <row r="1389" spans="2:18" x14ac:dyDescent="0.2">
      <c r="B1389" s="207" t="s">
        <v>1777</v>
      </c>
      <c r="C1389" s="208" t="s">
        <v>1774</v>
      </c>
      <c r="D1389" s="209" t="s">
        <v>244</v>
      </c>
      <c r="E1389" s="210">
        <v>306</v>
      </c>
      <c r="F1389" s="211">
        <v>0</v>
      </c>
      <c r="G1389" s="211">
        <v>2494.3368968</v>
      </c>
      <c r="H1389" s="211">
        <v>3.413432528</v>
      </c>
      <c r="I1389" s="211">
        <v>196.85937314471519</v>
      </c>
      <c r="J1389" s="211">
        <v>245.4132026463306</v>
      </c>
      <c r="K1389" s="212">
        <v>0</v>
      </c>
      <c r="L1389" s="211">
        <v>65</v>
      </c>
      <c r="M1389" s="211">
        <v>65</v>
      </c>
      <c r="N1389" s="211">
        <v>6.5359477124183009E-3</v>
      </c>
      <c r="O1389" s="211">
        <v>6.5359477124183009E-3</v>
      </c>
      <c r="P1389" s="212">
        <v>0</v>
      </c>
      <c r="Q1389" s="211">
        <v>0</v>
      </c>
      <c r="R1389" s="213">
        <v>0</v>
      </c>
    </row>
    <row r="1390" spans="2:18" x14ac:dyDescent="0.2">
      <c r="B1390" s="207" t="s">
        <v>1778</v>
      </c>
      <c r="C1390" s="208" t="s">
        <v>1774</v>
      </c>
      <c r="D1390" s="209" t="s">
        <v>244</v>
      </c>
      <c r="E1390" s="210">
        <v>681</v>
      </c>
      <c r="F1390" s="211">
        <v>0</v>
      </c>
      <c r="G1390" s="211">
        <v>2040.60661</v>
      </c>
      <c r="H1390" s="211">
        <v>3.4315890839999996</v>
      </c>
      <c r="I1390" s="211">
        <v>0</v>
      </c>
      <c r="J1390" s="211">
        <v>6.0918170869656532</v>
      </c>
      <c r="K1390" s="212">
        <v>1</v>
      </c>
      <c r="L1390" s="211">
        <v>36944</v>
      </c>
      <c r="M1390" s="211">
        <v>36944</v>
      </c>
      <c r="N1390" s="211">
        <v>0.9985315712187961</v>
      </c>
      <c r="O1390" s="211">
        <v>0.9985315712187961</v>
      </c>
      <c r="P1390" s="212">
        <v>0</v>
      </c>
      <c r="Q1390" s="211">
        <v>0</v>
      </c>
      <c r="R1390" s="213">
        <v>0</v>
      </c>
    </row>
    <row r="1391" spans="2:18" x14ac:dyDescent="0.2">
      <c r="B1391" s="207" t="s">
        <v>1779</v>
      </c>
      <c r="C1391" s="208" t="s">
        <v>1774</v>
      </c>
      <c r="D1391" s="209" t="s">
        <v>244</v>
      </c>
      <c r="E1391" s="210">
        <v>73</v>
      </c>
      <c r="F1391" s="211">
        <v>0</v>
      </c>
      <c r="G1391" s="211">
        <v>1666.415</v>
      </c>
      <c r="H1391" s="211">
        <v>4.1760078800000002</v>
      </c>
      <c r="I1391" s="211">
        <v>33.614268857127108</v>
      </c>
      <c r="J1391" s="211">
        <v>0</v>
      </c>
      <c r="K1391" s="212">
        <v>3</v>
      </c>
      <c r="L1391" s="211">
        <v>11695.416666666701</v>
      </c>
      <c r="M1391" s="211">
        <v>11695.416666666701</v>
      </c>
      <c r="N1391" s="211">
        <v>1.0547945205479452</v>
      </c>
      <c r="O1391" s="211">
        <v>1.0547945205479452</v>
      </c>
      <c r="P1391" s="212">
        <v>1</v>
      </c>
      <c r="Q1391" s="211">
        <v>14580</v>
      </c>
      <c r="R1391" s="213">
        <v>0.83561643835616439</v>
      </c>
    </row>
    <row r="1392" spans="2:18" x14ac:dyDescent="0.2">
      <c r="B1392" s="207" t="s">
        <v>1780</v>
      </c>
      <c r="C1392" s="208" t="s">
        <v>1774</v>
      </c>
      <c r="D1392" s="209" t="s">
        <v>244</v>
      </c>
      <c r="E1392" s="210">
        <v>77</v>
      </c>
      <c r="F1392" s="211">
        <v>0</v>
      </c>
      <c r="G1392" s="211">
        <v>1570.269014</v>
      </c>
      <c r="H1392" s="211">
        <v>2.3240391680000001</v>
      </c>
      <c r="I1392" s="211">
        <v>0.61885125962825671</v>
      </c>
      <c r="J1392" s="211">
        <v>0</v>
      </c>
      <c r="K1392" s="212">
        <v>0</v>
      </c>
      <c r="L1392" s="211">
        <v>0</v>
      </c>
      <c r="M1392" s="211">
        <v>0</v>
      </c>
      <c r="N1392" s="211">
        <v>0</v>
      </c>
      <c r="O1392" s="211">
        <v>0</v>
      </c>
      <c r="P1392" s="212">
        <v>0</v>
      </c>
      <c r="Q1392" s="211">
        <v>360</v>
      </c>
      <c r="R1392" s="213">
        <v>1.2987012987013E-2</v>
      </c>
    </row>
    <row r="1393" spans="2:18" x14ac:dyDescent="0.2">
      <c r="B1393" s="207" t="s">
        <v>1781</v>
      </c>
      <c r="C1393" s="208" t="s">
        <v>1774</v>
      </c>
      <c r="D1393" s="209" t="s">
        <v>244</v>
      </c>
      <c r="E1393" s="210">
        <v>738</v>
      </c>
      <c r="F1393" s="211">
        <v>0</v>
      </c>
      <c r="G1393" s="211">
        <v>4827.9070000000002</v>
      </c>
      <c r="H1393" s="211">
        <v>3.0503014079999997</v>
      </c>
      <c r="I1393" s="211">
        <v>2.4495121299070535</v>
      </c>
      <c r="J1393" s="211">
        <v>0</v>
      </c>
      <c r="K1393" s="212">
        <v>1</v>
      </c>
      <c r="L1393" s="211">
        <v>1632.35</v>
      </c>
      <c r="M1393" s="211">
        <v>1632.35</v>
      </c>
      <c r="N1393" s="211">
        <v>8.1300813008130107E-3</v>
      </c>
      <c r="O1393" s="211">
        <v>8.1300813008130107E-3</v>
      </c>
      <c r="P1393" s="212">
        <v>0</v>
      </c>
      <c r="Q1393" s="211">
        <v>0</v>
      </c>
      <c r="R1393" s="213">
        <v>0</v>
      </c>
    </row>
    <row r="1394" spans="2:18" x14ac:dyDescent="0.2">
      <c r="B1394" s="207" t="s">
        <v>1782</v>
      </c>
      <c r="C1394" s="208" t="s">
        <v>1774</v>
      </c>
      <c r="D1394" s="209" t="s">
        <v>244</v>
      </c>
      <c r="E1394" s="210">
        <v>48</v>
      </c>
      <c r="F1394" s="211">
        <v>0</v>
      </c>
      <c r="G1394" s="211">
        <v>1418.2539999999999</v>
      </c>
      <c r="H1394" s="211">
        <v>4.0489119879999995</v>
      </c>
      <c r="I1394" s="211">
        <v>915.68629848911758</v>
      </c>
      <c r="J1394" s="211">
        <v>0</v>
      </c>
      <c r="K1394" s="212">
        <v>1</v>
      </c>
      <c r="L1394" s="211">
        <v>54</v>
      </c>
      <c r="M1394" s="211">
        <v>54</v>
      </c>
      <c r="N1394" s="211">
        <v>4.1666666666666699E-2</v>
      </c>
      <c r="O1394" s="211">
        <v>4.1666666666666699E-2</v>
      </c>
      <c r="P1394" s="212">
        <v>0</v>
      </c>
      <c r="Q1394" s="211">
        <v>0</v>
      </c>
      <c r="R1394" s="213">
        <v>0</v>
      </c>
    </row>
    <row r="1395" spans="2:18" x14ac:dyDescent="0.2">
      <c r="B1395" s="207" t="s">
        <v>1783</v>
      </c>
      <c r="C1395" s="208" t="s">
        <v>1774</v>
      </c>
      <c r="D1395" s="209" t="s">
        <v>244</v>
      </c>
      <c r="E1395" s="210">
        <v>14</v>
      </c>
      <c r="F1395" s="211">
        <v>0</v>
      </c>
      <c r="G1395" s="211">
        <v>509.0511631</v>
      </c>
      <c r="H1395" s="211">
        <v>0.19972211599999998</v>
      </c>
      <c r="I1395" s="211">
        <v>22.054105839380306</v>
      </c>
      <c r="J1395" s="211">
        <v>0</v>
      </c>
      <c r="K1395" s="212">
        <v>0</v>
      </c>
      <c r="L1395" s="211">
        <v>162.85</v>
      </c>
      <c r="M1395" s="211">
        <v>162.85</v>
      </c>
      <c r="N1395" s="211">
        <v>7.1428571428571397E-2</v>
      </c>
      <c r="O1395" s="211">
        <v>7.1428571428571397E-2</v>
      </c>
      <c r="P1395" s="212">
        <v>0</v>
      </c>
      <c r="Q1395" s="211">
        <v>0</v>
      </c>
      <c r="R1395" s="213">
        <v>0</v>
      </c>
    </row>
    <row r="1396" spans="2:18" x14ac:dyDescent="0.2">
      <c r="B1396" s="207" t="s">
        <v>1784</v>
      </c>
      <c r="C1396" s="208" t="s">
        <v>1774</v>
      </c>
      <c r="D1396" s="209" t="s">
        <v>244</v>
      </c>
      <c r="E1396" s="210">
        <v>1707</v>
      </c>
      <c r="F1396" s="211">
        <v>0</v>
      </c>
      <c r="G1396" s="211">
        <v>8574.884</v>
      </c>
      <c r="H1396" s="211">
        <v>4.3212603280000002</v>
      </c>
      <c r="I1396" s="211">
        <v>2232.7813222447317</v>
      </c>
      <c r="J1396" s="211">
        <v>65.205005116039771</v>
      </c>
      <c r="K1396" s="212">
        <v>5</v>
      </c>
      <c r="L1396" s="211">
        <v>45862.666666666599</v>
      </c>
      <c r="M1396" s="211">
        <v>45862.666666666599</v>
      </c>
      <c r="N1396" s="211">
        <v>0.24663151728178073</v>
      </c>
      <c r="O1396" s="211">
        <v>0.24663151728178073</v>
      </c>
      <c r="P1396" s="212">
        <v>0</v>
      </c>
      <c r="Q1396" s="211">
        <v>0</v>
      </c>
      <c r="R1396" s="213">
        <v>0</v>
      </c>
    </row>
    <row r="1397" spans="2:18" x14ac:dyDescent="0.2">
      <c r="B1397" s="207" t="s">
        <v>1785</v>
      </c>
      <c r="C1397" s="208" t="s">
        <v>1774</v>
      </c>
      <c r="D1397" s="209" t="s">
        <v>274</v>
      </c>
      <c r="E1397" s="210">
        <v>729</v>
      </c>
      <c r="F1397" s="211">
        <v>0</v>
      </c>
      <c r="G1397" s="211">
        <v>7154.762698999999</v>
      </c>
      <c r="H1397" s="211">
        <v>1.706716264</v>
      </c>
      <c r="I1397" s="211">
        <v>2.5890700128297621</v>
      </c>
      <c r="J1397" s="211">
        <v>0</v>
      </c>
      <c r="K1397" s="212">
        <v>2</v>
      </c>
      <c r="L1397" s="211">
        <v>22393.1</v>
      </c>
      <c r="M1397" s="211">
        <v>22393.1</v>
      </c>
      <c r="N1397" s="211">
        <v>1.0480109739368992</v>
      </c>
      <c r="O1397" s="211">
        <v>1.0480109739368992</v>
      </c>
      <c r="P1397" s="212">
        <v>0</v>
      </c>
      <c r="Q1397" s="211">
        <v>0</v>
      </c>
      <c r="R1397" s="213">
        <v>0</v>
      </c>
    </row>
    <row r="1398" spans="2:18" x14ac:dyDescent="0.2">
      <c r="B1398" s="207" t="s">
        <v>1786</v>
      </c>
      <c r="C1398" s="208" t="s">
        <v>1774</v>
      </c>
      <c r="D1398" s="209" t="s">
        <v>244</v>
      </c>
      <c r="E1398" s="210">
        <v>844</v>
      </c>
      <c r="F1398" s="211">
        <v>0</v>
      </c>
      <c r="G1398" s="211">
        <v>2006.9605300000001</v>
      </c>
      <c r="H1398" s="211">
        <v>3.2137104120000002</v>
      </c>
      <c r="I1398" s="211">
        <v>6.3389278329977705E-2</v>
      </c>
      <c r="J1398" s="211">
        <v>32.328531948288628</v>
      </c>
      <c r="K1398" s="212">
        <v>2</v>
      </c>
      <c r="L1398" s="211">
        <v>104782</v>
      </c>
      <c r="M1398" s="211">
        <v>104782</v>
      </c>
      <c r="N1398" s="211">
        <v>0.99407582938388683</v>
      </c>
      <c r="O1398" s="211">
        <v>0.99407582938388683</v>
      </c>
      <c r="P1398" s="212">
        <v>2</v>
      </c>
      <c r="Q1398" s="211">
        <v>3060</v>
      </c>
      <c r="R1398" s="213">
        <v>8.293838862559251E-3</v>
      </c>
    </row>
    <row r="1399" spans="2:18" x14ac:dyDescent="0.2">
      <c r="B1399" s="207" t="s">
        <v>1787</v>
      </c>
      <c r="C1399" s="208" t="s">
        <v>1774</v>
      </c>
      <c r="D1399" s="209" t="s">
        <v>244</v>
      </c>
      <c r="E1399" s="210">
        <v>150</v>
      </c>
      <c r="F1399" s="211">
        <v>0</v>
      </c>
      <c r="G1399" s="211">
        <v>6694.2815259999998</v>
      </c>
      <c r="H1399" s="211">
        <v>3.740250536</v>
      </c>
      <c r="I1399" s="211">
        <v>23.286800486272817</v>
      </c>
      <c r="J1399" s="211">
        <v>0</v>
      </c>
      <c r="K1399" s="212">
        <v>0</v>
      </c>
      <c r="L1399" s="211">
        <v>307.6333333334</v>
      </c>
      <c r="M1399" s="211">
        <v>307.6333333334</v>
      </c>
      <c r="N1399" s="211">
        <v>1.3333333333333341E-2</v>
      </c>
      <c r="O1399" s="211">
        <v>1.3333333333333341E-2</v>
      </c>
      <c r="P1399" s="212">
        <v>0</v>
      </c>
      <c r="Q1399" s="211">
        <v>0</v>
      </c>
      <c r="R1399" s="213">
        <v>0</v>
      </c>
    </row>
    <row r="1400" spans="2:18" x14ac:dyDescent="0.2">
      <c r="B1400" s="207" t="s">
        <v>1788</v>
      </c>
      <c r="C1400" s="208" t="s">
        <v>1789</v>
      </c>
      <c r="D1400" s="209" t="s">
        <v>244</v>
      </c>
      <c r="E1400" s="210">
        <v>302</v>
      </c>
      <c r="F1400" s="211">
        <v>0</v>
      </c>
      <c r="G1400" s="211">
        <v>2590.0160000000001</v>
      </c>
      <c r="H1400" s="211">
        <v>1.5251507039999999</v>
      </c>
      <c r="I1400" s="211">
        <v>9.5363260077437619</v>
      </c>
      <c r="J1400" s="211">
        <v>0</v>
      </c>
      <c r="K1400" s="212">
        <v>1</v>
      </c>
      <c r="L1400" s="211">
        <v>4</v>
      </c>
      <c r="M1400" s="211">
        <v>4</v>
      </c>
      <c r="N1400" s="211">
        <v>3.3112582781457006E-3</v>
      </c>
      <c r="O1400" s="211">
        <v>3.3112582781457006E-3</v>
      </c>
      <c r="P1400" s="212">
        <v>0</v>
      </c>
      <c r="Q1400" s="211">
        <v>2040</v>
      </c>
      <c r="R1400" s="213">
        <v>3.3112582781457006E-3</v>
      </c>
    </row>
    <row r="1401" spans="2:18" x14ac:dyDescent="0.2">
      <c r="B1401" s="207" t="s">
        <v>1790</v>
      </c>
      <c r="C1401" s="208" t="s">
        <v>1789</v>
      </c>
      <c r="D1401" s="209" t="s">
        <v>244</v>
      </c>
      <c r="E1401" s="210">
        <v>1268</v>
      </c>
      <c r="F1401" s="211">
        <v>0</v>
      </c>
      <c r="G1401" s="211">
        <v>9069.0384140000006</v>
      </c>
      <c r="H1401" s="211">
        <v>2.5056047280000002</v>
      </c>
      <c r="I1401" s="211">
        <v>14.381845419069178</v>
      </c>
      <c r="J1401" s="211">
        <v>0</v>
      </c>
      <c r="K1401" s="212">
        <v>0</v>
      </c>
      <c r="L1401" s="211">
        <v>1262.5833333334001</v>
      </c>
      <c r="M1401" s="211">
        <v>1262.5833333334001</v>
      </c>
      <c r="N1401" s="211">
        <v>3.1545741324921122E-3</v>
      </c>
      <c r="O1401" s="211">
        <v>3.1545741324921122E-3</v>
      </c>
      <c r="P1401" s="212">
        <v>0</v>
      </c>
      <c r="Q1401" s="211">
        <v>0</v>
      </c>
      <c r="R1401" s="213">
        <v>0</v>
      </c>
    </row>
    <row r="1402" spans="2:18" x14ac:dyDescent="0.2">
      <c r="B1402" s="207" t="s">
        <v>1791</v>
      </c>
      <c r="C1402" s="208" t="s">
        <v>1789</v>
      </c>
      <c r="D1402" s="209" t="s">
        <v>244</v>
      </c>
      <c r="E1402" s="210">
        <v>317</v>
      </c>
      <c r="F1402" s="211">
        <v>0</v>
      </c>
      <c r="G1402" s="211">
        <v>850.37379999999996</v>
      </c>
      <c r="H1402" s="211">
        <v>1.3798982560000002</v>
      </c>
      <c r="I1402" s="211">
        <v>21.345712747467012</v>
      </c>
      <c r="J1402" s="211">
        <v>0</v>
      </c>
      <c r="K1402" s="212">
        <v>1</v>
      </c>
      <c r="L1402" s="211">
        <v>1268</v>
      </c>
      <c r="M1402" s="211">
        <v>1268</v>
      </c>
      <c r="N1402" s="211">
        <v>1</v>
      </c>
      <c r="O1402" s="211">
        <v>1</v>
      </c>
      <c r="P1402" s="212">
        <v>0</v>
      </c>
      <c r="Q1402" s="211">
        <v>0</v>
      </c>
      <c r="R1402" s="213">
        <v>0</v>
      </c>
    </row>
    <row r="1403" spans="2:18" x14ac:dyDescent="0.2">
      <c r="B1403" s="207" t="s">
        <v>1792</v>
      </c>
      <c r="C1403" s="208" t="s">
        <v>1789</v>
      </c>
      <c r="D1403" s="209" t="s">
        <v>244</v>
      </c>
      <c r="E1403" s="210">
        <v>293</v>
      </c>
      <c r="F1403" s="211">
        <v>0</v>
      </c>
      <c r="G1403" s="211">
        <v>1642.7191190000001</v>
      </c>
      <c r="H1403" s="211">
        <v>2.2877260559999999</v>
      </c>
      <c r="I1403" s="211">
        <v>4.2868342463832372</v>
      </c>
      <c r="J1403" s="211">
        <v>0</v>
      </c>
      <c r="K1403" s="212">
        <v>1</v>
      </c>
      <c r="L1403" s="211">
        <v>1164</v>
      </c>
      <c r="M1403" s="211">
        <v>1164</v>
      </c>
      <c r="N1403" s="211">
        <v>0.993174061433447</v>
      </c>
      <c r="O1403" s="211">
        <v>0.993174061433447</v>
      </c>
      <c r="P1403" s="212">
        <v>0</v>
      </c>
      <c r="Q1403" s="211">
        <v>0</v>
      </c>
      <c r="R1403" s="213">
        <v>0</v>
      </c>
    </row>
    <row r="1404" spans="2:18" x14ac:dyDescent="0.2">
      <c r="B1404" s="207" t="s">
        <v>1793</v>
      </c>
      <c r="C1404" s="208" t="s">
        <v>1789</v>
      </c>
      <c r="D1404" s="209" t="s">
        <v>244</v>
      </c>
      <c r="E1404" s="210">
        <v>337</v>
      </c>
      <c r="F1404" s="211">
        <v>0</v>
      </c>
      <c r="G1404" s="211">
        <v>3539.5160000000001</v>
      </c>
      <c r="H1404" s="211">
        <v>1.5614638159999998</v>
      </c>
      <c r="I1404" s="211">
        <v>0</v>
      </c>
      <c r="J1404" s="211">
        <v>8.3158138012547003</v>
      </c>
      <c r="K1404" s="212">
        <v>2</v>
      </c>
      <c r="L1404" s="211">
        <v>3137</v>
      </c>
      <c r="M1404" s="211">
        <v>3137</v>
      </c>
      <c r="N1404" s="211">
        <v>0.93175074183976292</v>
      </c>
      <c r="O1404" s="211">
        <v>0.93175074183976292</v>
      </c>
      <c r="P1404" s="212">
        <v>0</v>
      </c>
      <c r="Q1404" s="211">
        <v>0</v>
      </c>
      <c r="R1404" s="213">
        <v>0</v>
      </c>
    </row>
    <row r="1405" spans="2:18" x14ac:dyDescent="0.2">
      <c r="B1405" s="207" t="s">
        <v>1794</v>
      </c>
      <c r="C1405" s="208" t="s">
        <v>1789</v>
      </c>
      <c r="D1405" s="209" t="s">
        <v>244</v>
      </c>
      <c r="E1405" s="210">
        <v>95</v>
      </c>
      <c r="F1405" s="211">
        <v>0</v>
      </c>
      <c r="G1405" s="211">
        <v>2972.0767519999999</v>
      </c>
      <c r="H1405" s="211">
        <v>2.0880039400000001</v>
      </c>
      <c r="I1405" s="211">
        <v>3.4854627518463968</v>
      </c>
      <c r="J1405" s="211">
        <v>1.8533305952408734</v>
      </c>
      <c r="K1405" s="212">
        <v>1</v>
      </c>
      <c r="L1405" s="211">
        <v>380</v>
      </c>
      <c r="M1405" s="211">
        <v>380</v>
      </c>
      <c r="N1405" s="211">
        <v>1</v>
      </c>
      <c r="O1405" s="211">
        <v>1</v>
      </c>
      <c r="P1405" s="212">
        <v>0</v>
      </c>
      <c r="Q1405" s="211">
        <v>0</v>
      </c>
      <c r="R1405" s="213">
        <v>0</v>
      </c>
    </row>
    <row r="1406" spans="2:18" x14ac:dyDescent="0.2">
      <c r="B1406" s="207" t="s">
        <v>1795</v>
      </c>
      <c r="C1406" s="208" t="s">
        <v>1789</v>
      </c>
      <c r="D1406" s="209" t="s">
        <v>244</v>
      </c>
      <c r="E1406" s="210">
        <v>453</v>
      </c>
      <c r="F1406" s="211">
        <v>0</v>
      </c>
      <c r="G1406" s="211">
        <v>1303.4943679999999</v>
      </c>
      <c r="H1406" s="211">
        <v>1.1257064720000001</v>
      </c>
      <c r="I1406" s="211">
        <v>3.2418990000370598</v>
      </c>
      <c r="J1406" s="211">
        <v>0</v>
      </c>
      <c r="K1406" s="212">
        <v>0</v>
      </c>
      <c r="L1406" s="211">
        <v>0</v>
      </c>
      <c r="M1406" s="211">
        <v>0</v>
      </c>
      <c r="N1406" s="211">
        <v>0</v>
      </c>
      <c r="O1406" s="211">
        <v>0</v>
      </c>
      <c r="P1406" s="212">
        <v>1</v>
      </c>
      <c r="Q1406" s="211">
        <v>1080</v>
      </c>
      <c r="R1406" s="213">
        <v>4.4150110375275999E-3</v>
      </c>
    </row>
    <row r="1407" spans="2:18" x14ac:dyDescent="0.2">
      <c r="B1407" s="207" t="s">
        <v>1796</v>
      </c>
      <c r="C1407" s="208" t="s">
        <v>1789</v>
      </c>
      <c r="D1407" s="209" t="s">
        <v>244</v>
      </c>
      <c r="E1407" s="210">
        <v>309</v>
      </c>
      <c r="F1407" s="211">
        <v>0</v>
      </c>
      <c r="G1407" s="211">
        <v>3163.3989999999999</v>
      </c>
      <c r="H1407" s="211">
        <v>1.4525244799999999</v>
      </c>
      <c r="I1407" s="211">
        <v>102.57364126600784</v>
      </c>
      <c r="J1407" s="211">
        <v>0</v>
      </c>
      <c r="K1407" s="212">
        <v>0</v>
      </c>
      <c r="L1407" s="211">
        <v>338.51666666669996</v>
      </c>
      <c r="M1407" s="211">
        <v>338.51666666669996</v>
      </c>
      <c r="N1407" s="211">
        <v>6.4724919093851205E-3</v>
      </c>
      <c r="O1407" s="211">
        <v>6.4724919093851205E-3</v>
      </c>
      <c r="P1407" s="212">
        <v>0</v>
      </c>
      <c r="Q1407" s="211">
        <v>180</v>
      </c>
      <c r="R1407" s="213">
        <v>3.2362459546925603E-3</v>
      </c>
    </row>
    <row r="1408" spans="2:18" x14ac:dyDescent="0.2">
      <c r="B1408" s="207" t="s">
        <v>1797</v>
      </c>
      <c r="C1408" s="208" t="s">
        <v>1789</v>
      </c>
      <c r="D1408" s="209" t="s">
        <v>244</v>
      </c>
      <c r="E1408" s="210">
        <v>1452</v>
      </c>
      <c r="F1408" s="211">
        <v>0</v>
      </c>
      <c r="G1408" s="211">
        <v>5030.8</v>
      </c>
      <c r="H1408" s="211">
        <v>2.2695694999999998</v>
      </c>
      <c r="I1408" s="211">
        <v>6.1906390021587496</v>
      </c>
      <c r="J1408" s="211">
        <v>0</v>
      </c>
      <c r="K1408" s="212">
        <v>0</v>
      </c>
      <c r="L1408" s="211">
        <v>584.01666666670008</v>
      </c>
      <c r="M1408" s="211">
        <v>584.01666666670008</v>
      </c>
      <c r="N1408" s="211">
        <v>2.0661157024793398E-3</v>
      </c>
      <c r="O1408" s="211">
        <v>2.0661157024793398E-3</v>
      </c>
      <c r="P1408" s="212">
        <v>0</v>
      </c>
      <c r="Q1408" s="211">
        <v>0</v>
      </c>
      <c r="R1408" s="213">
        <v>0</v>
      </c>
    </row>
    <row r="1409" spans="2:18" x14ac:dyDescent="0.2">
      <c r="B1409" s="207" t="s">
        <v>1798</v>
      </c>
      <c r="C1409" s="208" t="s">
        <v>1789</v>
      </c>
      <c r="D1409" s="209" t="s">
        <v>244</v>
      </c>
      <c r="E1409" s="210">
        <v>207</v>
      </c>
      <c r="F1409" s="211">
        <v>0</v>
      </c>
      <c r="G1409" s="211">
        <v>2389.0639999999999</v>
      </c>
      <c r="H1409" s="211">
        <v>1.9972211599999998</v>
      </c>
      <c r="I1409" s="211">
        <v>55.743170463621624</v>
      </c>
      <c r="J1409" s="211">
        <v>0</v>
      </c>
      <c r="K1409" s="212">
        <v>1</v>
      </c>
      <c r="L1409" s="211">
        <v>14320.666666666701</v>
      </c>
      <c r="M1409" s="211">
        <v>14320.666666666701</v>
      </c>
      <c r="N1409" s="211">
        <v>0.71014492753623215</v>
      </c>
      <c r="O1409" s="211">
        <v>0.71014492753623215</v>
      </c>
      <c r="P1409" s="212">
        <v>0</v>
      </c>
      <c r="Q1409" s="211">
        <v>0</v>
      </c>
      <c r="R1409" s="213">
        <v>0</v>
      </c>
    </row>
    <row r="1410" spans="2:18" x14ac:dyDescent="0.2">
      <c r="B1410" s="207" t="s">
        <v>1799</v>
      </c>
      <c r="C1410" s="208" t="s">
        <v>1789</v>
      </c>
      <c r="D1410" s="209" t="s">
        <v>244</v>
      </c>
      <c r="E1410" s="210">
        <v>212</v>
      </c>
      <c r="F1410" s="211">
        <v>0</v>
      </c>
      <c r="G1410" s="211">
        <v>3004.587</v>
      </c>
      <c r="H1410" s="211">
        <v>1.9972211599999998</v>
      </c>
      <c r="I1410" s="211">
        <v>8.8015445919613633</v>
      </c>
      <c r="J1410" s="211">
        <v>1341.381593135206</v>
      </c>
      <c r="K1410" s="212">
        <v>0</v>
      </c>
      <c r="L1410" s="211">
        <v>553.15</v>
      </c>
      <c r="M1410" s="211">
        <v>553.15</v>
      </c>
      <c r="N1410" s="211">
        <v>4.7169811320754698E-3</v>
      </c>
      <c r="O1410" s="211">
        <v>4.7169811320754698E-3</v>
      </c>
      <c r="P1410" s="212">
        <v>0</v>
      </c>
      <c r="Q1410" s="211">
        <v>0</v>
      </c>
      <c r="R1410" s="213">
        <v>0</v>
      </c>
    </row>
    <row r="1411" spans="2:18" x14ac:dyDescent="0.2">
      <c r="B1411" s="207" t="s">
        <v>1800</v>
      </c>
      <c r="C1411" s="208" t="s">
        <v>1789</v>
      </c>
      <c r="D1411" s="209" t="s">
        <v>244</v>
      </c>
      <c r="E1411" s="210">
        <v>123</v>
      </c>
      <c r="F1411" s="211">
        <v>0</v>
      </c>
      <c r="G1411" s="211">
        <v>2163.1030000000001</v>
      </c>
      <c r="H1411" s="211">
        <v>4.6117652239999991</v>
      </c>
      <c r="I1411" s="211">
        <v>165.79241019679384</v>
      </c>
      <c r="J1411" s="211">
        <v>0</v>
      </c>
      <c r="K1411" s="212">
        <v>1</v>
      </c>
      <c r="L1411" s="211">
        <v>5660</v>
      </c>
      <c r="M1411" s="211">
        <v>5660</v>
      </c>
      <c r="N1411" s="211">
        <v>0.99186991869918706</v>
      </c>
      <c r="O1411" s="211">
        <v>0.99186991869918706</v>
      </c>
      <c r="P1411" s="212">
        <v>0</v>
      </c>
      <c r="Q1411" s="211">
        <v>0</v>
      </c>
      <c r="R1411" s="213">
        <v>0</v>
      </c>
    </row>
    <row r="1412" spans="2:18" x14ac:dyDescent="0.2">
      <c r="B1412" s="207" t="s">
        <v>1801</v>
      </c>
      <c r="C1412" s="208" t="s">
        <v>1789</v>
      </c>
      <c r="D1412" s="209" t="s">
        <v>244</v>
      </c>
      <c r="E1412" s="210">
        <v>2216</v>
      </c>
      <c r="F1412" s="211">
        <v>0</v>
      </c>
      <c r="G1412" s="211">
        <v>8003.95</v>
      </c>
      <c r="H1412" s="211">
        <v>3.5949980880000001</v>
      </c>
      <c r="I1412" s="211">
        <v>6.7485676142728117</v>
      </c>
      <c r="J1412" s="211">
        <v>28.718566267123798</v>
      </c>
      <c r="K1412" s="212">
        <v>0</v>
      </c>
      <c r="L1412" s="211">
        <v>893.68333333340013</v>
      </c>
      <c r="M1412" s="211">
        <v>893.68333333340013</v>
      </c>
      <c r="N1412" s="211">
        <v>1.3537906137184111E-3</v>
      </c>
      <c r="O1412" s="211">
        <v>1.3537906137184111E-3</v>
      </c>
      <c r="P1412" s="212">
        <v>2</v>
      </c>
      <c r="Q1412" s="211">
        <v>136200</v>
      </c>
      <c r="R1412" s="213">
        <v>0.204873646209386</v>
      </c>
    </row>
    <row r="1413" spans="2:18" x14ac:dyDescent="0.2">
      <c r="B1413" s="207" t="s">
        <v>1802</v>
      </c>
      <c r="C1413" s="208" t="s">
        <v>1789</v>
      </c>
      <c r="D1413" s="209" t="s">
        <v>244</v>
      </c>
      <c r="E1413" s="210">
        <v>79</v>
      </c>
      <c r="F1413" s="211">
        <v>0</v>
      </c>
      <c r="G1413" s="211">
        <v>3911.6573100000001</v>
      </c>
      <c r="H1413" s="211">
        <v>2.5963875079999998</v>
      </c>
      <c r="I1413" s="211">
        <v>0</v>
      </c>
      <c r="J1413" s="211">
        <v>7.6819210179549247</v>
      </c>
      <c r="K1413" s="212">
        <v>4</v>
      </c>
      <c r="L1413" s="211">
        <v>7290.35</v>
      </c>
      <c r="M1413" s="211">
        <v>7290.35</v>
      </c>
      <c r="N1413" s="211">
        <v>1.1265822784810127</v>
      </c>
      <c r="O1413" s="211">
        <v>1.1265822784810127</v>
      </c>
      <c r="P1413" s="212">
        <v>0</v>
      </c>
      <c r="Q1413" s="211">
        <v>0</v>
      </c>
      <c r="R1413" s="213">
        <v>0</v>
      </c>
    </row>
    <row r="1414" spans="2:18" x14ac:dyDescent="0.2">
      <c r="B1414" s="207" t="s">
        <v>1803</v>
      </c>
      <c r="C1414" s="208" t="s">
        <v>1789</v>
      </c>
      <c r="D1414" s="209" t="s">
        <v>244</v>
      </c>
      <c r="E1414" s="210">
        <v>243</v>
      </c>
      <c r="F1414" s="211">
        <v>0</v>
      </c>
      <c r="G1414" s="211">
        <v>3269.5349999999999</v>
      </c>
      <c r="H1414" s="211">
        <v>3.8673464279999998</v>
      </c>
      <c r="I1414" s="211">
        <v>1478.7458906776308</v>
      </c>
      <c r="J1414" s="211">
        <v>0</v>
      </c>
      <c r="K1414" s="212">
        <v>0</v>
      </c>
      <c r="L1414" s="211">
        <v>380.68333333330003</v>
      </c>
      <c r="M1414" s="211">
        <v>380.68333333330003</v>
      </c>
      <c r="N1414" s="211">
        <v>4.11522633744856E-3</v>
      </c>
      <c r="O1414" s="211">
        <v>4.11522633744856E-3</v>
      </c>
      <c r="P1414" s="212">
        <v>1</v>
      </c>
      <c r="Q1414" s="211">
        <v>1620</v>
      </c>
      <c r="R1414" s="213">
        <v>1.2345679012345701E-2</v>
      </c>
    </row>
    <row r="1415" spans="2:18" x14ac:dyDescent="0.2">
      <c r="B1415" s="207" t="s">
        <v>1804</v>
      </c>
      <c r="C1415" s="208" t="s">
        <v>1789</v>
      </c>
      <c r="D1415" s="209" t="s">
        <v>244</v>
      </c>
      <c r="E1415" s="210">
        <v>156</v>
      </c>
      <c r="F1415" s="211">
        <v>0</v>
      </c>
      <c r="G1415" s="211">
        <v>2007.6210000000001</v>
      </c>
      <c r="H1415" s="211">
        <v>0.92598435599999995</v>
      </c>
      <c r="I1415" s="211">
        <v>633.86951370452539</v>
      </c>
      <c r="J1415" s="211">
        <v>0</v>
      </c>
      <c r="K1415" s="212">
        <v>0</v>
      </c>
      <c r="L1415" s="211">
        <v>0</v>
      </c>
      <c r="M1415" s="211">
        <v>0</v>
      </c>
      <c r="N1415" s="211">
        <v>0</v>
      </c>
      <c r="O1415" s="211">
        <v>0</v>
      </c>
      <c r="P1415" s="212">
        <v>0</v>
      </c>
      <c r="Q1415" s="211">
        <v>600</v>
      </c>
      <c r="R1415" s="213">
        <v>1.2820512820512822E-2</v>
      </c>
    </row>
    <row r="1416" spans="2:18" x14ac:dyDescent="0.2">
      <c r="B1416" s="207" t="s">
        <v>1805</v>
      </c>
      <c r="C1416" s="208" t="s">
        <v>1806</v>
      </c>
      <c r="D1416" s="209" t="s">
        <v>244</v>
      </c>
      <c r="E1416" s="210">
        <v>546</v>
      </c>
      <c r="F1416" s="211">
        <v>3.3041429999999998</v>
      </c>
      <c r="G1416" s="211">
        <v>4090.433</v>
      </c>
      <c r="H1416" s="211">
        <v>1.4162113679999999</v>
      </c>
      <c r="I1416" s="211">
        <v>1057.7283606719209</v>
      </c>
      <c r="J1416" s="211">
        <v>111.45769040596419</v>
      </c>
      <c r="K1416" s="212">
        <v>6</v>
      </c>
      <c r="L1416" s="211">
        <v>77541</v>
      </c>
      <c r="M1416" s="211">
        <v>77541</v>
      </c>
      <c r="N1416" s="211">
        <v>2.1282051282051282</v>
      </c>
      <c r="O1416" s="211">
        <v>2.1282051282051282</v>
      </c>
      <c r="P1416" s="212">
        <v>0</v>
      </c>
      <c r="Q1416" s="211">
        <v>0</v>
      </c>
      <c r="R1416" s="213">
        <v>0</v>
      </c>
    </row>
    <row r="1417" spans="2:18" x14ac:dyDescent="0.2">
      <c r="B1417" s="207" t="s">
        <v>1807</v>
      </c>
      <c r="C1417" s="208" t="s">
        <v>1806</v>
      </c>
      <c r="D1417" s="209" t="s">
        <v>244</v>
      </c>
      <c r="E1417" s="210">
        <v>2067</v>
      </c>
      <c r="F1417" s="211">
        <v>0</v>
      </c>
      <c r="G1417" s="211">
        <v>7140.8389999999999</v>
      </c>
      <c r="H1417" s="211">
        <v>4.0852250999999997</v>
      </c>
      <c r="I1417" s="211">
        <v>2418.8630109365549</v>
      </c>
      <c r="J1417" s="211">
        <v>0</v>
      </c>
      <c r="K1417" s="212">
        <v>5</v>
      </c>
      <c r="L1417" s="211">
        <v>138818.43333333329</v>
      </c>
      <c r="M1417" s="211">
        <v>132331.68333333329</v>
      </c>
      <c r="N1417" s="211">
        <v>1.1132075471698115</v>
      </c>
      <c r="O1417" s="211">
        <v>1.0982099661344946</v>
      </c>
      <c r="P1417" s="212">
        <v>0</v>
      </c>
      <c r="Q1417" s="211">
        <v>0</v>
      </c>
      <c r="R1417" s="213">
        <v>0</v>
      </c>
    </row>
    <row r="1418" spans="2:18" x14ac:dyDescent="0.2">
      <c r="B1418" s="207" t="s">
        <v>1808</v>
      </c>
      <c r="C1418" s="208" t="s">
        <v>1806</v>
      </c>
      <c r="D1418" s="209" t="s">
        <v>244</v>
      </c>
      <c r="E1418" s="210">
        <v>1998</v>
      </c>
      <c r="F1418" s="211">
        <v>0</v>
      </c>
      <c r="G1418" s="211">
        <v>9339.0329999999994</v>
      </c>
      <c r="H1418" s="211">
        <v>3.4860587519999999</v>
      </c>
      <c r="I1418" s="211">
        <v>1251.076582589591</v>
      </c>
      <c r="J1418" s="211">
        <v>92.827688944238545</v>
      </c>
      <c r="K1418" s="212">
        <v>7</v>
      </c>
      <c r="L1418" s="211">
        <v>151459.6666666666</v>
      </c>
      <c r="M1418" s="211">
        <v>151459.6666666666</v>
      </c>
      <c r="N1418" s="211">
        <v>1.1506506506506502</v>
      </c>
      <c r="O1418" s="211">
        <v>1.1506506506506502</v>
      </c>
      <c r="P1418" s="212">
        <v>1</v>
      </c>
      <c r="Q1418" s="211">
        <v>15960</v>
      </c>
      <c r="R1418" s="213">
        <v>1.9019019019019E-2</v>
      </c>
    </row>
    <row r="1419" spans="2:18" x14ac:dyDescent="0.2">
      <c r="B1419" s="207" t="s">
        <v>1809</v>
      </c>
      <c r="C1419" s="208" t="s">
        <v>1806</v>
      </c>
      <c r="D1419" s="209" t="s">
        <v>244</v>
      </c>
      <c r="E1419" s="210">
        <v>2050</v>
      </c>
      <c r="F1419" s="211">
        <v>0</v>
      </c>
      <c r="G1419" s="211">
        <v>6638.3509999999997</v>
      </c>
      <c r="H1419" s="211">
        <v>2.6145440639999999</v>
      </c>
      <c r="I1419" s="211">
        <v>973.49471790370853</v>
      </c>
      <c r="J1419" s="211">
        <v>0</v>
      </c>
      <c r="K1419" s="212">
        <v>2</v>
      </c>
      <c r="L1419" s="211">
        <v>120073.2333333334</v>
      </c>
      <c r="M1419" s="211">
        <v>120073.2333333334</v>
      </c>
      <c r="N1419" s="211">
        <v>1.0414634146341468</v>
      </c>
      <c r="O1419" s="211">
        <v>1.0414634146341468</v>
      </c>
      <c r="P1419" s="212">
        <v>0</v>
      </c>
      <c r="Q1419" s="211">
        <v>0</v>
      </c>
      <c r="R1419" s="213">
        <v>0</v>
      </c>
    </row>
    <row r="1420" spans="2:18" x14ac:dyDescent="0.2">
      <c r="B1420" s="207" t="s">
        <v>1810</v>
      </c>
      <c r="C1420" s="208" t="s">
        <v>1806</v>
      </c>
      <c r="D1420" s="209" t="s">
        <v>244</v>
      </c>
      <c r="E1420" s="210">
        <v>546</v>
      </c>
      <c r="F1420" s="211">
        <v>0</v>
      </c>
      <c r="G1420" s="211">
        <v>2806.0219999999999</v>
      </c>
      <c r="H1420" s="211">
        <v>3.2318669679999998</v>
      </c>
      <c r="I1420" s="211">
        <v>2982.0523034380089</v>
      </c>
      <c r="J1420" s="211">
        <v>0</v>
      </c>
      <c r="K1420" s="212">
        <v>3</v>
      </c>
      <c r="L1420" s="211">
        <v>72778</v>
      </c>
      <c r="M1420" s="211">
        <v>72778</v>
      </c>
      <c r="N1420" s="211">
        <v>1.9194139194139197</v>
      </c>
      <c r="O1420" s="211">
        <v>1.9194139194139197</v>
      </c>
      <c r="P1420" s="212">
        <v>1</v>
      </c>
      <c r="Q1420" s="211">
        <v>5400</v>
      </c>
      <c r="R1420" s="213">
        <v>2.74725274725275E-2</v>
      </c>
    </row>
    <row r="1421" spans="2:18" x14ac:dyDescent="0.2">
      <c r="B1421" s="207" t="s">
        <v>1811</v>
      </c>
      <c r="C1421" s="208" t="s">
        <v>1806</v>
      </c>
      <c r="D1421" s="209" t="s">
        <v>244</v>
      </c>
      <c r="E1421" s="210">
        <v>1691</v>
      </c>
      <c r="F1421" s="211">
        <v>0</v>
      </c>
      <c r="G1421" s="211">
        <v>3293.4540000000002</v>
      </c>
      <c r="H1421" s="211">
        <v>3.8855029839999995</v>
      </c>
      <c r="I1421" s="211">
        <v>1508.6880669888565</v>
      </c>
      <c r="J1421" s="211">
        <v>39.661274738154688</v>
      </c>
      <c r="K1421" s="212">
        <v>1</v>
      </c>
      <c r="L1421" s="211">
        <v>75507.233333333294</v>
      </c>
      <c r="M1421" s="211">
        <v>75507.233333333294</v>
      </c>
      <c r="N1421" s="211">
        <v>0.99112950916617337</v>
      </c>
      <c r="O1421" s="211">
        <v>0.99112950916617337</v>
      </c>
      <c r="P1421" s="212">
        <v>0</v>
      </c>
      <c r="Q1421" s="211">
        <v>0</v>
      </c>
      <c r="R1421" s="213">
        <v>0</v>
      </c>
    </row>
    <row r="1422" spans="2:18" x14ac:dyDescent="0.2">
      <c r="B1422" s="207" t="s">
        <v>1812</v>
      </c>
      <c r="C1422" s="208" t="s">
        <v>1806</v>
      </c>
      <c r="D1422" s="209" t="s">
        <v>244</v>
      </c>
      <c r="E1422" s="210">
        <v>1817</v>
      </c>
      <c r="F1422" s="211">
        <v>0</v>
      </c>
      <c r="G1422" s="211">
        <v>7847.8059999999996</v>
      </c>
      <c r="H1422" s="211">
        <v>3.9944423199999997</v>
      </c>
      <c r="I1422" s="211">
        <v>4332.4278204622779</v>
      </c>
      <c r="J1422" s="211">
        <v>0</v>
      </c>
      <c r="K1422" s="212">
        <v>4</v>
      </c>
      <c r="L1422" s="211">
        <v>187116.7666666666</v>
      </c>
      <c r="M1422" s="211">
        <v>187116.7666666666</v>
      </c>
      <c r="N1422" s="211">
        <v>2.0544854155200882</v>
      </c>
      <c r="O1422" s="211">
        <v>2.0544854155200882</v>
      </c>
      <c r="P1422" s="212">
        <v>0</v>
      </c>
      <c r="Q1422" s="211">
        <v>0</v>
      </c>
      <c r="R1422" s="213">
        <v>0</v>
      </c>
    </row>
    <row r="1423" spans="2:18" x14ac:dyDescent="0.2">
      <c r="B1423" s="207" t="s">
        <v>1813</v>
      </c>
      <c r="C1423" s="208" t="s">
        <v>1806</v>
      </c>
      <c r="D1423" s="209" t="s">
        <v>274</v>
      </c>
      <c r="E1423" s="210">
        <v>1677</v>
      </c>
      <c r="F1423" s="211">
        <v>0</v>
      </c>
      <c r="G1423" s="211">
        <v>11949.07</v>
      </c>
      <c r="H1423" s="211">
        <v>3.5042153079999996</v>
      </c>
      <c r="I1423" s="211">
        <v>1462.9295882688496</v>
      </c>
      <c r="J1423" s="211">
        <v>0</v>
      </c>
      <c r="K1423" s="212">
        <v>5</v>
      </c>
      <c r="L1423" s="211">
        <v>78741.399999999994</v>
      </c>
      <c r="M1423" s="211">
        <v>78741.399999999994</v>
      </c>
      <c r="N1423" s="211">
        <v>1.0083482409063773</v>
      </c>
      <c r="O1423" s="211">
        <v>1.0083482409063773</v>
      </c>
      <c r="P1423" s="212">
        <v>0</v>
      </c>
      <c r="Q1423" s="211">
        <v>2070</v>
      </c>
      <c r="R1423" s="213">
        <v>1.192605843768634E-3</v>
      </c>
    </row>
    <row r="1424" spans="2:18" x14ac:dyDescent="0.2">
      <c r="B1424" s="207" t="s">
        <v>1814</v>
      </c>
      <c r="C1424" s="208" t="s">
        <v>1806</v>
      </c>
      <c r="D1424" s="209" t="s">
        <v>244</v>
      </c>
      <c r="E1424" s="210">
        <v>2455</v>
      </c>
      <c r="F1424" s="211">
        <v>0</v>
      </c>
      <c r="G1424" s="211">
        <v>8395.8919999999998</v>
      </c>
      <c r="H1424" s="211">
        <v>3.3044931919999998</v>
      </c>
      <c r="I1424" s="211">
        <v>131.25338010793911</v>
      </c>
      <c r="J1424" s="211">
        <v>0</v>
      </c>
      <c r="K1424" s="212">
        <v>3</v>
      </c>
      <c r="L1424" s="211">
        <v>219951.08333333331</v>
      </c>
      <c r="M1424" s="211">
        <v>219951.08333333331</v>
      </c>
      <c r="N1424" s="211">
        <v>1.5824847250509164</v>
      </c>
      <c r="O1424" s="211">
        <v>1.5824847250509164</v>
      </c>
      <c r="P1424" s="212">
        <v>0</v>
      </c>
      <c r="Q1424" s="211">
        <v>0</v>
      </c>
      <c r="R1424" s="213">
        <v>0</v>
      </c>
    </row>
    <row r="1425" spans="2:18" x14ac:dyDescent="0.2">
      <c r="B1425" s="207" t="s">
        <v>1815</v>
      </c>
      <c r="C1425" s="208" t="s">
        <v>1806</v>
      </c>
      <c r="D1425" s="209" t="s">
        <v>244</v>
      </c>
      <c r="E1425" s="210">
        <v>1871</v>
      </c>
      <c r="F1425" s="211">
        <v>0</v>
      </c>
      <c r="G1425" s="211">
        <v>7311.0460000000003</v>
      </c>
      <c r="H1425" s="211">
        <v>3.26818008</v>
      </c>
      <c r="I1425" s="211">
        <v>1857.7194969693146</v>
      </c>
      <c r="J1425" s="211">
        <v>0</v>
      </c>
      <c r="K1425" s="212">
        <v>1</v>
      </c>
      <c r="L1425" s="211">
        <v>84661.033333333296</v>
      </c>
      <c r="M1425" s="211">
        <v>84661.033333333296</v>
      </c>
      <c r="N1425" s="211">
        <v>1.0010689470871192</v>
      </c>
      <c r="O1425" s="211">
        <v>1.0010689470871192</v>
      </c>
      <c r="P1425" s="212">
        <v>0</v>
      </c>
      <c r="Q1425" s="211">
        <v>0</v>
      </c>
      <c r="R1425" s="213">
        <v>0</v>
      </c>
    </row>
    <row r="1426" spans="2:18" x14ac:dyDescent="0.2">
      <c r="B1426" s="207" t="s">
        <v>1816</v>
      </c>
      <c r="C1426" s="208" t="s">
        <v>1806</v>
      </c>
      <c r="D1426" s="209" t="s">
        <v>244</v>
      </c>
      <c r="E1426" s="210">
        <v>171</v>
      </c>
      <c r="F1426" s="211">
        <v>0</v>
      </c>
      <c r="G1426" s="211">
        <v>4579.8025170000001</v>
      </c>
      <c r="H1426" s="211">
        <v>1.54330726</v>
      </c>
      <c r="I1426" s="211">
        <v>503.97781527781933</v>
      </c>
      <c r="J1426" s="211">
        <v>215.06692863903874</v>
      </c>
      <c r="K1426" s="212">
        <v>2</v>
      </c>
      <c r="L1426" s="211">
        <v>8054.8333333333003</v>
      </c>
      <c r="M1426" s="211">
        <v>8054.8333333333003</v>
      </c>
      <c r="N1426" s="211">
        <v>1.0058479532163747</v>
      </c>
      <c r="O1426" s="211">
        <v>1.0058479532163747</v>
      </c>
      <c r="P1426" s="212">
        <v>0</v>
      </c>
      <c r="Q1426" s="211">
        <v>0</v>
      </c>
      <c r="R1426" s="213">
        <v>0</v>
      </c>
    </row>
    <row r="1427" spans="2:18" x14ac:dyDescent="0.2">
      <c r="B1427" s="207" t="s">
        <v>1817</v>
      </c>
      <c r="C1427" s="208" t="s">
        <v>1806</v>
      </c>
      <c r="D1427" s="209" t="s">
        <v>244</v>
      </c>
      <c r="E1427" s="210">
        <v>1322</v>
      </c>
      <c r="F1427" s="211">
        <v>0</v>
      </c>
      <c r="G1427" s="211">
        <v>5367.1329999999998</v>
      </c>
      <c r="H1427" s="211">
        <v>2.069847384</v>
      </c>
      <c r="I1427" s="211">
        <v>1372.2054355190689</v>
      </c>
      <c r="J1427" s="211">
        <v>0</v>
      </c>
      <c r="K1427" s="212">
        <v>5</v>
      </c>
      <c r="L1427" s="211">
        <v>115272.3333333334</v>
      </c>
      <c r="M1427" s="211">
        <v>115272.3333333334</v>
      </c>
      <c r="N1427" s="211">
        <v>1.3252647503782151</v>
      </c>
      <c r="O1427" s="211">
        <v>1.3252647503782151</v>
      </c>
      <c r="P1427" s="212">
        <v>0</v>
      </c>
      <c r="Q1427" s="211">
        <v>0</v>
      </c>
      <c r="R1427" s="213">
        <v>0</v>
      </c>
    </row>
    <row r="1428" spans="2:18" x14ac:dyDescent="0.2">
      <c r="B1428" s="207" t="s">
        <v>1818</v>
      </c>
      <c r="C1428" s="208" t="s">
        <v>1806</v>
      </c>
      <c r="D1428" s="209" t="s">
        <v>274</v>
      </c>
      <c r="E1428" s="210">
        <v>472</v>
      </c>
      <c r="F1428" s="211">
        <v>0</v>
      </c>
      <c r="G1428" s="211">
        <v>1776.6880000000001</v>
      </c>
      <c r="H1428" s="211">
        <v>2.142473608</v>
      </c>
      <c r="I1428" s="211">
        <v>504.36049074037021</v>
      </c>
      <c r="J1428" s="211">
        <v>0</v>
      </c>
      <c r="K1428" s="212">
        <v>5</v>
      </c>
      <c r="L1428" s="211">
        <v>66223.166666666701</v>
      </c>
      <c r="M1428" s="211">
        <v>66223.166666666701</v>
      </c>
      <c r="N1428" s="211">
        <v>1.4512711864406782</v>
      </c>
      <c r="O1428" s="211">
        <v>1.4512711864406782</v>
      </c>
      <c r="P1428" s="212">
        <v>2</v>
      </c>
      <c r="Q1428" s="211">
        <v>28260</v>
      </c>
      <c r="R1428" s="213">
        <v>0.10381355932203393</v>
      </c>
    </row>
    <row r="1429" spans="2:18" x14ac:dyDescent="0.2">
      <c r="B1429" s="207" t="s">
        <v>1819</v>
      </c>
      <c r="C1429" s="208" t="s">
        <v>1806</v>
      </c>
      <c r="D1429" s="209" t="s">
        <v>244</v>
      </c>
      <c r="E1429" s="210">
        <v>1138</v>
      </c>
      <c r="F1429" s="211">
        <v>0</v>
      </c>
      <c r="G1429" s="211">
        <v>7051.1030000000001</v>
      </c>
      <c r="H1429" s="211">
        <v>2.3421957239999998</v>
      </c>
      <c r="I1429" s="211">
        <v>1813.7740829244337</v>
      </c>
      <c r="J1429" s="211">
        <v>357.57999345395211</v>
      </c>
      <c r="K1429" s="212">
        <v>2</v>
      </c>
      <c r="L1429" s="211">
        <v>134441</v>
      </c>
      <c r="M1429" s="211">
        <v>134441</v>
      </c>
      <c r="N1429" s="211">
        <v>1.9859402460456939</v>
      </c>
      <c r="O1429" s="211">
        <v>1.9859402460456939</v>
      </c>
      <c r="P1429" s="212">
        <v>0</v>
      </c>
      <c r="Q1429" s="211">
        <v>0</v>
      </c>
      <c r="R1429" s="213">
        <v>0</v>
      </c>
    </row>
    <row r="1430" spans="2:18" x14ac:dyDescent="0.2">
      <c r="B1430" s="207" t="s">
        <v>1820</v>
      </c>
      <c r="C1430" s="208" t="s">
        <v>1806</v>
      </c>
      <c r="D1430" s="209" t="s">
        <v>244</v>
      </c>
      <c r="E1430" s="210">
        <v>698</v>
      </c>
      <c r="F1430" s="211">
        <v>0</v>
      </c>
      <c r="G1430" s="211">
        <v>3827.5329999999999</v>
      </c>
      <c r="H1430" s="211">
        <v>3.5949980880000001</v>
      </c>
      <c r="I1430" s="211">
        <v>541.74029760920757</v>
      </c>
      <c r="J1430" s="211">
        <v>850.92048198885323</v>
      </c>
      <c r="K1430" s="212">
        <v>5</v>
      </c>
      <c r="L1430" s="211">
        <v>47739.35</v>
      </c>
      <c r="M1430" s="211">
        <v>47739.35</v>
      </c>
      <c r="N1430" s="211">
        <v>1.2249283667621775</v>
      </c>
      <c r="O1430" s="211">
        <v>1.2249283667621775</v>
      </c>
      <c r="P1430" s="212">
        <v>0</v>
      </c>
      <c r="Q1430" s="211">
        <v>0</v>
      </c>
      <c r="R1430" s="213">
        <v>0</v>
      </c>
    </row>
    <row r="1431" spans="2:18" x14ac:dyDescent="0.2">
      <c r="B1431" s="207" t="s">
        <v>1821</v>
      </c>
      <c r="C1431" s="208" t="s">
        <v>1806</v>
      </c>
      <c r="D1431" s="209" t="s">
        <v>244</v>
      </c>
      <c r="E1431" s="210">
        <v>2406</v>
      </c>
      <c r="F1431" s="211">
        <v>0</v>
      </c>
      <c r="G1431" s="211">
        <v>7784.8810000000003</v>
      </c>
      <c r="H1431" s="211">
        <v>3.5042153079999996</v>
      </c>
      <c r="I1431" s="211">
        <v>3834.7586097235535</v>
      </c>
      <c r="J1431" s="211">
        <v>0</v>
      </c>
      <c r="K1431" s="212">
        <v>4</v>
      </c>
      <c r="L1431" s="211">
        <v>157040.2333333334</v>
      </c>
      <c r="M1431" s="211">
        <v>157040.2333333334</v>
      </c>
      <c r="N1431" s="211">
        <v>1.0594347464671654</v>
      </c>
      <c r="O1431" s="211">
        <v>1.0594347464671654</v>
      </c>
      <c r="P1431" s="212">
        <v>2</v>
      </c>
      <c r="Q1431" s="211">
        <v>30960</v>
      </c>
      <c r="R1431" s="213">
        <v>3.5743973399833796E-2</v>
      </c>
    </row>
    <row r="1432" spans="2:18" x14ac:dyDescent="0.2">
      <c r="B1432" s="207" t="s">
        <v>1822</v>
      </c>
      <c r="C1432" s="208" t="s">
        <v>1806</v>
      </c>
      <c r="D1432" s="209" t="s">
        <v>244</v>
      </c>
      <c r="E1432" s="210">
        <v>667</v>
      </c>
      <c r="F1432" s="211">
        <v>0</v>
      </c>
      <c r="G1432" s="211">
        <v>9021.0380000000005</v>
      </c>
      <c r="H1432" s="211">
        <v>3.81287676</v>
      </c>
      <c r="I1432" s="211">
        <v>2148.6061354932181</v>
      </c>
      <c r="J1432" s="211">
        <v>0</v>
      </c>
      <c r="K1432" s="212">
        <v>2</v>
      </c>
      <c r="L1432" s="211">
        <v>30559.3</v>
      </c>
      <c r="M1432" s="211">
        <v>30559.3</v>
      </c>
      <c r="N1432" s="211">
        <v>0.99999999999999967</v>
      </c>
      <c r="O1432" s="211">
        <v>0.99999999999999967</v>
      </c>
      <c r="P1432" s="212">
        <v>2</v>
      </c>
      <c r="Q1432" s="211">
        <v>48000</v>
      </c>
      <c r="R1432" s="213">
        <v>0.11994002998500741</v>
      </c>
    </row>
    <row r="1433" spans="2:18" x14ac:dyDescent="0.2">
      <c r="B1433" s="207" t="s">
        <v>1823</v>
      </c>
      <c r="C1433" s="208" t="s">
        <v>1806</v>
      </c>
      <c r="D1433" s="209" t="s">
        <v>244</v>
      </c>
      <c r="E1433" s="210">
        <v>1284</v>
      </c>
      <c r="F1433" s="211">
        <v>0</v>
      </c>
      <c r="G1433" s="211">
        <v>8563.2966899999992</v>
      </c>
      <c r="H1433" s="211">
        <v>2.2332563879999996</v>
      </c>
      <c r="I1433" s="211">
        <v>1060.8796717972034</v>
      </c>
      <c r="J1433" s="211">
        <v>0</v>
      </c>
      <c r="K1433" s="212">
        <v>3</v>
      </c>
      <c r="L1433" s="211">
        <v>221920.88333333327</v>
      </c>
      <c r="M1433" s="211">
        <v>221920.88333333327</v>
      </c>
      <c r="N1433" s="211">
        <v>2.0264797507788161</v>
      </c>
      <c r="O1433" s="211">
        <v>2.0264797507788161</v>
      </c>
      <c r="P1433" s="212">
        <v>0</v>
      </c>
      <c r="Q1433" s="211">
        <v>0</v>
      </c>
      <c r="R1433" s="213">
        <v>0</v>
      </c>
    </row>
    <row r="1434" spans="2:18" x14ac:dyDescent="0.2">
      <c r="B1434" s="207" t="s">
        <v>1824</v>
      </c>
      <c r="C1434" s="208" t="s">
        <v>1806</v>
      </c>
      <c r="D1434" s="209" t="s">
        <v>244</v>
      </c>
      <c r="E1434" s="210">
        <v>1630</v>
      </c>
      <c r="F1434" s="211">
        <v>0</v>
      </c>
      <c r="G1434" s="211">
        <v>6412.4480000000003</v>
      </c>
      <c r="H1434" s="211">
        <v>2.54191784</v>
      </c>
      <c r="I1434" s="211">
        <v>2222.5842137456957</v>
      </c>
      <c r="J1434" s="211">
        <v>379.42243461409532</v>
      </c>
      <c r="K1434" s="212">
        <v>3</v>
      </c>
      <c r="L1434" s="211">
        <v>114275.9833333334</v>
      </c>
      <c r="M1434" s="211">
        <v>114275.9833333334</v>
      </c>
      <c r="N1434" s="211">
        <v>1.1662576687116573</v>
      </c>
      <c r="O1434" s="211">
        <v>1.1662576687116573</v>
      </c>
      <c r="P1434" s="212">
        <v>0</v>
      </c>
      <c r="Q1434" s="211">
        <v>0</v>
      </c>
      <c r="R1434" s="213">
        <v>0</v>
      </c>
    </row>
    <row r="1435" spans="2:18" x14ac:dyDescent="0.2">
      <c r="B1435" s="207" t="s">
        <v>1825</v>
      </c>
      <c r="C1435" s="208" t="s">
        <v>1806</v>
      </c>
      <c r="D1435" s="209" t="s">
        <v>244</v>
      </c>
      <c r="E1435" s="210">
        <v>534</v>
      </c>
      <c r="F1435" s="211">
        <v>0</v>
      </c>
      <c r="G1435" s="211">
        <v>5202.3815240000004</v>
      </c>
      <c r="H1435" s="211">
        <v>2.777953068</v>
      </c>
      <c r="I1435" s="211">
        <v>626.47489474198471</v>
      </c>
      <c r="J1435" s="211">
        <v>3.2739487862885515</v>
      </c>
      <c r="K1435" s="212">
        <v>4</v>
      </c>
      <c r="L1435" s="211">
        <v>96333.75</v>
      </c>
      <c r="M1435" s="211">
        <v>96333.75</v>
      </c>
      <c r="N1435" s="211">
        <v>2.3127340823970042</v>
      </c>
      <c r="O1435" s="211">
        <v>2.3127340823970042</v>
      </c>
      <c r="P1435" s="212">
        <v>0</v>
      </c>
      <c r="Q1435" s="211">
        <v>0</v>
      </c>
      <c r="R1435" s="213">
        <v>0</v>
      </c>
    </row>
    <row r="1436" spans="2:18" x14ac:dyDescent="0.2">
      <c r="B1436" s="207" t="s">
        <v>1826</v>
      </c>
      <c r="C1436" s="208" t="s">
        <v>1806</v>
      </c>
      <c r="D1436" s="209" t="s">
        <v>244</v>
      </c>
      <c r="E1436" s="210">
        <v>819</v>
      </c>
      <c r="F1436" s="211">
        <v>0</v>
      </c>
      <c r="G1436" s="211">
        <v>7948.268</v>
      </c>
      <c r="H1436" s="211">
        <v>3.6313111999999999</v>
      </c>
      <c r="I1436" s="211">
        <v>0</v>
      </c>
      <c r="J1436" s="211">
        <v>212.73012049721331</v>
      </c>
      <c r="K1436" s="212">
        <v>4</v>
      </c>
      <c r="L1436" s="211">
        <v>177315.8833333333</v>
      </c>
      <c r="M1436" s="211">
        <v>177315.8833333333</v>
      </c>
      <c r="N1436" s="211">
        <v>3.1282051282051273</v>
      </c>
      <c r="O1436" s="211">
        <v>3.1282051282051273</v>
      </c>
      <c r="P1436" s="212">
        <v>2</v>
      </c>
      <c r="Q1436" s="211">
        <v>30270</v>
      </c>
      <c r="R1436" s="213">
        <v>7.2039072039072033E-2</v>
      </c>
    </row>
    <row r="1437" spans="2:18" x14ac:dyDescent="0.2">
      <c r="B1437" s="207" t="s">
        <v>1827</v>
      </c>
      <c r="C1437" s="208" t="s">
        <v>1828</v>
      </c>
      <c r="D1437" s="209" t="s">
        <v>244</v>
      </c>
      <c r="E1437" s="210">
        <v>639</v>
      </c>
      <c r="F1437" s="211">
        <v>0</v>
      </c>
      <c r="G1437" s="211">
        <v>2269.4028512999998</v>
      </c>
      <c r="H1437" s="211">
        <v>11.148125384</v>
      </c>
      <c r="I1437" s="211">
        <v>502.34498924140172</v>
      </c>
      <c r="J1437" s="211">
        <v>0</v>
      </c>
      <c r="K1437" s="212">
        <v>1</v>
      </c>
      <c r="L1437" s="211">
        <v>45733</v>
      </c>
      <c r="M1437" s="211">
        <v>45733</v>
      </c>
      <c r="N1437" s="211">
        <v>0.99843505477308303</v>
      </c>
      <c r="O1437" s="211">
        <v>0.99843505477308303</v>
      </c>
      <c r="P1437" s="212">
        <v>0</v>
      </c>
      <c r="Q1437" s="211">
        <v>239</v>
      </c>
      <c r="R1437" s="213">
        <v>1.5649452269170601E-3</v>
      </c>
    </row>
    <row r="1438" spans="2:18" x14ac:dyDescent="0.2">
      <c r="B1438" s="207" t="s">
        <v>1829</v>
      </c>
      <c r="C1438" s="208" t="s">
        <v>1828</v>
      </c>
      <c r="D1438" s="209" t="s">
        <v>244</v>
      </c>
      <c r="E1438" s="210">
        <v>489</v>
      </c>
      <c r="F1438" s="211">
        <v>0</v>
      </c>
      <c r="G1438" s="211">
        <v>5629.1930000000002</v>
      </c>
      <c r="H1438" s="211">
        <v>2.8142661799999997</v>
      </c>
      <c r="I1438" s="211">
        <v>10.547435732405933</v>
      </c>
      <c r="J1438" s="211">
        <v>0</v>
      </c>
      <c r="K1438" s="212">
        <v>0</v>
      </c>
      <c r="L1438" s="211">
        <v>0</v>
      </c>
      <c r="M1438" s="211">
        <v>0</v>
      </c>
      <c r="N1438" s="211">
        <v>0</v>
      </c>
      <c r="O1438" s="211">
        <v>0</v>
      </c>
      <c r="P1438" s="212">
        <v>2</v>
      </c>
      <c r="Q1438" s="211">
        <v>11880</v>
      </c>
      <c r="R1438" s="213">
        <v>5.3169734151329244E-2</v>
      </c>
    </row>
    <row r="1439" spans="2:18" x14ac:dyDescent="0.2">
      <c r="B1439" s="207" t="s">
        <v>1830</v>
      </c>
      <c r="C1439" s="208" t="s">
        <v>1828</v>
      </c>
      <c r="D1439" s="209" t="s">
        <v>244</v>
      </c>
      <c r="E1439" s="210">
        <v>311</v>
      </c>
      <c r="F1439" s="211">
        <v>0</v>
      </c>
      <c r="G1439" s="211">
        <v>1786.81033</v>
      </c>
      <c r="H1439" s="211">
        <v>2.7416399559999998</v>
      </c>
      <c r="I1439" s="211">
        <v>0</v>
      </c>
      <c r="J1439" s="211">
        <v>30.418795639279551</v>
      </c>
      <c r="K1439" s="212">
        <v>1</v>
      </c>
      <c r="L1439" s="211">
        <v>9138</v>
      </c>
      <c r="M1439" s="211">
        <v>9138</v>
      </c>
      <c r="N1439" s="211">
        <v>1.0032154340835999</v>
      </c>
      <c r="O1439" s="211">
        <v>1.0032154340835999</v>
      </c>
      <c r="P1439" s="212">
        <v>0</v>
      </c>
      <c r="Q1439" s="211">
        <v>0</v>
      </c>
      <c r="R1439" s="213">
        <v>0</v>
      </c>
    </row>
    <row r="1440" spans="2:18" x14ac:dyDescent="0.2">
      <c r="B1440" s="207" t="s">
        <v>1831</v>
      </c>
      <c r="C1440" s="208" t="s">
        <v>1828</v>
      </c>
      <c r="D1440" s="209" t="s">
        <v>244</v>
      </c>
      <c r="E1440" s="210">
        <v>57</v>
      </c>
      <c r="F1440" s="211">
        <v>0</v>
      </c>
      <c r="G1440" s="211">
        <v>2734.4467639999998</v>
      </c>
      <c r="H1440" s="211">
        <v>1.0893933599999999</v>
      </c>
      <c r="I1440" s="211">
        <v>129.48603092082899</v>
      </c>
      <c r="J1440" s="211">
        <v>0</v>
      </c>
      <c r="K1440" s="212">
        <v>0</v>
      </c>
      <c r="L1440" s="211">
        <v>760.03333333340004</v>
      </c>
      <c r="M1440" s="211">
        <v>760.03333333340004</v>
      </c>
      <c r="N1440" s="211">
        <v>5.2631578947368397E-2</v>
      </c>
      <c r="O1440" s="211">
        <v>5.2631578947368397E-2</v>
      </c>
      <c r="P1440" s="212">
        <v>0</v>
      </c>
      <c r="Q1440" s="211">
        <v>0</v>
      </c>
      <c r="R1440" s="213">
        <v>0</v>
      </c>
    </row>
    <row r="1441" spans="2:18" x14ac:dyDescent="0.2">
      <c r="B1441" s="207" t="s">
        <v>1832</v>
      </c>
      <c r="C1441" s="208" t="s">
        <v>1828</v>
      </c>
      <c r="D1441" s="209" t="s">
        <v>244</v>
      </c>
      <c r="E1441" s="210">
        <v>772</v>
      </c>
      <c r="F1441" s="211">
        <v>0</v>
      </c>
      <c r="G1441" s="211">
        <v>4720.3609999999999</v>
      </c>
      <c r="H1441" s="211">
        <v>4.1578513240000001</v>
      </c>
      <c r="I1441" s="211">
        <v>191.77303416432133</v>
      </c>
      <c r="J1441" s="211">
        <v>0</v>
      </c>
      <c r="K1441" s="212">
        <v>0</v>
      </c>
      <c r="L1441" s="211">
        <v>0</v>
      </c>
      <c r="M1441" s="211">
        <v>0</v>
      </c>
      <c r="N1441" s="211">
        <v>0</v>
      </c>
      <c r="O1441" s="211">
        <v>0</v>
      </c>
      <c r="P1441" s="212">
        <v>1</v>
      </c>
      <c r="Q1441" s="211">
        <v>2250</v>
      </c>
      <c r="R1441" s="213">
        <v>9.7150259067357511E-2</v>
      </c>
    </row>
    <row r="1442" spans="2:18" x14ac:dyDescent="0.2">
      <c r="B1442" s="207" t="s">
        <v>1833</v>
      </c>
      <c r="C1442" s="208" t="s">
        <v>1828</v>
      </c>
      <c r="D1442" s="209" t="s">
        <v>244</v>
      </c>
      <c r="E1442" s="210">
        <v>72</v>
      </c>
      <c r="F1442" s="211">
        <v>0</v>
      </c>
      <c r="G1442" s="211">
        <v>2268.401343</v>
      </c>
      <c r="H1442" s="211">
        <v>1.2891154760000001</v>
      </c>
      <c r="I1442" s="211">
        <v>0</v>
      </c>
      <c r="J1442" s="211">
        <v>1.8943366538215654</v>
      </c>
      <c r="K1442" s="212">
        <v>2</v>
      </c>
      <c r="L1442" s="211">
        <v>24104</v>
      </c>
      <c r="M1442" s="211">
        <v>24104</v>
      </c>
      <c r="N1442" s="211">
        <v>1.2777777777777781</v>
      </c>
      <c r="O1442" s="211">
        <v>1.2777777777777781</v>
      </c>
      <c r="P1442" s="212">
        <v>0</v>
      </c>
      <c r="Q1442" s="211">
        <v>0</v>
      </c>
      <c r="R1442" s="213">
        <v>0</v>
      </c>
    </row>
    <row r="1443" spans="2:18" x14ac:dyDescent="0.2">
      <c r="B1443" s="207" t="s">
        <v>1834</v>
      </c>
      <c r="C1443" s="208" t="s">
        <v>1828</v>
      </c>
      <c r="D1443" s="209" t="s">
        <v>244</v>
      </c>
      <c r="E1443" s="210">
        <v>500</v>
      </c>
      <c r="F1443" s="211">
        <v>0</v>
      </c>
      <c r="G1443" s="211">
        <v>1727.653</v>
      </c>
      <c r="H1443" s="211">
        <v>2.9776751839999998</v>
      </c>
      <c r="I1443" s="211">
        <v>50.933016539500088</v>
      </c>
      <c r="J1443" s="211">
        <v>0</v>
      </c>
      <c r="K1443" s="212">
        <v>2</v>
      </c>
      <c r="L1443" s="211">
        <v>9353.4000000000015</v>
      </c>
      <c r="M1443" s="211">
        <v>9353.4000000000015</v>
      </c>
      <c r="N1443" s="211">
        <v>3.6000000000000004E-2</v>
      </c>
      <c r="O1443" s="211">
        <v>3.6000000000000004E-2</v>
      </c>
      <c r="P1443" s="212">
        <v>0</v>
      </c>
      <c r="Q1443" s="211">
        <v>0</v>
      </c>
      <c r="R1443" s="213">
        <v>0</v>
      </c>
    </row>
    <row r="1444" spans="2:18" x14ac:dyDescent="0.2">
      <c r="B1444" s="207" t="s">
        <v>1835</v>
      </c>
      <c r="C1444" s="208" t="s">
        <v>1828</v>
      </c>
      <c r="D1444" s="209" t="s">
        <v>244</v>
      </c>
      <c r="E1444" s="210">
        <v>1072</v>
      </c>
      <c r="F1444" s="211">
        <v>0</v>
      </c>
      <c r="G1444" s="211">
        <v>3480.645</v>
      </c>
      <c r="H1444" s="211">
        <v>3.6676243120000001</v>
      </c>
      <c r="I1444" s="211">
        <v>3862.1007377987717</v>
      </c>
      <c r="J1444" s="211">
        <v>729.21306759529602</v>
      </c>
      <c r="K1444" s="212">
        <v>0</v>
      </c>
      <c r="L1444" s="211">
        <v>0</v>
      </c>
      <c r="M1444" s="211">
        <v>0</v>
      </c>
      <c r="N1444" s="211">
        <v>0</v>
      </c>
      <c r="O1444" s="211">
        <v>0</v>
      </c>
      <c r="P1444" s="212">
        <v>2</v>
      </c>
      <c r="Q1444" s="211">
        <v>298</v>
      </c>
      <c r="R1444" s="213">
        <v>4.6641791044776098E-3</v>
      </c>
    </row>
    <row r="1445" spans="2:18" x14ac:dyDescent="0.2">
      <c r="B1445" s="207" t="s">
        <v>1836</v>
      </c>
      <c r="C1445" s="208" t="s">
        <v>1837</v>
      </c>
      <c r="D1445" s="209" t="s">
        <v>244</v>
      </c>
      <c r="E1445" s="210">
        <v>2327</v>
      </c>
      <c r="F1445" s="211">
        <v>0</v>
      </c>
      <c r="G1445" s="211">
        <v>5171.97</v>
      </c>
      <c r="H1445" s="211">
        <v>3.649467756</v>
      </c>
      <c r="I1445" s="211">
        <v>20.571351830308615</v>
      </c>
      <c r="J1445" s="211">
        <v>529.08559514572073</v>
      </c>
      <c r="K1445" s="212">
        <v>1</v>
      </c>
      <c r="L1445" s="211">
        <v>3468.75</v>
      </c>
      <c r="M1445" s="211">
        <v>3468.75</v>
      </c>
      <c r="N1445" s="211">
        <v>3.22303394929093E-2</v>
      </c>
      <c r="O1445" s="211">
        <v>3.22303394929093E-2</v>
      </c>
      <c r="P1445" s="212">
        <v>0</v>
      </c>
      <c r="Q1445" s="211">
        <v>0</v>
      </c>
      <c r="R1445" s="213">
        <v>0</v>
      </c>
    </row>
    <row r="1446" spans="2:18" x14ac:dyDescent="0.2">
      <c r="B1446" s="207" t="s">
        <v>1838</v>
      </c>
      <c r="C1446" s="208" t="s">
        <v>1837</v>
      </c>
      <c r="D1446" s="209" t="s">
        <v>244</v>
      </c>
      <c r="E1446" s="210">
        <v>1895</v>
      </c>
      <c r="F1446" s="211">
        <v>1.6509229999999999</v>
      </c>
      <c r="G1446" s="211">
        <v>8426.6530000000002</v>
      </c>
      <c r="H1446" s="211">
        <v>4.3757299959999996</v>
      </c>
      <c r="I1446" s="211">
        <v>9.4415614241824475</v>
      </c>
      <c r="J1446" s="211">
        <v>0</v>
      </c>
      <c r="K1446" s="212">
        <v>3</v>
      </c>
      <c r="L1446" s="211">
        <v>213545.1333333333</v>
      </c>
      <c r="M1446" s="211">
        <v>213545.1333333333</v>
      </c>
      <c r="N1446" s="211">
        <v>1.0712401055408971</v>
      </c>
      <c r="O1446" s="211">
        <v>1.0712401055408971</v>
      </c>
      <c r="P1446" s="212">
        <v>1</v>
      </c>
      <c r="Q1446" s="211">
        <v>40320</v>
      </c>
      <c r="R1446" s="213">
        <v>1.4775725593667501E-2</v>
      </c>
    </row>
    <row r="1447" spans="2:18" x14ac:dyDescent="0.2">
      <c r="B1447" s="207" t="s">
        <v>1839</v>
      </c>
      <c r="C1447" s="208" t="s">
        <v>1837</v>
      </c>
      <c r="D1447" s="209" t="s">
        <v>244</v>
      </c>
      <c r="E1447" s="210">
        <v>893</v>
      </c>
      <c r="F1447" s="211">
        <v>0</v>
      </c>
      <c r="G1447" s="211">
        <v>3107.942</v>
      </c>
      <c r="H1447" s="211">
        <v>2.3603522799999999</v>
      </c>
      <c r="I1447" s="211">
        <v>0.84850309425593029</v>
      </c>
      <c r="J1447" s="211">
        <v>0</v>
      </c>
      <c r="K1447" s="212">
        <v>0</v>
      </c>
      <c r="L1447" s="211">
        <v>1143.0999999999999</v>
      </c>
      <c r="M1447" s="211">
        <v>1143.0999999999999</v>
      </c>
      <c r="N1447" s="211">
        <v>2.2396416573348199E-3</v>
      </c>
      <c r="O1447" s="211">
        <v>2.2396416573348199E-3</v>
      </c>
      <c r="P1447" s="212">
        <v>1</v>
      </c>
      <c r="Q1447" s="211">
        <v>29400</v>
      </c>
      <c r="R1447" s="213">
        <v>0.10974244120940599</v>
      </c>
    </row>
    <row r="1448" spans="2:18" x14ac:dyDescent="0.2">
      <c r="B1448" s="207" t="s">
        <v>1840</v>
      </c>
      <c r="C1448" s="208" t="s">
        <v>1837</v>
      </c>
      <c r="D1448" s="209" t="s">
        <v>244</v>
      </c>
      <c r="E1448" s="210">
        <v>1351</v>
      </c>
      <c r="F1448" s="211">
        <v>0</v>
      </c>
      <c r="G1448" s="211">
        <v>5514.4769999999999</v>
      </c>
      <c r="H1448" s="211">
        <v>2.6690137319999998</v>
      </c>
      <c r="I1448" s="211">
        <v>380.30812966628713</v>
      </c>
      <c r="J1448" s="211">
        <v>334.82431692803817</v>
      </c>
      <c r="K1448" s="212">
        <v>0</v>
      </c>
      <c r="L1448" s="211">
        <v>437.56666666659999</v>
      </c>
      <c r="M1448" s="211">
        <v>437.56666666659999</v>
      </c>
      <c r="N1448" s="211">
        <v>1.48038490007402E-3</v>
      </c>
      <c r="O1448" s="211">
        <v>1.48038490007402E-3</v>
      </c>
      <c r="P1448" s="212">
        <v>0</v>
      </c>
      <c r="Q1448" s="211">
        <v>0</v>
      </c>
      <c r="R1448" s="213">
        <v>0</v>
      </c>
    </row>
    <row r="1449" spans="2:18" x14ac:dyDescent="0.2">
      <c r="B1449" s="207" t="s">
        <v>1841</v>
      </c>
      <c r="C1449" s="208" t="s">
        <v>1837</v>
      </c>
      <c r="D1449" s="209" t="s">
        <v>244</v>
      </c>
      <c r="E1449" s="210">
        <v>698</v>
      </c>
      <c r="F1449" s="211">
        <v>0</v>
      </c>
      <c r="G1449" s="211">
        <v>4274.3879999999999</v>
      </c>
      <c r="H1449" s="211">
        <v>1.4162113679999999</v>
      </c>
      <c r="I1449" s="211">
        <v>312.21026351012154</v>
      </c>
      <c r="J1449" s="211">
        <v>0</v>
      </c>
      <c r="K1449" s="212">
        <v>0</v>
      </c>
      <c r="L1449" s="211">
        <v>72.900000000000006</v>
      </c>
      <c r="M1449" s="211">
        <v>72.900000000000006</v>
      </c>
      <c r="N1449" s="211">
        <v>1.4326647564469898E-3</v>
      </c>
      <c r="O1449" s="211">
        <v>1.4326647564469898E-3</v>
      </c>
      <c r="P1449" s="212">
        <v>0</v>
      </c>
      <c r="Q1449" s="211">
        <v>0</v>
      </c>
      <c r="R1449" s="213">
        <v>0</v>
      </c>
    </row>
    <row r="1450" spans="2:18" x14ac:dyDescent="0.2">
      <c r="B1450" s="207" t="s">
        <v>1842</v>
      </c>
      <c r="C1450" s="208" t="s">
        <v>1837</v>
      </c>
      <c r="D1450" s="209" t="s">
        <v>244</v>
      </c>
      <c r="E1450" s="210">
        <v>1883</v>
      </c>
      <c r="F1450" s="211">
        <v>0</v>
      </c>
      <c r="G1450" s="211">
        <v>4935.433</v>
      </c>
      <c r="H1450" s="211">
        <v>3.2137104120000002</v>
      </c>
      <c r="I1450" s="211">
        <v>3.6493735778548961</v>
      </c>
      <c r="J1450" s="211">
        <v>0</v>
      </c>
      <c r="K1450" s="212">
        <v>3</v>
      </c>
      <c r="L1450" s="211">
        <v>28895.866666666701</v>
      </c>
      <c r="M1450" s="211">
        <v>28895.866666666701</v>
      </c>
      <c r="N1450" s="211">
        <v>4.726500265533716E-2</v>
      </c>
      <c r="O1450" s="211">
        <v>4.726500265533716E-2</v>
      </c>
      <c r="P1450" s="212">
        <v>1</v>
      </c>
      <c r="Q1450" s="211">
        <v>25440</v>
      </c>
      <c r="R1450" s="213">
        <v>2.8146574614976098E-2</v>
      </c>
    </row>
    <row r="1451" spans="2:18" x14ac:dyDescent="0.2">
      <c r="B1451" s="207" t="s">
        <v>1843</v>
      </c>
      <c r="C1451" s="208" t="s">
        <v>1837</v>
      </c>
      <c r="D1451" s="209" t="s">
        <v>244</v>
      </c>
      <c r="E1451" s="210">
        <v>719</v>
      </c>
      <c r="F1451" s="211">
        <v>0</v>
      </c>
      <c r="G1451" s="211">
        <v>2541.9569999999999</v>
      </c>
      <c r="H1451" s="211">
        <v>1.7611859320000001</v>
      </c>
      <c r="I1451" s="211">
        <v>4.8215947338424368</v>
      </c>
      <c r="J1451" s="211">
        <v>8.337301692214016</v>
      </c>
      <c r="K1451" s="212">
        <v>2</v>
      </c>
      <c r="L1451" s="211">
        <v>44706.433333333298</v>
      </c>
      <c r="M1451" s="211">
        <v>44706.433333333298</v>
      </c>
      <c r="N1451" s="211">
        <v>0.91655076495132182</v>
      </c>
      <c r="O1451" s="211">
        <v>0.91655076495132182</v>
      </c>
      <c r="P1451" s="212">
        <v>0</v>
      </c>
      <c r="Q1451" s="211">
        <v>0</v>
      </c>
      <c r="R1451" s="213">
        <v>0</v>
      </c>
    </row>
    <row r="1452" spans="2:18" x14ac:dyDescent="0.2">
      <c r="B1452" s="207" t="s">
        <v>1844</v>
      </c>
      <c r="C1452" s="208" t="s">
        <v>1837</v>
      </c>
      <c r="D1452" s="209" t="s">
        <v>244</v>
      </c>
      <c r="E1452" s="210">
        <v>1641</v>
      </c>
      <c r="F1452" s="211">
        <v>0</v>
      </c>
      <c r="G1452" s="211">
        <v>5842.9089999999997</v>
      </c>
      <c r="H1452" s="211">
        <v>2.6508571760000001</v>
      </c>
      <c r="I1452" s="211">
        <v>9.481630371963103</v>
      </c>
      <c r="J1452" s="211">
        <v>1070.972601330453</v>
      </c>
      <c r="K1452" s="212">
        <v>0</v>
      </c>
      <c r="L1452" s="211">
        <v>230.28333333329999</v>
      </c>
      <c r="M1452" s="211">
        <v>230.28333333329999</v>
      </c>
      <c r="N1452" s="211">
        <v>6.0938452163315099E-4</v>
      </c>
      <c r="O1452" s="211">
        <v>6.0938452163315099E-4</v>
      </c>
      <c r="P1452" s="212">
        <v>0</v>
      </c>
      <c r="Q1452" s="211">
        <v>0</v>
      </c>
      <c r="R1452" s="213">
        <v>0</v>
      </c>
    </row>
    <row r="1453" spans="2:18" x14ac:dyDescent="0.2">
      <c r="B1453" s="207" t="s">
        <v>1845</v>
      </c>
      <c r="C1453" s="208" t="s">
        <v>1837</v>
      </c>
      <c r="D1453" s="209" t="s">
        <v>244</v>
      </c>
      <c r="E1453" s="210">
        <v>487</v>
      </c>
      <c r="F1453" s="211">
        <v>0</v>
      </c>
      <c r="G1453" s="211">
        <v>2339.8710000000001</v>
      </c>
      <c r="H1453" s="211">
        <v>1.343585144</v>
      </c>
      <c r="I1453" s="211">
        <v>0.99536089124542426</v>
      </c>
      <c r="J1453" s="211">
        <v>2.9814448706048831</v>
      </c>
      <c r="K1453" s="212">
        <v>0</v>
      </c>
      <c r="L1453" s="211">
        <v>555.18333333329997</v>
      </c>
      <c r="M1453" s="211">
        <v>555.18333333329997</v>
      </c>
      <c r="N1453" s="211">
        <v>4.1067761806981608E-3</v>
      </c>
      <c r="O1453" s="211">
        <v>4.1067761806981608E-3</v>
      </c>
      <c r="P1453" s="212">
        <v>1</v>
      </c>
      <c r="Q1453" s="211">
        <v>960</v>
      </c>
      <c r="R1453" s="213">
        <v>4.1067761806981504E-3</v>
      </c>
    </row>
    <row r="1454" spans="2:18" x14ac:dyDescent="0.2">
      <c r="B1454" s="207" t="s">
        <v>1846</v>
      </c>
      <c r="C1454" s="208" t="s">
        <v>1837</v>
      </c>
      <c r="D1454" s="209" t="s">
        <v>244</v>
      </c>
      <c r="E1454" s="210">
        <v>1416</v>
      </c>
      <c r="F1454" s="211">
        <v>0</v>
      </c>
      <c r="G1454" s="211">
        <v>8137.8630000000003</v>
      </c>
      <c r="H1454" s="211">
        <v>3.5949980880000001</v>
      </c>
      <c r="I1454" s="211">
        <v>122.80171210052518</v>
      </c>
      <c r="J1454" s="211">
        <v>512.14776509704109</v>
      </c>
      <c r="K1454" s="212">
        <v>0</v>
      </c>
      <c r="L1454" s="211">
        <v>725.34999999990009</v>
      </c>
      <c r="M1454" s="211">
        <v>725.34999999990009</v>
      </c>
      <c r="N1454" s="211">
        <v>2.118644067796611E-3</v>
      </c>
      <c r="O1454" s="211">
        <v>2.118644067796611E-3</v>
      </c>
      <c r="P1454" s="212">
        <v>4</v>
      </c>
      <c r="Q1454" s="211">
        <v>81930</v>
      </c>
      <c r="R1454" s="213">
        <v>9.3220338983050835E-2</v>
      </c>
    </row>
    <row r="1455" spans="2:18" x14ac:dyDescent="0.2">
      <c r="B1455" s="207" t="s">
        <v>1847</v>
      </c>
      <c r="C1455" s="208" t="s">
        <v>1837</v>
      </c>
      <c r="D1455" s="209" t="s">
        <v>244</v>
      </c>
      <c r="E1455" s="210">
        <v>724</v>
      </c>
      <c r="F1455" s="211">
        <v>0</v>
      </c>
      <c r="G1455" s="211">
        <v>4805.8119999999999</v>
      </c>
      <c r="H1455" s="211">
        <v>2.469291616</v>
      </c>
      <c r="I1455" s="211">
        <v>127.71474825589991</v>
      </c>
      <c r="J1455" s="211">
        <v>0</v>
      </c>
      <c r="K1455" s="212">
        <v>0</v>
      </c>
      <c r="L1455" s="211">
        <v>150.23333333330001</v>
      </c>
      <c r="M1455" s="211">
        <v>150.23333333330001</v>
      </c>
      <c r="N1455" s="211">
        <v>2.7624309392265201E-3</v>
      </c>
      <c r="O1455" s="211">
        <v>2.7624309392265201E-3</v>
      </c>
      <c r="P1455" s="212">
        <v>0</v>
      </c>
      <c r="Q1455" s="211">
        <v>450</v>
      </c>
      <c r="R1455" s="213">
        <v>1.38121546961326E-3</v>
      </c>
    </row>
    <row r="1456" spans="2:18" x14ac:dyDescent="0.2">
      <c r="B1456" s="207" t="s">
        <v>1848</v>
      </c>
      <c r="C1456" s="208" t="s">
        <v>1837</v>
      </c>
      <c r="D1456" s="209" t="s">
        <v>244</v>
      </c>
      <c r="E1456" s="210">
        <v>1216</v>
      </c>
      <c r="F1456" s="211">
        <v>0</v>
      </c>
      <c r="G1456" s="211">
        <v>6946.0479999999998</v>
      </c>
      <c r="H1456" s="211">
        <v>3.7947202039999999</v>
      </c>
      <c r="I1456" s="211">
        <v>1.758962940777884</v>
      </c>
      <c r="J1456" s="211">
        <v>0</v>
      </c>
      <c r="K1456" s="212">
        <v>4</v>
      </c>
      <c r="L1456" s="211">
        <v>6927.1833333334007</v>
      </c>
      <c r="M1456" s="211">
        <v>6927.1833333334007</v>
      </c>
      <c r="N1456" s="211">
        <v>5.1809210526315798E-2</v>
      </c>
      <c r="O1456" s="211">
        <v>5.1809210526315798E-2</v>
      </c>
      <c r="P1456" s="212">
        <v>2</v>
      </c>
      <c r="Q1456" s="211">
        <v>28890</v>
      </c>
      <c r="R1456" s="213">
        <v>3.9473684210526293E-2</v>
      </c>
    </row>
    <row r="1457" spans="2:18" x14ac:dyDescent="0.2">
      <c r="B1457" s="207" t="s">
        <v>1849</v>
      </c>
      <c r="C1457" s="208" t="s">
        <v>1837</v>
      </c>
      <c r="D1457" s="209" t="s">
        <v>244</v>
      </c>
      <c r="E1457" s="210">
        <v>1119</v>
      </c>
      <c r="F1457" s="211">
        <v>0</v>
      </c>
      <c r="G1457" s="211">
        <v>4879.0169999999998</v>
      </c>
      <c r="H1457" s="211">
        <v>1.8882818240000001</v>
      </c>
      <c r="I1457" s="211">
        <v>1375.118334017513</v>
      </c>
      <c r="J1457" s="211">
        <v>0</v>
      </c>
      <c r="K1457" s="212">
        <v>1</v>
      </c>
      <c r="L1457" s="211">
        <v>10488.6499999999</v>
      </c>
      <c r="M1457" s="211">
        <v>10488.6499999999</v>
      </c>
      <c r="N1457" s="211">
        <v>3.3065236818587994E-2</v>
      </c>
      <c r="O1457" s="211">
        <v>3.3065236818587994E-2</v>
      </c>
      <c r="P1457" s="212">
        <v>0</v>
      </c>
      <c r="Q1457" s="211">
        <v>0</v>
      </c>
      <c r="R1457" s="213">
        <v>0</v>
      </c>
    </row>
    <row r="1458" spans="2:18" x14ac:dyDescent="0.2">
      <c r="B1458" s="207" t="s">
        <v>1850</v>
      </c>
      <c r="C1458" s="208" t="s">
        <v>1837</v>
      </c>
      <c r="D1458" s="209" t="s">
        <v>244</v>
      </c>
      <c r="E1458" s="210">
        <v>654</v>
      </c>
      <c r="F1458" s="211">
        <v>0</v>
      </c>
      <c r="G1458" s="211">
        <v>3231.3459830000002</v>
      </c>
      <c r="H1458" s="211">
        <v>1.6522465959999999</v>
      </c>
      <c r="I1458" s="211">
        <v>283.41050882832337</v>
      </c>
      <c r="J1458" s="211">
        <v>0</v>
      </c>
      <c r="K1458" s="212">
        <v>1</v>
      </c>
      <c r="L1458" s="211">
        <v>94</v>
      </c>
      <c r="M1458" s="211">
        <v>94</v>
      </c>
      <c r="N1458" s="211">
        <v>1.5290519877675802E-3</v>
      </c>
      <c r="O1458" s="211">
        <v>1.5290519877675802E-3</v>
      </c>
      <c r="P1458" s="212">
        <v>0</v>
      </c>
      <c r="Q1458" s="211">
        <v>0</v>
      </c>
      <c r="R1458" s="213">
        <v>0</v>
      </c>
    </row>
    <row r="1459" spans="2:18" ht="25.5" x14ac:dyDescent="0.2">
      <c r="B1459" s="207" t="s">
        <v>1851</v>
      </c>
      <c r="C1459" s="208" t="s">
        <v>1852</v>
      </c>
      <c r="D1459" s="209" t="s">
        <v>244</v>
      </c>
      <c r="E1459" s="210">
        <v>2424</v>
      </c>
      <c r="F1459" s="211">
        <v>0</v>
      </c>
      <c r="G1459" s="211">
        <v>11341.469075000001</v>
      </c>
      <c r="H1459" s="211">
        <v>5.2835577960000002</v>
      </c>
      <c r="I1459" s="211">
        <v>6168.873738340304</v>
      </c>
      <c r="J1459" s="211">
        <v>0</v>
      </c>
      <c r="K1459" s="212">
        <v>2</v>
      </c>
      <c r="L1459" s="211">
        <v>147680.84999999998</v>
      </c>
      <c r="M1459" s="211">
        <v>147680.84999999998</v>
      </c>
      <c r="N1459" s="211">
        <v>1.0528052805280532</v>
      </c>
      <c r="O1459" s="211">
        <v>1.0528052805280532</v>
      </c>
      <c r="P1459" s="212">
        <v>0</v>
      </c>
      <c r="Q1459" s="211">
        <v>0</v>
      </c>
      <c r="R1459" s="213">
        <v>0</v>
      </c>
    </row>
    <row r="1460" spans="2:18" ht="25.5" x14ac:dyDescent="0.2">
      <c r="B1460" s="207" t="s">
        <v>1853</v>
      </c>
      <c r="C1460" s="208" t="s">
        <v>1852</v>
      </c>
      <c r="D1460" s="209" t="s">
        <v>244</v>
      </c>
      <c r="E1460" s="210">
        <v>773</v>
      </c>
      <c r="F1460" s="211">
        <v>0</v>
      </c>
      <c r="G1460" s="211">
        <v>9289.0560920000007</v>
      </c>
      <c r="H1460" s="211">
        <v>5.6466889160000004</v>
      </c>
      <c r="I1460" s="211">
        <v>2067.4337322817996</v>
      </c>
      <c r="J1460" s="211">
        <v>0</v>
      </c>
      <c r="K1460" s="212">
        <v>1</v>
      </c>
      <c r="L1460" s="211">
        <v>34785</v>
      </c>
      <c r="M1460" s="211">
        <v>34785</v>
      </c>
      <c r="N1460" s="211">
        <v>1</v>
      </c>
      <c r="O1460" s="211">
        <v>1</v>
      </c>
      <c r="P1460" s="212">
        <v>0</v>
      </c>
      <c r="Q1460" s="211">
        <v>0</v>
      </c>
      <c r="R1460" s="213">
        <v>0</v>
      </c>
    </row>
    <row r="1461" spans="2:18" ht="25.5" x14ac:dyDescent="0.2">
      <c r="B1461" s="207" t="s">
        <v>1854</v>
      </c>
      <c r="C1461" s="208" t="s">
        <v>1852</v>
      </c>
      <c r="D1461" s="209" t="s">
        <v>244</v>
      </c>
      <c r="E1461" s="210">
        <v>2151</v>
      </c>
      <c r="F1461" s="211">
        <v>0</v>
      </c>
      <c r="G1461" s="211">
        <v>9032.6915800000006</v>
      </c>
      <c r="H1461" s="211">
        <v>6.1732290399999998</v>
      </c>
      <c r="I1461" s="211">
        <v>295.48237612497434</v>
      </c>
      <c r="J1461" s="211">
        <v>4.5661768288543261</v>
      </c>
      <c r="K1461" s="212">
        <v>7</v>
      </c>
      <c r="L1461" s="211">
        <v>236772</v>
      </c>
      <c r="M1461" s="211">
        <v>236772</v>
      </c>
      <c r="N1461" s="211">
        <v>1.1892143189214319</v>
      </c>
      <c r="O1461" s="211">
        <v>1.1892143189214319</v>
      </c>
      <c r="P1461" s="212">
        <v>0</v>
      </c>
      <c r="Q1461" s="211">
        <v>0</v>
      </c>
      <c r="R1461" s="213">
        <v>0</v>
      </c>
    </row>
    <row r="1462" spans="2:18" ht="25.5" x14ac:dyDescent="0.2">
      <c r="B1462" s="207" t="s">
        <v>1855</v>
      </c>
      <c r="C1462" s="208" t="s">
        <v>1852</v>
      </c>
      <c r="D1462" s="209" t="s">
        <v>274</v>
      </c>
      <c r="E1462" s="210">
        <v>882</v>
      </c>
      <c r="F1462" s="211">
        <v>0</v>
      </c>
      <c r="G1462" s="211">
        <v>7168</v>
      </c>
      <c r="H1462" s="211">
        <v>1.8156555999999999</v>
      </c>
      <c r="I1462" s="211">
        <v>25.301991604592793</v>
      </c>
      <c r="J1462" s="211">
        <v>0</v>
      </c>
      <c r="K1462" s="212">
        <v>7</v>
      </c>
      <c r="L1462" s="211">
        <v>74248.666666666599</v>
      </c>
      <c r="M1462" s="211">
        <v>74248.666666666599</v>
      </c>
      <c r="N1462" s="211">
        <v>1.2891156462585036</v>
      </c>
      <c r="O1462" s="211">
        <v>1.2891156462585036</v>
      </c>
      <c r="P1462" s="212">
        <v>0</v>
      </c>
      <c r="Q1462" s="211">
        <v>0</v>
      </c>
      <c r="R1462" s="213">
        <v>0</v>
      </c>
    </row>
    <row r="1463" spans="2:18" ht="25.5" x14ac:dyDescent="0.2">
      <c r="B1463" s="207" t="s">
        <v>1856</v>
      </c>
      <c r="C1463" s="208" t="s">
        <v>1852</v>
      </c>
      <c r="D1463" s="209" t="s">
        <v>244</v>
      </c>
      <c r="E1463" s="210">
        <v>575</v>
      </c>
      <c r="F1463" s="211">
        <v>0</v>
      </c>
      <c r="G1463" s="211">
        <v>1004</v>
      </c>
      <c r="H1463" s="211">
        <v>4.9748963439999994</v>
      </c>
      <c r="I1463" s="211">
        <v>4.8634707535643411</v>
      </c>
      <c r="J1463" s="211">
        <v>0</v>
      </c>
      <c r="K1463" s="212">
        <v>1</v>
      </c>
      <c r="L1463" s="211">
        <v>9706.6666666667006</v>
      </c>
      <c r="M1463" s="211">
        <v>9706.6666666667006</v>
      </c>
      <c r="N1463" s="211">
        <v>0.121739130434783</v>
      </c>
      <c r="O1463" s="211">
        <v>0.121739130434783</v>
      </c>
      <c r="P1463" s="212">
        <v>1</v>
      </c>
      <c r="Q1463" s="211">
        <v>150</v>
      </c>
      <c r="R1463" s="213">
        <v>1.04347826086957E-2</v>
      </c>
    </row>
    <row r="1464" spans="2:18" x14ac:dyDescent="0.2">
      <c r="B1464" s="207" t="s">
        <v>1857</v>
      </c>
      <c r="C1464" s="208" t="s">
        <v>1858</v>
      </c>
      <c r="D1464" s="209" t="s">
        <v>244</v>
      </c>
      <c r="E1464" s="210">
        <v>528</v>
      </c>
      <c r="F1464" s="211">
        <v>0</v>
      </c>
      <c r="G1464" s="211">
        <v>1049.0737859999999</v>
      </c>
      <c r="H1464" s="211">
        <v>1.797499044</v>
      </c>
      <c r="I1464" s="211">
        <v>0</v>
      </c>
      <c r="J1464" s="211">
        <v>6.0273534140877105</v>
      </c>
      <c r="K1464" s="212">
        <v>1</v>
      </c>
      <c r="L1464" s="211">
        <v>2826</v>
      </c>
      <c r="M1464" s="211">
        <v>2826</v>
      </c>
      <c r="N1464" s="211">
        <v>1.13636363636364E-2</v>
      </c>
      <c r="O1464" s="211">
        <v>1.13636363636364E-2</v>
      </c>
      <c r="P1464" s="212">
        <v>0</v>
      </c>
      <c r="Q1464" s="211">
        <v>0</v>
      </c>
      <c r="R1464" s="213">
        <v>0</v>
      </c>
    </row>
    <row r="1465" spans="2:18" x14ac:dyDescent="0.2">
      <c r="B1465" s="207" t="s">
        <v>1859</v>
      </c>
      <c r="C1465" s="208" t="s">
        <v>1858</v>
      </c>
      <c r="D1465" s="209" t="s">
        <v>244</v>
      </c>
      <c r="E1465" s="210">
        <v>1226</v>
      </c>
      <c r="F1465" s="211">
        <v>0</v>
      </c>
      <c r="G1465" s="211">
        <v>3934.4949999999999</v>
      </c>
      <c r="H1465" s="211">
        <v>3.1773973</v>
      </c>
      <c r="I1465" s="211">
        <v>358.74033956575511</v>
      </c>
      <c r="J1465" s="211">
        <v>93.069427717530814</v>
      </c>
      <c r="K1465" s="212">
        <v>0</v>
      </c>
      <c r="L1465" s="211">
        <v>198.25</v>
      </c>
      <c r="M1465" s="211">
        <v>198.25</v>
      </c>
      <c r="N1465" s="211">
        <v>8.15660685154976E-4</v>
      </c>
      <c r="O1465" s="211">
        <v>8.15660685154976E-4</v>
      </c>
      <c r="P1465" s="212">
        <v>0</v>
      </c>
      <c r="Q1465" s="211">
        <v>0</v>
      </c>
      <c r="R1465" s="213">
        <v>0</v>
      </c>
    </row>
    <row r="1466" spans="2:18" x14ac:dyDescent="0.2">
      <c r="B1466" s="207" t="s">
        <v>1860</v>
      </c>
      <c r="C1466" s="208" t="s">
        <v>1858</v>
      </c>
      <c r="D1466" s="209" t="s">
        <v>244</v>
      </c>
      <c r="E1466" s="210">
        <v>981</v>
      </c>
      <c r="F1466" s="211">
        <v>0</v>
      </c>
      <c r="G1466" s="211">
        <v>542.88229420000005</v>
      </c>
      <c r="H1466" s="211">
        <v>2.1243170519999999</v>
      </c>
      <c r="I1466" s="211">
        <v>601.72958724248849</v>
      </c>
      <c r="J1466" s="211">
        <v>211.18299234814265</v>
      </c>
      <c r="K1466" s="212">
        <v>0</v>
      </c>
      <c r="L1466" s="211">
        <v>0</v>
      </c>
      <c r="M1466" s="211">
        <v>0</v>
      </c>
      <c r="N1466" s="211">
        <v>0</v>
      </c>
      <c r="O1466" s="211">
        <v>0</v>
      </c>
      <c r="P1466" s="212">
        <v>1</v>
      </c>
      <c r="Q1466" s="211">
        <v>680</v>
      </c>
      <c r="R1466" s="213">
        <v>1.7329255861366001E-2</v>
      </c>
    </row>
    <row r="1467" spans="2:18" x14ac:dyDescent="0.2">
      <c r="B1467" s="207" t="s">
        <v>1861</v>
      </c>
      <c r="C1467" s="208" t="s">
        <v>1858</v>
      </c>
      <c r="D1467" s="209" t="s">
        <v>244</v>
      </c>
      <c r="E1467" s="210">
        <v>604</v>
      </c>
      <c r="F1467" s="211">
        <v>0</v>
      </c>
      <c r="G1467" s="211">
        <v>2829.7357910000001</v>
      </c>
      <c r="H1467" s="211">
        <v>3.1955538559999996</v>
      </c>
      <c r="I1467" s="211">
        <v>0</v>
      </c>
      <c r="J1467" s="211">
        <v>17.018409639777062</v>
      </c>
      <c r="K1467" s="212">
        <v>2</v>
      </c>
      <c r="L1467" s="211">
        <v>22896</v>
      </c>
      <c r="M1467" s="211">
        <v>22896</v>
      </c>
      <c r="N1467" s="211">
        <v>1.8211920529801352E-2</v>
      </c>
      <c r="O1467" s="211">
        <v>1.8211920529801352E-2</v>
      </c>
      <c r="P1467" s="212">
        <v>1</v>
      </c>
      <c r="Q1467" s="211">
        <v>5940</v>
      </c>
      <c r="R1467" s="213">
        <v>1.82119205298013E-2</v>
      </c>
    </row>
    <row r="1468" spans="2:18" x14ac:dyDescent="0.2">
      <c r="B1468" s="207" t="s">
        <v>1862</v>
      </c>
      <c r="C1468" s="208" t="s">
        <v>1858</v>
      </c>
      <c r="D1468" s="209" t="s">
        <v>244</v>
      </c>
      <c r="E1468" s="210">
        <v>1535</v>
      </c>
      <c r="F1468" s="211">
        <v>0</v>
      </c>
      <c r="G1468" s="211">
        <v>3295.6570000000002</v>
      </c>
      <c r="H1468" s="211">
        <v>2.8142661799999997</v>
      </c>
      <c r="I1468" s="211">
        <v>117.40446422895447</v>
      </c>
      <c r="J1468" s="211">
        <v>0</v>
      </c>
      <c r="K1468" s="212">
        <v>3</v>
      </c>
      <c r="L1468" s="211">
        <v>57442.45</v>
      </c>
      <c r="M1468" s="211">
        <v>57442.45</v>
      </c>
      <c r="N1468" s="211">
        <v>0.14723127035830574</v>
      </c>
      <c r="O1468" s="211">
        <v>0.14723127035830574</v>
      </c>
      <c r="P1468" s="212">
        <v>1</v>
      </c>
      <c r="Q1468" s="211">
        <v>20160</v>
      </c>
      <c r="R1468" s="213">
        <v>3.6482084690553702E-2</v>
      </c>
    </row>
    <row r="1469" spans="2:18" x14ac:dyDescent="0.2">
      <c r="B1469" s="207" t="s">
        <v>1863</v>
      </c>
      <c r="C1469" s="208" t="s">
        <v>1858</v>
      </c>
      <c r="D1469" s="209" t="s">
        <v>244</v>
      </c>
      <c r="E1469" s="210">
        <v>8</v>
      </c>
      <c r="F1469" s="211">
        <v>0</v>
      </c>
      <c r="G1469" s="211">
        <v>2502.408637</v>
      </c>
      <c r="H1469" s="211">
        <v>1.5251507039999999</v>
      </c>
      <c r="I1469" s="211">
        <v>533.91630581886022</v>
      </c>
      <c r="J1469" s="211">
        <v>0</v>
      </c>
      <c r="K1469" s="212">
        <v>0</v>
      </c>
      <c r="L1469" s="211">
        <v>0</v>
      </c>
      <c r="M1469" s="211">
        <v>0</v>
      </c>
      <c r="N1469" s="211">
        <v>0</v>
      </c>
      <c r="O1469" s="211">
        <v>0</v>
      </c>
      <c r="P1469" s="212">
        <v>0</v>
      </c>
      <c r="Q1469" s="211">
        <v>1080</v>
      </c>
      <c r="R1469" s="213">
        <v>0.125</v>
      </c>
    </row>
    <row r="1470" spans="2:18" x14ac:dyDescent="0.2">
      <c r="B1470" s="207" t="s">
        <v>1864</v>
      </c>
      <c r="C1470" s="208" t="s">
        <v>1858</v>
      </c>
      <c r="D1470" s="209" t="s">
        <v>244</v>
      </c>
      <c r="E1470" s="210">
        <v>141</v>
      </c>
      <c r="F1470" s="211">
        <v>0</v>
      </c>
      <c r="G1470" s="211">
        <v>1230.908437</v>
      </c>
      <c r="H1470" s="211">
        <v>2.0516908279999999</v>
      </c>
      <c r="I1470" s="211">
        <v>1.5175822990015848</v>
      </c>
      <c r="J1470" s="211">
        <v>0</v>
      </c>
      <c r="K1470" s="212">
        <v>1</v>
      </c>
      <c r="L1470" s="211">
        <v>8460</v>
      </c>
      <c r="M1470" s="211">
        <v>8460</v>
      </c>
      <c r="N1470" s="211">
        <v>1</v>
      </c>
      <c r="O1470" s="211">
        <v>1</v>
      </c>
      <c r="P1470" s="212">
        <v>0</v>
      </c>
      <c r="Q1470" s="211">
        <v>0</v>
      </c>
      <c r="R1470" s="213">
        <v>0</v>
      </c>
    </row>
    <row r="1471" spans="2:18" x14ac:dyDescent="0.2">
      <c r="B1471" s="207" t="s">
        <v>1865</v>
      </c>
      <c r="C1471" s="208" t="s">
        <v>1858</v>
      </c>
      <c r="D1471" s="209" t="s">
        <v>244</v>
      </c>
      <c r="E1471" s="210">
        <v>915</v>
      </c>
      <c r="F1471" s="211">
        <v>0</v>
      </c>
      <c r="G1471" s="211">
        <v>3240.5120000000002</v>
      </c>
      <c r="H1471" s="211">
        <v>3.4315890839999996</v>
      </c>
      <c r="I1471" s="211">
        <v>576.31973985521176</v>
      </c>
      <c r="J1471" s="211">
        <v>487.34536695725234</v>
      </c>
      <c r="K1471" s="212">
        <v>4</v>
      </c>
      <c r="L1471" s="211">
        <v>70992.316666666709</v>
      </c>
      <c r="M1471" s="211">
        <v>70992.316666666709</v>
      </c>
      <c r="N1471" s="211">
        <v>1.2469945355191254</v>
      </c>
      <c r="O1471" s="211">
        <v>1.2469945355191254</v>
      </c>
      <c r="P1471" s="212">
        <v>0</v>
      </c>
      <c r="Q1471" s="211">
        <v>0</v>
      </c>
      <c r="R1471" s="213">
        <v>0</v>
      </c>
    </row>
    <row r="1472" spans="2:18" x14ac:dyDescent="0.2">
      <c r="B1472" s="207" t="s">
        <v>1866</v>
      </c>
      <c r="C1472" s="208" t="s">
        <v>1858</v>
      </c>
      <c r="D1472" s="209" t="s">
        <v>244</v>
      </c>
      <c r="E1472" s="210">
        <v>750</v>
      </c>
      <c r="F1472" s="211">
        <v>0</v>
      </c>
      <c r="G1472" s="211">
        <v>2568.6258014999999</v>
      </c>
      <c r="H1472" s="211">
        <v>3.1229276319999997</v>
      </c>
      <c r="I1472" s="211">
        <v>141.99508726562243</v>
      </c>
      <c r="J1472" s="211">
        <v>104.87165182693428</v>
      </c>
      <c r="K1472" s="212">
        <v>1</v>
      </c>
      <c r="L1472" s="211">
        <v>150</v>
      </c>
      <c r="M1472" s="211">
        <v>150</v>
      </c>
      <c r="N1472" s="211">
        <v>1.33333333333333E-3</v>
      </c>
      <c r="O1472" s="211">
        <v>1.33333333333333E-3</v>
      </c>
      <c r="P1472" s="212">
        <v>0</v>
      </c>
      <c r="Q1472" s="211">
        <v>0</v>
      </c>
      <c r="R1472" s="213">
        <v>0</v>
      </c>
    </row>
    <row r="1473" spans="2:18" x14ac:dyDescent="0.2">
      <c r="B1473" s="207" t="s">
        <v>1867</v>
      </c>
      <c r="C1473" s="208" t="s">
        <v>1858</v>
      </c>
      <c r="D1473" s="209" t="s">
        <v>244</v>
      </c>
      <c r="E1473" s="210">
        <v>554</v>
      </c>
      <c r="F1473" s="211">
        <v>0</v>
      </c>
      <c r="G1473" s="211">
        <v>582.30002490000004</v>
      </c>
      <c r="H1473" s="211">
        <v>1.1257064720000001</v>
      </c>
      <c r="I1473" s="211">
        <v>82.714729413743143</v>
      </c>
      <c r="J1473" s="211">
        <v>10.824525070754669</v>
      </c>
      <c r="K1473" s="212">
        <v>1</v>
      </c>
      <c r="L1473" s="211">
        <v>34058</v>
      </c>
      <c r="M1473" s="211">
        <v>34058</v>
      </c>
      <c r="N1473" s="211">
        <v>0.99638989169675096</v>
      </c>
      <c r="O1473" s="211">
        <v>0.99638989169675096</v>
      </c>
      <c r="P1473" s="212">
        <v>2</v>
      </c>
      <c r="Q1473" s="211">
        <v>28800</v>
      </c>
      <c r="R1473" s="213">
        <v>0.1083032490974731</v>
      </c>
    </row>
    <row r="1474" spans="2:18" x14ac:dyDescent="0.2">
      <c r="B1474" s="207" t="s">
        <v>1868</v>
      </c>
      <c r="C1474" s="208" t="s">
        <v>1869</v>
      </c>
      <c r="D1474" s="209" t="s">
        <v>244</v>
      </c>
      <c r="E1474" s="210">
        <v>720</v>
      </c>
      <c r="F1474" s="211">
        <v>0</v>
      </c>
      <c r="G1474" s="211">
        <v>3315.955465</v>
      </c>
      <c r="H1474" s="211">
        <v>1.6522465959999999</v>
      </c>
      <c r="I1474" s="211">
        <v>2197.4079203343567</v>
      </c>
      <c r="J1474" s="211">
        <v>86.453852241719773</v>
      </c>
      <c r="K1474" s="212">
        <v>1</v>
      </c>
      <c r="L1474" s="211">
        <v>9220.6666666667006</v>
      </c>
      <c r="M1474" s="211">
        <v>9220.6666666667006</v>
      </c>
      <c r="N1474" s="211">
        <v>6.5277777777777796E-2</v>
      </c>
      <c r="O1474" s="211">
        <v>6.5277777777777796E-2</v>
      </c>
      <c r="P1474" s="212">
        <v>1</v>
      </c>
      <c r="Q1474" s="211">
        <v>6810</v>
      </c>
      <c r="R1474" s="213">
        <v>0.31527777777777799</v>
      </c>
    </row>
    <row r="1475" spans="2:18" x14ac:dyDescent="0.2">
      <c r="B1475" s="207" t="s">
        <v>1870</v>
      </c>
      <c r="C1475" s="208" t="s">
        <v>1869</v>
      </c>
      <c r="D1475" s="209" t="s">
        <v>244</v>
      </c>
      <c r="E1475" s="210">
        <v>1484</v>
      </c>
      <c r="F1475" s="211">
        <v>0</v>
      </c>
      <c r="G1475" s="211">
        <v>9343.3713580000003</v>
      </c>
      <c r="H1475" s="211">
        <v>5.2472446839999991</v>
      </c>
      <c r="I1475" s="211">
        <v>558.72107508772649</v>
      </c>
      <c r="J1475" s="211">
        <v>6.2100004872418824</v>
      </c>
      <c r="K1475" s="212">
        <v>5</v>
      </c>
      <c r="L1475" s="211">
        <v>14900.766666666699</v>
      </c>
      <c r="M1475" s="211">
        <v>14900.766666666699</v>
      </c>
      <c r="N1475" s="211">
        <v>5.6603773584905683E-2</v>
      </c>
      <c r="O1475" s="211">
        <v>5.6603773584905683E-2</v>
      </c>
      <c r="P1475" s="212">
        <v>1</v>
      </c>
      <c r="Q1475" s="211">
        <v>1950</v>
      </c>
      <c r="R1475" s="213">
        <v>4.3800539083558E-2</v>
      </c>
    </row>
    <row r="1476" spans="2:18" x14ac:dyDescent="0.2">
      <c r="B1476" s="207" t="s">
        <v>1871</v>
      </c>
      <c r="C1476" s="208" t="s">
        <v>1869</v>
      </c>
      <c r="D1476" s="209" t="s">
        <v>244</v>
      </c>
      <c r="E1476" s="210">
        <v>898</v>
      </c>
      <c r="F1476" s="211">
        <v>2427.9340000000002</v>
      </c>
      <c r="G1476" s="211">
        <v>3832.1489999999999</v>
      </c>
      <c r="H1476" s="211">
        <v>2.1243170519999999</v>
      </c>
      <c r="I1476" s="211">
        <v>585.78122085275743</v>
      </c>
      <c r="J1476" s="211">
        <v>0</v>
      </c>
      <c r="K1476" s="212">
        <v>13</v>
      </c>
      <c r="L1476" s="211">
        <v>269703.59999999998</v>
      </c>
      <c r="M1476" s="211">
        <v>269703.59999999998</v>
      </c>
      <c r="N1476" s="211">
        <v>4.4153674832962126</v>
      </c>
      <c r="O1476" s="211">
        <v>4.4153674832962126</v>
      </c>
      <c r="P1476" s="212">
        <v>2</v>
      </c>
      <c r="Q1476" s="211">
        <v>10611.1</v>
      </c>
      <c r="R1476" s="213">
        <v>0.11247216035634736</v>
      </c>
    </row>
    <row r="1477" spans="2:18" x14ac:dyDescent="0.2">
      <c r="B1477" s="207" t="s">
        <v>1872</v>
      </c>
      <c r="C1477" s="208" t="s">
        <v>1869</v>
      </c>
      <c r="D1477" s="209" t="s">
        <v>244</v>
      </c>
      <c r="E1477" s="210">
        <v>1296</v>
      </c>
      <c r="F1477" s="211">
        <v>0</v>
      </c>
      <c r="G1477" s="211">
        <v>6390.8226720000002</v>
      </c>
      <c r="H1477" s="211">
        <v>4.3575734399999995</v>
      </c>
      <c r="I1477" s="211">
        <v>11592.350804009304</v>
      </c>
      <c r="J1477" s="211">
        <v>2060.2589851790717</v>
      </c>
      <c r="K1477" s="212">
        <v>1</v>
      </c>
      <c r="L1477" s="211">
        <v>21593.083333333299</v>
      </c>
      <c r="M1477" s="211">
        <v>21593.083333333299</v>
      </c>
      <c r="N1477" s="211">
        <v>1.080246913580247E-2</v>
      </c>
      <c r="O1477" s="211">
        <v>1.080246913580247E-2</v>
      </c>
      <c r="P1477" s="212">
        <v>0</v>
      </c>
      <c r="Q1477" s="211">
        <v>240</v>
      </c>
      <c r="R1477" s="213">
        <v>7.71604938271605E-4</v>
      </c>
    </row>
    <row r="1478" spans="2:18" x14ac:dyDescent="0.2">
      <c r="B1478" s="207" t="s">
        <v>1873</v>
      </c>
      <c r="C1478" s="208" t="s">
        <v>1869</v>
      </c>
      <c r="D1478" s="209" t="s">
        <v>244</v>
      </c>
      <c r="E1478" s="210">
        <v>783</v>
      </c>
      <c r="F1478" s="211">
        <v>2770.0990000000002</v>
      </c>
      <c r="G1478" s="211">
        <v>2254.1329999999998</v>
      </c>
      <c r="H1478" s="211">
        <v>1.797499044</v>
      </c>
      <c r="I1478" s="211">
        <v>2220.3335526478268</v>
      </c>
      <c r="J1478" s="211">
        <v>380.25509038876879</v>
      </c>
      <c r="K1478" s="212">
        <v>4</v>
      </c>
      <c r="L1478" s="211">
        <v>55919.983333333301</v>
      </c>
      <c r="M1478" s="211">
        <v>42979.133333333302</v>
      </c>
      <c r="N1478" s="211">
        <v>1.1047254150702426</v>
      </c>
      <c r="O1478" s="211">
        <v>1.0549169859514687</v>
      </c>
      <c r="P1478" s="212">
        <v>0</v>
      </c>
      <c r="Q1478" s="211">
        <v>0</v>
      </c>
      <c r="R1478" s="213">
        <v>0</v>
      </c>
    </row>
    <row r="1479" spans="2:18" x14ac:dyDescent="0.2">
      <c r="B1479" s="207" t="s">
        <v>1874</v>
      </c>
      <c r="C1479" s="208" t="s">
        <v>1869</v>
      </c>
      <c r="D1479" s="209" t="s">
        <v>244</v>
      </c>
      <c r="E1479" s="210">
        <v>2928</v>
      </c>
      <c r="F1479" s="211">
        <v>1613.049</v>
      </c>
      <c r="G1479" s="211">
        <v>7183.7143859999996</v>
      </c>
      <c r="H1479" s="211">
        <v>5.2109315719999998</v>
      </c>
      <c r="I1479" s="211">
        <v>1038.4729989102643</v>
      </c>
      <c r="J1479" s="211">
        <v>0</v>
      </c>
      <c r="K1479" s="212">
        <v>7</v>
      </c>
      <c r="L1479" s="211">
        <v>539482.95000000007</v>
      </c>
      <c r="M1479" s="211">
        <v>539482.95000000007</v>
      </c>
      <c r="N1479" s="211">
        <v>2.0416666666666674</v>
      </c>
      <c r="O1479" s="211">
        <v>2.0416666666666674</v>
      </c>
      <c r="P1479" s="212">
        <v>4</v>
      </c>
      <c r="Q1479" s="211">
        <v>95880</v>
      </c>
      <c r="R1479" s="213">
        <v>7.68442622950819E-2</v>
      </c>
    </row>
    <row r="1480" spans="2:18" x14ac:dyDescent="0.2">
      <c r="B1480" s="207" t="s">
        <v>1875</v>
      </c>
      <c r="C1480" s="208" t="s">
        <v>1869</v>
      </c>
      <c r="D1480" s="209" t="s">
        <v>244</v>
      </c>
      <c r="E1480" s="210">
        <v>1574</v>
      </c>
      <c r="F1480" s="211">
        <v>726.6345</v>
      </c>
      <c r="G1480" s="211">
        <v>7642.4359050000003</v>
      </c>
      <c r="H1480" s="211">
        <v>6.2821683760000004</v>
      </c>
      <c r="I1480" s="211">
        <v>1123.774154132476</v>
      </c>
      <c r="J1480" s="211">
        <v>0</v>
      </c>
      <c r="K1480" s="212">
        <v>8</v>
      </c>
      <c r="L1480" s="211">
        <v>250495.81666666659</v>
      </c>
      <c r="M1480" s="211">
        <v>250495.81666666659</v>
      </c>
      <c r="N1480" s="211">
        <v>2.2846251588310045</v>
      </c>
      <c r="O1480" s="211">
        <v>2.2846251588310045</v>
      </c>
      <c r="P1480" s="212">
        <v>4</v>
      </c>
      <c r="Q1480" s="211">
        <v>42900</v>
      </c>
      <c r="R1480" s="213">
        <v>9.5298602287166606E-2</v>
      </c>
    </row>
    <row r="1481" spans="2:18" x14ac:dyDescent="0.2">
      <c r="B1481" s="207" t="s">
        <v>1876</v>
      </c>
      <c r="C1481" s="208" t="s">
        <v>1869</v>
      </c>
      <c r="D1481" s="209" t="s">
        <v>244</v>
      </c>
      <c r="E1481" s="210">
        <v>603</v>
      </c>
      <c r="F1481" s="211">
        <v>0</v>
      </c>
      <c r="G1481" s="211">
        <v>4298.2719999999999</v>
      </c>
      <c r="H1481" s="211">
        <v>1.743029376</v>
      </c>
      <c r="I1481" s="211">
        <v>360.10396112603325</v>
      </c>
      <c r="J1481" s="211">
        <v>0</v>
      </c>
      <c r="K1481" s="212">
        <v>1</v>
      </c>
      <c r="L1481" s="211">
        <v>40413.9</v>
      </c>
      <c r="M1481" s="211">
        <v>40413.9</v>
      </c>
      <c r="N1481" s="211">
        <v>1.0016583747927033</v>
      </c>
      <c r="O1481" s="211">
        <v>1.0016583747927033</v>
      </c>
      <c r="P1481" s="212">
        <v>0</v>
      </c>
      <c r="Q1481" s="211">
        <v>0</v>
      </c>
      <c r="R1481" s="213">
        <v>0</v>
      </c>
    </row>
    <row r="1482" spans="2:18" x14ac:dyDescent="0.2">
      <c r="B1482" s="207" t="s">
        <v>1877</v>
      </c>
      <c r="C1482" s="208" t="s">
        <v>1869</v>
      </c>
      <c r="D1482" s="209" t="s">
        <v>244</v>
      </c>
      <c r="E1482" s="210">
        <v>2443</v>
      </c>
      <c r="F1482" s="211">
        <v>134.31049999999999</v>
      </c>
      <c r="G1482" s="211">
        <v>11648.589329</v>
      </c>
      <c r="H1482" s="211">
        <v>6.1187593719999995</v>
      </c>
      <c r="I1482" s="211">
        <v>30.59499634514593</v>
      </c>
      <c r="J1482" s="211">
        <v>76.034902159534269</v>
      </c>
      <c r="K1482" s="212">
        <v>5</v>
      </c>
      <c r="L1482" s="211">
        <v>36276.083333333299</v>
      </c>
      <c r="M1482" s="211">
        <v>36276.083333333299</v>
      </c>
      <c r="N1482" s="211">
        <v>2.6197298403602201E-2</v>
      </c>
      <c r="O1482" s="211">
        <v>2.6197298403602201E-2</v>
      </c>
      <c r="P1482" s="212">
        <v>0</v>
      </c>
      <c r="Q1482" s="211">
        <v>0</v>
      </c>
      <c r="R1482" s="213">
        <v>0</v>
      </c>
    </row>
    <row r="1483" spans="2:18" x14ac:dyDescent="0.2">
      <c r="B1483" s="207" t="s">
        <v>1878</v>
      </c>
      <c r="C1483" s="208" t="s">
        <v>1879</v>
      </c>
      <c r="D1483" s="209" t="s">
        <v>244</v>
      </c>
      <c r="E1483" s="210">
        <v>584</v>
      </c>
      <c r="F1483" s="211">
        <v>259.76250970000001</v>
      </c>
      <c r="G1483" s="211">
        <v>3610.0879829999999</v>
      </c>
      <c r="H1483" s="211">
        <v>2.7251041014301327</v>
      </c>
      <c r="I1483" s="211">
        <v>4.7856925914523334</v>
      </c>
      <c r="J1483" s="211">
        <v>0</v>
      </c>
      <c r="K1483" s="212">
        <v>2</v>
      </c>
      <c r="L1483" s="211">
        <v>41896.15</v>
      </c>
      <c r="M1483" s="211">
        <v>41896.15</v>
      </c>
      <c r="N1483" s="211">
        <v>1.0051369863013702</v>
      </c>
      <c r="O1483" s="211">
        <v>1.0051369863013702</v>
      </c>
      <c r="P1483" s="212">
        <v>0</v>
      </c>
      <c r="Q1483" s="211">
        <v>0</v>
      </c>
      <c r="R1483" s="213">
        <v>0</v>
      </c>
    </row>
    <row r="1484" spans="2:18" x14ac:dyDescent="0.2">
      <c r="B1484" s="207" t="s">
        <v>1880</v>
      </c>
      <c r="C1484" s="208" t="s">
        <v>1879</v>
      </c>
      <c r="D1484" s="209" t="s">
        <v>244</v>
      </c>
      <c r="E1484" s="210">
        <v>51</v>
      </c>
      <c r="F1484" s="211">
        <v>0</v>
      </c>
      <c r="G1484" s="211">
        <v>3541.8914267999999</v>
      </c>
      <c r="H1484" s="211">
        <v>3.649467756</v>
      </c>
      <c r="I1484" s="211">
        <v>0</v>
      </c>
      <c r="J1484" s="211">
        <v>14.036964769172183</v>
      </c>
      <c r="K1484" s="212">
        <v>2</v>
      </c>
      <c r="L1484" s="211">
        <v>1014</v>
      </c>
      <c r="M1484" s="211">
        <v>1014</v>
      </c>
      <c r="N1484" s="211">
        <v>0.11764705882352941</v>
      </c>
      <c r="O1484" s="211">
        <v>0.11764705882352941</v>
      </c>
      <c r="P1484" s="212">
        <v>4</v>
      </c>
      <c r="Q1484" s="211">
        <v>2520</v>
      </c>
      <c r="R1484" s="213">
        <v>0.27450980392156865</v>
      </c>
    </row>
    <row r="1485" spans="2:18" x14ac:dyDescent="0.2">
      <c r="B1485" s="207" t="s">
        <v>1881</v>
      </c>
      <c r="C1485" s="208" t="s">
        <v>1879</v>
      </c>
      <c r="D1485" s="209" t="s">
        <v>244</v>
      </c>
      <c r="E1485" s="210">
        <v>886</v>
      </c>
      <c r="F1485" s="211">
        <v>0</v>
      </c>
      <c r="G1485" s="211">
        <v>3362.7829999999999</v>
      </c>
      <c r="H1485" s="211">
        <v>3.3474062166003189</v>
      </c>
      <c r="I1485" s="211">
        <v>14.905455248114343</v>
      </c>
      <c r="J1485" s="211">
        <v>0</v>
      </c>
      <c r="K1485" s="212">
        <v>3</v>
      </c>
      <c r="L1485" s="211">
        <v>356.13333333330002</v>
      </c>
      <c r="M1485" s="211">
        <v>356.13333333330002</v>
      </c>
      <c r="N1485" s="211">
        <v>3.3860045146726801E-3</v>
      </c>
      <c r="O1485" s="211">
        <v>3.3860045146726801E-3</v>
      </c>
      <c r="P1485" s="212">
        <v>0</v>
      </c>
      <c r="Q1485" s="211">
        <v>0</v>
      </c>
      <c r="R1485" s="213">
        <v>0</v>
      </c>
    </row>
    <row r="1486" spans="2:18" x14ac:dyDescent="0.2">
      <c r="B1486" s="207" t="s">
        <v>1882</v>
      </c>
      <c r="C1486" s="208" t="s">
        <v>1879</v>
      </c>
      <c r="D1486" s="209" t="s">
        <v>244</v>
      </c>
      <c r="E1486" s="210">
        <v>69</v>
      </c>
      <c r="F1486" s="211">
        <v>0</v>
      </c>
      <c r="G1486" s="211">
        <v>3625.2310000000002</v>
      </c>
      <c r="H1486" s="211">
        <v>2.7961096239999996</v>
      </c>
      <c r="I1486" s="211">
        <v>78.040208848015098</v>
      </c>
      <c r="J1486" s="211">
        <v>0</v>
      </c>
      <c r="K1486" s="212">
        <v>0</v>
      </c>
      <c r="L1486" s="211">
        <v>0</v>
      </c>
      <c r="M1486" s="211">
        <v>0</v>
      </c>
      <c r="N1486" s="211">
        <v>0</v>
      </c>
      <c r="O1486" s="211">
        <v>0</v>
      </c>
      <c r="P1486" s="212">
        <v>0</v>
      </c>
      <c r="Q1486" s="211">
        <v>780</v>
      </c>
      <c r="R1486" s="213">
        <v>2.8985507246376802E-2</v>
      </c>
    </row>
    <row r="1487" spans="2:18" x14ac:dyDescent="0.2">
      <c r="B1487" s="207" t="s">
        <v>1883</v>
      </c>
      <c r="C1487" s="208" t="s">
        <v>1879</v>
      </c>
      <c r="D1487" s="209" t="s">
        <v>244</v>
      </c>
      <c r="E1487" s="210">
        <v>22</v>
      </c>
      <c r="F1487" s="211">
        <v>0</v>
      </c>
      <c r="G1487" s="211">
        <v>1287.1737929999999</v>
      </c>
      <c r="H1487" s="211">
        <v>2.3615355430427734</v>
      </c>
      <c r="I1487" s="211">
        <v>5.5147355130836235</v>
      </c>
      <c r="J1487" s="211">
        <v>34.585974112459795</v>
      </c>
      <c r="K1487" s="212">
        <v>1</v>
      </c>
      <c r="L1487" s="211">
        <v>903</v>
      </c>
      <c r="M1487" s="211">
        <v>903</v>
      </c>
      <c r="N1487" s="211">
        <v>0.95454545454545503</v>
      </c>
      <c r="O1487" s="211">
        <v>0.95454545454545503</v>
      </c>
      <c r="P1487" s="212">
        <v>0</v>
      </c>
      <c r="Q1487" s="211">
        <v>0</v>
      </c>
      <c r="R1487" s="213">
        <v>0</v>
      </c>
    </row>
    <row r="1488" spans="2:18" x14ac:dyDescent="0.2">
      <c r="B1488" s="207" t="s">
        <v>1884</v>
      </c>
      <c r="C1488" s="208" t="s">
        <v>1879</v>
      </c>
      <c r="D1488" s="209" t="s">
        <v>244</v>
      </c>
      <c r="E1488" s="210">
        <v>335</v>
      </c>
      <c r="F1488" s="211">
        <v>1.3001050000000001</v>
      </c>
      <c r="G1488" s="211">
        <v>6273.7870000000003</v>
      </c>
      <c r="H1488" s="211">
        <v>3.4599132630306797</v>
      </c>
      <c r="I1488" s="211">
        <v>2.3544711553059008</v>
      </c>
      <c r="J1488" s="211">
        <v>0</v>
      </c>
      <c r="K1488" s="212">
        <v>3</v>
      </c>
      <c r="L1488" s="211">
        <v>5659.9833333334</v>
      </c>
      <c r="M1488" s="211">
        <v>5659.9833333334</v>
      </c>
      <c r="N1488" s="211">
        <v>0.23283582089552235</v>
      </c>
      <c r="O1488" s="211">
        <v>0.23283582089552235</v>
      </c>
      <c r="P1488" s="212">
        <v>0</v>
      </c>
      <c r="Q1488" s="211">
        <v>0</v>
      </c>
      <c r="R1488" s="213">
        <v>0</v>
      </c>
    </row>
    <row r="1489" spans="2:18" x14ac:dyDescent="0.2">
      <c r="B1489" s="207" t="s">
        <v>1885</v>
      </c>
      <c r="C1489" s="208" t="s">
        <v>1879</v>
      </c>
      <c r="D1489" s="209" t="s">
        <v>244</v>
      </c>
      <c r="E1489" s="210">
        <v>617</v>
      </c>
      <c r="F1489" s="211">
        <v>0</v>
      </c>
      <c r="G1489" s="211">
        <v>6197.8410000000003</v>
      </c>
      <c r="H1489" s="211">
        <v>3.7226886378073085</v>
      </c>
      <c r="I1489" s="211">
        <v>1133.520832107642</v>
      </c>
      <c r="J1489" s="211">
        <v>0</v>
      </c>
      <c r="K1489" s="212">
        <v>1</v>
      </c>
      <c r="L1489" s="211">
        <v>473.56666666670003</v>
      </c>
      <c r="M1489" s="211">
        <v>473.56666666670003</v>
      </c>
      <c r="N1489" s="211">
        <v>4.8622366288492702E-3</v>
      </c>
      <c r="O1489" s="211">
        <v>4.8622366288492702E-3</v>
      </c>
      <c r="P1489" s="212">
        <v>1</v>
      </c>
      <c r="Q1489" s="211">
        <v>2970</v>
      </c>
      <c r="R1489" s="213">
        <v>1.45867098865478E-2</v>
      </c>
    </row>
    <row r="1490" spans="2:18" x14ac:dyDescent="0.2">
      <c r="B1490" s="207" t="s">
        <v>1886</v>
      </c>
      <c r="C1490" s="208" t="s">
        <v>1879</v>
      </c>
      <c r="D1490" s="209" t="s">
        <v>244</v>
      </c>
      <c r="E1490" s="210">
        <v>24</v>
      </c>
      <c r="F1490" s="211">
        <v>876.46109999999999</v>
      </c>
      <c r="G1490" s="211">
        <v>2506.7399999999998</v>
      </c>
      <c r="H1490" s="211">
        <v>4.0265976005618223</v>
      </c>
      <c r="I1490" s="211">
        <v>0</v>
      </c>
      <c r="J1490" s="211">
        <v>0.5361064975656642</v>
      </c>
      <c r="K1490" s="212">
        <v>1</v>
      </c>
      <c r="L1490" s="211">
        <v>138</v>
      </c>
      <c r="M1490" s="211">
        <v>138</v>
      </c>
      <c r="N1490" s="211">
        <v>0.95833333333333293</v>
      </c>
      <c r="O1490" s="211">
        <v>0.95833333333333293</v>
      </c>
      <c r="P1490" s="212">
        <v>0</v>
      </c>
      <c r="Q1490" s="211">
        <v>0</v>
      </c>
      <c r="R1490" s="213">
        <v>0</v>
      </c>
    </row>
    <row r="1491" spans="2:18" x14ac:dyDescent="0.2">
      <c r="B1491" s="207" t="s">
        <v>1887</v>
      </c>
      <c r="C1491" s="208" t="s">
        <v>1879</v>
      </c>
      <c r="D1491" s="209" t="s">
        <v>244</v>
      </c>
      <c r="E1491" s="210">
        <v>712</v>
      </c>
      <c r="F1491" s="211">
        <v>7.9324370000000002</v>
      </c>
      <c r="G1491" s="211">
        <v>8060.0529999999999</v>
      </c>
      <c r="H1491" s="211">
        <v>2.1890848430670231</v>
      </c>
      <c r="I1491" s="211">
        <v>4.1127910518114321</v>
      </c>
      <c r="J1491" s="211">
        <v>0</v>
      </c>
      <c r="K1491" s="212">
        <v>4</v>
      </c>
      <c r="L1491" s="211">
        <v>61748.116666666596</v>
      </c>
      <c r="M1491" s="211">
        <v>61748.116666666596</v>
      </c>
      <c r="N1491" s="211">
        <v>1.1867977528089888</v>
      </c>
      <c r="O1491" s="211">
        <v>1.1867977528089888</v>
      </c>
      <c r="P1491" s="212">
        <v>0</v>
      </c>
      <c r="Q1491" s="211">
        <v>0</v>
      </c>
      <c r="R1491" s="213">
        <v>0</v>
      </c>
    </row>
    <row r="1492" spans="2:18" x14ac:dyDescent="0.2">
      <c r="B1492" s="207" t="s">
        <v>1888</v>
      </c>
      <c r="C1492" s="208" t="s">
        <v>1889</v>
      </c>
      <c r="D1492" s="209" t="s">
        <v>244</v>
      </c>
      <c r="E1492" s="210">
        <v>209</v>
      </c>
      <c r="F1492" s="211">
        <v>0</v>
      </c>
      <c r="G1492" s="211">
        <v>1468.05</v>
      </c>
      <c r="H1492" s="211">
        <v>1.3617417000000001</v>
      </c>
      <c r="I1492" s="211">
        <v>0</v>
      </c>
      <c r="J1492" s="211">
        <v>0.80579591097429282</v>
      </c>
      <c r="K1492" s="212">
        <v>0</v>
      </c>
      <c r="L1492" s="211">
        <v>0</v>
      </c>
      <c r="M1492" s="211">
        <v>0</v>
      </c>
      <c r="N1492" s="211">
        <v>0</v>
      </c>
      <c r="O1492" s="211">
        <v>0</v>
      </c>
      <c r="P1492" s="212">
        <v>1</v>
      </c>
      <c r="Q1492" s="211">
        <v>27</v>
      </c>
      <c r="R1492" s="213">
        <v>1.43540669856459E-2</v>
      </c>
    </row>
    <row r="1493" spans="2:18" x14ac:dyDescent="0.2">
      <c r="B1493" s="207" t="s">
        <v>1890</v>
      </c>
      <c r="C1493" s="208" t="s">
        <v>1889</v>
      </c>
      <c r="D1493" s="209" t="s">
        <v>244</v>
      </c>
      <c r="E1493" s="210">
        <v>258</v>
      </c>
      <c r="F1493" s="211">
        <v>0</v>
      </c>
      <c r="G1493" s="211">
        <v>3296.5479999999998</v>
      </c>
      <c r="H1493" s="211">
        <v>2.0880039400000001</v>
      </c>
      <c r="I1493" s="211">
        <v>3.7897178578974104</v>
      </c>
      <c r="J1493" s="211">
        <v>0</v>
      </c>
      <c r="K1493" s="212">
        <v>1</v>
      </c>
      <c r="L1493" s="211">
        <v>381</v>
      </c>
      <c r="M1493" s="211">
        <v>381</v>
      </c>
      <c r="N1493" s="211">
        <v>1.1627906976744201E-2</v>
      </c>
      <c r="O1493" s="211">
        <v>1.1627906976744201E-2</v>
      </c>
      <c r="P1493" s="212">
        <v>0</v>
      </c>
      <c r="Q1493" s="211">
        <v>0</v>
      </c>
      <c r="R1493" s="213">
        <v>0</v>
      </c>
    </row>
    <row r="1494" spans="2:18" x14ac:dyDescent="0.2">
      <c r="B1494" s="207" t="s">
        <v>1891</v>
      </c>
      <c r="C1494" s="208" t="s">
        <v>1889</v>
      </c>
      <c r="D1494" s="209" t="s">
        <v>244</v>
      </c>
      <c r="E1494" s="210">
        <v>89</v>
      </c>
      <c r="F1494" s="211">
        <v>0</v>
      </c>
      <c r="G1494" s="211">
        <v>2559.9523571999998</v>
      </c>
      <c r="H1494" s="211">
        <v>1.670403152</v>
      </c>
      <c r="I1494" s="211">
        <v>5.6360469820011199</v>
      </c>
      <c r="J1494" s="211">
        <v>43.491491301652495</v>
      </c>
      <c r="K1494" s="212">
        <v>0</v>
      </c>
      <c r="L1494" s="211">
        <v>0</v>
      </c>
      <c r="M1494" s="211">
        <v>0</v>
      </c>
      <c r="N1494" s="211">
        <v>0</v>
      </c>
      <c r="O1494" s="211">
        <v>0</v>
      </c>
      <c r="P1494" s="212">
        <v>0</v>
      </c>
      <c r="Q1494" s="211">
        <v>120</v>
      </c>
      <c r="R1494" s="213">
        <v>1.1235955056179801E-2</v>
      </c>
    </row>
    <row r="1495" spans="2:18" x14ac:dyDescent="0.2">
      <c r="B1495" s="207" t="s">
        <v>1892</v>
      </c>
      <c r="C1495" s="208" t="s">
        <v>1889</v>
      </c>
      <c r="D1495" s="209" t="s">
        <v>244</v>
      </c>
      <c r="E1495" s="210">
        <v>197</v>
      </c>
      <c r="F1495" s="211">
        <v>0</v>
      </c>
      <c r="G1495" s="211">
        <v>2663.3330000000001</v>
      </c>
      <c r="H1495" s="211">
        <v>2.7234834000000001</v>
      </c>
      <c r="I1495" s="211">
        <v>0</v>
      </c>
      <c r="J1495" s="211">
        <v>15.310122308511563</v>
      </c>
      <c r="K1495" s="212">
        <v>0</v>
      </c>
      <c r="L1495" s="211">
        <v>368.06666666659999</v>
      </c>
      <c r="M1495" s="211">
        <v>368.06666666659999</v>
      </c>
      <c r="N1495" s="211">
        <v>1.01522842639594E-2</v>
      </c>
      <c r="O1495" s="211">
        <v>1.01522842639594E-2</v>
      </c>
      <c r="P1495" s="212">
        <v>0</v>
      </c>
      <c r="Q1495" s="211">
        <v>0</v>
      </c>
      <c r="R1495" s="213">
        <v>0</v>
      </c>
    </row>
    <row r="1496" spans="2:18" x14ac:dyDescent="0.2">
      <c r="B1496" s="207" t="s">
        <v>1893</v>
      </c>
      <c r="C1496" s="208" t="s">
        <v>1889</v>
      </c>
      <c r="D1496" s="209" t="s">
        <v>244</v>
      </c>
      <c r="E1496" s="210">
        <v>617</v>
      </c>
      <c r="F1496" s="211">
        <v>0</v>
      </c>
      <c r="G1496" s="211">
        <v>2540.6564305900001</v>
      </c>
      <c r="H1496" s="211">
        <v>3.1773973</v>
      </c>
      <c r="I1496" s="211">
        <v>3616.4836747558261</v>
      </c>
      <c r="J1496" s="211">
        <v>0</v>
      </c>
      <c r="K1496" s="212">
        <v>1</v>
      </c>
      <c r="L1496" s="211">
        <v>684.23333333330004</v>
      </c>
      <c r="M1496" s="211">
        <v>684.23333333330004</v>
      </c>
      <c r="N1496" s="211">
        <v>6.4829821717990298E-3</v>
      </c>
      <c r="O1496" s="211">
        <v>6.4829821717990298E-3</v>
      </c>
      <c r="P1496" s="212">
        <v>2</v>
      </c>
      <c r="Q1496" s="211">
        <v>5280</v>
      </c>
      <c r="R1496" s="213">
        <v>1.6207455429497569E-2</v>
      </c>
    </row>
    <row r="1497" spans="2:18" x14ac:dyDescent="0.2">
      <c r="B1497" s="207" t="s">
        <v>1894</v>
      </c>
      <c r="C1497" s="208" t="s">
        <v>1889</v>
      </c>
      <c r="D1497" s="209" t="s">
        <v>244</v>
      </c>
      <c r="E1497" s="210">
        <v>93</v>
      </c>
      <c r="F1497" s="211">
        <v>0</v>
      </c>
      <c r="G1497" s="211">
        <v>1027.20731</v>
      </c>
      <c r="H1497" s="211">
        <v>2.8142661799999997</v>
      </c>
      <c r="I1497" s="211">
        <v>3101.3129364544698</v>
      </c>
      <c r="J1497" s="211">
        <v>1217.7590704598999</v>
      </c>
      <c r="K1497" s="212">
        <v>0</v>
      </c>
      <c r="L1497" s="211">
        <v>0</v>
      </c>
      <c r="M1497" s="211">
        <v>0</v>
      </c>
      <c r="N1497" s="211">
        <v>0</v>
      </c>
      <c r="O1497" s="211">
        <v>0</v>
      </c>
      <c r="P1497" s="212">
        <v>1</v>
      </c>
      <c r="Q1497" s="211">
        <v>1140</v>
      </c>
      <c r="R1497" s="213">
        <v>2.1505376344085999E-2</v>
      </c>
    </row>
    <row r="1498" spans="2:18" x14ac:dyDescent="0.2">
      <c r="B1498" s="207" t="s">
        <v>1895</v>
      </c>
      <c r="C1498" s="208" t="s">
        <v>1896</v>
      </c>
      <c r="D1498" s="209" t="s">
        <v>244</v>
      </c>
      <c r="E1498" s="210">
        <v>1205</v>
      </c>
      <c r="F1498" s="211">
        <v>3861.87</v>
      </c>
      <c r="G1498" s="211">
        <v>7315.9369999999999</v>
      </c>
      <c r="H1498" s="211">
        <v>3.1955538559999996</v>
      </c>
      <c r="I1498" s="211">
        <v>584.92904243381906</v>
      </c>
      <c r="J1498" s="211">
        <v>0</v>
      </c>
      <c r="K1498" s="212">
        <v>7</v>
      </c>
      <c r="L1498" s="211">
        <v>230816.00000000012</v>
      </c>
      <c r="M1498" s="211">
        <v>91384.000000000102</v>
      </c>
      <c r="N1498" s="211">
        <v>1.6124481327800821</v>
      </c>
      <c r="O1498" s="211">
        <v>0.61493775933609929</v>
      </c>
      <c r="P1498" s="212">
        <v>0</v>
      </c>
      <c r="Q1498" s="211">
        <v>0</v>
      </c>
      <c r="R1498" s="213">
        <v>0</v>
      </c>
    </row>
    <row r="1499" spans="2:18" x14ac:dyDescent="0.2">
      <c r="B1499" s="207" t="s">
        <v>1897</v>
      </c>
      <c r="C1499" s="208" t="s">
        <v>1896</v>
      </c>
      <c r="D1499" s="209" t="s">
        <v>244</v>
      </c>
      <c r="E1499" s="210">
        <v>1331</v>
      </c>
      <c r="F1499" s="211">
        <v>853.45150000000001</v>
      </c>
      <c r="G1499" s="211">
        <v>6784.9070000000002</v>
      </c>
      <c r="H1499" s="211">
        <v>3.1773973</v>
      </c>
      <c r="I1499" s="211">
        <v>899.91634277515141</v>
      </c>
      <c r="J1499" s="211">
        <v>1278.5295120792111</v>
      </c>
      <c r="K1499" s="212">
        <v>10</v>
      </c>
      <c r="L1499" s="211">
        <v>223476.23333333331</v>
      </c>
      <c r="M1499" s="211">
        <v>70586.233333333308</v>
      </c>
      <c r="N1499" s="211">
        <v>1.2554470323065359</v>
      </c>
      <c r="O1499" s="211">
        <v>0.26521412471825689</v>
      </c>
      <c r="P1499" s="212">
        <v>2</v>
      </c>
      <c r="Q1499" s="211">
        <v>87750</v>
      </c>
      <c r="R1499" s="213">
        <v>0.16604057099924829</v>
      </c>
    </row>
    <row r="1500" spans="2:18" x14ac:dyDescent="0.2">
      <c r="B1500" s="207" t="s">
        <v>1898</v>
      </c>
      <c r="C1500" s="208" t="s">
        <v>1896</v>
      </c>
      <c r="D1500" s="209" t="s">
        <v>244</v>
      </c>
      <c r="E1500" s="210">
        <v>320</v>
      </c>
      <c r="F1500" s="211">
        <v>0</v>
      </c>
      <c r="G1500" s="211">
        <v>1130.226353</v>
      </c>
      <c r="H1500" s="211">
        <v>3.013988296</v>
      </c>
      <c r="I1500" s="211">
        <v>3745.4362478925809</v>
      </c>
      <c r="J1500" s="211">
        <v>993.4066869400674</v>
      </c>
      <c r="K1500" s="212">
        <v>1</v>
      </c>
      <c r="L1500" s="211">
        <v>37120</v>
      </c>
      <c r="M1500" s="211">
        <v>0</v>
      </c>
      <c r="N1500" s="211">
        <v>1</v>
      </c>
      <c r="O1500" s="211">
        <v>0</v>
      </c>
      <c r="P1500" s="212">
        <v>0</v>
      </c>
      <c r="Q1500" s="211">
        <v>0</v>
      </c>
      <c r="R1500" s="213">
        <v>0</v>
      </c>
    </row>
    <row r="1501" spans="2:18" x14ac:dyDescent="0.2">
      <c r="B1501" s="207" t="s">
        <v>1899</v>
      </c>
      <c r="C1501" s="208" t="s">
        <v>1896</v>
      </c>
      <c r="D1501" s="209" t="s">
        <v>244</v>
      </c>
      <c r="E1501" s="210">
        <v>359</v>
      </c>
      <c r="F1501" s="211">
        <v>34.167079999999999</v>
      </c>
      <c r="G1501" s="211">
        <v>2408.7489999999998</v>
      </c>
      <c r="H1501" s="211">
        <v>2.6871702879999999</v>
      </c>
      <c r="I1501" s="211">
        <v>2260.0836216187276</v>
      </c>
      <c r="J1501" s="211">
        <v>0.99801106446440224</v>
      </c>
      <c r="K1501" s="212">
        <v>3</v>
      </c>
      <c r="L1501" s="211">
        <v>57435.65</v>
      </c>
      <c r="M1501" s="211">
        <v>15863.650000000001</v>
      </c>
      <c r="N1501" s="211">
        <v>1.2562674094707527</v>
      </c>
      <c r="O1501" s="211">
        <v>0.25905292479108677</v>
      </c>
      <c r="P1501" s="212">
        <v>1</v>
      </c>
      <c r="Q1501" s="211">
        <v>81600</v>
      </c>
      <c r="R1501" s="213">
        <v>0.44568245125348205</v>
      </c>
    </row>
    <row r="1502" spans="2:18" x14ac:dyDescent="0.2">
      <c r="B1502" s="207" t="s">
        <v>1900</v>
      </c>
      <c r="C1502" s="208" t="s">
        <v>1896</v>
      </c>
      <c r="D1502" s="209" t="s">
        <v>244</v>
      </c>
      <c r="E1502" s="210">
        <v>1182</v>
      </c>
      <c r="F1502" s="211">
        <v>822.85109999999997</v>
      </c>
      <c r="G1502" s="211">
        <v>8509.1720000000005</v>
      </c>
      <c r="H1502" s="211">
        <v>3.4860587519999999</v>
      </c>
      <c r="I1502" s="211">
        <v>2837.7135139988791</v>
      </c>
      <c r="J1502" s="211">
        <v>2218.0660563842771</v>
      </c>
      <c r="K1502" s="212">
        <v>10</v>
      </c>
      <c r="L1502" s="211">
        <v>252006.51666666652</v>
      </c>
      <c r="M1502" s="211">
        <v>114939.06666666651</v>
      </c>
      <c r="N1502" s="211">
        <v>1.3282571912013534</v>
      </c>
      <c r="O1502" s="211">
        <v>0.33248730964467005</v>
      </c>
      <c r="P1502" s="212">
        <v>3</v>
      </c>
      <c r="Q1502" s="211">
        <v>66840</v>
      </c>
      <c r="R1502" s="213">
        <v>0.12774957698815559</v>
      </c>
    </row>
    <row r="1503" spans="2:18" x14ac:dyDescent="0.2">
      <c r="B1503" s="207" t="s">
        <v>1901</v>
      </c>
      <c r="C1503" s="208" t="s">
        <v>1896</v>
      </c>
      <c r="D1503" s="209" t="s">
        <v>274</v>
      </c>
      <c r="E1503" s="210">
        <v>1093</v>
      </c>
      <c r="F1503" s="211">
        <v>6203.772105</v>
      </c>
      <c r="G1503" s="211">
        <v>7303.3451590000004</v>
      </c>
      <c r="H1503" s="211">
        <v>2.8505792919999999</v>
      </c>
      <c r="I1503" s="211">
        <v>6093.7014362268237</v>
      </c>
      <c r="J1503" s="211">
        <v>23.615192164286608</v>
      </c>
      <c r="K1503" s="212">
        <v>6</v>
      </c>
      <c r="L1503" s="211">
        <v>170561.2</v>
      </c>
      <c r="M1503" s="211">
        <v>38586.6</v>
      </c>
      <c r="N1503" s="211">
        <v>1.1738334858188466</v>
      </c>
      <c r="O1503" s="211">
        <v>0.16102470265324792</v>
      </c>
      <c r="P1503" s="212">
        <v>0</v>
      </c>
      <c r="Q1503" s="211">
        <v>75.316666666700002</v>
      </c>
      <c r="R1503" s="213">
        <v>9.1491308325709105E-4</v>
      </c>
    </row>
    <row r="1504" spans="2:18" x14ac:dyDescent="0.2">
      <c r="B1504" s="207" t="s">
        <v>1902</v>
      </c>
      <c r="C1504" s="208" t="s">
        <v>1896</v>
      </c>
      <c r="D1504" s="209" t="s">
        <v>244</v>
      </c>
      <c r="E1504" s="210">
        <v>1272</v>
      </c>
      <c r="F1504" s="211">
        <v>2.630706</v>
      </c>
      <c r="G1504" s="211">
        <v>3596.011</v>
      </c>
      <c r="H1504" s="211">
        <v>3.3771194159999998</v>
      </c>
      <c r="I1504" s="211">
        <v>6810.9560403622218</v>
      </c>
      <c r="J1504" s="211">
        <v>0</v>
      </c>
      <c r="K1504" s="212">
        <v>4</v>
      </c>
      <c r="L1504" s="211">
        <v>165076.31666666659</v>
      </c>
      <c r="M1504" s="211">
        <v>16020.3166666666</v>
      </c>
      <c r="N1504" s="211">
        <v>1.0511006289308225</v>
      </c>
      <c r="O1504" s="211">
        <v>4.9528301886792428E-2</v>
      </c>
      <c r="P1504" s="212">
        <v>2</v>
      </c>
      <c r="Q1504" s="211">
        <v>129030</v>
      </c>
      <c r="R1504" s="213">
        <v>0.338836477987421</v>
      </c>
    </row>
    <row r="1505" spans="2:18" x14ac:dyDescent="0.2">
      <c r="B1505" s="207" t="s">
        <v>1903</v>
      </c>
      <c r="C1505" s="208" t="s">
        <v>1896</v>
      </c>
      <c r="D1505" s="209" t="s">
        <v>244</v>
      </c>
      <c r="E1505" s="210">
        <v>1448</v>
      </c>
      <c r="F1505" s="211">
        <v>2.3315459999999999</v>
      </c>
      <c r="G1505" s="211">
        <v>8787.8420000000006</v>
      </c>
      <c r="H1505" s="211">
        <v>3.9944423199999997</v>
      </c>
      <c r="I1505" s="211">
        <v>6541.3448402290569</v>
      </c>
      <c r="J1505" s="211">
        <v>0</v>
      </c>
      <c r="K1505" s="212">
        <v>5</v>
      </c>
      <c r="L1505" s="211">
        <v>433509.85000000003</v>
      </c>
      <c r="M1505" s="211">
        <v>266701.85000000003</v>
      </c>
      <c r="N1505" s="211">
        <v>2.0953038674033149</v>
      </c>
      <c r="O1505" s="211">
        <v>1.1022099447513807</v>
      </c>
      <c r="P1505" s="212">
        <v>1</v>
      </c>
      <c r="Q1505" s="211">
        <v>1680</v>
      </c>
      <c r="R1505" s="213">
        <v>2.7624309392265201E-3</v>
      </c>
    </row>
    <row r="1506" spans="2:18" x14ac:dyDescent="0.2">
      <c r="B1506" s="207" t="s">
        <v>1904</v>
      </c>
      <c r="C1506" s="208" t="s">
        <v>1896</v>
      </c>
      <c r="D1506" s="209" t="s">
        <v>244</v>
      </c>
      <c r="E1506" s="210">
        <v>1288</v>
      </c>
      <c r="F1506" s="211">
        <v>3835.94</v>
      </c>
      <c r="G1506" s="211">
        <v>4610.1400000000003</v>
      </c>
      <c r="H1506" s="211">
        <v>2.8868924040000001</v>
      </c>
      <c r="I1506" s="211">
        <v>2019.7301771332304</v>
      </c>
      <c r="J1506" s="211">
        <v>0</v>
      </c>
      <c r="K1506" s="212">
        <v>8</v>
      </c>
      <c r="L1506" s="211">
        <v>408989.9</v>
      </c>
      <c r="M1506" s="211">
        <v>258527.9</v>
      </c>
      <c r="N1506" s="211">
        <v>3.1669254658385091</v>
      </c>
      <c r="O1506" s="211">
        <v>2.168478260869565</v>
      </c>
      <c r="P1506" s="212">
        <v>0</v>
      </c>
      <c r="Q1506" s="211">
        <v>0</v>
      </c>
      <c r="R1506" s="213">
        <v>0</v>
      </c>
    </row>
    <row r="1507" spans="2:18" x14ac:dyDescent="0.2">
      <c r="B1507" s="207" t="s">
        <v>1905</v>
      </c>
      <c r="C1507" s="208" t="s">
        <v>1896</v>
      </c>
      <c r="D1507" s="209" t="s">
        <v>244</v>
      </c>
      <c r="E1507" s="210">
        <v>1072</v>
      </c>
      <c r="F1507" s="211">
        <v>2972.491</v>
      </c>
      <c r="G1507" s="211">
        <v>6384.7030000000004</v>
      </c>
      <c r="H1507" s="211">
        <v>5.1746184599999996</v>
      </c>
      <c r="I1507" s="211">
        <v>505.84644107322197</v>
      </c>
      <c r="J1507" s="211">
        <v>0</v>
      </c>
      <c r="K1507" s="212">
        <v>6</v>
      </c>
      <c r="L1507" s="211">
        <v>332094.59999999986</v>
      </c>
      <c r="M1507" s="211">
        <v>206904.59999999986</v>
      </c>
      <c r="N1507" s="211">
        <v>2.2117537313432809</v>
      </c>
      <c r="O1507" s="211">
        <v>1.2136194029850718</v>
      </c>
      <c r="P1507" s="212">
        <v>0</v>
      </c>
      <c r="Q1507" s="211">
        <v>0</v>
      </c>
      <c r="R1507" s="213">
        <v>0</v>
      </c>
    </row>
    <row r="1508" spans="2:18" x14ac:dyDescent="0.2">
      <c r="B1508" s="207" t="s">
        <v>1906</v>
      </c>
      <c r="C1508" s="208" t="s">
        <v>1896</v>
      </c>
      <c r="D1508" s="209" t="s">
        <v>244</v>
      </c>
      <c r="E1508" s="210">
        <v>1214</v>
      </c>
      <c r="F1508" s="211">
        <v>263.30090000000001</v>
      </c>
      <c r="G1508" s="211">
        <v>6677.0379999999996</v>
      </c>
      <c r="H1508" s="211">
        <v>2.7961096239999996</v>
      </c>
      <c r="I1508" s="211">
        <v>1810.014230250539</v>
      </c>
      <c r="J1508" s="211">
        <v>218.40292371047229</v>
      </c>
      <c r="K1508" s="212">
        <v>1</v>
      </c>
      <c r="L1508" s="211">
        <v>141877.54999999999</v>
      </c>
      <c r="M1508" s="211">
        <v>73.55</v>
      </c>
      <c r="N1508" s="211">
        <v>0.99917627677100507</v>
      </c>
      <c r="O1508" s="211">
        <v>8.23723228995058E-4</v>
      </c>
      <c r="P1508" s="212">
        <v>0</v>
      </c>
      <c r="Q1508" s="211">
        <v>0</v>
      </c>
      <c r="R1508" s="213">
        <v>0</v>
      </c>
    </row>
    <row r="1509" spans="2:18" x14ac:dyDescent="0.2">
      <c r="B1509" s="207" t="s">
        <v>1907</v>
      </c>
      <c r="C1509" s="208" t="s">
        <v>1896</v>
      </c>
      <c r="D1509" s="209" t="s">
        <v>244</v>
      </c>
      <c r="E1509" s="210">
        <v>169</v>
      </c>
      <c r="F1509" s="211">
        <v>0</v>
      </c>
      <c r="G1509" s="211">
        <v>86.488439999999997</v>
      </c>
      <c r="H1509" s="211">
        <v>0.43575734399999999</v>
      </c>
      <c r="I1509" s="211">
        <v>77.77327253814282</v>
      </c>
      <c r="J1509" s="211">
        <v>0</v>
      </c>
      <c r="K1509" s="212">
        <v>1</v>
      </c>
      <c r="L1509" s="211">
        <v>19824</v>
      </c>
      <c r="M1509" s="211">
        <v>0</v>
      </c>
      <c r="N1509" s="211">
        <v>0.99408284023668603</v>
      </c>
      <c r="O1509" s="211">
        <v>0</v>
      </c>
      <c r="P1509" s="212">
        <v>0</v>
      </c>
      <c r="Q1509" s="211">
        <v>0</v>
      </c>
      <c r="R1509" s="213">
        <v>0</v>
      </c>
    </row>
    <row r="1510" spans="2:18" x14ac:dyDescent="0.2">
      <c r="B1510" s="207" t="s">
        <v>1908</v>
      </c>
      <c r="C1510" s="208" t="s">
        <v>1896</v>
      </c>
      <c r="D1510" s="209" t="s">
        <v>244</v>
      </c>
      <c r="E1510" s="210">
        <v>1124</v>
      </c>
      <c r="F1510" s="211">
        <v>0</v>
      </c>
      <c r="G1510" s="211">
        <v>2460.3139999999999</v>
      </c>
      <c r="H1510" s="211">
        <v>3.5768415319999995</v>
      </c>
      <c r="I1510" s="211">
        <v>1048.3308106266229</v>
      </c>
      <c r="J1510" s="211">
        <v>0</v>
      </c>
      <c r="K1510" s="212">
        <v>1</v>
      </c>
      <c r="L1510" s="211">
        <v>131274</v>
      </c>
      <c r="M1510" s="211">
        <v>0</v>
      </c>
      <c r="N1510" s="211">
        <v>0.99822064056939497</v>
      </c>
      <c r="O1510" s="211">
        <v>0</v>
      </c>
      <c r="P1510" s="212">
        <v>2</v>
      </c>
      <c r="Q1510" s="211">
        <v>15840</v>
      </c>
      <c r="R1510" s="213">
        <v>2.9359430604982202E-2</v>
      </c>
    </row>
    <row r="1511" spans="2:18" x14ac:dyDescent="0.2">
      <c r="B1511" s="207" t="s">
        <v>1909</v>
      </c>
      <c r="C1511" s="208" t="s">
        <v>1896</v>
      </c>
      <c r="D1511" s="209" t="s">
        <v>244</v>
      </c>
      <c r="E1511" s="210">
        <v>292</v>
      </c>
      <c r="F1511" s="211">
        <v>0</v>
      </c>
      <c r="G1511" s="211">
        <v>1559.9259999999999</v>
      </c>
      <c r="H1511" s="211">
        <v>3.3044931919999998</v>
      </c>
      <c r="I1511" s="211">
        <v>474.58760618117992</v>
      </c>
      <c r="J1511" s="211">
        <v>40.248610424375947</v>
      </c>
      <c r="K1511" s="212">
        <v>2</v>
      </c>
      <c r="L1511" s="211">
        <v>36194</v>
      </c>
      <c r="M1511" s="211">
        <v>2030</v>
      </c>
      <c r="N1511" s="211">
        <v>1.1198630136986301</v>
      </c>
      <c r="O1511" s="211">
        <v>0.11986301369863001</v>
      </c>
      <c r="P1511" s="212">
        <v>0</v>
      </c>
      <c r="Q1511" s="211">
        <v>0</v>
      </c>
      <c r="R1511" s="213">
        <v>0</v>
      </c>
    </row>
    <row r="1512" spans="2:18" x14ac:dyDescent="0.2">
      <c r="B1512" s="207" t="s">
        <v>1910</v>
      </c>
      <c r="C1512" s="208" t="s">
        <v>1896</v>
      </c>
      <c r="D1512" s="209" t="s">
        <v>244</v>
      </c>
      <c r="E1512" s="210">
        <v>508</v>
      </c>
      <c r="F1512" s="211">
        <v>0</v>
      </c>
      <c r="G1512" s="211">
        <v>1957.164047</v>
      </c>
      <c r="H1512" s="211">
        <v>0.98045402399999992</v>
      </c>
      <c r="I1512" s="211">
        <v>217.93233889846334</v>
      </c>
      <c r="J1512" s="211">
        <v>0</v>
      </c>
      <c r="K1512" s="212">
        <v>1</v>
      </c>
      <c r="L1512" s="211">
        <v>59436</v>
      </c>
      <c r="M1512" s="211">
        <v>0</v>
      </c>
      <c r="N1512" s="211">
        <v>1</v>
      </c>
      <c r="O1512" s="211">
        <v>0</v>
      </c>
      <c r="P1512" s="212">
        <v>0</v>
      </c>
      <c r="Q1512" s="211">
        <v>0</v>
      </c>
      <c r="R1512" s="213">
        <v>0</v>
      </c>
    </row>
    <row r="1513" spans="2:18" x14ac:dyDescent="0.2">
      <c r="B1513" s="207" t="s">
        <v>1911</v>
      </c>
      <c r="C1513" s="208" t="s">
        <v>1896</v>
      </c>
      <c r="D1513" s="209" t="s">
        <v>244</v>
      </c>
      <c r="E1513" s="210">
        <v>165</v>
      </c>
      <c r="F1513" s="211">
        <v>638.70975169999997</v>
      </c>
      <c r="G1513" s="211">
        <v>1793.2036619999999</v>
      </c>
      <c r="H1513" s="211">
        <v>3.5223718640000001</v>
      </c>
      <c r="I1513" s="211">
        <v>4795.9459515534854</v>
      </c>
      <c r="J1513" s="211">
        <v>0</v>
      </c>
      <c r="K1513" s="212">
        <v>3</v>
      </c>
      <c r="L1513" s="211">
        <v>29124.766666666597</v>
      </c>
      <c r="M1513" s="211">
        <v>10053.766666666599</v>
      </c>
      <c r="N1513" s="211">
        <v>1.6121212121212123</v>
      </c>
      <c r="O1513" s="211">
        <v>0.62424242424242427</v>
      </c>
      <c r="P1513" s="212">
        <v>1</v>
      </c>
      <c r="Q1513" s="211">
        <v>2470</v>
      </c>
      <c r="R1513" s="213">
        <v>3.6363636363636341E-2</v>
      </c>
    </row>
    <row r="1514" spans="2:18" x14ac:dyDescent="0.2">
      <c r="B1514" s="207" t="s">
        <v>1912</v>
      </c>
      <c r="C1514" s="208" t="s">
        <v>1896</v>
      </c>
      <c r="D1514" s="209" t="s">
        <v>244</v>
      </c>
      <c r="E1514" s="210">
        <v>382</v>
      </c>
      <c r="F1514" s="211">
        <v>0</v>
      </c>
      <c r="G1514" s="211">
        <v>2474.0988139999999</v>
      </c>
      <c r="H1514" s="211">
        <v>0.417600788</v>
      </c>
      <c r="I1514" s="211">
        <v>66.373946384226485</v>
      </c>
      <c r="J1514" s="211">
        <v>105.63984392872979</v>
      </c>
      <c r="K1514" s="212">
        <v>1</v>
      </c>
      <c r="L1514" s="211">
        <v>45076</v>
      </c>
      <c r="M1514" s="211">
        <v>0</v>
      </c>
      <c r="N1514" s="211">
        <v>1</v>
      </c>
      <c r="O1514" s="211">
        <v>0</v>
      </c>
      <c r="P1514" s="212">
        <v>0</v>
      </c>
      <c r="Q1514" s="211">
        <v>0</v>
      </c>
      <c r="R1514" s="213">
        <v>0</v>
      </c>
    </row>
    <row r="1515" spans="2:18" x14ac:dyDescent="0.2">
      <c r="B1515" s="207" t="s">
        <v>1913</v>
      </c>
      <c r="C1515" s="208" t="s">
        <v>1896</v>
      </c>
      <c r="D1515" s="209" t="s">
        <v>274</v>
      </c>
      <c r="E1515" s="210">
        <v>1478</v>
      </c>
      <c r="F1515" s="211">
        <v>0</v>
      </c>
      <c r="G1515" s="211">
        <v>3355.9679999999998</v>
      </c>
      <c r="H1515" s="211">
        <v>2.5056047280000002</v>
      </c>
      <c r="I1515" s="211">
        <v>2303.4148132538244</v>
      </c>
      <c r="J1515" s="211">
        <v>830.29210666791141</v>
      </c>
      <c r="K1515" s="212">
        <v>3</v>
      </c>
      <c r="L1515" s="211">
        <v>276115</v>
      </c>
      <c r="M1515" s="211">
        <v>101868</v>
      </c>
      <c r="N1515" s="211">
        <v>2.0358592692828146</v>
      </c>
      <c r="O1515" s="211">
        <v>1.0365358592692824</v>
      </c>
      <c r="P1515" s="212">
        <v>0</v>
      </c>
      <c r="Q1515" s="211">
        <v>0</v>
      </c>
      <c r="R1515" s="213">
        <v>0</v>
      </c>
    </row>
    <row r="1516" spans="2:18" x14ac:dyDescent="0.2">
      <c r="B1516" s="207" t="s">
        <v>1914</v>
      </c>
      <c r="C1516" s="208" t="s">
        <v>1896</v>
      </c>
      <c r="D1516" s="209" t="s">
        <v>244</v>
      </c>
      <c r="E1516" s="210">
        <v>275</v>
      </c>
      <c r="F1516" s="211">
        <v>0</v>
      </c>
      <c r="G1516" s="211">
        <v>1828.893</v>
      </c>
      <c r="H1516" s="211">
        <v>2.8868924040000001</v>
      </c>
      <c r="I1516" s="211">
        <v>3868.2038375207057</v>
      </c>
      <c r="J1516" s="211">
        <v>515.47570220936495</v>
      </c>
      <c r="K1516" s="212">
        <v>1</v>
      </c>
      <c r="L1516" s="211">
        <v>32232</v>
      </c>
      <c r="M1516" s="211">
        <v>0</v>
      </c>
      <c r="N1516" s="211">
        <v>1</v>
      </c>
      <c r="O1516" s="211">
        <v>0</v>
      </c>
      <c r="P1516" s="212">
        <v>1</v>
      </c>
      <c r="Q1516" s="211">
        <v>51300</v>
      </c>
      <c r="R1516" s="213">
        <v>0.34545454545454507</v>
      </c>
    </row>
    <row r="1517" spans="2:18" x14ac:dyDescent="0.2">
      <c r="B1517" s="207" t="s">
        <v>1915</v>
      </c>
      <c r="C1517" s="208" t="s">
        <v>1896</v>
      </c>
      <c r="D1517" s="209" t="s">
        <v>274</v>
      </c>
      <c r="E1517" s="210">
        <v>1332</v>
      </c>
      <c r="F1517" s="211">
        <v>2203.2310000000002</v>
      </c>
      <c r="G1517" s="211">
        <v>7436.826</v>
      </c>
      <c r="H1517" s="211">
        <v>2.8687358479999996</v>
      </c>
      <c r="I1517" s="211">
        <v>1463.5820621089708</v>
      </c>
      <c r="J1517" s="211">
        <v>677.74419677499804</v>
      </c>
      <c r="K1517" s="212">
        <v>7</v>
      </c>
      <c r="L1517" s="211">
        <v>186427.7333333334</v>
      </c>
      <c r="M1517" s="211">
        <v>30313.733333333399</v>
      </c>
      <c r="N1517" s="211">
        <v>1.1899399399399402</v>
      </c>
      <c r="O1517" s="211">
        <v>0.19519519519519518</v>
      </c>
      <c r="P1517" s="212">
        <v>1</v>
      </c>
      <c r="Q1517" s="211">
        <v>67200</v>
      </c>
      <c r="R1517" s="213">
        <v>0.10510510510510501</v>
      </c>
    </row>
    <row r="1518" spans="2:18" x14ac:dyDescent="0.2">
      <c r="B1518" s="207" t="s">
        <v>1916</v>
      </c>
      <c r="C1518" s="208" t="s">
        <v>1896</v>
      </c>
      <c r="D1518" s="209" t="s">
        <v>244</v>
      </c>
      <c r="E1518" s="210">
        <v>944</v>
      </c>
      <c r="F1518" s="211">
        <v>3814.8180000000002</v>
      </c>
      <c r="G1518" s="211">
        <v>4986.4030000000002</v>
      </c>
      <c r="H1518" s="211">
        <v>2.4874481719999997</v>
      </c>
      <c r="I1518" s="211">
        <v>1279.0883106524664</v>
      </c>
      <c r="J1518" s="211">
        <v>0</v>
      </c>
      <c r="K1518" s="212">
        <v>9</v>
      </c>
      <c r="L1518" s="211">
        <v>271725.04999999993</v>
      </c>
      <c r="M1518" s="211">
        <v>161040.0499999999</v>
      </c>
      <c r="N1518" s="211">
        <v>2.1069915254237288</v>
      </c>
      <c r="O1518" s="211">
        <v>1.1133474576271185</v>
      </c>
      <c r="P1518" s="212">
        <v>2</v>
      </c>
      <c r="Q1518" s="211">
        <v>36210</v>
      </c>
      <c r="R1518" s="213">
        <v>7.7330508474576287E-2</v>
      </c>
    </row>
    <row r="1519" spans="2:18" x14ac:dyDescent="0.2">
      <c r="B1519" s="207" t="s">
        <v>1917</v>
      </c>
      <c r="C1519" s="208" t="s">
        <v>1896</v>
      </c>
      <c r="D1519" s="209" t="s">
        <v>274</v>
      </c>
      <c r="E1519" s="210">
        <v>486</v>
      </c>
      <c r="F1519" s="211">
        <v>18157.88</v>
      </c>
      <c r="G1519" s="211">
        <v>5461.7889999999998</v>
      </c>
      <c r="H1519" s="211">
        <v>2.1606301640000001</v>
      </c>
      <c r="I1519" s="211">
        <v>3383.8398438077566</v>
      </c>
      <c r="J1519" s="211">
        <v>0</v>
      </c>
      <c r="K1519" s="212">
        <v>5</v>
      </c>
      <c r="L1519" s="211">
        <v>103461.18333333331</v>
      </c>
      <c r="M1519" s="211">
        <v>2561.1</v>
      </c>
      <c r="N1519" s="211">
        <v>1.5596707818930045</v>
      </c>
      <c r="O1519" s="211">
        <v>5.967078189300408E-2</v>
      </c>
      <c r="P1519" s="212">
        <v>10</v>
      </c>
      <c r="Q1519" s="211">
        <v>47910</v>
      </c>
      <c r="R1519" s="213">
        <v>0.27983539094650173</v>
      </c>
    </row>
    <row r="1520" spans="2:18" x14ac:dyDescent="0.2">
      <c r="B1520" s="207" t="s">
        <v>1918</v>
      </c>
      <c r="C1520" s="208" t="s">
        <v>1896</v>
      </c>
      <c r="D1520" s="209" t="s">
        <v>244</v>
      </c>
      <c r="E1520" s="210">
        <v>858</v>
      </c>
      <c r="F1520" s="211">
        <v>4315.5240000000003</v>
      </c>
      <c r="G1520" s="211">
        <v>1467.356</v>
      </c>
      <c r="H1520" s="211">
        <v>2.4511350599999999</v>
      </c>
      <c r="I1520" s="211">
        <v>670.58335711280642</v>
      </c>
      <c r="J1520" s="211">
        <v>0</v>
      </c>
      <c r="K1520" s="212">
        <v>1</v>
      </c>
      <c r="L1520" s="211">
        <v>104279.1333333333</v>
      </c>
      <c r="M1520" s="211">
        <v>2859.8333333333003</v>
      </c>
      <c r="N1520" s="211">
        <v>1.0069930069930071</v>
      </c>
      <c r="O1520" s="211">
        <v>5.8275058275058505E-3</v>
      </c>
      <c r="P1520" s="212">
        <v>0</v>
      </c>
      <c r="Q1520" s="211">
        <v>0</v>
      </c>
      <c r="R1520" s="213">
        <v>0</v>
      </c>
    </row>
    <row r="1521" spans="2:18" x14ac:dyDescent="0.2">
      <c r="B1521" s="207" t="s">
        <v>1919</v>
      </c>
      <c r="C1521" s="208" t="s">
        <v>1896</v>
      </c>
      <c r="D1521" s="209" t="s">
        <v>274</v>
      </c>
      <c r="E1521" s="210">
        <v>1056</v>
      </c>
      <c r="F1521" s="211">
        <v>12859.2</v>
      </c>
      <c r="G1521" s="211">
        <v>6825.11</v>
      </c>
      <c r="H1521" s="211">
        <v>2.9413620719999996</v>
      </c>
      <c r="I1521" s="211">
        <v>2391.7003291340661</v>
      </c>
      <c r="J1521" s="211">
        <v>28.718566267123791</v>
      </c>
      <c r="K1521" s="212">
        <v>8</v>
      </c>
      <c r="L1521" s="211">
        <v>317599.85000000009</v>
      </c>
      <c r="M1521" s="211">
        <v>184356.03333333338</v>
      </c>
      <c r="N1521" s="211">
        <v>2.441287878787878</v>
      </c>
      <c r="O1521" s="211">
        <v>1.3863636363636362</v>
      </c>
      <c r="P1521" s="212">
        <v>0</v>
      </c>
      <c r="Q1521" s="211">
        <v>0</v>
      </c>
      <c r="R1521" s="213">
        <v>0</v>
      </c>
    </row>
    <row r="1522" spans="2:18" x14ac:dyDescent="0.2">
      <c r="B1522" s="207" t="s">
        <v>1920</v>
      </c>
      <c r="C1522" s="208" t="s">
        <v>1896</v>
      </c>
      <c r="D1522" s="209" t="s">
        <v>244</v>
      </c>
      <c r="E1522" s="210">
        <v>447</v>
      </c>
      <c r="F1522" s="211">
        <v>0</v>
      </c>
      <c r="G1522" s="211">
        <v>3426.2570000000001</v>
      </c>
      <c r="H1522" s="211">
        <v>4.1941644359999994</v>
      </c>
      <c r="I1522" s="211">
        <v>2762.337842427401</v>
      </c>
      <c r="J1522" s="211">
        <v>0</v>
      </c>
      <c r="K1522" s="212">
        <v>1</v>
      </c>
      <c r="L1522" s="211">
        <v>55480</v>
      </c>
      <c r="M1522" s="211">
        <v>2852</v>
      </c>
      <c r="N1522" s="211">
        <v>1.0044742729306491</v>
      </c>
      <c r="O1522" s="211">
        <v>6.7114093959731395E-3</v>
      </c>
      <c r="P1522" s="212">
        <v>0</v>
      </c>
      <c r="Q1522" s="211">
        <v>0</v>
      </c>
      <c r="R1522" s="213">
        <v>0</v>
      </c>
    </row>
    <row r="1523" spans="2:18" x14ac:dyDescent="0.2">
      <c r="B1523" s="207" t="s">
        <v>1921</v>
      </c>
      <c r="C1523" s="208" t="s">
        <v>1896</v>
      </c>
      <c r="D1523" s="209" t="s">
        <v>244</v>
      </c>
      <c r="E1523" s="210">
        <v>984</v>
      </c>
      <c r="F1523" s="211">
        <v>422.02260000000001</v>
      </c>
      <c r="G1523" s="211">
        <v>6250.866</v>
      </c>
      <c r="H1523" s="211">
        <v>4.2123209919999995</v>
      </c>
      <c r="I1523" s="211">
        <v>107.8462921987354</v>
      </c>
      <c r="J1523" s="211">
        <v>16.201869783323115</v>
      </c>
      <c r="K1523" s="212">
        <v>5</v>
      </c>
      <c r="L1523" s="211">
        <v>164895.65</v>
      </c>
      <c r="M1523" s="211">
        <v>51215.65</v>
      </c>
      <c r="N1523" s="211">
        <v>1.2012195121951212</v>
      </c>
      <c r="O1523" s="211">
        <v>0.2052845528455283</v>
      </c>
      <c r="P1523" s="212">
        <v>2</v>
      </c>
      <c r="Q1523" s="211">
        <v>1980</v>
      </c>
      <c r="R1523" s="213">
        <v>6.0975609756097606E-3</v>
      </c>
    </row>
    <row r="1524" spans="2:18" x14ac:dyDescent="0.2">
      <c r="B1524" s="207" t="s">
        <v>1922</v>
      </c>
      <c r="C1524" s="208" t="s">
        <v>1896</v>
      </c>
      <c r="D1524" s="209" t="s">
        <v>244</v>
      </c>
      <c r="E1524" s="210">
        <v>1058</v>
      </c>
      <c r="F1524" s="211">
        <v>2489.0360000000001</v>
      </c>
      <c r="G1524" s="211">
        <v>2635.3809999999999</v>
      </c>
      <c r="H1524" s="211">
        <v>1.833812156</v>
      </c>
      <c r="I1524" s="211">
        <v>0</v>
      </c>
      <c r="J1524" s="211">
        <v>117.19495729210115</v>
      </c>
      <c r="K1524" s="212">
        <v>4</v>
      </c>
      <c r="L1524" s="211">
        <v>133561.79999999999</v>
      </c>
      <c r="M1524" s="211">
        <v>11065.8</v>
      </c>
      <c r="N1524" s="211">
        <v>1.0888468809073724</v>
      </c>
      <c r="O1524" s="211">
        <v>9.07372400756144E-2</v>
      </c>
      <c r="P1524" s="212">
        <v>0</v>
      </c>
      <c r="Q1524" s="211">
        <v>0</v>
      </c>
      <c r="R1524" s="213">
        <v>0</v>
      </c>
    </row>
    <row r="1525" spans="2:18" x14ac:dyDescent="0.2">
      <c r="B1525" s="207" t="s">
        <v>1923</v>
      </c>
      <c r="C1525" s="208" t="s">
        <v>1924</v>
      </c>
      <c r="D1525" s="209" t="s">
        <v>20</v>
      </c>
      <c r="E1525" s="210">
        <v>609</v>
      </c>
      <c r="F1525" s="211">
        <v>0</v>
      </c>
      <c r="G1525" s="211">
        <v>3363.2009689000001</v>
      </c>
      <c r="H1525" s="211">
        <v>5.5922192479999993</v>
      </c>
      <c r="I1525" s="211">
        <v>0</v>
      </c>
      <c r="J1525" s="211">
        <v>92.655785816564006</v>
      </c>
      <c r="K1525" s="212">
        <v>1</v>
      </c>
      <c r="L1525" s="211">
        <v>5192</v>
      </c>
      <c r="M1525" s="211">
        <v>5192</v>
      </c>
      <c r="N1525" s="211">
        <v>1.8062397372742203E-2</v>
      </c>
      <c r="O1525" s="211">
        <v>1.8062397372742203E-2</v>
      </c>
      <c r="P1525" s="212">
        <v>0</v>
      </c>
      <c r="Q1525" s="211">
        <v>780</v>
      </c>
      <c r="R1525" s="213">
        <v>1.64203612479475E-3</v>
      </c>
    </row>
    <row r="1526" spans="2:18" x14ac:dyDescent="0.2">
      <c r="B1526" s="207" t="s">
        <v>1925</v>
      </c>
      <c r="C1526" s="208" t="s">
        <v>1924</v>
      </c>
      <c r="D1526" s="209" t="s">
        <v>20</v>
      </c>
      <c r="E1526" s="210">
        <v>205</v>
      </c>
      <c r="F1526" s="211">
        <v>0</v>
      </c>
      <c r="G1526" s="211">
        <v>1396.2311193</v>
      </c>
      <c r="H1526" s="211">
        <v>7.2626223999999997</v>
      </c>
      <c r="I1526" s="211">
        <v>300.72303397560609</v>
      </c>
      <c r="J1526" s="211">
        <v>45.124571014560395</v>
      </c>
      <c r="K1526" s="212">
        <v>0</v>
      </c>
      <c r="L1526" s="211">
        <v>0</v>
      </c>
      <c r="M1526" s="211">
        <v>0</v>
      </c>
      <c r="N1526" s="211">
        <v>0</v>
      </c>
      <c r="O1526" s="211">
        <v>0</v>
      </c>
      <c r="P1526" s="212">
        <v>1</v>
      </c>
      <c r="Q1526" s="211">
        <v>12960</v>
      </c>
      <c r="R1526" s="213">
        <v>0.117073170731707</v>
      </c>
    </row>
    <row r="1527" spans="2:18" x14ac:dyDescent="0.2">
      <c r="B1527" s="207" t="s">
        <v>1926</v>
      </c>
      <c r="C1527" s="208" t="s">
        <v>1924</v>
      </c>
      <c r="D1527" s="209" t="s">
        <v>20</v>
      </c>
      <c r="E1527" s="210">
        <v>389</v>
      </c>
      <c r="F1527" s="211" t="e">
        <v>#N/A</v>
      </c>
      <c r="G1527" s="211" t="e">
        <v>#N/A</v>
      </c>
      <c r="H1527" s="211">
        <v>5.1019922359999992</v>
      </c>
      <c r="I1527" s="211">
        <v>12.680004455091471</v>
      </c>
      <c r="J1527" s="211">
        <v>0</v>
      </c>
      <c r="K1527" s="212">
        <v>0</v>
      </c>
      <c r="L1527" s="211">
        <v>0</v>
      </c>
      <c r="M1527" s="211">
        <v>0</v>
      </c>
      <c r="N1527" s="211">
        <v>0</v>
      </c>
      <c r="O1527" s="211">
        <v>0</v>
      </c>
      <c r="P1527" s="212">
        <v>1</v>
      </c>
      <c r="Q1527" s="211">
        <v>3360</v>
      </c>
      <c r="R1527" s="213">
        <v>1.7994858611825201E-2</v>
      </c>
    </row>
    <row r="1528" spans="2:18" x14ac:dyDescent="0.2">
      <c r="B1528" s="207" t="s">
        <v>1927</v>
      </c>
      <c r="C1528" s="208" t="s">
        <v>1924</v>
      </c>
      <c r="D1528" s="209" t="s">
        <v>20</v>
      </c>
      <c r="E1528" s="210">
        <v>1</v>
      </c>
      <c r="F1528" s="211">
        <v>0</v>
      </c>
      <c r="G1528" s="211">
        <v>689</v>
      </c>
      <c r="H1528" s="211">
        <v>0.90782779999999996</v>
      </c>
      <c r="I1528" s="211">
        <v>28.649402118098504</v>
      </c>
      <c r="J1528" s="211">
        <v>0</v>
      </c>
      <c r="K1528" s="212">
        <v>0</v>
      </c>
      <c r="L1528" s="211">
        <v>8397</v>
      </c>
      <c r="M1528" s="211">
        <v>8397</v>
      </c>
      <c r="N1528" s="211">
        <v>1</v>
      </c>
      <c r="O1528" s="211">
        <v>1</v>
      </c>
      <c r="P1528" s="212">
        <v>0</v>
      </c>
      <c r="Q1528" s="211">
        <v>1260</v>
      </c>
      <c r="R1528" s="213">
        <v>2</v>
      </c>
    </row>
    <row r="1529" spans="2:18" x14ac:dyDescent="0.2">
      <c r="B1529" s="207" t="s">
        <v>1928</v>
      </c>
      <c r="C1529" s="208" t="s">
        <v>1929</v>
      </c>
      <c r="D1529" s="209" t="s">
        <v>244</v>
      </c>
      <c r="E1529" s="210">
        <v>124</v>
      </c>
      <c r="F1529" s="211">
        <v>0</v>
      </c>
      <c r="G1529" s="211">
        <v>3624.7958170000002</v>
      </c>
      <c r="H1529" s="211">
        <v>1.870125268</v>
      </c>
      <c r="I1529" s="211">
        <v>1042.8591907768998</v>
      </c>
      <c r="J1529" s="211">
        <v>410.83504521024321</v>
      </c>
      <c r="K1529" s="212">
        <v>1</v>
      </c>
      <c r="L1529" s="211">
        <v>504</v>
      </c>
      <c r="M1529" s="211">
        <v>504</v>
      </c>
      <c r="N1529" s="211">
        <v>6.451612903225809E-2</v>
      </c>
      <c r="O1529" s="211">
        <v>6.451612903225809E-2</v>
      </c>
      <c r="P1529" s="212">
        <v>0</v>
      </c>
      <c r="Q1529" s="211">
        <v>0</v>
      </c>
      <c r="R1529" s="213">
        <v>0</v>
      </c>
    </row>
    <row r="1530" spans="2:18" x14ac:dyDescent="0.2">
      <c r="B1530" s="207" t="s">
        <v>1930</v>
      </c>
      <c r="C1530" s="208" t="s">
        <v>1929</v>
      </c>
      <c r="D1530" s="209" t="s">
        <v>244</v>
      </c>
      <c r="E1530" s="210">
        <v>96</v>
      </c>
      <c r="F1530" s="211">
        <v>0</v>
      </c>
      <c r="G1530" s="211">
        <v>3099.05</v>
      </c>
      <c r="H1530" s="211">
        <v>2.2514129440000001</v>
      </c>
      <c r="I1530" s="211">
        <v>9.8153462718504638</v>
      </c>
      <c r="J1530" s="211">
        <v>484.6056608599398</v>
      </c>
      <c r="K1530" s="212">
        <v>1</v>
      </c>
      <c r="L1530" s="211">
        <v>6399.75</v>
      </c>
      <c r="M1530" s="211">
        <v>6399.75</v>
      </c>
      <c r="N1530" s="211">
        <v>0.97916666666666674</v>
      </c>
      <c r="O1530" s="211">
        <v>0.97916666666666674</v>
      </c>
      <c r="P1530" s="212">
        <v>0</v>
      </c>
      <c r="Q1530" s="211">
        <v>0</v>
      </c>
      <c r="R1530" s="213">
        <v>0</v>
      </c>
    </row>
    <row r="1531" spans="2:18" x14ac:dyDescent="0.2">
      <c r="B1531" s="207" t="s">
        <v>1931</v>
      </c>
      <c r="C1531" s="208" t="s">
        <v>1929</v>
      </c>
      <c r="D1531" s="209" t="s">
        <v>244</v>
      </c>
      <c r="E1531" s="210">
        <v>841</v>
      </c>
      <c r="F1531" s="211">
        <v>0</v>
      </c>
      <c r="G1531" s="211">
        <v>5250.9489999999996</v>
      </c>
      <c r="H1531" s="211">
        <v>2.7597965120000003</v>
      </c>
      <c r="I1531" s="211">
        <v>10.268215511535669</v>
      </c>
      <c r="J1531" s="211">
        <v>0</v>
      </c>
      <c r="K1531" s="212">
        <v>9</v>
      </c>
      <c r="L1531" s="211">
        <v>113085.23333333331</v>
      </c>
      <c r="M1531" s="211">
        <v>113085.23333333331</v>
      </c>
      <c r="N1531" s="211">
        <v>0.67181926278240178</v>
      </c>
      <c r="O1531" s="211">
        <v>0.67181926278240178</v>
      </c>
      <c r="P1531" s="212">
        <v>2</v>
      </c>
      <c r="Q1531" s="211">
        <v>44550</v>
      </c>
      <c r="R1531" s="213">
        <v>0.12604042806183111</v>
      </c>
    </row>
    <row r="1532" spans="2:18" x14ac:dyDescent="0.2">
      <c r="B1532" s="207" t="s">
        <v>1932</v>
      </c>
      <c r="C1532" s="208" t="s">
        <v>1929</v>
      </c>
      <c r="D1532" s="209" t="s">
        <v>244</v>
      </c>
      <c r="E1532" s="210">
        <v>1879</v>
      </c>
      <c r="F1532" s="211">
        <v>0</v>
      </c>
      <c r="G1532" s="211">
        <v>13148.63</v>
      </c>
      <c r="H1532" s="211">
        <v>4.3757299959999996</v>
      </c>
      <c r="I1532" s="211">
        <v>45.558572692211143</v>
      </c>
      <c r="J1532" s="211">
        <v>0</v>
      </c>
      <c r="K1532" s="212">
        <v>0</v>
      </c>
      <c r="L1532" s="211">
        <v>884.1</v>
      </c>
      <c r="M1532" s="211">
        <v>884.1</v>
      </c>
      <c r="N1532" s="211">
        <v>1.5965939329430547E-3</v>
      </c>
      <c r="O1532" s="211">
        <v>1.5965939329430547E-3</v>
      </c>
      <c r="P1532" s="212">
        <v>1</v>
      </c>
      <c r="Q1532" s="211">
        <v>43650</v>
      </c>
      <c r="R1532" s="213">
        <v>5.16232038318254E-2</v>
      </c>
    </row>
    <row r="1533" spans="2:18" x14ac:dyDescent="0.2">
      <c r="B1533" s="207" t="s">
        <v>1933</v>
      </c>
      <c r="C1533" s="208" t="s">
        <v>1929</v>
      </c>
      <c r="D1533" s="209" t="s">
        <v>244</v>
      </c>
      <c r="E1533" s="210">
        <v>1499</v>
      </c>
      <c r="F1533" s="211">
        <v>0</v>
      </c>
      <c r="G1533" s="211">
        <v>8175.5540000000001</v>
      </c>
      <c r="H1533" s="211">
        <v>4.303103772</v>
      </c>
      <c r="I1533" s="211">
        <v>66.204192045647886</v>
      </c>
      <c r="J1533" s="211">
        <v>1224.1409740748163</v>
      </c>
      <c r="K1533" s="212">
        <v>0</v>
      </c>
      <c r="L1533" s="211">
        <v>754.51666666669996</v>
      </c>
      <c r="M1533" s="211">
        <v>754.51666666669996</v>
      </c>
      <c r="N1533" s="211">
        <v>1.33422281521014E-3</v>
      </c>
      <c r="O1533" s="211">
        <v>1.33422281521014E-3</v>
      </c>
      <c r="P1533" s="212">
        <v>0</v>
      </c>
      <c r="Q1533" s="211">
        <v>0</v>
      </c>
      <c r="R1533" s="213">
        <v>0</v>
      </c>
    </row>
    <row r="1534" spans="2:18" x14ac:dyDescent="0.2">
      <c r="B1534" s="207" t="s">
        <v>1934</v>
      </c>
      <c r="C1534" s="208" t="s">
        <v>1929</v>
      </c>
      <c r="D1534" s="209" t="s">
        <v>244</v>
      </c>
      <c r="E1534" s="210">
        <v>41</v>
      </c>
      <c r="F1534" s="211">
        <v>0</v>
      </c>
      <c r="G1534" s="211">
        <v>2527.1286650000002</v>
      </c>
      <c r="H1534" s="211">
        <v>1.3798982560000002</v>
      </c>
      <c r="I1534" s="211">
        <v>0</v>
      </c>
      <c r="J1534" s="211">
        <v>159.63354193674724</v>
      </c>
      <c r="K1534" s="212">
        <v>1</v>
      </c>
      <c r="L1534" s="211">
        <v>2111.4</v>
      </c>
      <c r="M1534" s="211">
        <v>2111.4</v>
      </c>
      <c r="N1534" s="211">
        <v>0.82926829268292701</v>
      </c>
      <c r="O1534" s="211">
        <v>0.82926829268292701</v>
      </c>
      <c r="P1534" s="212">
        <v>0</v>
      </c>
      <c r="Q1534" s="211">
        <v>0</v>
      </c>
      <c r="R1534" s="213">
        <v>0</v>
      </c>
    </row>
    <row r="1535" spans="2:18" x14ac:dyDescent="0.2">
      <c r="B1535" s="207" t="s">
        <v>1935</v>
      </c>
      <c r="C1535" s="208" t="s">
        <v>1929</v>
      </c>
      <c r="D1535" s="209" t="s">
        <v>244</v>
      </c>
      <c r="E1535" s="210">
        <v>403</v>
      </c>
      <c r="F1535" s="211">
        <v>0</v>
      </c>
      <c r="G1535" s="211">
        <v>7596.1440000000002</v>
      </c>
      <c r="H1535" s="211">
        <v>2.5056047280000002</v>
      </c>
      <c r="I1535" s="211">
        <v>42.962262453900784</v>
      </c>
      <c r="J1535" s="211">
        <v>0</v>
      </c>
      <c r="K1535" s="212">
        <v>1</v>
      </c>
      <c r="L1535" s="211">
        <v>3120</v>
      </c>
      <c r="M1535" s="211">
        <v>3120</v>
      </c>
      <c r="N1535" s="211">
        <v>3.9702233250620299E-2</v>
      </c>
      <c r="O1535" s="211">
        <v>3.9702233250620299E-2</v>
      </c>
      <c r="P1535" s="212">
        <v>2</v>
      </c>
      <c r="Q1535" s="211">
        <v>57690</v>
      </c>
      <c r="R1535" s="213">
        <v>0.35483870967741926</v>
      </c>
    </row>
    <row r="1536" spans="2:18" x14ac:dyDescent="0.2">
      <c r="B1536" s="207" t="s">
        <v>1936</v>
      </c>
      <c r="C1536" s="208" t="s">
        <v>1929</v>
      </c>
      <c r="D1536" s="209" t="s">
        <v>274</v>
      </c>
      <c r="E1536" s="210">
        <v>762</v>
      </c>
      <c r="F1536" s="211">
        <v>0</v>
      </c>
      <c r="G1536" s="211">
        <v>956.83109999999999</v>
      </c>
      <c r="H1536" s="211">
        <v>1.4706810359999998</v>
      </c>
      <c r="I1536" s="211">
        <v>171.99653285052929</v>
      </c>
      <c r="J1536" s="211">
        <v>0</v>
      </c>
      <c r="K1536" s="212">
        <v>0</v>
      </c>
      <c r="L1536" s="211">
        <v>0</v>
      </c>
      <c r="M1536" s="211">
        <v>0</v>
      </c>
      <c r="N1536" s="211">
        <v>0</v>
      </c>
      <c r="O1536" s="211">
        <v>0</v>
      </c>
      <c r="P1536" s="212">
        <v>1</v>
      </c>
      <c r="Q1536" s="211">
        <v>23460</v>
      </c>
      <c r="R1536" s="213">
        <v>6.0367454068241448E-2</v>
      </c>
    </row>
    <row r="1537" spans="2:18" x14ac:dyDescent="0.2">
      <c r="B1537" s="207" t="s">
        <v>1937</v>
      </c>
      <c r="C1537" s="208" t="s">
        <v>1929</v>
      </c>
      <c r="D1537" s="209" t="s">
        <v>274</v>
      </c>
      <c r="E1537" s="210">
        <v>1149</v>
      </c>
      <c r="F1537" s="211">
        <v>0</v>
      </c>
      <c r="G1537" s="211">
        <v>7603.0462710000002</v>
      </c>
      <c r="H1537" s="211">
        <v>2.777953068</v>
      </c>
      <c r="I1537" s="211">
        <v>6.8061148722488163</v>
      </c>
      <c r="J1537" s="211">
        <v>0</v>
      </c>
      <c r="K1537" s="212">
        <v>1</v>
      </c>
      <c r="L1537" s="211">
        <v>3477.1666666666997</v>
      </c>
      <c r="M1537" s="211">
        <v>3477.1666666666997</v>
      </c>
      <c r="N1537" s="211">
        <v>8.703220191470842E-3</v>
      </c>
      <c r="O1537" s="211">
        <v>8.703220191470842E-3</v>
      </c>
      <c r="P1537" s="212">
        <v>0</v>
      </c>
      <c r="Q1537" s="211">
        <v>0</v>
      </c>
      <c r="R1537" s="213">
        <v>0</v>
      </c>
    </row>
    <row r="1538" spans="2:18" x14ac:dyDescent="0.2">
      <c r="B1538" s="207" t="s">
        <v>1938</v>
      </c>
      <c r="C1538" s="208" t="s">
        <v>1929</v>
      </c>
      <c r="D1538" s="209" t="s">
        <v>244</v>
      </c>
      <c r="E1538" s="210">
        <v>873</v>
      </c>
      <c r="F1538" s="211">
        <v>0.741761</v>
      </c>
      <c r="G1538" s="211">
        <v>9041.2150000000001</v>
      </c>
      <c r="H1538" s="211">
        <v>3.6131546439999997</v>
      </c>
      <c r="I1538" s="211">
        <v>13.505912435117228</v>
      </c>
      <c r="J1538" s="211">
        <v>0</v>
      </c>
      <c r="K1538" s="212">
        <v>3</v>
      </c>
      <c r="L1538" s="211">
        <v>23716.583333333299</v>
      </c>
      <c r="M1538" s="211">
        <v>23716.583333333299</v>
      </c>
      <c r="N1538" s="211">
        <v>0.16609392898052699</v>
      </c>
      <c r="O1538" s="211">
        <v>0.16609392898052699</v>
      </c>
      <c r="P1538" s="212">
        <v>0</v>
      </c>
      <c r="Q1538" s="211">
        <v>0</v>
      </c>
      <c r="R1538" s="213">
        <v>0</v>
      </c>
    </row>
    <row r="1539" spans="2:18" x14ac:dyDescent="0.2">
      <c r="B1539" s="207" t="s">
        <v>1939</v>
      </c>
      <c r="C1539" s="208" t="s">
        <v>1929</v>
      </c>
      <c r="D1539" s="209" t="s">
        <v>244</v>
      </c>
      <c r="E1539" s="210">
        <v>397</v>
      </c>
      <c r="F1539" s="211">
        <v>0</v>
      </c>
      <c r="G1539" s="211">
        <v>7163.7830000000004</v>
      </c>
      <c r="H1539" s="211">
        <v>3.9944423199999997</v>
      </c>
      <c r="I1539" s="211">
        <v>819.66097261579046</v>
      </c>
      <c r="J1539" s="211">
        <v>514.68870820297991</v>
      </c>
      <c r="K1539" s="212">
        <v>0</v>
      </c>
      <c r="L1539" s="211">
        <v>496.85</v>
      </c>
      <c r="M1539" s="211">
        <v>496.85</v>
      </c>
      <c r="N1539" s="211">
        <v>5.0377833753148605E-3</v>
      </c>
      <c r="O1539" s="211">
        <v>5.0377833753148605E-3</v>
      </c>
      <c r="P1539" s="212">
        <v>0</v>
      </c>
      <c r="Q1539" s="211">
        <v>0</v>
      </c>
      <c r="R1539" s="213">
        <v>0</v>
      </c>
    </row>
    <row r="1540" spans="2:18" x14ac:dyDescent="0.2">
      <c r="B1540" s="207" t="s">
        <v>1940</v>
      </c>
      <c r="C1540" s="208" t="s">
        <v>1929</v>
      </c>
      <c r="D1540" s="209" t="s">
        <v>244</v>
      </c>
      <c r="E1540" s="210">
        <v>296</v>
      </c>
      <c r="F1540" s="211">
        <v>0</v>
      </c>
      <c r="G1540" s="211">
        <v>2982.1970000000001</v>
      </c>
      <c r="H1540" s="211">
        <v>2.469291616</v>
      </c>
      <c r="I1540" s="211">
        <v>1.7047060161056149</v>
      </c>
      <c r="J1540" s="211">
        <v>6.940588779858575</v>
      </c>
      <c r="K1540" s="212">
        <v>1</v>
      </c>
      <c r="L1540" s="211">
        <v>758.03333333329999</v>
      </c>
      <c r="M1540" s="211">
        <v>758.03333333329999</v>
      </c>
      <c r="N1540" s="211">
        <v>6.7567567567567606E-3</v>
      </c>
      <c r="O1540" s="211">
        <v>6.7567567567567606E-3</v>
      </c>
      <c r="P1540" s="212">
        <v>0</v>
      </c>
      <c r="Q1540" s="211">
        <v>0</v>
      </c>
      <c r="R1540" s="213">
        <v>0</v>
      </c>
    </row>
    <row r="1541" spans="2:18" x14ac:dyDescent="0.2">
      <c r="B1541" s="207" t="s">
        <v>1941</v>
      </c>
      <c r="C1541" s="208" t="s">
        <v>1942</v>
      </c>
      <c r="D1541" s="209" t="s">
        <v>244</v>
      </c>
      <c r="E1541" s="210">
        <v>639</v>
      </c>
      <c r="F1541" s="211">
        <v>0</v>
      </c>
      <c r="G1541" s="211">
        <v>2616.5009500000001</v>
      </c>
      <c r="H1541" s="211">
        <v>0.96229746800000004</v>
      </c>
      <c r="I1541" s="211">
        <v>668.58799305053913</v>
      </c>
      <c r="J1541" s="211">
        <v>0</v>
      </c>
      <c r="K1541" s="212">
        <v>3</v>
      </c>
      <c r="L1541" s="211">
        <v>41613</v>
      </c>
      <c r="M1541" s="211">
        <v>41613</v>
      </c>
      <c r="N1541" s="211">
        <v>1.0015649452269171</v>
      </c>
      <c r="O1541" s="211">
        <v>1.0015649452269171</v>
      </c>
      <c r="P1541" s="212">
        <v>1</v>
      </c>
      <c r="Q1541" s="211">
        <v>26130</v>
      </c>
      <c r="R1541" s="213">
        <v>0.10485133020344301</v>
      </c>
    </row>
    <row r="1542" spans="2:18" x14ac:dyDescent="0.2">
      <c r="B1542" s="207" t="s">
        <v>1943</v>
      </c>
      <c r="C1542" s="208" t="s">
        <v>1942</v>
      </c>
      <c r="D1542" s="209" t="s">
        <v>244</v>
      </c>
      <c r="E1542" s="210">
        <v>241</v>
      </c>
      <c r="F1542" s="211">
        <v>0</v>
      </c>
      <c r="G1542" s="211">
        <v>2838.52</v>
      </c>
      <c r="H1542" s="211">
        <v>2.4874481719999997</v>
      </c>
      <c r="I1542" s="211">
        <v>62.041450369554695</v>
      </c>
      <c r="J1542" s="211">
        <v>104.87433781330421</v>
      </c>
      <c r="K1542" s="212">
        <v>1</v>
      </c>
      <c r="L1542" s="211">
        <v>140</v>
      </c>
      <c r="M1542" s="211">
        <v>140</v>
      </c>
      <c r="N1542" s="211">
        <v>1.6597510373444001E-2</v>
      </c>
      <c r="O1542" s="211">
        <v>1.6597510373444001E-2</v>
      </c>
      <c r="P1542" s="212">
        <v>0</v>
      </c>
      <c r="Q1542" s="211">
        <v>570</v>
      </c>
      <c r="R1542" s="213">
        <v>4.1493775933610002E-3</v>
      </c>
    </row>
    <row r="1543" spans="2:18" x14ac:dyDescent="0.2">
      <c r="B1543" s="207" t="s">
        <v>1944</v>
      </c>
      <c r="C1543" s="208" t="s">
        <v>1942</v>
      </c>
      <c r="D1543" s="209" t="s">
        <v>244</v>
      </c>
      <c r="E1543" s="210">
        <v>2424</v>
      </c>
      <c r="F1543" s="211">
        <v>0</v>
      </c>
      <c r="G1543" s="211">
        <v>2677.62</v>
      </c>
      <c r="H1543" s="211">
        <v>3.1773973</v>
      </c>
      <c r="I1543" s="211">
        <v>0</v>
      </c>
      <c r="J1543" s="211">
        <v>5460.0730927618088</v>
      </c>
      <c r="K1543" s="212">
        <v>3</v>
      </c>
      <c r="L1543" s="211">
        <v>140896.48333333331</v>
      </c>
      <c r="M1543" s="211">
        <v>140896.48333333331</v>
      </c>
      <c r="N1543" s="211">
        <v>1.6122112211221129</v>
      </c>
      <c r="O1543" s="211">
        <v>1.6122112211221129</v>
      </c>
      <c r="P1543" s="212">
        <v>0</v>
      </c>
      <c r="Q1543" s="211">
        <v>0</v>
      </c>
      <c r="R1543" s="213">
        <v>0</v>
      </c>
    </row>
    <row r="1544" spans="2:18" x14ac:dyDescent="0.2">
      <c r="B1544" s="207" t="s">
        <v>1945</v>
      </c>
      <c r="C1544" s="208" t="s">
        <v>1942</v>
      </c>
      <c r="D1544" s="209" t="s">
        <v>244</v>
      </c>
      <c r="E1544" s="210">
        <v>1680</v>
      </c>
      <c r="F1544" s="211">
        <v>0</v>
      </c>
      <c r="G1544" s="211">
        <v>2429.5219999999999</v>
      </c>
      <c r="H1544" s="211">
        <v>2.5963875079999998</v>
      </c>
      <c r="I1544" s="211">
        <v>0</v>
      </c>
      <c r="J1544" s="211">
        <v>111.38785476034641</v>
      </c>
      <c r="K1544" s="212">
        <v>1</v>
      </c>
      <c r="L1544" s="211">
        <v>5058</v>
      </c>
      <c r="M1544" s="211">
        <v>5058</v>
      </c>
      <c r="N1544" s="211">
        <v>1.0035714285714299</v>
      </c>
      <c r="O1544" s="211">
        <v>1.0035714285714299</v>
      </c>
      <c r="P1544" s="212">
        <v>1</v>
      </c>
      <c r="Q1544" s="211">
        <v>8550</v>
      </c>
      <c r="R1544" s="213">
        <v>3.3928571428571398E-2</v>
      </c>
    </row>
    <row r="1545" spans="2:18" x14ac:dyDescent="0.2">
      <c r="B1545" s="207" t="s">
        <v>1946</v>
      </c>
      <c r="C1545" s="208" t="s">
        <v>1942</v>
      </c>
      <c r="D1545" s="209" t="s">
        <v>244</v>
      </c>
      <c r="E1545" s="210">
        <v>91</v>
      </c>
      <c r="F1545" s="211">
        <v>0</v>
      </c>
      <c r="G1545" s="211">
        <v>1224.3610000000001</v>
      </c>
      <c r="H1545" s="211">
        <v>1.797499044</v>
      </c>
      <c r="I1545" s="211">
        <v>708.14695707564886</v>
      </c>
      <c r="J1545" s="211">
        <v>0</v>
      </c>
      <c r="K1545" s="212">
        <v>0</v>
      </c>
      <c r="L1545" s="211">
        <v>0</v>
      </c>
      <c r="M1545" s="211">
        <v>0</v>
      </c>
      <c r="N1545" s="211">
        <v>0</v>
      </c>
      <c r="O1545" s="211">
        <v>0</v>
      </c>
      <c r="P1545" s="212">
        <v>2</v>
      </c>
      <c r="Q1545" s="211">
        <v>348480</v>
      </c>
      <c r="R1545" s="213">
        <v>1.9340659340659341</v>
      </c>
    </row>
    <row r="1546" spans="2:18" x14ac:dyDescent="0.2">
      <c r="B1546" s="207" t="s">
        <v>1947</v>
      </c>
      <c r="C1546" s="208" t="s">
        <v>1942</v>
      </c>
      <c r="D1546" s="209" t="s">
        <v>244</v>
      </c>
      <c r="E1546" s="210">
        <v>1126</v>
      </c>
      <c r="F1546" s="211">
        <v>0</v>
      </c>
      <c r="G1546" s="211">
        <v>2425.4659999999999</v>
      </c>
      <c r="H1546" s="211">
        <v>3.4679021959999998</v>
      </c>
      <c r="I1546" s="211">
        <v>5.8775380476617887</v>
      </c>
      <c r="J1546" s="211">
        <v>0</v>
      </c>
      <c r="K1546" s="212">
        <v>0</v>
      </c>
      <c r="L1546" s="211">
        <v>0</v>
      </c>
      <c r="M1546" s="211">
        <v>0</v>
      </c>
      <c r="N1546" s="211">
        <v>0</v>
      </c>
      <c r="O1546" s="211">
        <v>0</v>
      </c>
      <c r="P1546" s="212">
        <v>2</v>
      </c>
      <c r="Q1546" s="211">
        <v>8700</v>
      </c>
      <c r="R1546" s="213">
        <v>8.4369449378330394E-2</v>
      </c>
    </row>
    <row r="1547" spans="2:18" x14ac:dyDescent="0.2">
      <c r="B1547" s="207" t="s">
        <v>1948</v>
      </c>
      <c r="C1547" s="208" t="s">
        <v>1942</v>
      </c>
      <c r="D1547" s="209" t="s">
        <v>244</v>
      </c>
      <c r="E1547" s="210">
        <v>746</v>
      </c>
      <c r="F1547" s="211">
        <v>0</v>
      </c>
      <c r="G1547" s="211">
        <v>3107.6509999999998</v>
      </c>
      <c r="H1547" s="211">
        <v>1.9790646039999997</v>
      </c>
      <c r="I1547" s="211">
        <v>11.765876744959609</v>
      </c>
      <c r="J1547" s="211">
        <v>0</v>
      </c>
      <c r="K1547" s="212">
        <v>3</v>
      </c>
      <c r="L1547" s="211">
        <v>79892.433333333291</v>
      </c>
      <c r="M1547" s="211">
        <v>79892.433333333291</v>
      </c>
      <c r="N1547" s="211">
        <v>0.87533512064343211</v>
      </c>
      <c r="O1547" s="211">
        <v>0.87533512064343211</v>
      </c>
      <c r="P1547" s="212">
        <v>0</v>
      </c>
      <c r="Q1547" s="211">
        <v>0</v>
      </c>
      <c r="R1547" s="213">
        <v>0</v>
      </c>
    </row>
    <row r="1548" spans="2:18" x14ac:dyDescent="0.2">
      <c r="B1548" s="207" t="s">
        <v>1949</v>
      </c>
      <c r="C1548" s="208" t="s">
        <v>1942</v>
      </c>
      <c r="D1548" s="209" t="s">
        <v>244</v>
      </c>
      <c r="E1548" s="210">
        <v>1226</v>
      </c>
      <c r="F1548" s="211">
        <v>0</v>
      </c>
      <c r="G1548" s="211">
        <v>4142.2700000000004</v>
      </c>
      <c r="H1548" s="211">
        <v>2.469291616</v>
      </c>
      <c r="I1548" s="211">
        <v>55.281180807996371</v>
      </c>
      <c r="J1548" s="211">
        <v>0</v>
      </c>
      <c r="K1548" s="212">
        <v>0</v>
      </c>
      <c r="L1548" s="211">
        <v>343.7</v>
      </c>
      <c r="M1548" s="211">
        <v>343.7</v>
      </c>
      <c r="N1548" s="211">
        <v>1.631321370309952E-3</v>
      </c>
      <c r="O1548" s="211">
        <v>1.631321370309952E-3</v>
      </c>
      <c r="P1548" s="212">
        <v>0</v>
      </c>
      <c r="Q1548" s="211">
        <v>0</v>
      </c>
      <c r="R1548" s="213">
        <v>0</v>
      </c>
    </row>
    <row r="1549" spans="2:18" x14ac:dyDescent="0.2">
      <c r="B1549" s="207" t="s">
        <v>1950</v>
      </c>
      <c r="C1549" s="208" t="s">
        <v>1942</v>
      </c>
      <c r="D1549" s="209" t="s">
        <v>244</v>
      </c>
      <c r="E1549" s="210">
        <v>670</v>
      </c>
      <c r="F1549" s="211">
        <v>0</v>
      </c>
      <c r="G1549" s="211">
        <v>1957.729</v>
      </c>
      <c r="H1549" s="211">
        <v>1.9972211599999998</v>
      </c>
      <c r="I1549" s="211">
        <v>1053.5936875533939</v>
      </c>
      <c r="J1549" s="211">
        <v>0</v>
      </c>
      <c r="K1549" s="212">
        <v>0</v>
      </c>
      <c r="L1549" s="211">
        <v>1205.6333333333</v>
      </c>
      <c r="M1549" s="211">
        <v>1205.6333333333</v>
      </c>
      <c r="N1549" s="211">
        <v>1.49253731343284E-3</v>
      </c>
      <c r="O1549" s="211">
        <v>1.49253731343284E-3</v>
      </c>
      <c r="P1549" s="212">
        <v>0</v>
      </c>
      <c r="Q1549" s="211">
        <v>0</v>
      </c>
      <c r="R1549" s="213">
        <v>0</v>
      </c>
    </row>
    <row r="1550" spans="2:18" x14ac:dyDescent="0.2">
      <c r="B1550" s="207" t="s">
        <v>1951</v>
      </c>
      <c r="C1550" s="208" t="s">
        <v>1942</v>
      </c>
      <c r="D1550" s="209" t="s">
        <v>244</v>
      </c>
      <c r="E1550" s="210">
        <v>861</v>
      </c>
      <c r="F1550" s="211">
        <v>0</v>
      </c>
      <c r="G1550" s="211">
        <v>4291.3310000000001</v>
      </c>
      <c r="H1550" s="211">
        <v>1.9790646039999997</v>
      </c>
      <c r="I1550" s="211">
        <v>703.74509993961829</v>
      </c>
      <c r="J1550" s="211">
        <v>35.132701718479169</v>
      </c>
      <c r="K1550" s="212">
        <v>2</v>
      </c>
      <c r="L1550" s="211">
        <v>4540</v>
      </c>
      <c r="M1550" s="211">
        <v>4540</v>
      </c>
      <c r="N1550" s="211">
        <v>9.2915214866434396E-3</v>
      </c>
      <c r="O1550" s="211">
        <v>9.2915214866434396E-3</v>
      </c>
      <c r="P1550" s="212">
        <v>0</v>
      </c>
      <c r="Q1550" s="211">
        <v>0</v>
      </c>
      <c r="R1550" s="213">
        <v>0</v>
      </c>
    </row>
    <row r="1551" spans="2:18" x14ac:dyDescent="0.2">
      <c r="B1551" s="207" t="s">
        <v>1952</v>
      </c>
      <c r="C1551" s="208" t="s">
        <v>1942</v>
      </c>
      <c r="D1551" s="209" t="s">
        <v>244</v>
      </c>
      <c r="E1551" s="210">
        <v>696</v>
      </c>
      <c r="F1551" s="211">
        <v>0</v>
      </c>
      <c r="G1551" s="211">
        <v>3801.5257609999999</v>
      </c>
      <c r="H1551" s="211">
        <v>4.5028258880000003</v>
      </c>
      <c r="I1551" s="211">
        <v>886.32321487038791</v>
      </c>
      <c r="J1551" s="211">
        <v>0</v>
      </c>
      <c r="K1551" s="212">
        <v>4</v>
      </c>
      <c r="L1551" s="211">
        <v>106978.85</v>
      </c>
      <c r="M1551" s="211">
        <v>106978.85</v>
      </c>
      <c r="N1551" s="211">
        <v>1.431034482758621</v>
      </c>
      <c r="O1551" s="211">
        <v>1.431034482758621</v>
      </c>
      <c r="P1551" s="212">
        <v>0</v>
      </c>
      <c r="Q1551" s="211">
        <v>0</v>
      </c>
      <c r="R1551" s="213">
        <v>0</v>
      </c>
    </row>
    <row r="1552" spans="2:18" x14ac:dyDescent="0.2">
      <c r="B1552" s="207" t="s">
        <v>1953</v>
      </c>
      <c r="C1552" s="208" t="s">
        <v>1954</v>
      </c>
      <c r="D1552" s="209" t="s">
        <v>244</v>
      </c>
      <c r="E1552" s="210">
        <v>458</v>
      </c>
      <c r="F1552" s="211">
        <v>0</v>
      </c>
      <c r="G1552" s="211">
        <v>4973.8069947000004</v>
      </c>
      <c r="H1552" s="211">
        <v>3.104771076</v>
      </c>
      <c r="I1552" s="211">
        <v>2052.9697687983312</v>
      </c>
      <c r="J1552" s="211">
        <v>0</v>
      </c>
      <c r="K1552" s="212">
        <v>4</v>
      </c>
      <c r="L1552" s="211">
        <v>72111.8</v>
      </c>
      <c r="M1552" s="211">
        <v>72111.8</v>
      </c>
      <c r="N1552" s="211">
        <v>2.1506550218340612</v>
      </c>
      <c r="O1552" s="211">
        <v>2.1506550218340612</v>
      </c>
      <c r="P1552" s="212">
        <v>1</v>
      </c>
      <c r="Q1552" s="211">
        <v>3600</v>
      </c>
      <c r="R1552" s="213">
        <v>2.62008733624454E-2</v>
      </c>
    </row>
    <row r="1553" spans="2:18" x14ac:dyDescent="0.2">
      <c r="B1553" s="207" t="s">
        <v>1955</v>
      </c>
      <c r="C1553" s="208" t="s">
        <v>1954</v>
      </c>
      <c r="D1553" s="209" t="s">
        <v>244</v>
      </c>
      <c r="E1553" s="210">
        <v>529</v>
      </c>
      <c r="F1553" s="211">
        <v>0</v>
      </c>
      <c r="G1553" s="211">
        <v>1434.5223659999999</v>
      </c>
      <c r="H1553" s="211">
        <v>2.1243170519999999</v>
      </c>
      <c r="I1553" s="211">
        <v>597.05251946635258</v>
      </c>
      <c r="J1553" s="211">
        <v>7.5422497267193798</v>
      </c>
      <c r="K1553" s="212">
        <v>4</v>
      </c>
      <c r="L1553" s="211">
        <v>39917</v>
      </c>
      <c r="M1553" s="211">
        <v>39917</v>
      </c>
      <c r="N1553" s="211">
        <v>1.1304347826086958</v>
      </c>
      <c r="O1553" s="211">
        <v>1.1304347826086958</v>
      </c>
      <c r="P1553" s="212">
        <v>0</v>
      </c>
      <c r="Q1553" s="211">
        <v>0</v>
      </c>
      <c r="R1553" s="213">
        <v>0</v>
      </c>
    </row>
    <row r="1554" spans="2:18" x14ac:dyDescent="0.2">
      <c r="B1554" s="207" t="s">
        <v>1956</v>
      </c>
      <c r="C1554" s="208" t="s">
        <v>1954</v>
      </c>
      <c r="D1554" s="209" t="s">
        <v>244</v>
      </c>
      <c r="E1554" s="210">
        <v>1955</v>
      </c>
      <c r="F1554" s="211">
        <v>3.2973840000000001</v>
      </c>
      <c r="G1554" s="211">
        <v>6505.3050020000001</v>
      </c>
      <c r="H1554" s="211">
        <v>4.2667906599999998</v>
      </c>
      <c r="I1554" s="211">
        <v>3563.8184730674384</v>
      </c>
      <c r="J1554" s="211">
        <v>0.6312067969298627</v>
      </c>
      <c r="K1554" s="212">
        <v>6</v>
      </c>
      <c r="L1554" s="211">
        <v>134092.31666666671</v>
      </c>
      <c r="M1554" s="211">
        <v>134092.31666666671</v>
      </c>
      <c r="N1554" s="211">
        <v>1.0424552429667515</v>
      </c>
      <c r="O1554" s="211">
        <v>1.0424552429667515</v>
      </c>
      <c r="P1554" s="212">
        <v>0</v>
      </c>
      <c r="Q1554" s="211">
        <v>0</v>
      </c>
      <c r="R1554" s="213">
        <v>0</v>
      </c>
    </row>
    <row r="1555" spans="2:18" x14ac:dyDescent="0.2">
      <c r="B1555" s="207" t="s">
        <v>1957</v>
      </c>
      <c r="C1555" s="208" t="s">
        <v>1954</v>
      </c>
      <c r="D1555" s="209" t="s">
        <v>244</v>
      </c>
      <c r="E1555" s="210">
        <v>657</v>
      </c>
      <c r="F1555" s="211">
        <v>262.99430000000001</v>
      </c>
      <c r="G1555" s="211">
        <v>4474.3810000000003</v>
      </c>
      <c r="H1555" s="211">
        <v>2.3966653920000001</v>
      </c>
      <c r="I1555" s="211">
        <v>204.19727899726954</v>
      </c>
      <c r="J1555" s="211">
        <v>0</v>
      </c>
      <c r="K1555" s="212">
        <v>4</v>
      </c>
      <c r="L1555" s="211">
        <v>56995.966666666704</v>
      </c>
      <c r="M1555" s="211">
        <v>56995.966666666704</v>
      </c>
      <c r="N1555" s="211">
        <v>2.0441400304413992</v>
      </c>
      <c r="O1555" s="211">
        <v>2.0441400304413992</v>
      </c>
      <c r="P1555" s="212">
        <v>1</v>
      </c>
      <c r="Q1555" s="211">
        <v>720</v>
      </c>
      <c r="R1555" s="213">
        <v>1.2176560121765599E-2</v>
      </c>
    </row>
    <row r="1556" spans="2:18" x14ac:dyDescent="0.2">
      <c r="B1556" s="207" t="s">
        <v>1958</v>
      </c>
      <c r="C1556" s="208" t="s">
        <v>1954</v>
      </c>
      <c r="D1556" s="209" t="s">
        <v>244</v>
      </c>
      <c r="E1556" s="210">
        <v>1818</v>
      </c>
      <c r="F1556" s="211">
        <v>2570.7421132999998</v>
      </c>
      <c r="G1556" s="211">
        <v>6854.3521879999998</v>
      </c>
      <c r="H1556" s="211">
        <v>5.6830020279999998</v>
      </c>
      <c r="I1556" s="211">
        <v>2058.5436247503658</v>
      </c>
      <c r="J1556" s="211">
        <v>0</v>
      </c>
      <c r="K1556" s="212">
        <v>5</v>
      </c>
      <c r="L1556" s="211">
        <v>169381.18333333329</v>
      </c>
      <c r="M1556" s="211">
        <v>169051.68333333329</v>
      </c>
      <c r="N1556" s="211">
        <v>2.0786578657865795</v>
      </c>
      <c r="O1556" s="211">
        <v>2.0781078107810789</v>
      </c>
      <c r="P1556" s="212">
        <v>0</v>
      </c>
      <c r="Q1556" s="211">
        <v>30</v>
      </c>
      <c r="R1556" s="213">
        <v>5.5005500550055003E-4</v>
      </c>
    </row>
    <row r="1557" spans="2:18" x14ac:dyDescent="0.2">
      <c r="B1557" s="207" t="s">
        <v>1959</v>
      </c>
      <c r="C1557" s="208" t="s">
        <v>1954</v>
      </c>
      <c r="D1557" s="209" t="s">
        <v>244</v>
      </c>
      <c r="E1557" s="210">
        <v>326</v>
      </c>
      <c r="F1557" s="211">
        <v>0</v>
      </c>
      <c r="G1557" s="211">
        <v>2698.2715399999997</v>
      </c>
      <c r="H1557" s="211">
        <v>0.74441879599999994</v>
      </c>
      <c r="I1557" s="211">
        <v>21.870912615664256</v>
      </c>
      <c r="J1557" s="211">
        <v>1.5417561763308134</v>
      </c>
      <c r="K1557" s="212">
        <v>1</v>
      </c>
      <c r="L1557" s="211">
        <v>17278</v>
      </c>
      <c r="M1557" s="211">
        <v>17278</v>
      </c>
      <c r="N1557" s="211">
        <v>1</v>
      </c>
      <c r="O1557" s="211">
        <v>1</v>
      </c>
      <c r="P1557" s="212">
        <v>0</v>
      </c>
      <c r="Q1557" s="211">
        <v>0</v>
      </c>
      <c r="R1557" s="213">
        <v>0</v>
      </c>
    </row>
    <row r="1558" spans="2:18" x14ac:dyDescent="0.2">
      <c r="B1558" s="207" t="s">
        <v>1960</v>
      </c>
      <c r="C1558" s="208" t="s">
        <v>1954</v>
      </c>
      <c r="D1558" s="209" t="s">
        <v>244</v>
      </c>
      <c r="E1558" s="210">
        <v>589</v>
      </c>
      <c r="F1558" s="211">
        <v>0</v>
      </c>
      <c r="G1558" s="211">
        <v>2905.0141892000001</v>
      </c>
      <c r="H1558" s="211">
        <v>1.2891154760000001</v>
      </c>
      <c r="I1558" s="211">
        <v>1122.7041511722257</v>
      </c>
      <c r="J1558" s="211">
        <v>0</v>
      </c>
      <c r="K1558" s="212">
        <v>3</v>
      </c>
      <c r="L1558" s="211">
        <v>73457</v>
      </c>
      <c r="M1558" s="211">
        <v>73457</v>
      </c>
      <c r="N1558" s="211">
        <v>2.1103565365025467</v>
      </c>
      <c r="O1558" s="211">
        <v>2.1103565365025467</v>
      </c>
      <c r="P1558" s="212">
        <v>0</v>
      </c>
      <c r="Q1558" s="211">
        <v>0</v>
      </c>
      <c r="R1558" s="213">
        <v>0</v>
      </c>
    </row>
    <row r="1559" spans="2:18" x14ac:dyDescent="0.2">
      <c r="B1559" s="207" t="s">
        <v>1961</v>
      </c>
      <c r="C1559" s="208" t="s">
        <v>1954</v>
      </c>
      <c r="D1559" s="209" t="s">
        <v>244</v>
      </c>
      <c r="E1559" s="210">
        <v>112</v>
      </c>
      <c r="F1559" s="211">
        <v>0</v>
      </c>
      <c r="G1559" s="211">
        <v>2621.2456139999999</v>
      </c>
      <c r="H1559" s="211">
        <v>2.7416399559999998</v>
      </c>
      <c r="I1559" s="211">
        <v>318.92417294693536</v>
      </c>
      <c r="J1559" s="211">
        <v>681.38102231986193</v>
      </c>
      <c r="K1559" s="212">
        <v>2</v>
      </c>
      <c r="L1559" s="211">
        <v>5958</v>
      </c>
      <c r="M1559" s="211">
        <v>5958</v>
      </c>
      <c r="N1559" s="211">
        <v>1.0000000000000004</v>
      </c>
      <c r="O1559" s="211">
        <v>1.0000000000000004</v>
      </c>
      <c r="P1559" s="212">
        <v>1</v>
      </c>
      <c r="Q1559" s="211">
        <v>420</v>
      </c>
      <c r="R1559" s="213">
        <v>8.9285714285714298E-3</v>
      </c>
    </row>
    <row r="1560" spans="2:18" x14ac:dyDescent="0.2">
      <c r="B1560" s="207" t="s">
        <v>1962</v>
      </c>
      <c r="C1560" s="208" t="s">
        <v>1963</v>
      </c>
      <c r="D1560" s="209" t="s">
        <v>244</v>
      </c>
      <c r="E1560" s="210">
        <v>1506</v>
      </c>
      <c r="F1560" s="211">
        <v>1160.3579999999999</v>
      </c>
      <c r="G1560" s="211">
        <v>4333.0720000000001</v>
      </c>
      <c r="H1560" s="211">
        <v>2.9232055159999999</v>
      </c>
      <c r="I1560" s="211">
        <v>288.0075745004317</v>
      </c>
      <c r="J1560" s="211">
        <v>228.33032933367559</v>
      </c>
      <c r="K1560" s="212">
        <v>7</v>
      </c>
      <c r="L1560" s="211">
        <v>176613.71666666662</v>
      </c>
      <c r="M1560" s="211">
        <v>176613.71666666662</v>
      </c>
      <c r="N1560" s="211">
        <v>2.1069057104913678</v>
      </c>
      <c r="O1560" s="211">
        <v>2.1069057104913678</v>
      </c>
      <c r="P1560" s="212">
        <v>0</v>
      </c>
      <c r="Q1560" s="211">
        <v>0</v>
      </c>
      <c r="R1560" s="213">
        <v>0</v>
      </c>
    </row>
    <row r="1561" spans="2:18" x14ac:dyDescent="0.2">
      <c r="B1561" s="207" t="s">
        <v>1964</v>
      </c>
      <c r="C1561" s="208" t="s">
        <v>1963</v>
      </c>
      <c r="D1561" s="209" t="s">
        <v>244</v>
      </c>
      <c r="E1561" s="210">
        <v>435</v>
      </c>
      <c r="F1561" s="211">
        <v>0</v>
      </c>
      <c r="G1561" s="211">
        <v>2365.5500000000002</v>
      </c>
      <c r="H1561" s="211">
        <v>3.8855029839999995</v>
      </c>
      <c r="I1561" s="211">
        <v>2527.4881794939779</v>
      </c>
      <c r="J1561" s="211">
        <v>0</v>
      </c>
      <c r="K1561" s="212">
        <v>1</v>
      </c>
      <c r="L1561" s="211">
        <v>23590</v>
      </c>
      <c r="M1561" s="211">
        <v>23590</v>
      </c>
      <c r="N1561" s="211">
        <v>0.99770114942528698</v>
      </c>
      <c r="O1561" s="211">
        <v>0.99770114942528698</v>
      </c>
      <c r="P1561" s="212">
        <v>3</v>
      </c>
      <c r="Q1561" s="211">
        <v>50400</v>
      </c>
      <c r="R1561" s="213">
        <v>0.22068965517241398</v>
      </c>
    </row>
    <row r="1562" spans="2:18" x14ac:dyDescent="0.2">
      <c r="B1562" s="207" t="s">
        <v>1965</v>
      </c>
      <c r="C1562" s="208" t="s">
        <v>1963</v>
      </c>
      <c r="D1562" s="209" t="s">
        <v>244</v>
      </c>
      <c r="E1562" s="210">
        <v>370</v>
      </c>
      <c r="F1562" s="211">
        <v>0</v>
      </c>
      <c r="G1562" s="211">
        <v>2310.5549999999998</v>
      </c>
      <c r="H1562" s="211">
        <v>1.5251507039999999</v>
      </c>
      <c r="I1562" s="211">
        <v>26.397874043517831</v>
      </c>
      <c r="J1562" s="211">
        <v>20.757302666697782</v>
      </c>
      <c r="K1562" s="212">
        <v>1</v>
      </c>
      <c r="L1562" s="211">
        <v>19980</v>
      </c>
      <c r="M1562" s="211">
        <v>19980</v>
      </c>
      <c r="N1562" s="211">
        <v>1</v>
      </c>
      <c r="O1562" s="211">
        <v>1</v>
      </c>
      <c r="P1562" s="212">
        <v>1</v>
      </c>
      <c r="Q1562" s="211">
        <v>15840</v>
      </c>
      <c r="R1562" s="213">
        <v>8.9189189189189208E-2</v>
      </c>
    </row>
    <row r="1563" spans="2:18" x14ac:dyDescent="0.2">
      <c r="B1563" s="207" t="s">
        <v>1966</v>
      </c>
      <c r="C1563" s="208" t="s">
        <v>1963</v>
      </c>
      <c r="D1563" s="209" t="s">
        <v>244</v>
      </c>
      <c r="E1563" s="210">
        <v>1270</v>
      </c>
      <c r="F1563" s="211">
        <v>1601.6880000000001</v>
      </c>
      <c r="G1563" s="211">
        <v>2718.8159999999998</v>
      </c>
      <c r="H1563" s="211">
        <v>4.5391389999999996</v>
      </c>
      <c r="I1563" s="211">
        <v>3118.1626959945061</v>
      </c>
      <c r="J1563" s="211">
        <v>0</v>
      </c>
      <c r="K1563" s="212">
        <v>3</v>
      </c>
      <c r="L1563" s="211">
        <v>131914.58333333331</v>
      </c>
      <c r="M1563" s="211">
        <v>131914.58333333331</v>
      </c>
      <c r="N1563" s="211">
        <v>1.9614173228346456</v>
      </c>
      <c r="O1563" s="211">
        <v>1.9614173228346456</v>
      </c>
      <c r="P1563" s="212">
        <v>0</v>
      </c>
      <c r="Q1563" s="211">
        <v>0</v>
      </c>
      <c r="R1563" s="213">
        <v>0</v>
      </c>
    </row>
    <row r="1564" spans="2:18" x14ac:dyDescent="0.2">
      <c r="B1564" s="207" t="s">
        <v>1967</v>
      </c>
      <c r="C1564" s="208" t="s">
        <v>1963</v>
      </c>
      <c r="D1564" s="209" t="s">
        <v>244</v>
      </c>
      <c r="E1564" s="210">
        <v>66</v>
      </c>
      <c r="F1564" s="211">
        <v>235.6438665</v>
      </c>
      <c r="G1564" s="211">
        <v>2296.0420450000001</v>
      </c>
      <c r="H1564" s="211">
        <v>3.6131546439999997</v>
      </c>
      <c r="I1564" s="211">
        <v>513.20210428011137</v>
      </c>
      <c r="J1564" s="211">
        <v>9645.7906962632514</v>
      </c>
      <c r="K1564" s="212">
        <v>1</v>
      </c>
      <c r="L1564" s="211">
        <v>3510</v>
      </c>
      <c r="M1564" s="211">
        <v>3510</v>
      </c>
      <c r="N1564" s="211">
        <v>0.98484848484848508</v>
      </c>
      <c r="O1564" s="211">
        <v>0.98484848484848508</v>
      </c>
      <c r="P1564" s="212">
        <v>3</v>
      </c>
      <c r="Q1564" s="211">
        <v>2760</v>
      </c>
      <c r="R1564" s="213">
        <v>0.28787878787878779</v>
      </c>
    </row>
    <row r="1565" spans="2:18" x14ac:dyDescent="0.2">
      <c r="B1565" s="207" t="s">
        <v>1968</v>
      </c>
      <c r="C1565" s="208" t="s">
        <v>1963</v>
      </c>
      <c r="D1565" s="209" t="s">
        <v>244</v>
      </c>
      <c r="E1565" s="210">
        <v>1039</v>
      </c>
      <c r="F1565" s="211">
        <v>5315.875</v>
      </c>
      <c r="G1565" s="211">
        <v>604.53409999999997</v>
      </c>
      <c r="H1565" s="211">
        <v>3.4860587519999999</v>
      </c>
      <c r="I1565" s="211">
        <v>1066.4308490709884</v>
      </c>
      <c r="J1565" s="211">
        <v>912.80560795167889</v>
      </c>
      <c r="K1565" s="212">
        <v>3</v>
      </c>
      <c r="L1565" s="211">
        <v>139308.0499999999</v>
      </c>
      <c r="M1565" s="211">
        <v>139308.0499999999</v>
      </c>
      <c r="N1565" s="211">
        <v>1.0288739172281045</v>
      </c>
      <c r="O1565" s="211">
        <v>1.0288739172281045</v>
      </c>
      <c r="P1565" s="212">
        <v>0</v>
      </c>
      <c r="Q1565" s="211">
        <v>0</v>
      </c>
      <c r="R1565" s="213">
        <v>0</v>
      </c>
    </row>
    <row r="1566" spans="2:18" x14ac:dyDescent="0.2">
      <c r="B1566" s="207" t="s">
        <v>1969</v>
      </c>
      <c r="C1566" s="208" t="s">
        <v>1963</v>
      </c>
      <c r="D1566" s="209" t="s">
        <v>244</v>
      </c>
      <c r="E1566" s="210">
        <v>380</v>
      </c>
      <c r="F1566" s="211">
        <v>0</v>
      </c>
      <c r="G1566" s="211">
        <v>2044.6044770000001</v>
      </c>
      <c r="H1566" s="211">
        <v>4.1578513240000001</v>
      </c>
      <c r="I1566" s="211">
        <v>3689.003444459629</v>
      </c>
      <c r="J1566" s="211">
        <v>1240.0232114801197</v>
      </c>
      <c r="K1566" s="212">
        <v>1</v>
      </c>
      <c r="L1566" s="211">
        <v>28804</v>
      </c>
      <c r="M1566" s="211">
        <v>28804</v>
      </c>
      <c r="N1566" s="211">
        <v>0.99736842105263213</v>
      </c>
      <c r="O1566" s="211">
        <v>0.99736842105263213</v>
      </c>
      <c r="P1566" s="212">
        <v>3</v>
      </c>
      <c r="Q1566" s="211">
        <v>541380</v>
      </c>
      <c r="R1566" s="213">
        <v>1.3868421052631581</v>
      </c>
    </row>
    <row r="1567" spans="2:18" x14ac:dyDescent="0.2">
      <c r="B1567" s="207" t="s">
        <v>1970</v>
      </c>
      <c r="C1567" s="208" t="s">
        <v>1963</v>
      </c>
      <c r="D1567" s="209" t="s">
        <v>244</v>
      </c>
      <c r="E1567" s="210">
        <v>339</v>
      </c>
      <c r="F1567" s="211">
        <v>1162.579</v>
      </c>
      <c r="G1567" s="211">
        <v>1041.5360000000001</v>
      </c>
      <c r="H1567" s="211">
        <v>1.2528023640000001</v>
      </c>
      <c r="I1567" s="211">
        <v>835.3901043213649</v>
      </c>
      <c r="J1567" s="211">
        <v>0</v>
      </c>
      <c r="K1567" s="212">
        <v>4</v>
      </c>
      <c r="L1567" s="211">
        <v>62036.733333333301</v>
      </c>
      <c r="M1567" s="211">
        <v>62036.733333333301</v>
      </c>
      <c r="N1567" s="211">
        <v>1.3185840707964598</v>
      </c>
      <c r="O1567" s="211">
        <v>1.3185840707964598</v>
      </c>
      <c r="P1567" s="212">
        <v>1</v>
      </c>
      <c r="Q1567" s="211">
        <v>53100</v>
      </c>
      <c r="R1567" s="213">
        <v>0.34808259587020601</v>
      </c>
    </row>
    <row r="1568" spans="2:18" x14ac:dyDescent="0.2">
      <c r="B1568" s="207" t="s">
        <v>1971</v>
      </c>
      <c r="C1568" s="208" t="s">
        <v>1963</v>
      </c>
      <c r="D1568" s="209" t="s">
        <v>244</v>
      </c>
      <c r="E1568" s="210">
        <v>634</v>
      </c>
      <c r="F1568" s="211">
        <v>1856.3979999999999</v>
      </c>
      <c r="G1568" s="211">
        <v>3291.0630000000001</v>
      </c>
      <c r="H1568" s="211">
        <v>2.3966653920000001</v>
      </c>
      <c r="I1568" s="211">
        <v>1138.2257068667045</v>
      </c>
      <c r="J1568" s="211">
        <v>0</v>
      </c>
      <c r="K1568" s="212">
        <v>10</v>
      </c>
      <c r="L1568" s="211">
        <v>179924.8000000001</v>
      </c>
      <c r="M1568" s="211">
        <v>179924.8000000001</v>
      </c>
      <c r="N1568" s="211">
        <v>4.3706624605678241</v>
      </c>
      <c r="O1568" s="211">
        <v>4.3706624605678241</v>
      </c>
      <c r="P1568" s="212">
        <v>2</v>
      </c>
      <c r="Q1568" s="211">
        <v>60480</v>
      </c>
      <c r="R1568" s="213">
        <v>0.27444794952681401</v>
      </c>
    </row>
    <row r="1569" spans="2:18" x14ac:dyDescent="0.2">
      <c r="B1569" s="207" t="s">
        <v>1972</v>
      </c>
      <c r="C1569" s="208" t="s">
        <v>1963</v>
      </c>
      <c r="D1569" s="209" t="s">
        <v>244</v>
      </c>
      <c r="E1569" s="210">
        <v>1653</v>
      </c>
      <c r="F1569" s="211">
        <v>3952.777</v>
      </c>
      <c r="G1569" s="211">
        <v>4227.201</v>
      </c>
      <c r="H1569" s="211">
        <v>4.5028258880000003</v>
      </c>
      <c r="I1569" s="211">
        <v>12126.945249760262</v>
      </c>
      <c r="J1569" s="211">
        <v>0</v>
      </c>
      <c r="K1569" s="212">
        <v>5</v>
      </c>
      <c r="L1569" s="211">
        <v>135225.2166666667</v>
      </c>
      <c r="M1569" s="211">
        <v>134055.8333333334</v>
      </c>
      <c r="N1569" s="211">
        <v>1.0429522081064733</v>
      </c>
      <c r="O1569" s="211">
        <v>1.0423472474289173</v>
      </c>
      <c r="P1569" s="212">
        <v>0</v>
      </c>
      <c r="Q1569" s="211">
        <v>0</v>
      </c>
      <c r="R1569" s="213">
        <v>0</v>
      </c>
    </row>
    <row r="1570" spans="2:18" x14ac:dyDescent="0.2">
      <c r="B1570" s="207" t="s">
        <v>1973</v>
      </c>
      <c r="C1570" s="208" t="s">
        <v>1963</v>
      </c>
      <c r="D1570" s="209" t="s">
        <v>244</v>
      </c>
      <c r="E1570" s="210">
        <v>821</v>
      </c>
      <c r="F1570" s="211">
        <v>2968.3470000000002</v>
      </c>
      <c r="G1570" s="211">
        <v>2057.627</v>
      </c>
      <c r="H1570" s="211">
        <v>2.1969432760000003</v>
      </c>
      <c r="I1570" s="211">
        <v>897.41212456396204</v>
      </c>
      <c r="J1570" s="211">
        <v>0</v>
      </c>
      <c r="K1570" s="212">
        <v>6</v>
      </c>
      <c r="L1570" s="211">
        <v>96310.116666666712</v>
      </c>
      <c r="M1570" s="211">
        <v>96310.116666666712</v>
      </c>
      <c r="N1570" s="211">
        <v>1.3727161997563953</v>
      </c>
      <c r="O1570" s="211">
        <v>1.3727161997563953</v>
      </c>
      <c r="P1570" s="212">
        <v>0</v>
      </c>
      <c r="Q1570" s="211">
        <v>0</v>
      </c>
      <c r="R1570" s="213">
        <v>0</v>
      </c>
    </row>
    <row r="1571" spans="2:18" x14ac:dyDescent="0.2">
      <c r="B1571" s="207" t="s">
        <v>1974</v>
      </c>
      <c r="C1571" s="208" t="s">
        <v>1975</v>
      </c>
      <c r="D1571" s="209" t="s">
        <v>244</v>
      </c>
      <c r="E1571" s="210">
        <v>1914</v>
      </c>
      <c r="F1571" s="211">
        <v>3714.0740000000001</v>
      </c>
      <c r="G1571" s="211">
        <v>6360.4139999999998</v>
      </c>
      <c r="H1571" s="211">
        <v>2.705326844</v>
      </c>
      <c r="I1571" s="211">
        <v>1137.5498276397987</v>
      </c>
      <c r="J1571" s="211">
        <v>0</v>
      </c>
      <c r="K1571" s="212">
        <v>7</v>
      </c>
      <c r="L1571" s="211">
        <v>546156.59999999986</v>
      </c>
      <c r="M1571" s="211">
        <v>546156.59999999986</v>
      </c>
      <c r="N1571" s="211">
        <v>3.7816091954023001</v>
      </c>
      <c r="O1571" s="211">
        <v>3.7816091954023001</v>
      </c>
      <c r="P1571" s="212">
        <v>0</v>
      </c>
      <c r="Q1571" s="211">
        <v>0</v>
      </c>
      <c r="R1571" s="213">
        <v>0</v>
      </c>
    </row>
    <row r="1572" spans="2:18" x14ac:dyDescent="0.2">
      <c r="B1572" s="207" t="s">
        <v>1976</v>
      </c>
      <c r="C1572" s="208" t="s">
        <v>1975</v>
      </c>
      <c r="D1572" s="209" t="s">
        <v>244</v>
      </c>
      <c r="E1572" s="210">
        <v>1245</v>
      </c>
      <c r="F1572" s="211">
        <v>3.5085320000000002</v>
      </c>
      <c r="G1572" s="211">
        <v>3610.94</v>
      </c>
      <c r="H1572" s="211">
        <v>3.6676243120000001</v>
      </c>
      <c r="I1572" s="211">
        <v>1955.127783504784</v>
      </c>
      <c r="J1572" s="211">
        <v>0</v>
      </c>
      <c r="K1572" s="212">
        <v>2</v>
      </c>
      <c r="L1572" s="211">
        <v>82836.933333333291</v>
      </c>
      <c r="M1572" s="211">
        <v>82836.933333333291</v>
      </c>
      <c r="N1572" s="211">
        <v>1.0232931726907628</v>
      </c>
      <c r="O1572" s="211">
        <v>1.0232931726907628</v>
      </c>
      <c r="P1572" s="212">
        <v>0</v>
      </c>
      <c r="Q1572" s="211">
        <v>0</v>
      </c>
      <c r="R1572" s="213">
        <v>0</v>
      </c>
    </row>
    <row r="1573" spans="2:18" x14ac:dyDescent="0.2">
      <c r="B1573" s="207" t="s">
        <v>1977</v>
      </c>
      <c r="C1573" s="208" t="s">
        <v>1975</v>
      </c>
      <c r="D1573" s="209" t="s">
        <v>244</v>
      </c>
      <c r="E1573" s="210">
        <v>1135</v>
      </c>
      <c r="F1573" s="211">
        <v>0</v>
      </c>
      <c r="G1573" s="211">
        <v>4240.54</v>
      </c>
      <c r="H1573" s="211">
        <v>2.1243170519999999</v>
      </c>
      <c r="I1573" s="211">
        <v>2428.1766686742321</v>
      </c>
      <c r="J1573" s="211">
        <v>630.4957626180186</v>
      </c>
      <c r="K1573" s="212">
        <v>3</v>
      </c>
      <c r="L1573" s="211">
        <v>85271.05</v>
      </c>
      <c r="M1573" s="211">
        <v>85271.05</v>
      </c>
      <c r="N1573" s="211">
        <v>1.1198237885462556</v>
      </c>
      <c r="O1573" s="211">
        <v>1.1198237885462556</v>
      </c>
      <c r="P1573" s="212">
        <v>0</v>
      </c>
      <c r="Q1573" s="211">
        <v>0</v>
      </c>
      <c r="R1573" s="213">
        <v>0</v>
      </c>
    </row>
    <row r="1574" spans="2:18" x14ac:dyDescent="0.2">
      <c r="B1574" s="207" t="s">
        <v>1978</v>
      </c>
      <c r="C1574" s="208" t="s">
        <v>1975</v>
      </c>
      <c r="D1574" s="209" t="s">
        <v>244</v>
      </c>
      <c r="E1574" s="210">
        <v>1759</v>
      </c>
      <c r="F1574" s="211">
        <v>1045.518</v>
      </c>
      <c r="G1574" s="211">
        <v>6117.3559999999998</v>
      </c>
      <c r="H1574" s="211">
        <v>2.6871702879999999</v>
      </c>
      <c r="I1574" s="211">
        <v>1171.8577897823225</v>
      </c>
      <c r="J1574" s="211">
        <v>0</v>
      </c>
      <c r="K1574" s="212">
        <v>2</v>
      </c>
      <c r="L1574" s="211">
        <v>108103.8666666667</v>
      </c>
      <c r="M1574" s="211">
        <v>108103.8666666667</v>
      </c>
      <c r="N1574" s="211">
        <v>0.98521887436043243</v>
      </c>
      <c r="O1574" s="211">
        <v>0.98521887436043243</v>
      </c>
      <c r="P1574" s="212">
        <v>0</v>
      </c>
      <c r="Q1574" s="211">
        <v>0</v>
      </c>
      <c r="R1574" s="213">
        <v>0</v>
      </c>
    </row>
    <row r="1575" spans="2:18" x14ac:dyDescent="0.2">
      <c r="B1575" s="207" t="s">
        <v>1979</v>
      </c>
      <c r="C1575" s="208" t="s">
        <v>1975</v>
      </c>
      <c r="D1575" s="209" t="s">
        <v>244</v>
      </c>
      <c r="E1575" s="210">
        <v>1315</v>
      </c>
      <c r="F1575" s="211">
        <v>0</v>
      </c>
      <c r="G1575" s="211">
        <v>2390.7109999999998</v>
      </c>
      <c r="H1575" s="211">
        <v>2.1969432760000003</v>
      </c>
      <c r="I1575" s="211">
        <v>837.21120755681068</v>
      </c>
      <c r="J1575" s="211">
        <v>0</v>
      </c>
      <c r="K1575" s="212">
        <v>4</v>
      </c>
      <c r="L1575" s="211">
        <v>231799.16666666669</v>
      </c>
      <c r="M1575" s="211">
        <v>231799.16666666669</v>
      </c>
      <c r="N1575" s="211">
        <v>1.176425855513308</v>
      </c>
      <c r="O1575" s="211">
        <v>1.176425855513308</v>
      </c>
      <c r="P1575" s="212">
        <v>4</v>
      </c>
      <c r="Q1575" s="211">
        <v>60188.533333333296</v>
      </c>
      <c r="R1575" s="213">
        <v>0.15209125475285173</v>
      </c>
    </row>
    <row r="1576" spans="2:18" x14ac:dyDescent="0.2">
      <c r="B1576" s="207" t="s">
        <v>1980</v>
      </c>
      <c r="C1576" s="208" t="s">
        <v>1975</v>
      </c>
      <c r="D1576" s="209" t="s">
        <v>244</v>
      </c>
      <c r="E1576" s="210">
        <v>1015</v>
      </c>
      <c r="F1576" s="211">
        <v>6.5478389999999997</v>
      </c>
      <c r="G1576" s="211">
        <v>8409.31</v>
      </c>
      <c r="H1576" s="211">
        <v>2.9050489599999998</v>
      </c>
      <c r="I1576" s="211">
        <v>2133.3283196318762</v>
      </c>
      <c r="J1576" s="211">
        <v>0</v>
      </c>
      <c r="K1576" s="212">
        <v>2</v>
      </c>
      <c r="L1576" s="211">
        <v>88436.316666666695</v>
      </c>
      <c r="M1576" s="211">
        <v>88037.816666666695</v>
      </c>
      <c r="N1576" s="211">
        <v>1.0995073891625615</v>
      </c>
      <c r="O1576" s="211">
        <v>1.0985221674876846</v>
      </c>
      <c r="P1576" s="212">
        <v>0</v>
      </c>
      <c r="Q1576" s="211">
        <v>0</v>
      </c>
      <c r="R1576" s="213">
        <v>0</v>
      </c>
    </row>
    <row r="1577" spans="2:18" x14ac:dyDescent="0.2">
      <c r="B1577" s="207" t="s">
        <v>1981</v>
      </c>
      <c r="C1577" s="208" t="s">
        <v>1975</v>
      </c>
      <c r="D1577" s="209" t="s">
        <v>244</v>
      </c>
      <c r="E1577" s="210">
        <v>792</v>
      </c>
      <c r="F1577" s="211">
        <v>3.4746950000000001</v>
      </c>
      <c r="G1577" s="211">
        <v>3306.1019999999999</v>
      </c>
      <c r="H1577" s="211">
        <v>1.9609080479999998</v>
      </c>
      <c r="I1577" s="211">
        <v>1060.0885010820139</v>
      </c>
      <c r="J1577" s="211">
        <v>0</v>
      </c>
      <c r="K1577" s="212">
        <v>3</v>
      </c>
      <c r="L1577" s="211">
        <v>77280</v>
      </c>
      <c r="M1577" s="211">
        <v>77280</v>
      </c>
      <c r="N1577" s="211">
        <v>1.9823232323232323</v>
      </c>
      <c r="O1577" s="211">
        <v>1.9823232323232323</v>
      </c>
      <c r="P1577" s="212">
        <v>0</v>
      </c>
      <c r="Q1577" s="211">
        <v>0</v>
      </c>
      <c r="R1577" s="213">
        <v>0</v>
      </c>
    </row>
    <row r="1578" spans="2:18" x14ac:dyDescent="0.2">
      <c r="B1578" s="207" t="s">
        <v>1982</v>
      </c>
      <c r="C1578" s="208" t="s">
        <v>1975</v>
      </c>
      <c r="D1578" s="209" t="s">
        <v>244</v>
      </c>
      <c r="E1578" s="210">
        <v>2037</v>
      </c>
      <c r="F1578" s="211">
        <v>0</v>
      </c>
      <c r="G1578" s="211">
        <v>5093.6149999999998</v>
      </c>
      <c r="H1578" s="211">
        <v>3.1410841880000002</v>
      </c>
      <c r="I1578" s="211">
        <v>3825.8756618380098</v>
      </c>
      <c r="J1578" s="211">
        <v>0</v>
      </c>
      <c r="K1578" s="212">
        <v>6</v>
      </c>
      <c r="L1578" s="211">
        <v>148920.73333333331</v>
      </c>
      <c r="M1578" s="211">
        <v>148920.73333333331</v>
      </c>
      <c r="N1578" s="211">
        <v>1.0829651448208149</v>
      </c>
      <c r="O1578" s="211">
        <v>1.0829651448208149</v>
      </c>
      <c r="P1578" s="212">
        <v>0</v>
      </c>
      <c r="Q1578" s="211">
        <v>0</v>
      </c>
      <c r="R1578" s="213">
        <v>0</v>
      </c>
    </row>
    <row r="1579" spans="2:18" x14ac:dyDescent="0.2">
      <c r="B1579" s="207" t="s">
        <v>1983</v>
      </c>
      <c r="C1579" s="208" t="s">
        <v>1975</v>
      </c>
      <c r="D1579" s="209" t="s">
        <v>244</v>
      </c>
      <c r="E1579" s="210">
        <v>1327</v>
      </c>
      <c r="F1579" s="211">
        <v>3.2980619999999998</v>
      </c>
      <c r="G1579" s="211">
        <v>6050.8909999999996</v>
      </c>
      <c r="H1579" s="211">
        <v>3.340806304</v>
      </c>
      <c r="I1579" s="211">
        <v>1363.9030516496637</v>
      </c>
      <c r="J1579" s="211">
        <v>0</v>
      </c>
      <c r="K1579" s="212">
        <v>7</v>
      </c>
      <c r="L1579" s="211">
        <v>109631.6166666667</v>
      </c>
      <c r="M1579" s="211">
        <v>109631.6166666667</v>
      </c>
      <c r="N1579" s="211">
        <v>1.1416729464958555</v>
      </c>
      <c r="O1579" s="211">
        <v>1.1416729464958555</v>
      </c>
      <c r="P1579" s="212">
        <v>0</v>
      </c>
      <c r="Q1579" s="211">
        <v>0</v>
      </c>
      <c r="R1579" s="213">
        <v>0</v>
      </c>
    </row>
    <row r="1580" spans="2:18" x14ac:dyDescent="0.2">
      <c r="B1580" s="207" t="s">
        <v>1984</v>
      </c>
      <c r="C1580" s="208" t="s">
        <v>1975</v>
      </c>
      <c r="D1580" s="209" t="s">
        <v>244</v>
      </c>
      <c r="E1580" s="210">
        <v>1418</v>
      </c>
      <c r="F1580" s="211">
        <v>613.99490000000003</v>
      </c>
      <c r="G1580" s="211">
        <v>6174.1390000000001</v>
      </c>
      <c r="H1580" s="211">
        <v>3.649467756</v>
      </c>
      <c r="I1580" s="211">
        <v>3255.0827492979233</v>
      </c>
      <c r="J1580" s="211">
        <v>0</v>
      </c>
      <c r="K1580" s="212">
        <v>4</v>
      </c>
      <c r="L1580" s="211">
        <v>247002.98333333328</v>
      </c>
      <c r="M1580" s="211">
        <v>247002.98333333328</v>
      </c>
      <c r="N1580" s="211">
        <v>2.1262341325810996</v>
      </c>
      <c r="O1580" s="211">
        <v>2.1262341325810996</v>
      </c>
      <c r="P1580" s="212">
        <v>0</v>
      </c>
      <c r="Q1580" s="211">
        <v>0</v>
      </c>
      <c r="R1580" s="213">
        <v>0</v>
      </c>
    </row>
    <row r="1581" spans="2:18" x14ac:dyDescent="0.2">
      <c r="B1581" s="207" t="s">
        <v>1985</v>
      </c>
      <c r="C1581" s="208" t="s">
        <v>1975</v>
      </c>
      <c r="D1581" s="209" t="s">
        <v>244</v>
      </c>
      <c r="E1581" s="210">
        <v>1328</v>
      </c>
      <c r="F1581" s="211">
        <v>0</v>
      </c>
      <c r="G1581" s="211">
        <v>3006.62</v>
      </c>
      <c r="H1581" s="211">
        <v>3.0684579639999998</v>
      </c>
      <c r="I1581" s="211">
        <v>1347.4758141799725</v>
      </c>
      <c r="J1581" s="211">
        <v>0</v>
      </c>
      <c r="K1581" s="212">
        <v>2</v>
      </c>
      <c r="L1581" s="211">
        <v>82791</v>
      </c>
      <c r="M1581" s="211">
        <v>82791</v>
      </c>
      <c r="N1581" s="211">
        <v>1.009789156626506</v>
      </c>
      <c r="O1581" s="211">
        <v>1.009789156626506</v>
      </c>
      <c r="P1581" s="212">
        <v>0</v>
      </c>
      <c r="Q1581" s="211">
        <v>0</v>
      </c>
      <c r="R1581" s="213">
        <v>0</v>
      </c>
    </row>
    <row r="1582" spans="2:18" x14ac:dyDescent="0.2">
      <c r="B1582" s="207" t="s">
        <v>1986</v>
      </c>
      <c r="C1582" s="208" t="s">
        <v>1975</v>
      </c>
      <c r="D1582" s="209" t="s">
        <v>244</v>
      </c>
      <c r="E1582" s="210">
        <v>2139</v>
      </c>
      <c r="F1582" s="211">
        <v>6.10032</v>
      </c>
      <c r="G1582" s="211">
        <v>11378.36</v>
      </c>
      <c r="H1582" s="211">
        <v>6.4455773799999996</v>
      </c>
      <c r="I1582" s="211">
        <v>10016.782879134587</v>
      </c>
      <c r="J1582" s="211">
        <v>0</v>
      </c>
      <c r="K1582" s="212">
        <v>12</v>
      </c>
      <c r="L1582" s="211">
        <v>180877.03333333318</v>
      </c>
      <c r="M1582" s="211">
        <v>180877.03333333318</v>
      </c>
      <c r="N1582" s="211">
        <v>1.1851332398316963</v>
      </c>
      <c r="O1582" s="211">
        <v>1.1851332398316963</v>
      </c>
      <c r="P1582" s="212">
        <v>0</v>
      </c>
      <c r="Q1582" s="211">
        <v>0</v>
      </c>
      <c r="R1582" s="213">
        <v>0</v>
      </c>
    </row>
    <row r="1583" spans="2:18" x14ac:dyDescent="0.2">
      <c r="B1583" s="207" t="s">
        <v>1987</v>
      </c>
      <c r="C1583" s="208" t="s">
        <v>1975</v>
      </c>
      <c r="D1583" s="209" t="s">
        <v>274</v>
      </c>
      <c r="E1583" s="210">
        <v>823</v>
      </c>
      <c r="F1583" s="211">
        <v>3397.8870000000002</v>
      </c>
      <c r="G1583" s="211">
        <v>5685.1660000000002</v>
      </c>
      <c r="H1583" s="211">
        <v>2.1969432760000003</v>
      </c>
      <c r="I1583" s="211">
        <v>739.80993144576678</v>
      </c>
      <c r="J1583" s="211">
        <v>0</v>
      </c>
      <c r="K1583" s="212">
        <v>2</v>
      </c>
      <c r="L1583" s="211">
        <v>89053.65</v>
      </c>
      <c r="M1583" s="211">
        <v>89053.65</v>
      </c>
      <c r="N1583" s="211">
        <v>2.0012150668286752</v>
      </c>
      <c r="O1583" s="211">
        <v>2.0012150668286752</v>
      </c>
      <c r="P1583" s="212">
        <v>0</v>
      </c>
      <c r="Q1583" s="211">
        <v>0</v>
      </c>
      <c r="R1583" s="213">
        <v>0</v>
      </c>
    </row>
    <row r="1584" spans="2:18" x14ac:dyDescent="0.2">
      <c r="B1584" s="207" t="s">
        <v>1988</v>
      </c>
      <c r="C1584" s="208" t="s">
        <v>1975</v>
      </c>
      <c r="D1584" s="209" t="s">
        <v>244</v>
      </c>
      <c r="E1584" s="210">
        <v>1689</v>
      </c>
      <c r="F1584" s="211">
        <v>0</v>
      </c>
      <c r="G1584" s="211">
        <v>4186.3029999999999</v>
      </c>
      <c r="H1584" s="211">
        <v>4.0489119879999995</v>
      </c>
      <c r="I1584" s="211">
        <v>1483.6303628601772</v>
      </c>
      <c r="J1584" s="211">
        <v>0</v>
      </c>
      <c r="K1584" s="212">
        <v>5</v>
      </c>
      <c r="L1584" s="211">
        <v>315150.03333333338</v>
      </c>
      <c r="M1584" s="211">
        <v>315150.03333333338</v>
      </c>
      <c r="N1584" s="211">
        <v>2.2007104795737122</v>
      </c>
      <c r="O1584" s="211">
        <v>2.2007104795737122</v>
      </c>
      <c r="P1584" s="212">
        <v>0</v>
      </c>
      <c r="Q1584" s="211">
        <v>0</v>
      </c>
      <c r="R1584" s="213">
        <v>0</v>
      </c>
    </row>
    <row r="1585" spans="2:18" x14ac:dyDescent="0.2">
      <c r="B1585" s="207" t="s">
        <v>1989</v>
      </c>
      <c r="C1585" s="208" t="s">
        <v>1975</v>
      </c>
      <c r="D1585" s="209" t="s">
        <v>244</v>
      </c>
      <c r="E1585" s="210">
        <v>953</v>
      </c>
      <c r="F1585" s="211">
        <v>0</v>
      </c>
      <c r="G1585" s="211">
        <v>7676.4690000000001</v>
      </c>
      <c r="H1585" s="211">
        <v>3.7584070919999997</v>
      </c>
      <c r="I1585" s="211">
        <v>14.011179300021004</v>
      </c>
      <c r="J1585" s="211">
        <v>0</v>
      </c>
      <c r="K1585" s="212">
        <v>3</v>
      </c>
      <c r="L1585" s="211">
        <v>68289.233333333395</v>
      </c>
      <c r="M1585" s="211">
        <v>68289.233333333395</v>
      </c>
      <c r="N1585" s="211">
        <v>1.0755508919202519</v>
      </c>
      <c r="O1585" s="211">
        <v>1.0755508919202519</v>
      </c>
      <c r="P1585" s="212">
        <v>0</v>
      </c>
      <c r="Q1585" s="211">
        <v>0</v>
      </c>
      <c r="R1585" s="213">
        <v>0</v>
      </c>
    </row>
    <row r="1586" spans="2:18" x14ac:dyDescent="0.2">
      <c r="B1586" s="207" t="s">
        <v>1990</v>
      </c>
      <c r="C1586" s="208" t="s">
        <v>1975</v>
      </c>
      <c r="D1586" s="209" t="s">
        <v>244</v>
      </c>
      <c r="E1586" s="210">
        <v>1209</v>
      </c>
      <c r="F1586" s="211">
        <v>6.5980840000000001</v>
      </c>
      <c r="G1586" s="211">
        <v>7456.7439999999997</v>
      </c>
      <c r="H1586" s="211">
        <v>3.3589628599999997</v>
      </c>
      <c r="I1586" s="211">
        <v>3.1305171141351269</v>
      </c>
      <c r="J1586" s="211">
        <v>0</v>
      </c>
      <c r="K1586" s="212">
        <v>1</v>
      </c>
      <c r="L1586" s="211">
        <v>74308.466666666602</v>
      </c>
      <c r="M1586" s="211">
        <v>74308.466666666602</v>
      </c>
      <c r="N1586" s="211">
        <v>0.99999999999999978</v>
      </c>
      <c r="O1586" s="211">
        <v>0.99999999999999978</v>
      </c>
      <c r="P1586" s="212">
        <v>0</v>
      </c>
      <c r="Q1586" s="211">
        <v>0</v>
      </c>
      <c r="R1586" s="213">
        <v>0</v>
      </c>
    </row>
    <row r="1587" spans="2:18" x14ac:dyDescent="0.2">
      <c r="B1587" s="207" t="s">
        <v>1991</v>
      </c>
      <c r="C1587" s="208" t="s">
        <v>1992</v>
      </c>
      <c r="D1587" s="209" t="s">
        <v>274</v>
      </c>
      <c r="E1587" s="210">
        <v>5</v>
      </c>
      <c r="F1587" s="211">
        <v>0</v>
      </c>
      <c r="G1587" s="211">
        <v>2869.5390000000002</v>
      </c>
      <c r="H1587" s="211">
        <v>9.0782779999999993E-2</v>
      </c>
      <c r="I1587" s="211">
        <v>30.484579922122659</v>
      </c>
      <c r="J1587" s="211">
        <v>20.870114094234182</v>
      </c>
      <c r="K1587" s="212">
        <v>3</v>
      </c>
      <c r="L1587" s="211">
        <v>756</v>
      </c>
      <c r="M1587" s="211">
        <v>756</v>
      </c>
      <c r="N1587" s="211">
        <v>2.4000000000000004</v>
      </c>
      <c r="O1587" s="211">
        <v>2.4000000000000004</v>
      </c>
      <c r="P1587" s="212">
        <v>0</v>
      </c>
      <c r="Q1587" s="211">
        <v>0</v>
      </c>
      <c r="R1587" s="213">
        <v>0</v>
      </c>
    </row>
    <row r="1588" spans="2:18" x14ac:dyDescent="0.2">
      <c r="B1588" s="207" t="s">
        <v>1993</v>
      </c>
      <c r="C1588" s="208" t="s">
        <v>1992</v>
      </c>
      <c r="D1588" s="209" t="s">
        <v>274</v>
      </c>
      <c r="E1588" s="210">
        <v>1</v>
      </c>
      <c r="F1588" s="211">
        <v>0</v>
      </c>
      <c r="G1588" s="211">
        <v>73.38109</v>
      </c>
      <c r="H1588" s="211">
        <v>0.49022701199999996</v>
      </c>
      <c r="I1588" s="211">
        <v>296.35582158710326</v>
      </c>
      <c r="J1588" s="211">
        <v>55.841656630518493</v>
      </c>
      <c r="K1588" s="212">
        <v>3</v>
      </c>
      <c r="L1588" s="211">
        <v>189</v>
      </c>
      <c r="M1588" s="211">
        <v>189</v>
      </c>
      <c r="N1588" s="211">
        <v>3</v>
      </c>
      <c r="O1588" s="211">
        <v>3</v>
      </c>
      <c r="P1588" s="212">
        <v>0</v>
      </c>
      <c r="Q1588" s="211">
        <v>0</v>
      </c>
      <c r="R1588" s="213">
        <v>0</v>
      </c>
    </row>
    <row r="1589" spans="2:18" x14ac:dyDescent="0.2">
      <c r="B1589" s="207" t="s">
        <v>1994</v>
      </c>
      <c r="C1589" s="208" t="s">
        <v>1995</v>
      </c>
      <c r="D1589" s="209" t="s">
        <v>244</v>
      </c>
      <c r="E1589" s="210">
        <v>1782</v>
      </c>
      <c r="F1589" s="211">
        <v>6577.2640000000001</v>
      </c>
      <c r="G1589" s="211">
        <v>2981.5030000000002</v>
      </c>
      <c r="H1589" s="211">
        <v>4.3394168839999994</v>
      </c>
      <c r="I1589" s="211">
        <v>418.84789467111733</v>
      </c>
      <c r="J1589" s="211">
        <v>0</v>
      </c>
      <c r="K1589" s="212">
        <v>2</v>
      </c>
      <c r="L1589" s="211">
        <v>68096.94999999991</v>
      </c>
      <c r="M1589" s="211">
        <v>68096.94999999991</v>
      </c>
      <c r="N1589" s="211">
        <v>1.0303030303030296</v>
      </c>
      <c r="O1589" s="211">
        <v>1.0303030303030296</v>
      </c>
      <c r="P1589" s="212">
        <v>2</v>
      </c>
      <c r="Q1589" s="211">
        <v>46620</v>
      </c>
      <c r="R1589" s="213">
        <v>8.0808080808080801E-2</v>
      </c>
    </row>
    <row r="1590" spans="2:18" x14ac:dyDescent="0.2">
      <c r="B1590" s="207" t="s">
        <v>1996</v>
      </c>
      <c r="C1590" s="208" t="s">
        <v>1995</v>
      </c>
      <c r="D1590" s="209" t="s">
        <v>244</v>
      </c>
      <c r="E1590" s="210">
        <v>1024</v>
      </c>
      <c r="F1590" s="211">
        <v>42.451630000000002</v>
      </c>
      <c r="G1590" s="211">
        <v>5015.0680000000002</v>
      </c>
      <c r="H1590" s="211">
        <v>2.4511350599999999</v>
      </c>
      <c r="I1590" s="211">
        <v>686.0379183383593</v>
      </c>
      <c r="J1590" s="211">
        <v>0</v>
      </c>
      <c r="K1590" s="212">
        <v>5</v>
      </c>
      <c r="L1590" s="211">
        <v>122593.4166666667</v>
      </c>
      <c r="M1590" s="211">
        <v>122593.4166666667</v>
      </c>
      <c r="N1590" s="211">
        <v>2.1455078125</v>
      </c>
      <c r="O1590" s="211">
        <v>2.1455078125</v>
      </c>
      <c r="P1590" s="212">
        <v>3</v>
      </c>
      <c r="Q1590" s="211">
        <v>23100</v>
      </c>
      <c r="R1590" s="213">
        <v>4.78515625E-2</v>
      </c>
    </row>
    <row r="1591" spans="2:18" x14ac:dyDescent="0.2">
      <c r="B1591" s="207" t="s">
        <v>1997</v>
      </c>
      <c r="C1591" s="208" t="s">
        <v>1995</v>
      </c>
      <c r="D1591" s="209" t="s">
        <v>244</v>
      </c>
      <c r="E1591" s="210">
        <v>390</v>
      </c>
      <c r="F1591" s="211">
        <v>1085.6279999999999</v>
      </c>
      <c r="G1591" s="211">
        <v>980.87440000000004</v>
      </c>
      <c r="H1591" s="211">
        <v>1.2891154760000001</v>
      </c>
      <c r="I1591" s="211">
        <v>2042.2087001555651</v>
      </c>
      <c r="J1591" s="211">
        <v>11.442301935834958</v>
      </c>
      <c r="K1591" s="212">
        <v>2</v>
      </c>
      <c r="L1591" s="211">
        <v>19573.833333333299</v>
      </c>
      <c r="M1591" s="211">
        <v>19573.833333333299</v>
      </c>
      <c r="N1591" s="211">
        <v>1.0743589743589745</v>
      </c>
      <c r="O1591" s="211">
        <v>1.0743589743589745</v>
      </c>
      <c r="P1591" s="212">
        <v>0</v>
      </c>
      <c r="Q1591" s="211">
        <v>0</v>
      </c>
      <c r="R1591" s="213">
        <v>0</v>
      </c>
    </row>
    <row r="1592" spans="2:18" x14ac:dyDescent="0.2">
      <c r="B1592" s="207" t="s">
        <v>1998</v>
      </c>
      <c r="C1592" s="208" t="s">
        <v>1995</v>
      </c>
      <c r="D1592" s="209" t="s">
        <v>244</v>
      </c>
      <c r="E1592" s="210">
        <v>1211</v>
      </c>
      <c r="F1592" s="211">
        <v>1773.9469999999999</v>
      </c>
      <c r="G1592" s="211">
        <v>3214.585</v>
      </c>
      <c r="H1592" s="211">
        <v>3.8855029839999995</v>
      </c>
      <c r="I1592" s="211">
        <v>2850.0493033318071</v>
      </c>
      <c r="J1592" s="211">
        <v>0</v>
      </c>
      <c r="K1592" s="212">
        <v>7</v>
      </c>
      <c r="L1592" s="211">
        <v>56758.616666666596</v>
      </c>
      <c r="M1592" s="211">
        <v>56758.616666666596</v>
      </c>
      <c r="N1592" s="211">
        <v>1.1098265895953754</v>
      </c>
      <c r="O1592" s="211">
        <v>1.1098265895953754</v>
      </c>
      <c r="P1592" s="212">
        <v>0</v>
      </c>
      <c r="Q1592" s="211">
        <v>0</v>
      </c>
      <c r="R1592" s="213">
        <v>0</v>
      </c>
    </row>
    <row r="1593" spans="2:18" x14ac:dyDescent="0.2">
      <c r="B1593" s="207" t="s">
        <v>1999</v>
      </c>
      <c r="C1593" s="208" t="s">
        <v>1995</v>
      </c>
      <c r="D1593" s="209" t="s">
        <v>244</v>
      </c>
      <c r="E1593" s="210">
        <v>1064</v>
      </c>
      <c r="F1593" s="211">
        <v>3798.3029999999999</v>
      </c>
      <c r="G1593" s="211">
        <v>3040.9050000000002</v>
      </c>
      <c r="H1593" s="211">
        <v>2.8142661799999997</v>
      </c>
      <c r="I1593" s="211">
        <v>687.87752055882106</v>
      </c>
      <c r="J1593" s="211">
        <v>64.947150424528004</v>
      </c>
      <c r="K1593" s="212">
        <v>4</v>
      </c>
      <c r="L1593" s="211">
        <v>321261.90000000002</v>
      </c>
      <c r="M1593" s="211">
        <v>321261.90000000002</v>
      </c>
      <c r="N1593" s="211">
        <v>3.0159774436090228</v>
      </c>
      <c r="O1593" s="211">
        <v>3.0159774436090228</v>
      </c>
      <c r="P1593" s="212">
        <v>1</v>
      </c>
      <c r="Q1593" s="211">
        <v>1800</v>
      </c>
      <c r="R1593" s="213">
        <v>4.6992481203007499E-3</v>
      </c>
    </row>
    <row r="1594" spans="2:18" x14ac:dyDescent="0.2">
      <c r="B1594" s="207" t="s">
        <v>2000</v>
      </c>
      <c r="C1594" s="208" t="s">
        <v>1995</v>
      </c>
      <c r="D1594" s="209" t="s">
        <v>244</v>
      </c>
      <c r="E1594" s="210">
        <v>994</v>
      </c>
      <c r="F1594" s="211">
        <v>3632.25</v>
      </c>
      <c r="G1594" s="211">
        <v>3289.0189999999998</v>
      </c>
      <c r="H1594" s="211">
        <v>2.63270062</v>
      </c>
      <c r="I1594" s="211">
        <v>2662.176869019379</v>
      </c>
      <c r="J1594" s="211">
        <v>484.10875338150555</v>
      </c>
      <c r="K1594" s="212">
        <v>8</v>
      </c>
      <c r="L1594" s="211">
        <v>148749.68333333329</v>
      </c>
      <c r="M1594" s="211">
        <v>148749.68333333329</v>
      </c>
      <c r="N1594" s="211">
        <v>2.2183098591549295</v>
      </c>
      <c r="O1594" s="211">
        <v>2.2183098591549295</v>
      </c>
      <c r="P1594" s="212">
        <v>0</v>
      </c>
      <c r="Q1594" s="211">
        <v>0</v>
      </c>
      <c r="R1594" s="213">
        <v>0</v>
      </c>
    </row>
    <row r="1595" spans="2:18" x14ac:dyDescent="0.2">
      <c r="B1595" s="207" t="s">
        <v>2001</v>
      </c>
      <c r="C1595" s="208" t="s">
        <v>1995</v>
      </c>
      <c r="D1595" s="209" t="s">
        <v>244</v>
      </c>
      <c r="E1595" s="210">
        <v>878</v>
      </c>
      <c r="F1595" s="211">
        <v>99.265190000000004</v>
      </c>
      <c r="G1595" s="211">
        <v>3543.5349999999999</v>
      </c>
      <c r="H1595" s="211">
        <v>3.3589628599999997</v>
      </c>
      <c r="I1595" s="211">
        <v>1369.1476713301925</v>
      </c>
      <c r="J1595" s="211">
        <v>534.67244679514238</v>
      </c>
      <c r="K1595" s="212">
        <v>4</v>
      </c>
      <c r="L1595" s="211">
        <v>49567.483333333301</v>
      </c>
      <c r="M1595" s="211">
        <v>49567.483333333301</v>
      </c>
      <c r="N1595" s="211">
        <v>1.1457858769931664</v>
      </c>
      <c r="O1595" s="211">
        <v>1.1457858769931664</v>
      </c>
      <c r="P1595" s="212">
        <v>2</v>
      </c>
      <c r="Q1595" s="211">
        <v>4680</v>
      </c>
      <c r="R1595" s="213">
        <v>1.8223234624145768E-2</v>
      </c>
    </row>
    <row r="1596" spans="2:18" x14ac:dyDescent="0.2">
      <c r="B1596" s="207" t="s">
        <v>2002</v>
      </c>
      <c r="C1596" s="208" t="s">
        <v>1995</v>
      </c>
      <c r="D1596" s="209" t="s">
        <v>244</v>
      </c>
      <c r="E1596" s="210">
        <v>1632</v>
      </c>
      <c r="F1596" s="211">
        <v>4222.1369999999997</v>
      </c>
      <c r="G1596" s="211">
        <v>11030.21</v>
      </c>
      <c r="H1596" s="211">
        <v>4.9567397880000001</v>
      </c>
      <c r="I1596" s="211">
        <v>134.8633980166164</v>
      </c>
      <c r="J1596" s="211">
        <v>0</v>
      </c>
      <c r="K1596" s="212">
        <v>7</v>
      </c>
      <c r="L1596" s="211">
        <v>205062.55</v>
      </c>
      <c r="M1596" s="211">
        <v>205062.55</v>
      </c>
      <c r="N1596" s="211">
        <v>2.1599264705882364</v>
      </c>
      <c r="O1596" s="211">
        <v>2.1599264705882364</v>
      </c>
      <c r="P1596" s="212">
        <v>1</v>
      </c>
      <c r="Q1596" s="211">
        <v>37290</v>
      </c>
      <c r="R1596" s="213">
        <v>6.9240196078431404E-2</v>
      </c>
    </row>
    <row r="1597" spans="2:18" x14ac:dyDescent="0.2">
      <c r="B1597" s="207" t="s">
        <v>2003</v>
      </c>
      <c r="C1597" s="208" t="s">
        <v>1995</v>
      </c>
      <c r="D1597" s="209" t="s">
        <v>274</v>
      </c>
      <c r="E1597" s="210">
        <v>1187</v>
      </c>
      <c r="F1597" s="211">
        <v>13009.2</v>
      </c>
      <c r="G1597" s="211">
        <v>7371.0450000000001</v>
      </c>
      <c r="H1597" s="211">
        <v>3.3771194159999998</v>
      </c>
      <c r="I1597" s="211">
        <v>1034.5611999874238</v>
      </c>
      <c r="J1597" s="211">
        <v>0</v>
      </c>
      <c r="K1597" s="212">
        <v>8</v>
      </c>
      <c r="L1597" s="211">
        <v>82660.116666666698</v>
      </c>
      <c r="M1597" s="211">
        <v>82660.116666666698</v>
      </c>
      <c r="N1597" s="211">
        <v>1.1786015164279691</v>
      </c>
      <c r="O1597" s="211">
        <v>1.1786015164279691</v>
      </c>
      <c r="P1597" s="212">
        <v>4</v>
      </c>
      <c r="Q1597" s="211">
        <v>32280</v>
      </c>
      <c r="R1597" s="213">
        <v>6.149957877000839E-2</v>
      </c>
    </row>
    <row r="1598" spans="2:18" x14ac:dyDescent="0.2">
      <c r="B1598" s="207" t="s">
        <v>2004</v>
      </c>
      <c r="C1598" s="208" t="s">
        <v>2005</v>
      </c>
      <c r="D1598" s="209" t="s">
        <v>244</v>
      </c>
      <c r="E1598" s="210">
        <v>1544</v>
      </c>
      <c r="F1598" s="211">
        <v>6090.3270000000002</v>
      </c>
      <c r="G1598" s="211">
        <v>3100.5430000000001</v>
      </c>
      <c r="H1598" s="211">
        <v>3.5586849759999999</v>
      </c>
      <c r="I1598" s="211">
        <v>782.77263261077292</v>
      </c>
      <c r="J1598" s="211">
        <v>1800.4703834809595</v>
      </c>
      <c r="K1598" s="212">
        <v>2</v>
      </c>
      <c r="L1598" s="211">
        <v>5517.5833333332994</v>
      </c>
      <c r="M1598" s="211">
        <v>5517.5833333332994</v>
      </c>
      <c r="N1598" s="211">
        <v>3.3678756476683898E-2</v>
      </c>
      <c r="O1598" s="211">
        <v>3.3678756476683898E-2</v>
      </c>
      <c r="P1598" s="212">
        <v>0</v>
      </c>
      <c r="Q1598" s="211">
        <v>0</v>
      </c>
      <c r="R1598" s="213">
        <v>0</v>
      </c>
    </row>
    <row r="1599" spans="2:18" x14ac:dyDescent="0.2">
      <c r="B1599" s="207" t="s">
        <v>2006</v>
      </c>
      <c r="C1599" s="208" t="s">
        <v>2005</v>
      </c>
      <c r="D1599" s="209" t="s">
        <v>244</v>
      </c>
      <c r="E1599" s="210">
        <v>729</v>
      </c>
      <c r="F1599" s="211">
        <v>2619.4969999999998</v>
      </c>
      <c r="G1599" s="211">
        <v>3189.3290000000002</v>
      </c>
      <c r="H1599" s="211">
        <v>2.0880039400000001</v>
      </c>
      <c r="I1599" s="211">
        <v>107.35760682302217</v>
      </c>
      <c r="J1599" s="211">
        <v>208.80858039713843</v>
      </c>
      <c r="K1599" s="212">
        <v>2</v>
      </c>
      <c r="L1599" s="211">
        <v>62124.183333333298</v>
      </c>
      <c r="M1599" s="211">
        <v>62124.183333333298</v>
      </c>
      <c r="N1599" s="211">
        <v>0.78600823045267498</v>
      </c>
      <c r="O1599" s="211">
        <v>0.78600823045267498</v>
      </c>
      <c r="P1599" s="212">
        <v>0</v>
      </c>
      <c r="Q1599" s="211">
        <v>0</v>
      </c>
      <c r="R1599" s="213">
        <v>0</v>
      </c>
    </row>
    <row r="1600" spans="2:18" x14ac:dyDescent="0.2">
      <c r="B1600" s="207" t="s">
        <v>2007</v>
      </c>
      <c r="C1600" s="208" t="s">
        <v>2005</v>
      </c>
      <c r="D1600" s="209" t="s">
        <v>244</v>
      </c>
      <c r="E1600" s="210">
        <v>1213</v>
      </c>
      <c r="F1600" s="211">
        <v>3396.5639999999999</v>
      </c>
      <c r="G1600" s="211">
        <v>1808.73</v>
      </c>
      <c r="H1600" s="211">
        <v>3.4860587519999999</v>
      </c>
      <c r="I1600" s="211">
        <v>8168.4796415978544</v>
      </c>
      <c r="J1600" s="211">
        <v>575.53167145427892</v>
      </c>
      <c r="K1600" s="212">
        <v>3</v>
      </c>
      <c r="L1600" s="211">
        <v>44606.383333333302</v>
      </c>
      <c r="M1600" s="211">
        <v>28542.633333333302</v>
      </c>
      <c r="N1600" s="211">
        <v>0.22753503709810391</v>
      </c>
      <c r="O1600" s="211">
        <v>0.16900247320692499</v>
      </c>
      <c r="P1600" s="212">
        <v>2</v>
      </c>
      <c r="Q1600" s="211">
        <v>102600</v>
      </c>
      <c r="R1600" s="213">
        <v>0.18796372629843361</v>
      </c>
    </row>
    <row r="1601" spans="2:18" x14ac:dyDescent="0.2">
      <c r="B1601" s="207" t="s">
        <v>2008</v>
      </c>
      <c r="C1601" s="208" t="s">
        <v>2005</v>
      </c>
      <c r="D1601" s="209" t="s">
        <v>274</v>
      </c>
      <c r="E1601" s="210">
        <v>869</v>
      </c>
      <c r="F1601" s="211">
        <v>5170.1469999999999</v>
      </c>
      <c r="G1601" s="211">
        <v>5746.8119999999999</v>
      </c>
      <c r="H1601" s="211">
        <v>2.5056047280000002</v>
      </c>
      <c r="I1601" s="211">
        <v>988.40447603720884</v>
      </c>
      <c r="J1601" s="211">
        <v>0</v>
      </c>
      <c r="K1601" s="212">
        <v>2</v>
      </c>
      <c r="L1601" s="211">
        <v>10426.833333333301</v>
      </c>
      <c r="M1601" s="211">
        <v>10426.833333333301</v>
      </c>
      <c r="N1601" s="211">
        <v>8.1703107019562737E-2</v>
      </c>
      <c r="O1601" s="211">
        <v>8.1703107019562737E-2</v>
      </c>
      <c r="P1601" s="212">
        <v>1</v>
      </c>
      <c r="Q1601" s="211">
        <v>20280</v>
      </c>
      <c r="R1601" s="213">
        <v>5.9838895281933299E-2</v>
      </c>
    </row>
    <row r="1602" spans="2:18" x14ac:dyDescent="0.2">
      <c r="B1602" s="207" t="s">
        <v>2009</v>
      </c>
      <c r="C1602" s="208" t="s">
        <v>2005</v>
      </c>
      <c r="D1602" s="209" t="s">
        <v>244</v>
      </c>
      <c r="E1602" s="210">
        <v>1701</v>
      </c>
      <c r="F1602" s="211">
        <v>5261.9939999999997</v>
      </c>
      <c r="G1602" s="211">
        <v>4014.4319999999998</v>
      </c>
      <c r="H1602" s="211">
        <v>4.6117652239999991</v>
      </c>
      <c r="I1602" s="211">
        <v>1659.135078922814</v>
      </c>
      <c r="J1602" s="211">
        <v>0</v>
      </c>
      <c r="K1602" s="212">
        <v>15</v>
      </c>
      <c r="L1602" s="211">
        <v>475179.2333333334</v>
      </c>
      <c r="M1602" s="211">
        <v>474968.71666666667</v>
      </c>
      <c r="N1602" s="211">
        <v>2.9829512051734279</v>
      </c>
      <c r="O1602" s="211">
        <v>2.9823633156966496</v>
      </c>
      <c r="P1602" s="212">
        <v>1</v>
      </c>
      <c r="Q1602" s="211">
        <v>33480</v>
      </c>
      <c r="R1602" s="213">
        <v>5.4673721340388004E-2</v>
      </c>
    </row>
    <row r="1603" spans="2:18" x14ac:dyDescent="0.2">
      <c r="B1603" s="207" t="s">
        <v>2010</v>
      </c>
      <c r="C1603" s="208" t="s">
        <v>2005</v>
      </c>
      <c r="D1603" s="209" t="s">
        <v>244</v>
      </c>
      <c r="E1603" s="210">
        <v>1307</v>
      </c>
      <c r="F1603" s="211">
        <v>2552.768</v>
      </c>
      <c r="G1603" s="211">
        <v>3673.7060000000001</v>
      </c>
      <c r="H1603" s="211">
        <v>3.1955538559999996</v>
      </c>
      <c r="I1603" s="211">
        <v>67.580419835288779</v>
      </c>
      <c r="J1603" s="211">
        <v>0</v>
      </c>
      <c r="K1603" s="212">
        <v>3</v>
      </c>
      <c r="L1603" s="211">
        <v>79996.883333333302</v>
      </c>
      <c r="M1603" s="211">
        <v>79996.883333333302</v>
      </c>
      <c r="N1603" s="211">
        <v>1.0619739862280033</v>
      </c>
      <c r="O1603" s="211">
        <v>1.0619739862280033</v>
      </c>
      <c r="P1603" s="212">
        <v>0</v>
      </c>
      <c r="Q1603" s="211">
        <v>0</v>
      </c>
      <c r="R1603" s="213">
        <v>0</v>
      </c>
    </row>
    <row r="1604" spans="2:18" x14ac:dyDescent="0.2">
      <c r="B1604" s="207" t="s">
        <v>2011</v>
      </c>
      <c r="C1604" s="208" t="s">
        <v>2005</v>
      </c>
      <c r="D1604" s="209" t="s">
        <v>244</v>
      </c>
      <c r="E1604" s="210">
        <v>591</v>
      </c>
      <c r="F1604" s="211">
        <v>2303.4279999999999</v>
      </c>
      <c r="G1604" s="211">
        <v>1721.124</v>
      </c>
      <c r="H1604" s="211">
        <v>1.5251507039999999</v>
      </c>
      <c r="I1604" s="211">
        <v>1341.6490099381954</v>
      </c>
      <c r="J1604" s="211">
        <v>97.469073391450451</v>
      </c>
      <c r="K1604" s="212">
        <v>3</v>
      </c>
      <c r="L1604" s="211">
        <v>72956.75</v>
      </c>
      <c r="M1604" s="211">
        <v>72956.75</v>
      </c>
      <c r="N1604" s="211">
        <v>1.0879864636209811</v>
      </c>
      <c r="O1604" s="211">
        <v>1.0879864636209811</v>
      </c>
      <c r="P1604" s="212">
        <v>0</v>
      </c>
      <c r="Q1604" s="211">
        <v>0</v>
      </c>
      <c r="R1604" s="213">
        <v>0</v>
      </c>
    </row>
    <row r="1605" spans="2:18" x14ac:dyDescent="0.2">
      <c r="B1605" s="207" t="s">
        <v>2012</v>
      </c>
      <c r="C1605" s="208" t="s">
        <v>2005</v>
      </c>
      <c r="D1605" s="209" t="s">
        <v>244</v>
      </c>
      <c r="E1605" s="210">
        <v>1264</v>
      </c>
      <c r="F1605" s="211">
        <v>4131.3450000000003</v>
      </c>
      <c r="G1605" s="211">
        <v>1320.079</v>
      </c>
      <c r="H1605" s="211">
        <v>2.777953068</v>
      </c>
      <c r="I1605" s="211">
        <v>0</v>
      </c>
      <c r="J1605" s="211">
        <v>2.4657354875813358</v>
      </c>
      <c r="K1605" s="212">
        <v>1</v>
      </c>
      <c r="L1605" s="211">
        <v>4288.7</v>
      </c>
      <c r="M1605" s="211">
        <v>4288.7</v>
      </c>
      <c r="N1605" s="211">
        <v>1.8987341772151917E-2</v>
      </c>
      <c r="O1605" s="211">
        <v>1.8987341772151917E-2</v>
      </c>
      <c r="P1605" s="212">
        <v>0</v>
      </c>
      <c r="Q1605" s="211">
        <v>0</v>
      </c>
      <c r="R1605" s="213">
        <v>0</v>
      </c>
    </row>
    <row r="1606" spans="2:18" x14ac:dyDescent="0.2">
      <c r="B1606" s="207" t="s">
        <v>2013</v>
      </c>
      <c r="C1606" s="208" t="s">
        <v>2005</v>
      </c>
      <c r="D1606" s="209" t="s">
        <v>244</v>
      </c>
      <c r="E1606" s="210">
        <v>1512</v>
      </c>
      <c r="F1606" s="211">
        <v>2504.3220000000001</v>
      </c>
      <c r="G1606" s="211">
        <v>5784.2830000000004</v>
      </c>
      <c r="H1606" s="211">
        <v>4.2486341039999997</v>
      </c>
      <c r="I1606" s="211">
        <v>56.462119481968692</v>
      </c>
      <c r="J1606" s="211">
        <v>0</v>
      </c>
      <c r="K1606" s="212">
        <v>5</v>
      </c>
      <c r="L1606" s="211">
        <v>178392.7000000001</v>
      </c>
      <c r="M1606" s="211">
        <v>178392.7000000001</v>
      </c>
      <c r="N1606" s="211">
        <v>1.1071428571428572</v>
      </c>
      <c r="O1606" s="211">
        <v>1.1071428571428572</v>
      </c>
      <c r="P1606" s="212">
        <v>1</v>
      </c>
      <c r="Q1606" s="211">
        <v>12960</v>
      </c>
      <c r="R1606" s="213">
        <v>1.7857142857142901E-2</v>
      </c>
    </row>
    <row r="1607" spans="2:18" x14ac:dyDescent="0.2">
      <c r="B1607" s="207" t="s">
        <v>2014</v>
      </c>
      <c r="C1607" s="208" t="s">
        <v>2015</v>
      </c>
      <c r="D1607" s="209" t="s">
        <v>274</v>
      </c>
      <c r="E1607" s="210">
        <v>24</v>
      </c>
      <c r="F1607" s="211">
        <v>7621.6540000000005</v>
      </c>
      <c r="G1607" s="211">
        <v>2557.3229999999999</v>
      </c>
      <c r="H1607" s="211">
        <v>1.27095892</v>
      </c>
      <c r="I1607" s="211">
        <v>1892.316225029823</v>
      </c>
      <c r="J1607" s="211">
        <v>96.829808635410856</v>
      </c>
      <c r="K1607" s="212">
        <v>0</v>
      </c>
      <c r="L1607" s="211">
        <v>0</v>
      </c>
      <c r="M1607" s="211">
        <v>0</v>
      </c>
      <c r="N1607" s="211">
        <v>0</v>
      </c>
      <c r="O1607" s="211">
        <v>0</v>
      </c>
      <c r="P1607" s="212">
        <v>0</v>
      </c>
      <c r="Q1607" s="211">
        <v>180</v>
      </c>
      <c r="R1607" s="213">
        <v>4.1666666666666699E-2</v>
      </c>
    </row>
    <row r="1608" spans="2:18" x14ac:dyDescent="0.2">
      <c r="B1608" s="207" t="s">
        <v>2016</v>
      </c>
      <c r="C1608" s="208" t="s">
        <v>2015</v>
      </c>
      <c r="D1608" s="209" t="s">
        <v>274</v>
      </c>
      <c r="E1608" s="210">
        <v>246</v>
      </c>
      <c r="F1608" s="211">
        <v>2610.9395479999998</v>
      </c>
      <c r="G1608" s="211">
        <v>3057.6130429999998</v>
      </c>
      <c r="H1608" s="211">
        <v>0.56285323600000003</v>
      </c>
      <c r="I1608" s="211">
        <v>0.36081750235848892</v>
      </c>
      <c r="J1608" s="211">
        <v>2.497967324020308</v>
      </c>
      <c r="K1608" s="212">
        <v>1</v>
      </c>
      <c r="L1608" s="211">
        <v>2695</v>
      </c>
      <c r="M1608" s="211">
        <v>2695</v>
      </c>
      <c r="N1608" s="211">
        <v>0.99593495934959297</v>
      </c>
      <c r="O1608" s="211">
        <v>0.99593495934959297</v>
      </c>
      <c r="P1608" s="212">
        <v>0</v>
      </c>
      <c r="Q1608" s="211">
        <v>0</v>
      </c>
      <c r="R1608" s="213">
        <v>0</v>
      </c>
    </row>
    <row r="1609" spans="2:18" x14ac:dyDescent="0.2">
      <c r="B1609" s="207" t="s">
        <v>2017</v>
      </c>
      <c r="C1609" s="208" t="s">
        <v>2015</v>
      </c>
      <c r="D1609" s="209" t="s">
        <v>244</v>
      </c>
      <c r="E1609" s="210">
        <v>724</v>
      </c>
      <c r="F1609" s="211">
        <v>4230.0039999999999</v>
      </c>
      <c r="G1609" s="211">
        <v>4022.4385441999998</v>
      </c>
      <c r="H1609" s="211">
        <v>4.3575734399999995</v>
      </c>
      <c r="I1609" s="211">
        <v>128.61147375878488</v>
      </c>
      <c r="J1609" s="211">
        <v>168.89482294021172</v>
      </c>
      <c r="K1609" s="212">
        <v>3</v>
      </c>
      <c r="L1609" s="211">
        <v>301934.76666666672</v>
      </c>
      <c r="M1609" s="211">
        <v>301934.76666666672</v>
      </c>
      <c r="N1609" s="211">
        <v>1.9378453038674033</v>
      </c>
      <c r="O1609" s="211">
        <v>1.9378453038674033</v>
      </c>
      <c r="P1609" s="212">
        <v>3</v>
      </c>
      <c r="Q1609" s="211">
        <v>15450</v>
      </c>
      <c r="R1609" s="213">
        <v>4.6961325966850778E-2</v>
      </c>
    </row>
    <row r="1610" spans="2:18" x14ac:dyDescent="0.2">
      <c r="B1610" s="207" t="s">
        <v>2018</v>
      </c>
      <c r="C1610" s="208" t="s">
        <v>2019</v>
      </c>
      <c r="D1610" s="209" t="s">
        <v>244</v>
      </c>
      <c r="E1610" s="210">
        <v>396</v>
      </c>
      <c r="F1610" s="211">
        <v>0</v>
      </c>
      <c r="G1610" s="211">
        <v>1252.0785350000001</v>
      </c>
      <c r="H1610" s="211">
        <v>1.9790646039999997</v>
      </c>
      <c r="I1610" s="211">
        <v>426.24978071900398</v>
      </c>
      <c r="J1610" s="211">
        <v>0</v>
      </c>
      <c r="K1610" s="212">
        <v>1</v>
      </c>
      <c r="L1610" s="211">
        <v>130</v>
      </c>
      <c r="M1610" s="211">
        <v>130</v>
      </c>
      <c r="N1610" s="211">
        <v>2.5252525252525302E-3</v>
      </c>
      <c r="O1610" s="211">
        <v>2.5252525252525302E-3</v>
      </c>
      <c r="P1610" s="212">
        <v>1</v>
      </c>
      <c r="Q1610" s="211">
        <v>900</v>
      </c>
      <c r="R1610" s="213">
        <v>7.5757575757575803E-3</v>
      </c>
    </row>
    <row r="1611" spans="2:18" x14ac:dyDescent="0.2">
      <c r="B1611" s="207" t="s">
        <v>2020</v>
      </c>
      <c r="C1611" s="208" t="s">
        <v>2019</v>
      </c>
      <c r="D1611" s="209" t="s">
        <v>244</v>
      </c>
      <c r="E1611" s="210">
        <v>1468</v>
      </c>
      <c r="F1611" s="211">
        <v>0</v>
      </c>
      <c r="G1611" s="211">
        <v>2637.0098520000001</v>
      </c>
      <c r="H1611" s="211">
        <v>3.7220939799999999</v>
      </c>
      <c r="I1611" s="211">
        <v>62.698084504119748</v>
      </c>
      <c r="J1611" s="211">
        <v>0</v>
      </c>
      <c r="K1611" s="212">
        <v>5</v>
      </c>
      <c r="L1611" s="211">
        <v>5985.2999999999993</v>
      </c>
      <c r="M1611" s="211">
        <v>5985.2999999999993</v>
      </c>
      <c r="N1611" s="211">
        <v>2.6566757493188018E-2</v>
      </c>
      <c r="O1611" s="211">
        <v>2.6566757493188018E-2</v>
      </c>
      <c r="P1611" s="212">
        <v>3</v>
      </c>
      <c r="Q1611" s="211">
        <v>7860</v>
      </c>
      <c r="R1611" s="213">
        <v>2.3160762942779328E-2</v>
      </c>
    </row>
    <row r="1612" spans="2:18" x14ac:dyDescent="0.2">
      <c r="B1612" s="207" t="s">
        <v>2021</v>
      </c>
      <c r="C1612" s="208" t="s">
        <v>2019</v>
      </c>
      <c r="D1612" s="209" t="s">
        <v>244</v>
      </c>
      <c r="E1612" s="210">
        <v>1403</v>
      </c>
      <c r="F1612" s="211">
        <v>0</v>
      </c>
      <c r="G1612" s="211">
        <v>1776.316</v>
      </c>
      <c r="H1612" s="211">
        <v>2.7961096239999996</v>
      </c>
      <c r="I1612" s="211">
        <v>22.584847792787471</v>
      </c>
      <c r="J1612" s="211">
        <v>0</v>
      </c>
      <c r="K1612" s="212">
        <v>2</v>
      </c>
      <c r="L1612" s="211">
        <v>43677.233333333301</v>
      </c>
      <c r="M1612" s="211">
        <v>43677.233333333301</v>
      </c>
      <c r="N1612" s="211">
        <v>0.1104775481111899</v>
      </c>
      <c r="O1612" s="211">
        <v>0.1104775481111899</v>
      </c>
      <c r="P1612" s="212">
        <v>0</v>
      </c>
      <c r="Q1612" s="211">
        <v>0</v>
      </c>
      <c r="R1612" s="213">
        <v>0</v>
      </c>
    </row>
    <row r="1613" spans="2:18" x14ac:dyDescent="0.2">
      <c r="B1613" s="207" t="s">
        <v>2022</v>
      </c>
      <c r="C1613" s="208" t="s">
        <v>2019</v>
      </c>
      <c r="D1613" s="209" t="s">
        <v>244</v>
      </c>
      <c r="E1613" s="210">
        <v>568</v>
      </c>
      <c r="F1613" s="211">
        <v>0</v>
      </c>
      <c r="G1613" s="211">
        <v>2588.9129280000002</v>
      </c>
      <c r="H1613" s="211">
        <v>3.6313111999999999</v>
      </c>
      <c r="I1613" s="211">
        <v>123.81024327826951</v>
      </c>
      <c r="J1613" s="211">
        <v>4.297578191862895</v>
      </c>
      <c r="K1613" s="212">
        <v>1</v>
      </c>
      <c r="L1613" s="211">
        <v>3416</v>
      </c>
      <c r="M1613" s="211">
        <v>3416</v>
      </c>
      <c r="N1613" s="211">
        <v>4.92957746478873E-2</v>
      </c>
      <c r="O1613" s="211">
        <v>4.92957746478873E-2</v>
      </c>
      <c r="P1613" s="212">
        <v>0</v>
      </c>
      <c r="Q1613" s="211">
        <v>0</v>
      </c>
      <c r="R1613" s="213">
        <v>0</v>
      </c>
    </row>
    <row r="1614" spans="2:18" x14ac:dyDescent="0.2">
      <c r="B1614" s="207" t="s">
        <v>2023</v>
      </c>
      <c r="C1614" s="208" t="s">
        <v>2019</v>
      </c>
      <c r="D1614" s="209" t="s">
        <v>244</v>
      </c>
      <c r="E1614" s="210">
        <v>2340</v>
      </c>
      <c r="F1614" s="211">
        <v>0</v>
      </c>
      <c r="G1614" s="211">
        <v>3774.5819999999999</v>
      </c>
      <c r="H1614" s="211">
        <v>3.81287676</v>
      </c>
      <c r="I1614" s="211">
        <v>91.985497917951903</v>
      </c>
      <c r="J1614" s="211">
        <v>0</v>
      </c>
      <c r="K1614" s="212">
        <v>2</v>
      </c>
      <c r="L1614" s="211">
        <v>1638</v>
      </c>
      <c r="M1614" s="211">
        <v>1638</v>
      </c>
      <c r="N1614" s="211">
        <v>5.1282051282051256E-3</v>
      </c>
      <c r="O1614" s="211">
        <v>5.1282051282051256E-3</v>
      </c>
      <c r="P1614" s="212">
        <v>0</v>
      </c>
      <c r="Q1614" s="211">
        <v>0</v>
      </c>
      <c r="R1614" s="213">
        <v>0</v>
      </c>
    </row>
    <row r="1615" spans="2:18" x14ac:dyDescent="0.2">
      <c r="B1615" s="207" t="s">
        <v>2024</v>
      </c>
      <c r="C1615" s="208" t="s">
        <v>2019</v>
      </c>
      <c r="D1615" s="209" t="s">
        <v>244</v>
      </c>
      <c r="E1615" s="210">
        <v>414</v>
      </c>
      <c r="F1615" s="211">
        <v>0</v>
      </c>
      <c r="G1615" s="211">
        <v>2161.1882300000002</v>
      </c>
      <c r="H1615" s="211">
        <v>2.3058826119999996</v>
      </c>
      <c r="I1615" s="211">
        <v>1159.4848502734683</v>
      </c>
      <c r="J1615" s="211">
        <v>1.3644810759164689</v>
      </c>
      <c r="K1615" s="212">
        <v>2</v>
      </c>
      <c r="L1615" s="211">
        <v>6914.2333333332999</v>
      </c>
      <c r="M1615" s="211">
        <v>6914.2333333332999</v>
      </c>
      <c r="N1615" s="211">
        <v>0.1763285024154595</v>
      </c>
      <c r="O1615" s="211">
        <v>0.1763285024154595</v>
      </c>
      <c r="P1615" s="212">
        <v>1</v>
      </c>
      <c r="Q1615" s="211">
        <v>240</v>
      </c>
      <c r="R1615" s="213">
        <v>4.8309178743961402E-3</v>
      </c>
    </row>
    <row r="1616" spans="2:18" x14ac:dyDescent="0.2">
      <c r="B1616" s="207" t="s">
        <v>2025</v>
      </c>
      <c r="C1616" s="208" t="s">
        <v>2019</v>
      </c>
      <c r="D1616" s="209" t="s">
        <v>244</v>
      </c>
      <c r="E1616" s="210">
        <v>462</v>
      </c>
      <c r="F1616" s="211">
        <v>0</v>
      </c>
      <c r="G1616" s="211">
        <v>1579.029419</v>
      </c>
      <c r="H1616" s="211">
        <v>1.6159334839999999</v>
      </c>
      <c r="I1616" s="211">
        <v>2913.6091000142646</v>
      </c>
      <c r="J1616" s="211">
        <v>0</v>
      </c>
      <c r="K1616" s="212">
        <v>1</v>
      </c>
      <c r="L1616" s="211">
        <v>4892.3500000000004</v>
      </c>
      <c r="M1616" s="211">
        <v>4892.3500000000004</v>
      </c>
      <c r="N1616" s="211">
        <v>0.13852813852813817</v>
      </c>
      <c r="O1616" s="211">
        <v>0.13852813852813817</v>
      </c>
      <c r="P1616" s="212">
        <v>0</v>
      </c>
      <c r="Q1616" s="211">
        <v>0</v>
      </c>
      <c r="R1616" s="213">
        <v>0</v>
      </c>
    </row>
    <row r="1617" spans="2:18" x14ac:dyDescent="0.2">
      <c r="B1617" s="207" t="s">
        <v>2026</v>
      </c>
      <c r="C1617" s="208" t="s">
        <v>2019</v>
      </c>
      <c r="D1617" s="209" t="s">
        <v>244</v>
      </c>
      <c r="E1617" s="210">
        <v>311</v>
      </c>
      <c r="F1617" s="211">
        <v>0</v>
      </c>
      <c r="G1617" s="211">
        <v>4186.50875</v>
      </c>
      <c r="H1617" s="211">
        <v>2.069847384</v>
      </c>
      <c r="I1617" s="211">
        <v>203.93082914937403</v>
      </c>
      <c r="J1617" s="211">
        <v>0</v>
      </c>
      <c r="K1617" s="212">
        <v>3</v>
      </c>
      <c r="L1617" s="211">
        <v>101971.5</v>
      </c>
      <c r="M1617" s="211">
        <v>101971.5</v>
      </c>
      <c r="N1617" s="211">
        <v>0.99999999999999978</v>
      </c>
      <c r="O1617" s="211">
        <v>0.99999999999999978</v>
      </c>
      <c r="P1617" s="212">
        <v>1</v>
      </c>
      <c r="Q1617" s="211">
        <v>120</v>
      </c>
      <c r="R1617" s="213">
        <v>1.2861736334405099E-2</v>
      </c>
    </row>
    <row r="1618" spans="2:18" x14ac:dyDescent="0.2">
      <c r="B1618" s="207" t="s">
        <v>2027</v>
      </c>
      <c r="C1618" s="208" t="s">
        <v>2019</v>
      </c>
      <c r="D1618" s="209" t="s">
        <v>244</v>
      </c>
      <c r="E1618" s="210">
        <v>1570</v>
      </c>
      <c r="F1618" s="211">
        <v>0</v>
      </c>
      <c r="G1618" s="211">
        <v>3067.7910000000002</v>
      </c>
      <c r="H1618" s="211">
        <v>3.90365954</v>
      </c>
      <c r="I1618" s="211">
        <v>165.27679929993718</v>
      </c>
      <c r="J1618" s="211">
        <v>0</v>
      </c>
      <c r="K1618" s="212">
        <v>4</v>
      </c>
      <c r="L1618" s="211">
        <v>365644.23333333328</v>
      </c>
      <c r="M1618" s="211">
        <v>365644.23333333328</v>
      </c>
      <c r="N1618" s="211">
        <v>0.71974522292993659</v>
      </c>
      <c r="O1618" s="211">
        <v>0.71974522292993659</v>
      </c>
      <c r="P1618" s="212">
        <v>0</v>
      </c>
      <c r="Q1618" s="211">
        <v>0</v>
      </c>
      <c r="R1618" s="213">
        <v>0</v>
      </c>
    </row>
    <row r="1619" spans="2:18" x14ac:dyDescent="0.2">
      <c r="B1619" s="207" t="s">
        <v>2028</v>
      </c>
      <c r="C1619" s="208" t="s">
        <v>2019</v>
      </c>
      <c r="D1619" s="209" t="s">
        <v>244</v>
      </c>
      <c r="E1619" s="210">
        <v>245</v>
      </c>
      <c r="F1619" s="211">
        <v>0</v>
      </c>
      <c r="G1619" s="211">
        <v>2080.962</v>
      </c>
      <c r="H1619" s="211">
        <v>1.1438630279999999</v>
      </c>
      <c r="I1619" s="211">
        <v>0</v>
      </c>
      <c r="J1619" s="211">
        <v>519.83505808773566</v>
      </c>
      <c r="K1619" s="212">
        <v>3</v>
      </c>
      <c r="L1619" s="211">
        <v>19980</v>
      </c>
      <c r="M1619" s="211">
        <v>19980</v>
      </c>
      <c r="N1619" s="211">
        <v>1.787755102040816</v>
      </c>
      <c r="O1619" s="211">
        <v>1.787755102040816</v>
      </c>
      <c r="P1619" s="212">
        <v>0</v>
      </c>
      <c r="Q1619" s="211">
        <v>0</v>
      </c>
      <c r="R1619" s="213">
        <v>0</v>
      </c>
    </row>
    <row r="1620" spans="2:18" x14ac:dyDescent="0.2">
      <c r="B1620" s="207" t="s">
        <v>2029</v>
      </c>
      <c r="C1620" s="208" t="s">
        <v>2019</v>
      </c>
      <c r="D1620" s="209" t="s">
        <v>244</v>
      </c>
      <c r="E1620" s="210">
        <v>306</v>
      </c>
      <c r="F1620" s="211">
        <v>0</v>
      </c>
      <c r="G1620" s="211">
        <v>1485.7380000000001</v>
      </c>
      <c r="H1620" s="211">
        <v>2.9413620719999996</v>
      </c>
      <c r="I1620" s="211">
        <v>308.56624847507385</v>
      </c>
      <c r="J1620" s="211">
        <v>748.42324211292305</v>
      </c>
      <c r="K1620" s="212">
        <v>2</v>
      </c>
      <c r="L1620" s="211">
        <v>8586</v>
      </c>
      <c r="M1620" s="211">
        <v>8586</v>
      </c>
      <c r="N1620" s="211">
        <v>0.22222222222222252</v>
      </c>
      <c r="O1620" s="211">
        <v>0.22222222222222252</v>
      </c>
      <c r="P1620" s="212">
        <v>0</v>
      </c>
      <c r="Q1620" s="211">
        <v>0</v>
      </c>
      <c r="R1620" s="213">
        <v>0</v>
      </c>
    </row>
    <row r="1621" spans="2:18" x14ac:dyDescent="0.2">
      <c r="B1621" s="207" t="s">
        <v>2030</v>
      </c>
      <c r="C1621" s="208" t="s">
        <v>2019</v>
      </c>
      <c r="D1621" s="209" t="s">
        <v>244</v>
      </c>
      <c r="E1621" s="210">
        <v>242</v>
      </c>
      <c r="F1621" s="211">
        <v>0</v>
      </c>
      <c r="G1621" s="211">
        <v>1043.615</v>
      </c>
      <c r="H1621" s="211">
        <v>2.4511350599999999</v>
      </c>
      <c r="I1621" s="211">
        <v>117.38995990255653</v>
      </c>
      <c r="J1621" s="211">
        <v>0</v>
      </c>
      <c r="K1621" s="212">
        <v>0</v>
      </c>
      <c r="L1621" s="211">
        <v>0</v>
      </c>
      <c r="M1621" s="211">
        <v>0</v>
      </c>
      <c r="N1621" s="211">
        <v>0</v>
      </c>
      <c r="O1621" s="211">
        <v>0</v>
      </c>
      <c r="P1621" s="212">
        <v>2</v>
      </c>
      <c r="Q1621" s="211">
        <v>92160</v>
      </c>
      <c r="R1621" s="213">
        <v>1.0578512396694228</v>
      </c>
    </row>
    <row r="1622" spans="2:18" x14ac:dyDescent="0.2">
      <c r="B1622" s="207" t="s">
        <v>2031</v>
      </c>
      <c r="C1622" s="208" t="s">
        <v>2019</v>
      </c>
      <c r="D1622" s="209" t="s">
        <v>244</v>
      </c>
      <c r="E1622" s="210">
        <v>488</v>
      </c>
      <c r="F1622" s="211">
        <v>0</v>
      </c>
      <c r="G1622" s="211">
        <v>978.8999</v>
      </c>
      <c r="H1622" s="211">
        <v>1.6885597079999999</v>
      </c>
      <c r="I1622" s="211">
        <v>1300.5576668136141</v>
      </c>
      <c r="J1622" s="211">
        <v>178.10507020264791</v>
      </c>
      <c r="K1622" s="212">
        <v>1</v>
      </c>
      <c r="L1622" s="211">
        <v>21274.083333333303</v>
      </c>
      <c r="M1622" s="211">
        <v>21274.083333333303</v>
      </c>
      <c r="N1622" s="211">
        <v>0.17418032786885201</v>
      </c>
      <c r="O1622" s="211">
        <v>0.17418032786885201</v>
      </c>
      <c r="P1622" s="212">
        <v>1</v>
      </c>
      <c r="Q1622" s="211">
        <v>51600</v>
      </c>
      <c r="R1622" s="213">
        <v>0.17622950819672101</v>
      </c>
    </row>
    <row r="1623" spans="2:18" x14ac:dyDescent="0.2">
      <c r="B1623" s="207" t="s">
        <v>2032</v>
      </c>
      <c r="C1623" s="208" t="s">
        <v>2019</v>
      </c>
      <c r="D1623" s="209" t="s">
        <v>244</v>
      </c>
      <c r="E1623" s="210">
        <v>1378</v>
      </c>
      <c r="F1623" s="211">
        <v>0</v>
      </c>
      <c r="G1623" s="211">
        <v>2777.209507</v>
      </c>
      <c r="H1623" s="211">
        <v>2.6508571760000001</v>
      </c>
      <c r="I1623" s="211">
        <v>29.895425226243582</v>
      </c>
      <c r="J1623" s="211">
        <v>55.685869421063451</v>
      </c>
      <c r="K1623" s="212">
        <v>2</v>
      </c>
      <c r="L1623" s="211">
        <v>9712.1333333333005</v>
      </c>
      <c r="M1623" s="211">
        <v>9712.1333333333005</v>
      </c>
      <c r="N1623" s="211">
        <v>3.4107402031930287E-2</v>
      </c>
      <c r="O1623" s="211">
        <v>3.4107402031930287E-2</v>
      </c>
      <c r="P1623" s="212">
        <v>0</v>
      </c>
      <c r="Q1623" s="211">
        <v>0</v>
      </c>
      <c r="R1623" s="213">
        <v>0</v>
      </c>
    </row>
    <row r="1624" spans="2:18" x14ac:dyDescent="0.2">
      <c r="B1624" s="207" t="s">
        <v>2033</v>
      </c>
      <c r="C1624" s="208" t="s">
        <v>2034</v>
      </c>
      <c r="D1624" s="209" t="s">
        <v>244</v>
      </c>
      <c r="E1624" s="210">
        <v>852</v>
      </c>
      <c r="F1624" s="211">
        <v>1.6485460000000001</v>
      </c>
      <c r="G1624" s="211">
        <v>3985.0949999999998</v>
      </c>
      <c r="H1624" s="211">
        <v>1.8882818240000001</v>
      </c>
      <c r="I1624" s="211">
        <v>5.5198094296287019</v>
      </c>
      <c r="J1624" s="211">
        <v>0</v>
      </c>
      <c r="K1624" s="212">
        <v>6</v>
      </c>
      <c r="L1624" s="211">
        <v>156193.91666666669</v>
      </c>
      <c r="M1624" s="211">
        <v>156193.91666666669</v>
      </c>
      <c r="N1624" s="211">
        <v>1.3661971830985917</v>
      </c>
      <c r="O1624" s="211">
        <v>1.3661971830985917</v>
      </c>
      <c r="P1624" s="212">
        <v>2</v>
      </c>
      <c r="Q1624" s="211">
        <v>21390</v>
      </c>
      <c r="R1624" s="213">
        <v>5.3990610328638403E-2</v>
      </c>
    </row>
    <row r="1625" spans="2:18" x14ac:dyDescent="0.2">
      <c r="B1625" s="207" t="s">
        <v>2035</v>
      </c>
      <c r="C1625" s="208" t="s">
        <v>2034</v>
      </c>
      <c r="D1625" s="209" t="s">
        <v>244</v>
      </c>
      <c r="E1625" s="210">
        <v>447</v>
      </c>
      <c r="F1625" s="211">
        <v>0</v>
      </c>
      <c r="G1625" s="211">
        <v>5811.0950000000003</v>
      </c>
      <c r="H1625" s="211">
        <v>5.0475225679999998</v>
      </c>
      <c r="I1625" s="211">
        <v>135.99391923421493</v>
      </c>
      <c r="J1625" s="211">
        <v>0</v>
      </c>
      <c r="K1625" s="212">
        <v>2</v>
      </c>
      <c r="L1625" s="211">
        <v>2287.0166666667001</v>
      </c>
      <c r="M1625" s="211">
        <v>2287.0166666667001</v>
      </c>
      <c r="N1625" s="211">
        <v>4.4742729306487657E-2</v>
      </c>
      <c r="O1625" s="211">
        <v>4.4742729306487657E-2</v>
      </c>
      <c r="P1625" s="212">
        <v>0</v>
      </c>
      <c r="Q1625" s="211">
        <v>4260</v>
      </c>
      <c r="R1625" s="213">
        <v>2.23713646532438E-3</v>
      </c>
    </row>
    <row r="1626" spans="2:18" x14ac:dyDescent="0.2">
      <c r="B1626" s="207" t="s">
        <v>2036</v>
      </c>
      <c r="C1626" s="208" t="s">
        <v>2034</v>
      </c>
      <c r="D1626" s="209" t="s">
        <v>244</v>
      </c>
      <c r="E1626" s="210">
        <v>150</v>
      </c>
      <c r="F1626" s="211">
        <v>0</v>
      </c>
      <c r="G1626" s="211">
        <v>5341.826</v>
      </c>
      <c r="H1626" s="211">
        <v>2.4874481719999997</v>
      </c>
      <c r="I1626" s="211">
        <v>2514.5681135148611</v>
      </c>
      <c r="J1626" s="211">
        <v>0</v>
      </c>
      <c r="K1626" s="212">
        <v>2</v>
      </c>
      <c r="L1626" s="211">
        <v>592.79999999999995</v>
      </c>
      <c r="M1626" s="211">
        <v>592.79999999999995</v>
      </c>
      <c r="N1626" s="211">
        <v>6.6666666666666666E-2</v>
      </c>
      <c r="O1626" s="211">
        <v>6.6666666666666666E-2</v>
      </c>
      <c r="P1626" s="212">
        <v>0</v>
      </c>
      <c r="Q1626" s="211">
        <v>0</v>
      </c>
      <c r="R1626" s="213">
        <v>0</v>
      </c>
    </row>
    <row r="1627" spans="2:18" x14ac:dyDescent="0.2">
      <c r="B1627" s="207" t="s">
        <v>2037</v>
      </c>
      <c r="C1627" s="208" t="s">
        <v>2034</v>
      </c>
      <c r="D1627" s="209" t="s">
        <v>244</v>
      </c>
      <c r="E1627" s="210">
        <v>823</v>
      </c>
      <c r="F1627" s="211">
        <v>1.6497869999999999</v>
      </c>
      <c r="G1627" s="211">
        <v>4249.6480000000001</v>
      </c>
      <c r="H1627" s="211">
        <v>1.833812156</v>
      </c>
      <c r="I1627" s="211">
        <v>827.56429352135888</v>
      </c>
      <c r="J1627" s="211">
        <v>0</v>
      </c>
      <c r="K1627" s="212">
        <v>2</v>
      </c>
      <c r="L1627" s="211">
        <v>5463.7666666668001</v>
      </c>
      <c r="M1627" s="211">
        <v>5463.7666666668001</v>
      </c>
      <c r="N1627" s="211">
        <v>0.10814094775212647</v>
      </c>
      <c r="O1627" s="211">
        <v>0.10814094775212647</v>
      </c>
      <c r="P1627" s="212">
        <v>0</v>
      </c>
      <c r="Q1627" s="211">
        <v>0</v>
      </c>
      <c r="R1627" s="213">
        <v>0</v>
      </c>
    </row>
    <row r="1628" spans="2:18" x14ac:dyDescent="0.2">
      <c r="B1628" s="207" t="s">
        <v>2038</v>
      </c>
      <c r="C1628" s="208" t="s">
        <v>2034</v>
      </c>
      <c r="D1628" s="209" t="s">
        <v>244</v>
      </c>
      <c r="E1628" s="210">
        <v>1289</v>
      </c>
      <c r="F1628" s="211">
        <v>1097.8240000000001</v>
      </c>
      <c r="G1628" s="211">
        <v>2386.4450000000002</v>
      </c>
      <c r="H1628" s="211">
        <v>4.139694768</v>
      </c>
      <c r="I1628" s="211">
        <v>2579.1527303901839</v>
      </c>
      <c r="J1628" s="211">
        <v>7.3488587080855519</v>
      </c>
      <c r="K1628" s="212">
        <v>2</v>
      </c>
      <c r="L1628" s="211">
        <v>205003.03333333333</v>
      </c>
      <c r="M1628" s="211">
        <v>205003.03333333333</v>
      </c>
      <c r="N1628" s="211">
        <v>2.0062063615205585</v>
      </c>
      <c r="O1628" s="211">
        <v>2.0062063615205585</v>
      </c>
      <c r="P1628" s="212">
        <v>0</v>
      </c>
      <c r="Q1628" s="211">
        <v>0</v>
      </c>
      <c r="R1628" s="213">
        <v>0</v>
      </c>
    </row>
    <row r="1629" spans="2:18" x14ac:dyDescent="0.2">
      <c r="B1629" s="207" t="s">
        <v>2039</v>
      </c>
      <c r="C1629" s="208" t="s">
        <v>2034</v>
      </c>
      <c r="D1629" s="209" t="s">
        <v>244</v>
      </c>
      <c r="E1629" s="210">
        <v>758</v>
      </c>
      <c r="F1629" s="211">
        <v>2981.8850000000002</v>
      </c>
      <c r="G1629" s="211">
        <v>1025.6959999999999</v>
      </c>
      <c r="H1629" s="211">
        <v>2.378508836</v>
      </c>
      <c r="I1629" s="211">
        <v>1.4492896033322544</v>
      </c>
      <c r="J1629" s="211">
        <v>0</v>
      </c>
      <c r="K1629" s="212">
        <v>8</v>
      </c>
      <c r="L1629" s="211">
        <v>91516.166666666686</v>
      </c>
      <c r="M1629" s="211">
        <v>91516.166666666686</v>
      </c>
      <c r="N1629" s="211">
        <v>1.226912928759895</v>
      </c>
      <c r="O1629" s="211">
        <v>1.226912928759895</v>
      </c>
      <c r="P1629" s="212">
        <v>0</v>
      </c>
      <c r="Q1629" s="211">
        <v>0</v>
      </c>
      <c r="R1629" s="213">
        <v>0</v>
      </c>
    </row>
    <row r="1630" spans="2:18" x14ac:dyDescent="0.2">
      <c r="B1630" s="207" t="s">
        <v>2040</v>
      </c>
      <c r="C1630" s="208" t="s">
        <v>2034</v>
      </c>
      <c r="D1630" s="209" t="s">
        <v>244</v>
      </c>
      <c r="E1630" s="210">
        <v>443</v>
      </c>
      <c r="F1630" s="211">
        <v>580.98786819999998</v>
      </c>
      <c r="G1630" s="211">
        <v>1437.9956520000001</v>
      </c>
      <c r="H1630" s="211">
        <v>2.2150998319999999</v>
      </c>
      <c r="I1630" s="211">
        <v>3.1075966971118585</v>
      </c>
      <c r="J1630" s="211">
        <v>0</v>
      </c>
      <c r="K1630" s="212">
        <v>7</v>
      </c>
      <c r="L1630" s="211">
        <v>126345.4666666667</v>
      </c>
      <c r="M1630" s="211">
        <v>126345.4666666667</v>
      </c>
      <c r="N1630" s="211">
        <v>3.3160270880361193</v>
      </c>
      <c r="O1630" s="211">
        <v>3.3160270880361193</v>
      </c>
      <c r="P1630" s="212">
        <v>0</v>
      </c>
      <c r="Q1630" s="211">
        <v>360</v>
      </c>
      <c r="R1630" s="213">
        <v>2.2573363431151201E-3</v>
      </c>
    </row>
    <row r="1631" spans="2:18" x14ac:dyDescent="0.2">
      <c r="B1631" s="207" t="s">
        <v>2041</v>
      </c>
      <c r="C1631" s="208" t="s">
        <v>2034</v>
      </c>
      <c r="D1631" s="209" t="s">
        <v>244</v>
      </c>
      <c r="E1631" s="210">
        <v>46</v>
      </c>
      <c r="F1631" s="211">
        <v>0</v>
      </c>
      <c r="G1631" s="211">
        <v>3266.4789999999998</v>
      </c>
      <c r="H1631" s="211">
        <v>2.0335342719999998</v>
      </c>
      <c r="I1631" s="211">
        <v>1182.7078197858734</v>
      </c>
      <c r="J1631" s="211">
        <v>0</v>
      </c>
      <c r="K1631" s="212">
        <v>0</v>
      </c>
      <c r="L1631" s="211">
        <v>123.5666666667</v>
      </c>
      <c r="M1631" s="211">
        <v>123.5666666667</v>
      </c>
      <c r="N1631" s="211">
        <v>2.1739130434782598E-2</v>
      </c>
      <c r="O1631" s="211">
        <v>2.1739130434782598E-2</v>
      </c>
      <c r="P1631" s="212">
        <v>0</v>
      </c>
      <c r="Q1631" s="211">
        <v>0</v>
      </c>
      <c r="R1631" s="213">
        <v>0</v>
      </c>
    </row>
    <row r="1632" spans="2:18" x14ac:dyDescent="0.2">
      <c r="B1632" s="207" t="s">
        <v>2042</v>
      </c>
      <c r="C1632" s="208" t="s">
        <v>2034</v>
      </c>
      <c r="D1632" s="209" t="s">
        <v>244</v>
      </c>
      <c r="E1632" s="210">
        <v>924</v>
      </c>
      <c r="F1632" s="211">
        <v>1107.058</v>
      </c>
      <c r="G1632" s="211">
        <v>2546.3290000000002</v>
      </c>
      <c r="H1632" s="211">
        <v>2.8868924040000001</v>
      </c>
      <c r="I1632" s="211">
        <v>535.76422415156651</v>
      </c>
      <c r="J1632" s="211">
        <v>7.2602211578783784</v>
      </c>
      <c r="K1632" s="212">
        <v>0</v>
      </c>
      <c r="L1632" s="211">
        <v>284.5</v>
      </c>
      <c r="M1632" s="211">
        <v>284.5</v>
      </c>
      <c r="N1632" s="211">
        <v>1.0822510822510801E-3</v>
      </c>
      <c r="O1632" s="211">
        <v>1.0822510822510801E-3</v>
      </c>
      <c r="P1632" s="212">
        <v>0</v>
      </c>
      <c r="Q1632" s="211">
        <v>0</v>
      </c>
      <c r="R1632" s="213">
        <v>0</v>
      </c>
    </row>
    <row r="1633" spans="2:18" x14ac:dyDescent="0.2">
      <c r="B1633" s="207" t="s">
        <v>2043</v>
      </c>
      <c r="C1633" s="208" t="s">
        <v>2034</v>
      </c>
      <c r="D1633" s="209" t="s">
        <v>244</v>
      </c>
      <c r="E1633" s="210">
        <v>1037</v>
      </c>
      <c r="F1633" s="211">
        <v>2137.5619999999999</v>
      </c>
      <c r="G1633" s="211">
        <v>2269.1379999999999</v>
      </c>
      <c r="H1633" s="211">
        <v>2.8324227359999998</v>
      </c>
      <c r="I1633" s="211">
        <v>299.5872377792241</v>
      </c>
      <c r="J1633" s="211">
        <v>0</v>
      </c>
      <c r="K1633" s="212">
        <v>2</v>
      </c>
      <c r="L1633" s="211">
        <v>117944.2833333333</v>
      </c>
      <c r="M1633" s="211">
        <v>117944.2833333333</v>
      </c>
      <c r="N1633" s="211">
        <v>1.0684667309546771</v>
      </c>
      <c r="O1633" s="211">
        <v>1.0684667309546771</v>
      </c>
      <c r="P1633" s="212">
        <v>0</v>
      </c>
      <c r="Q1633" s="211">
        <v>0</v>
      </c>
      <c r="R1633" s="213">
        <v>0</v>
      </c>
    </row>
    <row r="1634" spans="2:18" x14ac:dyDescent="0.2">
      <c r="B1634" s="207" t="s">
        <v>2044</v>
      </c>
      <c r="C1634" s="208" t="s">
        <v>2034</v>
      </c>
      <c r="D1634" s="209" t="s">
        <v>244</v>
      </c>
      <c r="E1634" s="210">
        <v>923</v>
      </c>
      <c r="F1634" s="211">
        <v>5.125032</v>
      </c>
      <c r="G1634" s="211">
        <v>3964.145</v>
      </c>
      <c r="H1634" s="211">
        <v>3.2137104120000002</v>
      </c>
      <c r="I1634" s="211">
        <v>1812.4621666017749</v>
      </c>
      <c r="J1634" s="211">
        <v>0</v>
      </c>
      <c r="K1634" s="212">
        <v>6</v>
      </c>
      <c r="L1634" s="211">
        <v>37635.183333333407</v>
      </c>
      <c r="M1634" s="211">
        <v>21520.816666666702</v>
      </c>
      <c r="N1634" s="211">
        <v>0.28385698808234017</v>
      </c>
      <c r="O1634" s="211">
        <v>0.23943661971830985</v>
      </c>
      <c r="P1634" s="212">
        <v>0</v>
      </c>
      <c r="Q1634" s="211">
        <v>510</v>
      </c>
      <c r="R1634" s="213">
        <v>1.0834236186348899E-3</v>
      </c>
    </row>
    <row r="1635" spans="2:18" x14ac:dyDescent="0.2">
      <c r="B1635" s="207" t="s">
        <v>2045</v>
      </c>
      <c r="C1635" s="208" t="s">
        <v>2034</v>
      </c>
      <c r="D1635" s="209" t="s">
        <v>244</v>
      </c>
      <c r="E1635" s="210">
        <v>502</v>
      </c>
      <c r="F1635" s="211">
        <v>6.6829070000000002</v>
      </c>
      <c r="G1635" s="211">
        <v>2665.4740000000002</v>
      </c>
      <c r="H1635" s="211">
        <v>1.9609080479999998</v>
      </c>
      <c r="I1635" s="211">
        <v>22.433358161524314</v>
      </c>
      <c r="J1635" s="211">
        <v>0</v>
      </c>
      <c r="K1635" s="212">
        <v>1</v>
      </c>
      <c r="L1635" s="211">
        <v>21449.45</v>
      </c>
      <c r="M1635" s="211">
        <v>21449.45</v>
      </c>
      <c r="N1635" s="211">
        <v>0.12749003984063792</v>
      </c>
      <c r="O1635" s="211">
        <v>0.12749003984063792</v>
      </c>
      <c r="P1635" s="212">
        <v>0</v>
      </c>
      <c r="Q1635" s="211">
        <v>0</v>
      </c>
      <c r="R1635" s="213">
        <v>0</v>
      </c>
    </row>
    <row r="1636" spans="2:18" x14ac:dyDescent="0.2">
      <c r="B1636" s="207" t="s">
        <v>2046</v>
      </c>
      <c r="C1636" s="208" t="s">
        <v>2047</v>
      </c>
      <c r="D1636" s="209" t="s">
        <v>244</v>
      </c>
      <c r="E1636" s="210">
        <v>1153</v>
      </c>
      <c r="F1636" s="211">
        <v>3941.2869999999998</v>
      </c>
      <c r="G1636" s="211">
        <v>5501.6719999999996</v>
      </c>
      <c r="H1636" s="211">
        <v>3.8855029839999995</v>
      </c>
      <c r="I1636" s="211">
        <v>7086.4763478361792</v>
      </c>
      <c r="J1636" s="211">
        <v>0</v>
      </c>
      <c r="K1636" s="212">
        <v>6</v>
      </c>
      <c r="L1636" s="211">
        <v>114370.26666666659</v>
      </c>
      <c r="M1636" s="211">
        <v>98122.566666666593</v>
      </c>
      <c r="N1636" s="211">
        <v>1.1682567215958373</v>
      </c>
      <c r="O1636" s="211">
        <v>1.1144839549002605</v>
      </c>
      <c r="P1636" s="212">
        <v>0</v>
      </c>
      <c r="Q1636" s="211">
        <v>0</v>
      </c>
      <c r="R1636" s="213">
        <v>0</v>
      </c>
    </row>
    <row r="1637" spans="2:18" x14ac:dyDescent="0.2">
      <c r="B1637" s="207" t="s">
        <v>2048</v>
      </c>
      <c r="C1637" s="208" t="s">
        <v>2047</v>
      </c>
      <c r="D1637" s="209" t="s">
        <v>244</v>
      </c>
      <c r="E1637" s="210">
        <v>621</v>
      </c>
      <c r="F1637" s="211">
        <v>1483.6022840000001</v>
      </c>
      <c r="G1637" s="211">
        <v>5333.3223239999998</v>
      </c>
      <c r="H1637" s="211">
        <v>1.797499044</v>
      </c>
      <c r="I1637" s="211">
        <v>65.714993348095405</v>
      </c>
      <c r="J1637" s="211">
        <v>223.36662652207397</v>
      </c>
      <c r="K1637" s="212">
        <v>1</v>
      </c>
      <c r="L1637" s="211">
        <v>2320</v>
      </c>
      <c r="M1637" s="211">
        <v>2320</v>
      </c>
      <c r="N1637" s="211">
        <v>4.6698872785829307E-2</v>
      </c>
      <c r="O1637" s="211">
        <v>4.6698872785829307E-2</v>
      </c>
      <c r="P1637" s="212">
        <v>0</v>
      </c>
      <c r="Q1637" s="211">
        <v>0</v>
      </c>
      <c r="R1637" s="213">
        <v>0</v>
      </c>
    </row>
    <row r="1638" spans="2:18" x14ac:dyDescent="0.2">
      <c r="B1638" s="207" t="s">
        <v>2049</v>
      </c>
      <c r="C1638" s="208" t="s">
        <v>2047</v>
      </c>
      <c r="D1638" s="209" t="s">
        <v>244</v>
      </c>
      <c r="E1638" s="210">
        <v>1214</v>
      </c>
      <c r="F1638" s="211">
        <v>4681.5039999999999</v>
      </c>
      <c r="G1638" s="211">
        <v>5725.1840000000002</v>
      </c>
      <c r="H1638" s="211">
        <v>4.0125988759999993</v>
      </c>
      <c r="I1638" s="211">
        <v>1318.8196299462902</v>
      </c>
      <c r="J1638" s="211">
        <v>448.76385873980308</v>
      </c>
      <c r="K1638" s="212">
        <v>9</v>
      </c>
      <c r="L1638" s="211">
        <v>369857.15</v>
      </c>
      <c r="M1638" s="211">
        <v>195810.15</v>
      </c>
      <c r="N1638" s="211">
        <v>3.0000000000000009</v>
      </c>
      <c r="O1638" s="211">
        <v>2.0016474464579908</v>
      </c>
      <c r="P1638" s="212">
        <v>0</v>
      </c>
      <c r="Q1638" s="211">
        <v>0</v>
      </c>
      <c r="R1638" s="213">
        <v>0</v>
      </c>
    </row>
    <row r="1639" spans="2:18" x14ac:dyDescent="0.2">
      <c r="B1639" s="207" t="s">
        <v>2050</v>
      </c>
      <c r="C1639" s="208" t="s">
        <v>2047</v>
      </c>
      <c r="D1639" s="209" t="s">
        <v>274</v>
      </c>
      <c r="E1639" s="210">
        <v>533</v>
      </c>
      <c r="F1639" s="211">
        <v>140.96039999999999</v>
      </c>
      <c r="G1639" s="211">
        <v>6054.982</v>
      </c>
      <c r="H1639" s="211">
        <v>1.6522465959999999</v>
      </c>
      <c r="I1639" s="211">
        <v>304.30597415724645</v>
      </c>
      <c r="J1639" s="211">
        <v>0</v>
      </c>
      <c r="K1639" s="212">
        <v>2</v>
      </c>
      <c r="L1639" s="211">
        <v>7413.9</v>
      </c>
      <c r="M1639" s="211">
        <v>7413.9</v>
      </c>
      <c r="N1639" s="211">
        <v>0.10318949343339587</v>
      </c>
      <c r="O1639" s="211">
        <v>0.10318949343339587</v>
      </c>
      <c r="P1639" s="212">
        <v>1</v>
      </c>
      <c r="Q1639" s="211">
        <v>25200</v>
      </c>
      <c r="R1639" s="213">
        <v>0.10506566604127601</v>
      </c>
    </row>
    <row r="1640" spans="2:18" x14ac:dyDescent="0.2">
      <c r="B1640" s="207" t="s">
        <v>2051</v>
      </c>
      <c r="C1640" s="208" t="s">
        <v>2047</v>
      </c>
      <c r="D1640" s="209" t="s">
        <v>244</v>
      </c>
      <c r="E1640" s="210">
        <v>960</v>
      </c>
      <c r="F1640" s="211">
        <v>0</v>
      </c>
      <c r="G1640" s="211">
        <v>8291.2240000000002</v>
      </c>
      <c r="H1640" s="211">
        <v>2.7234834000000001</v>
      </c>
      <c r="I1640" s="211">
        <v>688.54589096160839</v>
      </c>
      <c r="J1640" s="211">
        <v>0</v>
      </c>
      <c r="K1640" s="212">
        <v>7</v>
      </c>
      <c r="L1640" s="211">
        <v>66651.600000000006</v>
      </c>
      <c r="M1640" s="211">
        <v>56949.599999999999</v>
      </c>
      <c r="N1640" s="211">
        <v>0.3020833333333332</v>
      </c>
      <c r="O1640" s="211">
        <v>0.28333333333333321</v>
      </c>
      <c r="P1640" s="212">
        <v>2</v>
      </c>
      <c r="Q1640" s="211">
        <v>22680</v>
      </c>
      <c r="R1640" s="213">
        <v>5.6249999999999994E-2</v>
      </c>
    </row>
    <row r="1641" spans="2:18" x14ac:dyDescent="0.2">
      <c r="B1641" s="207" t="s">
        <v>2052</v>
      </c>
      <c r="C1641" s="208" t="s">
        <v>2047</v>
      </c>
      <c r="D1641" s="209" t="s">
        <v>244</v>
      </c>
      <c r="E1641" s="210">
        <v>699</v>
      </c>
      <c r="F1641" s="211">
        <v>2.7254330000000002</v>
      </c>
      <c r="G1641" s="211">
        <v>5128.5929999999998</v>
      </c>
      <c r="H1641" s="211">
        <v>2.1606301640000001</v>
      </c>
      <c r="I1641" s="211">
        <v>1142.1374043189473</v>
      </c>
      <c r="J1641" s="211">
        <v>249.31325485544622</v>
      </c>
      <c r="K1641" s="212">
        <v>6</v>
      </c>
      <c r="L1641" s="211">
        <v>37349.650000000103</v>
      </c>
      <c r="M1641" s="211">
        <v>37349.650000000103</v>
      </c>
      <c r="N1641" s="211">
        <v>0.18741058655221748</v>
      </c>
      <c r="O1641" s="211">
        <v>0.18741058655221748</v>
      </c>
      <c r="P1641" s="212">
        <v>0</v>
      </c>
      <c r="Q1641" s="211">
        <v>0</v>
      </c>
      <c r="R1641" s="213">
        <v>0</v>
      </c>
    </row>
    <row r="1642" spans="2:18" x14ac:dyDescent="0.2">
      <c r="B1642" s="207" t="s">
        <v>2053</v>
      </c>
      <c r="C1642" s="208" t="s">
        <v>2047</v>
      </c>
      <c r="D1642" s="209" t="s">
        <v>244</v>
      </c>
      <c r="E1642" s="210">
        <v>563</v>
      </c>
      <c r="F1642" s="211">
        <v>5.9334239999999996</v>
      </c>
      <c r="G1642" s="211">
        <v>4294.8559999999998</v>
      </c>
      <c r="H1642" s="211">
        <v>2.3603522799999999</v>
      </c>
      <c r="I1642" s="211">
        <v>2349.9927535865686</v>
      </c>
      <c r="J1642" s="211">
        <v>11.173703298843526</v>
      </c>
      <c r="K1642" s="212">
        <v>3</v>
      </c>
      <c r="L1642" s="211">
        <v>51269.5</v>
      </c>
      <c r="M1642" s="211">
        <v>51269.5</v>
      </c>
      <c r="N1642" s="211">
        <v>0.33747779751332163</v>
      </c>
      <c r="O1642" s="211">
        <v>0.33747779751332163</v>
      </c>
      <c r="P1642" s="212">
        <v>0</v>
      </c>
      <c r="Q1642" s="211">
        <v>0</v>
      </c>
      <c r="R1642" s="213">
        <v>0</v>
      </c>
    </row>
    <row r="1643" spans="2:18" x14ac:dyDescent="0.2">
      <c r="B1643" s="207" t="s">
        <v>2054</v>
      </c>
      <c r="C1643" s="208" t="s">
        <v>2047</v>
      </c>
      <c r="D1643" s="209" t="s">
        <v>244</v>
      </c>
      <c r="E1643" s="210">
        <v>950</v>
      </c>
      <c r="F1643" s="211">
        <v>0</v>
      </c>
      <c r="G1643" s="211">
        <v>10702.74</v>
      </c>
      <c r="H1643" s="211">
        <v>2.9232055159999999</v>
      </c>
      <c r="I1643" s="211">
        <v>26.811515944484636</v>
      </c>
      <c r="J1643" s="211">
        <v>0</v>
      </c>
      <c r="K1643" s="212">
        <v>4</v>
      </c>
      <c r="L1643" s="211">
        <v>107198.53333333331</v>
      </c>
      <c r="M1643" s="211">
        <v>106879.53333333331</v>
      </c>
      <c r="N1643" s="211">
        <v>0.14105263157894737</v>
      </c>
      <c r="O1643" s="211">
        <v>0.14000000000000001</v>
      </c>
      <c r="P1643" s="212">
        <v>1</v>
      </c>
      <c r="Q1643" s="211">
        <v>23400</v>
      </c>
      <c r="R1643" s="213">
        <v>8.2105263157894695E-2</v>
      </c>
    </row>
    <row r="1644" spans="2:18" x14ac:dyDescent="0.2">
      <c r="B1644" s="207" t="s">
        <v>2055</v>
      </c>
      <c r="C1644" s="208" t="s">
        <v>2047</v>
      </c>
      <c r="D1644" s="209" t="s">
        <v>244</v>
      </c>
      <c r="E1644" s="210">
        <v>910</v>
      </c>
      <c r="F1644" s="211">
        <v>1841.01</v>
      </c>
      <c r="G1644" s="211">
        <v>8781.0139999999992</v>
      </c>
      <c r="H1644" s="211">
        <v>2.54191784</v>
      </c>
      <c r="I1644" s="211">
        <v>941.90000340053928</v>
      </c>
      <c r="J1644" s="211">
        <v>268.86723562842235</v>
      </c>
      <c r="K1644" s="212">
        <v>4</v>
      </c>
      <c r="L1644" s="211">
        <v>201902</v>
      </c>
      <c r="M1644" s="211">
        <v>201786</v>
      </c>
      <c r="N1644" s="211">
        <v>2.0406593406593405</v>
      </c>
      <c r="O1644" s="211">
        <v>2.0395604395604394</v>
      </c>
      <c r="P1644" s="212">
        <v>1</v>
      </c>
      <c r="Q1644" s="211">
        <v>960</v>
      </c>
      <c r="R1644" s="213">
        <v>2.1978021978022E-3</v>
      </c>
    </row>
    <row r="1645" spans="2:18" x14ac:dyDescent="0.2">
      <c r="B1645" s="207" t="s">
        <v>2056</v>
      </c>
      <c r="C1645" s="208" t="s">
        <v>2047</v>
      </c>
      <c r="D1645" s="209" t="s">
        <v>244</v>
      </c>
      <c r="E1645" s="210">
        <v>989</v>
      </c>
      <c r="F1645" s="211">
        <v>0</v>
      </c>
      <c r="G1645" s="211">
        <v>11297.47</v>
      </c>
      <c r="H1645" s="211">
        <v>3.8673464279999998</v>
      </c>
      <c r="I1645" s="211">
        <v>2108.5676945489995</v>
      </c>
      <c r="J1645" s="211">
        <v>263.17294452420401</v>
      </c>
      <c r="K1645" s="212">
        <v>1</v>
      </c>
      <c r="L1645" s="211">
        <v>1860</v>
      </c>
      <c r="M1645" s="211">
        <v>1860</v>
      </c>
      <c r="N1645" s="211">
        <v>3.0333670374115301E-2</v>
      </c>
      <c r="O1645" s="211">
        <v>3.0333670374115301E-2</v>
      </c>
      <c r="P1645" s="212">
        <v>0</v>
      </c>
      <c r="Q1645" s="211">
        <v>0</v>
      </c>
      <c r="R1645" s="213">
        <v>0</v>
      </c>
    </row>
    <row r="1646" spans="2:18" x14ac:dyDescent="0.2">
      <c r="B1646" s="207" t="s">
        <v>2057</v>
      </c>
      <c r="C1646" s="208" t="s">
        <v>2047</v>
      </c>
      <c r="D1646" s="209" t="s">
        <v>244</v>
      </c>
      <c r="E1646" s="210">
        <v>744</v>
      </c>
      <c r="F1646" s="211">
        <v>55.743569999999998</v>
      </c>
      <c r="G1646" s="211">
        <v>6257.2439999999997</v>
      </c>
      <c r="H1646" s="211">
        <v>2.142473608</v>
      </c>
      <c r="I1646" s="211">
        <v>1.5854362835645723</v>
      </c>
      <c r="J1646" s="211">
        <v>0</v>
      </c>
      <c r="K1646" s="212">
        <v>3</v>
      </c>
      <c r="L1646" s="211">
        <v>75143.983333333308</v>
      </c>
      <c r="M1646" s="211">
        <v>75143.983333333308</v>
      </c>
      <c r="N1646" s="211">
        <v>1.0443548387096782</v>
      </c>
      <c r="O1646" s="211">
        <v>1.0443548387096782</v>
      </c>
      <c r="P1646" s="212">
        <v>1</v>
      </c>
      <c r="Q1646" s="211">
        <v>21450</v>
      </c>
      <c r="R1646" s="213">
        <v>7.3924731182795703E-2</v>
      </c>
    </row>
    <row r="1647" spans="2:18" x14ac:dyDescent="0.2">
      <c r="B1647" s="207" t="s">
        <v>2058</v>
      </c>
      <c r="C1647" s="208" t="s">
        <v>2047</v>
      </c>
      <c r="D1647" s="209" t="s">
        <v>244</v>
      </c>
      <c r="E1647" s="210">
        <v>978</v>
      </c>
      <c r="F1647" s="211">
        <v>4.2311189999999996</v>
      </c>
      <c r="G1647" s="211">
        <v>5294.8050000000003</v>
      </c>
      <c r="H1647" s="211">
        <v>2.8142661799999997</v>
      </c>
      <c r="I1647" s="211">
        <v>5560.7875091847072</v>
      </c>
      <c r="J1647" s="211">
        <v>0</v>
      </c>
      <c r="K1647" s="212">
        <v>8</v>
      </c>
      <c r="L1647" s="211">
        <v>110566.9666666667</v>
      </c>
      <c r="M1647" s="211">
        <v>109630.6666666667</v>
      </c>
      <c r="N1647" s="211">
        <v>1.1983640081799585</v>
      </c>
      <c r="O1647" s="211">
        <v>1.1963190184049073</v>
      </c>
      <c r="P1647" s="212">
        <v>1</v>
      </c>
      <c r="Q1647" s="211">
        <v>13800</v>
      </c>
      <c r="R1647" s="213">
        <v>4.7034764826175898E-2</v>
      </c>
    </row>
    <row r="1648" spans="2:18" x14ac:dyDescent="0.2">
      <c r="B1648" s="207" t="s">
        <v>2059</v>
      </c>
      <c r="C1648" s="208" t="s">
        <v>2047</v>
      </c>
      <c r="D1648" s="209" t="s">
        <v>244</v>
      </c>
      <c r="E1648" s="210">
        <v>142</v>
      </c>
      <c r="F1648" s="211">
        <v>0</v>
      </c>
      <c r="G1648" s="211">
        <v>5334.848567</v>
      </c>
      <c r="H1648" s="211">
        <v>3.5768415319999995</v>
      </c>
      <c r="I1648" s="211">
        <v>2306.962162623845</v>
      </c>
      <c r="J1648" s="211">
        <v>22.223851224670991</v>
      </c>
      <c r="K1648" s="212">
        <v>0</v>
      </c>
      <c r="L1648" s="211">
        <v>150.0666666667</v>
      </c>
      <c r="M1648" s="211">
        <v>150.0666666667</v>
      </c>
      <c r="N1648" s="211">
        <v>7.0422535211267607E-3</v>
      </c>
      <c r="O1648" s="211">
        <v>7.0422535211267607E-3</v>
      </c>
      <c r="P1648" s="212">
        <v>0</v>
      </c>
      <c r="Q1648" s="211">
        <v>0</v>
      </c>
      <c r="R1648" s="213">
        <v>0</v>
      </c>
    </row>
    <row r="1649" spans="2:18" x14ac:dyDescent="0.2">
      <c r="B1649" s="207" t="s">
        <v>2060</v>
      </c>
      <c r="C1649" s="208" t="s">
        <v>2047</v>
      </c>
      <c r="D1649" s="209" t="s">
        <v>244</v>
      </c>
      <c r="E1649" s="210">
        <v>1266</v>
      </c>
      <c r="F1649" s="211">
        <v>4662.4170000000004</v>
      </c>
      <c r="G1649" s="211">
        <v>7163.5140000000001</v>
      </c>
      <c r="H1649" s="211">
        <v>3.7765636480000002</v>
      </c>
      <c r="I1649" s="211">
        <v>30.113130390383308</v>
      </c>
      <c r="J1649" s="211">
        <v>0</v>
      </c>
      <c r="K1649" s="212">
        <v>7</v>
      </c>
      <c r="L1649" s="211">
        <v>400702.5</v>
      </c>
      <c r="M1649" s="211">
        <v>400702.5</v>
      </c>
      <c r="N1649" s="211">
        <v>2.247235387045813</v>
      </c>
      <c r="O1649" s="211">
        <v>2.247235387045813</v>
      </c>
      <c r="P1649" s="212">
        <v>0</v>
      </c>
      <c r="Q1649" s="211">
        <v>0</v>
      </c>
      <c r="R1649" s="213">
        <v>0</v>
      </c>
    </row>
    <row r="1650" spans="2:18" x14ac:dyDescent="0.2">
      <c r="B1650" s="207" t="s">
        <v>2061</v>
      </c>
      <c r="C1650" s="208" t="s">
        <v>2047</v>
      </c>
      <c r="D1650" s="209" t="s">
        <v>244</v>
      </c>
      <c r="E1650" s="210">
        <v>903</v>
      </c>
      <c r="F1650" s="211">
        <v>125.4885</v>
      </c>
      <c r="G1650" s="211">
        <v>6541.3429999999998</v>
      </c>
      <c r="H1650" s="211">
        <v>2.63270062</v>
      </c>
      <c r="I1650" s="211">
        <v>384.33916250851746</v>
      </c>
      <c r="J1650" s="211">
        <v>386.35227944847429</v>
      </c>
      <c r="K1650" s="212">
        <v>6</v>
      </c>
      <c r="L1650" s="211">
        <v>130795.1666666666</v>
      </c>
      <c r="M1650" s="211">
        <v>130795.1666666666</v>
      </c>
      <c r="N1650" s="211">
        <v>1.3133997785160574</v>
      </c>
      <c r="O1650" s="211">
        <v>1.3133997785160574</v>
      </c>
      <c r="P1650" s="212">
        <v>1</v>
      </c>
      <c r="Q1650" s="211">
        <v>1260</v>
      </c>
      <c r="R1650" s="213">
        <v>3.1007751937984503E-2</v>
      </c>
    </row>
    <row r="1651" spans="2:18" x14ac:dyDescent="0.2">
      <c r="B1651" s="207" t="s">
        <v>2062</v>
      </c>
      <c r="C1651" s="208" t="s">
        <v>2047</v>
      </c>
      <c r="D1651" s="209" t="s">
        <v>244</v>
      </c>
      <c r="E1651" s="210">
        <v>471</v>
      </c>
      <c r="F1651" s="211">
        <v>0</v>
      </c>
      <c r="G1651" s="211">
        <v>5549.8760000000002</v>
      </c>
      <c r="H1651" s="211">
        <v>4.1215382119999999</v>
      </c>
      <c r="I1651" s="211">
        <v>2009.9214368956359</v>
      </c>
      <c r="J1651" s="211">
        <v>0</v>
      </c>
      <c r="K1651" s="212">
        <v>1</v>
      </c>
      <c r="L1651" s="211">
        <v>1617</v>
      </c>
      <c r="M1651" s="211">
        <v>1617</v>
      </c>
      <c r="N1651" s="211">
        <v>4.4585987261146501E-2</v>
      </c>
      <c r="O1651" s="211">
        <v>4.4585987261146501E-2</v>
      </c>
      <c r="P1651" s="212">
        <v>0</v>
      </c>
      <c r="Q1651" s="211">
        <v>0</v>
      </c>
      <c r="R1651" s="213">
        <v>0</v>
      </c>
    </row>
    <row r="1652" spans="2:18" x14ac:dyDescent="0.2">
      <c r="B1652" s="207" t="s">
        <v>2063</v>
      </c>
      <c r="C1652" s="208" t="s">
        <v>2047</v>
      </c>
      <c r="D1652" s="209" t="s">
        <v>244</v>
      </c>
      <c r="E1652" s="210">
        <v>974</v>
      </c>
      <c r="F1652" s="211">
        <v>0</v>
      </c>
      <c r="G1652" s="211">
        <v>11312.56</v>
      </c>
      <c r="H1652" s="211">
        <v>3.7220939799999999</v>
      </c>
      <c r="I1652" s="211">
        <v>4913.7613940802557</v>
      </c>
      <c r="J1652" s="211">
        <v>561.63974994908199</v>
      </c>
      <c r="K1652" s="212">
        <v>3</v>
      </c>
      <c r="L1652" s="211">
        <v>29604.933333333403</v>
      </c>
      <c r="M1652" s="211">
        <v>29604.933333333403</v>
      </c>
      <c r="N1652" s="211">
        <v>7.9055441478439473E-2</v>
      </c>
      <c r="O1652" s="211">
        <v>7.9055441478439473E-2</v>
      </c>
      <c r="P1652" s="212">
        <v>2</v>
      </c>
      <c r="Q1652" s="211">
        <v>29760</v>
      </c>
      <c r="R1652" s="213">
        <v>6.3655030800821397E-2</v>
      </c>
    </row>
    <row r="1653" spans="2:18" x14ac:dyDescent="0.2">
      <c r="B1653" s="207" t="s">
        <v>2064</v>
      </c>
      <c r="C1653" s="208" t="s">
        <v>2047</v>
      </c>
      <c r="D1653" s="209" t="s">
        <v>244</v>
      </c>
      <c r="E1653" s="210">
        <v>1086</v>
      </c>
      <c r="F1653" s="211">
        <v>3787.4334250000002</v>
      </c>
      <c r="G1653" s="211">
        <v>8258.3979380000001</v>
      </c>
      <c r="H1653" s="211">
        <v>3.740250536</v>
      </c>
      <c r="I1653" s="211">
        <v>3835.2968470711489</v>
      </c>
      <c r="J1653" s="211">
        <v>0</v>
      </c>
      <c r="K1653" s="212">
        <v>2</v>
      </c>
      <c r="L1653" s="211">
        <v>98894.166666666701</v>
      </c>
      <c r="M1653" s="211">
        <v>98894.166666666701</v>
      </c>
      <c r="N1653" s="211">
        <v>1.0460405156537749</v>
      </c>
      <c r="O1653" s="211">
        <v>1.0460405156537749</v>
      </c>
      <c r="P1653" s="212">
        <v>0</v>
      </c>
      <c r="Q1653" s="211">
        <v>0</v>
      </c>
      <c r="R1653" s="213">
        <v>0</v>
      </c>
    </row>
    <row r="1654" spans="2:18" x14ac:dyDescent="0.2">
      <c r="B1654" s="207" t="s">
        <v>2065</v>
      </c>
      <c r="C1654" s="208" t="s">
        <v>2047</v>
      </c>
      <c r="D1654" s="209" t="s">
        <v>244</v>
      </c>
      <c r="E1654" s="210">
        <v>1091</v>
      </c>
      <c r="F1654" s="211">
        <v>88.831810000000004</v>
      </c>
      <c r="G1654" s="211">
        <v>7251.6279999999997</v>
      </c>
      <c r="H1654" s="211">
        <v>3.6676243120000001</v>
      </c>
      <c r="I1654" s="211">
        <v>292.99824461518728</v>
      </c>
      <c r="J1654" s="211">
        <v>0</v>
      </c>
      <c r="K1654" s="212">
        <v>2</v>
      </c>
      <c r="L1654" s="211">
        <v>267718.04999999993</v>
      </c>
      <c r="M1654" s="211">
        <v>267718.04999999993</v>
      </c>
      <c r="N1654" s="211">
        <v>1.9825847846012832</v>
      </c>
      <c r="O1654" s="211">
        <v>1.9825847846012832</v>
      </c>
      <c r="P1654" s="212">
        <v>2</v>
      </c>
      <c r="Q1654" s="211">
        <v>30600</v>
      </c>
      <c r="R1654" s="213">
        <v>5.4995417048579298E-2</v>
      </c>
    </row>
    <row r="1655" spans="2:18" x14ac:dyDescent="0.2">
      <c r="B1655" s="207" t="s">
        <v>2066</v>
      </c>
      <c r="C1655" s="208" t="s">
        <v>2047</v>
      </c>
      <c r="D1655" s="209" t="s">
        <v>244</v>
      </c>
      <c r="E1655" s="210">
        <v>1022</v>
      </c>
      <c r="F1655" s="211">
        <v>2949.681</v>
      </c>
      <c r="G1655" s="211">
        <v>7778.9939999999997</v>
      </c>
      <c r="H1655" s="211">
        <v>3.649467756</v>
      </c>
      <c r="I1655" s="211">
        <v>262.16011278383678</v>
      </c>
      <c r="J1655" s="211">
        <v>0</v>
      </c>
      <c r="K1655" s="212">
        <v>8</v>
      </c>
      <c r="L1655" s="211">
        <v>207945.34999999998</v>
      </c>
      <c r="M1655" s="211">
        <v>164829.58333333328</v>
      </c>
      <c r="N1655" s="211">
        <v>1.2906066536203522</v>
      </c>
      <c r="O1655" s="211">
        <v>1.2230919765166339</v>
      </c>
      <c r="P1655" s="212">
        <v>0</v>
      </c>
      <c r="Q1655" s="211">
        <v>0</v>
      </c>
      <c r="R1655" s="213">
        <v>0</v>
      </c>
    </row>
    <row r="1656" spans="2:18" x14ac:dyDescent="0.2">
      <c r="B1656" s="207" t="s">
        <v>2067</v>
      </c>
      <c r="C1656" s="208" t="s">
        <v>2047</v>
      </c>
      <c r="D1656" s="209" t="s">
        <v>244</v>
      </c>
      <c r="E1656" s="210">
        <v>1072</v>
      </c>
      <c r="F1656" s="211">
        <v>35.444130000000001</v>
      </c>
      <c r="G1656" s="211">
        <v>9762.3320000000003</v>
      </c>
      <c r="H1656" s="211">
        <v>2.9958317399999999</v>
      </c>
      <c r="I1656" s="211">
        <v>31.347900707853643</v>
      </c>
      <c r="J1656" s="211">
        <v>99.717243983068727</v>
      </c>
      <c r="K1656" s="212">
        <v>2</v>
      </c>
      <c r="L1656" s="211">
        <v>16200.6</v>
      </c>
      <c r="M1656" s="211">
        <v>16200.6</v>
      </c>
      <c r="N1656" s="211">
        <v>0.13992537313432835</v>
      </c>
      <c r="O1656" s="211">
        <v>0.13992537313432835</v>
      </c>
      <c r="P1656" s="212">
        <v>0</v>
      </c>
      <c r="Q1656" s="211">
        <v>0</v>
      </c>
      <c r="R1656" s="213">
        <v>0</v>
      </c>
    </row>
    <row r="1657" spans="2:18" x14ac:dyDescent="0.2">
      <c r="B1657" s="207" t="s">
        <v>2068</v>
      </c>
      <c r="C1657" s="208" t="s">
        <v>2047</v>
      </c>
      <c r="D1657" s="209" t="s">
        <v>244</v>
      </c>
      <c r="E1657" s="210">
        <v>1083</v>
      </c>
      <c r="F1657" s="211">
        <v>36.316319999999997</v>
      </c>
      <c r="G1657" s="211">
        <v>6556.9049999999997</v>
      </c>
      <c r="H1657" s="211">
        <v>4.1033816559999998</v>
      </c>
      <c r="I1657" s="211">
        <v>1977.4805561063515</v>
      </c>
      <c r="J1657" s="211">
        <v>0</v>
      </c>
      <c r="K1657" s="212">
        <v>4</v>
      </c>
      <c r="L1657" s="211">
        <v>14567.6</v>
      </c>
      <c r="M1657" s="211">
        <v>14567.6</v>
      </c>
      <c r="N1657" s="211">
        <v>0.11172668513388727</v>
      </c>
      <c r="O1657" s="211">
        <v>0.11172668513388727</v>
      </c>
      <c r="P1657" s="212">
        <v>0</v>
      </c>
      <c r="Q1657" s="211">
        <v>0</v>
      </c>
      <c r="R1657" s="213">
        <v>0</v>
      </c>
    </row>
    <row r="1658" spans="2:18" x14ac:dyDescent="0.2">
      <c r="B1658" s="207" t="s">
        <v>2069</v>
      </c>
      <c r="C1658" s="208" t="s">
        <v>2047</v>
      </c>
      <c r="D1658" s="209" t="s">
        <v>244</v>
      </c>
      <c r="E1658" s="210">
        <v>1044</v>
      </c>
      <c r="F1658" s="211">
        <v>1495.6990000000001</v>
      </c>
      <c r="G1658" s="211">
        <v>7885.3230000000003</v>
      </c>
      <c r="H1658" s="211">
        <v>2.3058826119999996</v>
      </c>
      <c r="I1658" s="211">
        <v>2505.5518750479237</v>
      </c>
      <c r="J1658" s="211">
        <v>0</v>
      </c>
      <c r="K1658" s="212">
        <v>1</v>
      </c>
      <c r="L1658" s="211">
        <v>2121.9833333334</v>
      </c>
      <c r="M1658" s="211">
        <v>2121.9833333334</v>
      </c>
      <c r="N1658" s="211">
        <v>4.4061302681992306E-2</v>
      </c>
      <c r="O1658" s="211">
        <v>4.4061302681992306E-2</v>
      </c>
      <c r="P1658" s="212">
        <v>1</v>
      </c>
      <c r="Q1658" s="211">
        <v>6750</v>
      </c>
      <c r="R1658" s="213">
        <v>1.4367816091954E-2</v>
      </c>
    </row>
    <row r="1659" spans="2:18" x14ac:dyDescent="0.2">
      <c r="B1659" s="207" t="s">
        <v>2070</v>
      </c>
      <c r="C1659" s="208" t="s">
        <v>2047</v>
      </c>
      <c r="D1659" s="209" t="s">
        <v>244</v>
      </c>
      <c r="E1659" s="210">
        <v>1178</v>
      </c>
      <c r="F1659" s="211">
        <v>3.2983479999999998</v>
      </c>
      <c r="G1659" s="211">
        <v>8928.4060000000009</v>
      </c>
      <c r="H1659" s="211">
        <v>3.1955538559999996</v>
      </c>
      <c r="I1659" s="211">
        <v>1772.593426276409</v>
      </c>
      <c r="J1659" s="211">
        <v>4.727336011049184</v>
      </c>
      <c r="K1659" s="212">
        <v>12</v>
      </c>
      <c r="L1659" s="211">
        <v>97728.5</v>
      </c>
      <c r="M1659" s="211">
        <v>97728.5</v>
      </c>
      <c r="N1659" s="211">
        <v>0.39813242784380298</v>
      </c>
      <c r="O1659" s="211">
        <v>0.39813242784380298</v>
      </c>
      <c r="P1659" s="212">
        <v>0</v>
      </c>
      <c r="Q1659" s="211">
        <v>0</v>
      </c>
      <c r="R1659" s="213">
        <v>0</v>
      </c>
    </row>
    <row r="1660" spans="2:18" x14ac:dyDescent="0.2">
      <c r="B1660" s="207" t="s">
        <v>2071</v>
      </c>
      <c r="C1660" s="208" t="s">
        <v>2072</v>
      </c>
      <c r="D1660" s="209" t="s">
        <v>244</v>
      </c>
      <c r="E1660" s="210">
        <v>1990</v>
      </c>
      <c r="F1660" s="211">
        <v>2154.39</v>
      </c>
      <c r="G1660" s="211">
        <v>5635.1139999999996</v>
      </c>
      <c r="H1660" s="211">
        <v>3.5223718640000001</v>
      </c>
      <c r="I1660" s="211">
        <v>5250.673965432522</v>
      </c>
      <c r="J1660" s="211">
        <v>0</v>
      </c>
      <c r="K1660" s="212">
        <v>3</v>
      </c>
      <c r="L1660" s="211">
        <v>220352.06666666668</v>
      </c>
      <c r="M1660" s="211">
        <v>215932.06666666668</v>
      </c>
      <c r="N1660" s="211">
        <v>1.9814070351758797</v>
      </c>
      <c r="O1660" s="211">
        <v>1.9643216080402013</v>
      </c>
      <c r="P1660" s="212">
        <v>0</v>
      </c>
      <c r="Q1660" s="211">
        <v>0</v>
      </c>
      <c r="R1660" s="213">
        <v>0</v>
      </c>
    </row>
    <row r="1661" spans="2:18" x14ac:dyDescent="0.2">
      <c r="B1661" s="207" t="s">
        <v>2073</v>
      </c>
      <c r="C1661" s="208" t="s">
        <v>2072</v>
      </c>
      <c r="D1661" s="209" t="s">
        <v>244</v>
      </c>
      <c r="E1661" s="210">
        <v>1000</v>
      </c>
      <c r="F1661" s="211">
        <v>95.26276</v>
      </c>
      <c r="G1661" s="211">
        <v>4712.6310000000003</v>
      </c>
      <c r="H1661" s="211">
        <v>4.3212603280000002</v>
      </c>
      <c r="I1661" s="211">
        <v>2290.2874488155348</v>
      </c>
      <c r="J1661" s="211">
        <v>0</v>
      </c>
      <c r="K1661" s="212">
        <v>3</v>
      </c>
      <c r="L1661" s="211">
        <v>112490</v>
      </c>
      <c r="M1661" s="211">
        <v>112490</v>
      </c>
      <c r="N1661" s="211">
        <v>2.008</v>
      </c>
      <c r="O1661" s="211">
        <v>2.008</v>
      </c>
      <c r="P1661" s="212">
        <v>1</v>
      </c>
      <c r="Q1661" s="211">
        <v>300</v>
      </c>
      <c r="R1661" s="213">
        <v>0.01</v>
      </c>
    </row>
    <row r="1662" spans="2:18" x14ac:dyDescent="0.2">
      <c r="B1662" s="207" t="s">
        <v>2074</v>
      </c>
      <c r="C1662" s="208" t="s">
        <v>2072</v>
      </c>
      <c r="D1662" s="209" t="s">
        <v>244</v>
      </c>
      <c r="E1662" s="210">
        <v>1215</v>
      </c>
      <c r="F1662" s="211">
        <v>1059.652</v>
      </c>
      <c r="G1662" s="211">
        <v>6807.4530000000004</v>
      </c>
      <c r="H1662" s="211">
        <v>2.9413620719999996</v>
      </c>
      <c r="I1662" s="211">
        <v>5622.628719270384</v>
      </c>
      <c r="J1662" s="211">
        <v>542.17172073994311</v>
      </c>
      <c r="K1662" s="212">
        <v>5</v>
      </c>
      <c r="L1662" s="211">
        <v>302294.8666666667</v>
      </c>
      <c r="M1662" s="211">
        <v>94424.866666666698</v>
      </c>
      <c r="N1662" s="211">
        <v>2.0576131687242798</v>
      </c>
      <c r="O1662" s="211">
        <v>1.0576131687242798</v>
      </c>
      <c r="P1662" s="212">
        <v>0</v>
      </c>
      <c r="Q1662" s="211">
        <v>0</v>
      </c>
      <c r="R1662" s="213">
        <v>0</v>
      </c>
    </row>
    <row r="1663" spans="2:18" x14ac:dyDescent="0.2">
      <c r="B1663" s="207" t="s">
        <v>2075</v>
      </c>
      <c r="C1663" s="208" t="s">
        <v>2072</v>
      </c>
      <c r="D1663" s="209" t="s">
        <v>244</v>
      </c>
      <c r="E1663" s="210">
        <v>787</v>
      </c>
      <c r="F1663" s="211">
        <v>853.79669999999999</v>
      </c>
      <c r="G1663" s="211">
        <v>2579.3110000000001</v>
      </c>
      <c r="H1663" s="211">
        <v>1.9972211599999998</v>
      </c>
      <c r="I1663" s="211">
        <v>1575.6447291627483</v>
      </c>
      <c r="J1663" s="211">
        <v>0</v>
      </c>
      <c r="K1663" s="212">
        <v>6</v>
      </c>
      <c r="L1663" s="211">
        <v>107480.7</v>
      </c>
      <c r="M1663" s="211">
        <v>107093</v>
      </c>
      <c r="N1663" s="211">
        <v>2.1435832274459981</v>
      </c>
      <c r="O1663" s="211">
        <v>2.1410419313850069</v>
      </c>
      <c r="P1663" s="212">
        <v>0</v>
      </c>
      <c r="Q1663" s="211">
        <v>0</v>
      </c>
      <c r="R1663" s="213">
        <v>0</v>
      </c>
    </row>
    <row r="1664" spans="2:18" x14ac:dyDescent="0.2">
      <c r="B1664" s="207" t="s">
        <v>2076</v>
      </c>
      <c r="C1664" s="208" t="s">
        <v>2072</v>
      </c>
      <c r="D1664" s="209" t="s">
        <v>244</v>
      </c>
      <c r="E1664" s="210">
        <v>2249</v>
      </c>
      <c r="F1664" s="211">
        <v>4585.01</v>
      </c>
      <c r="G1664" s="211">
        <v>6400.7619999999997</v>
      </c>
      <c r="H1664" s="211">
        <v>4.938583232</v>
      </c>
      <c r="I1664" s="211">
        <v>1633.5434693456691</v>
      </c>
      <c r="J1664" s="211">
        <v>0</v>
      </c>
      <c r="K1664" s="212">
        <v>8</v>
      </c>
      <c r="L1664" s="211">
        <v>387651.83333333331</v>
      </c>
      <c r="M1664" s="211">
        <v>386739.83333333331</v>
      </c>
      <c r="N1664" s="211">
        <v>2.0529124055135615</v>
      </c>
      <c r="O1664" s="211">
        <v>2.0502445531347266</v>
      </c>
      <c r="P1664" s="212">
        <v>1</v>
      </c>
      <c r="Q1664" s="211">
        <v>37380</v>
      </c>
      <c r="R1664" s="213">
        <v>3.9573143619386394E-2</v>
      </c>
    </row>
    <row r="1665" spans="2:18" x14ac:dyDescent="0.2">
      <c r="B1665" s="207" t="s">
        <v>2077</v>
      </c>
      <c r="C1665" s="208" t="s">
        <v>2072</v>
      </c>
      <c r="D1665" s="209" t="s">
        <v>244</v>
      </c>
      <c r="E1665" s="210">
        <v>1255</v>
      </c>
      <c r="F1665" s="211">
        <v>1475.9690000000001</v>
      </c>
      <c r="G1665" s="211">
        <v>2584.5320000000002</v>
      </c>
      <c r="H1665" s="211">
        <v>2.2150998319999999</v>
      </c>
      <c r="I1665" s="211">
        <v>1985.9887700957131</v>
      </c>
      <c r="J1665" s="211">
        <v>58.984260683318233</v>
      </c>
      <c r="K1665" s="212">
        <v>5</v>
      </c>
      <c r="L1665" s="211">
        <v>159986.4</v>
      </c>
      <c r="M1665" s="211">
        <v>159986.4</v>
      </c>
      <c r="N1665" s="211">
        <v>2.0988047808764896</v>
      </c>
      <c r="O1665" s="211">
        <v>2.0988047808764896</v>
      </c>
      <c r="P1665" s="212">
        <v>0</v>
      </c>
      <c r="Q1665" s="211">
        <v>0</v>
      </c>
      <c r="R1665" s="213">
        <v>0</v>
      </c>
    </row>
    <row r="1666" spans="2:18" x14ac:dyDescent="0.2">
      <c r="B1666" s="207" t="s">
        <v>2078</v>
      </c>
      <c r="C1666" s="208" t="s">
        <v>2072</v>
      </c>
      <c r="D1666" s="209" t="s">
        <v>244</v>
      </c>
      <c r="E1666" s="210">
        <v>907</v>
      </c>
      <c r="F1666" s="211">
        <v>83.853933810000001</v>
      </c>
      <c r="G1666" s="211">
        <v>4675.7226600000004</v>
      </c>
      <c r="H1666" s="211">
        <v>3.0684579639999998</v>
      </c>
      <c r="I1666" s="211">
        <v>918.04835937946575</v>
      </c>
      <c r="J1666" s="211">
        <v>0</v>
      </c>
      <c r="K1666" s="212">
        <v>3</v>
      </c>
      <c r="L1666" s="211">
        <v>67077.866666666596</v>
      </c>
      <c r="M1666" s="211">
        <v>67077.866666666596</v>
      </c>
      <c r="N1666" s="211">
        <v>1.0176405733186282</v>
      </c>
      <c r="O1666" s="211">
        <v>1.0176405733186282</v>
      </c>
      <c r="P1666" s="212">
        <v>0</v>
      </c>
      <c r="Q1666" s="211">
        <v>0</v>
      </c>
      <c r="R1666" s="213">
        <v>0</v>
      </c>
    </row>
    <row r="1667" spans="2:18" x14ac:dyDescent="0.2">
      <c r="B1667" s="207" t="s">
        <v>2079</v>
      </c>
      <c r="C1667" s="208" t="s">
        <v>2072</v>
      </c>
      <c r="D1667" s="209" t="s">
        <v>244</v>
      </c>
      <c r="E1667" s="210">
        <v>1768</v>
      </c>
      <c r="F1667" s="211">
        <v>7801.2939999999999</v>
      </c>
      <c r="G1667" s="211">
        <v>5865.2979999999998</v>
      </c>
      <c r="H1667" s="211">
        <v>4.7207045599999997</v>
      </c>
      <c r="I1667" s="211">
        <v>368.73220886183634</v>
      </c>
      <c r="J1667" s="211">
        <v>9.7769903864880838</v>
      </c>
      <c r="K1667" s="212">
        <v>8</v>
      </c>
      <c r="L1667" s="211">
        <v>181816.9666666667</v>
      </c>
      <c r="M1667" s="211">
        <v>181816.9666666667</v>
      </c>
      <c r="N1667" s="211">
        <v>1.1182126696832575</v>
      </c>
      <c r="O1667" s="211">
        <v>1.1182126696832575</v>
      </c>
      <c r="P1667" s="212">
        <v>2</v>
      </c>
      <c r="Q1667" s="211">
        <v>5400</v>
      </c>
      <c r="R1667" s="213">
        <v>5.6561085972850599E-3</v>
      </c>
    </row>
    <row r="1668" spans="2:18" x14ac:dyDescent="0.2">
      <c r="B1668" s="207" t="s">
        <v>2080</v>
      </c>
      <c r="C1668" s="208" t="s">
        <v>2072</v>
      </c>
      <c r="D1668" s="209" t="s">
        <v>244</v>
      </c>
      <c r="E1668" s="210">
        <v>482</v>
      </c>
      <c r="F1668" s="211">
        <v>570.76869999999997</v>
      </c>
      <c r="G1668" s="211">
        <v>3597.498</v>
      </c>
      <c r="H1668" s="211">
        <v>2.4874481719999997</v>
      </c>
      <c r="I1668" s="211">
        <v>3429.8765802701828</v>
      </c>
      <c r="J1668" s="211">
        <v>379.38751679128643</v>
      </c>
      <c r="K1668" s="212">
        <v>3</v>
      </c>
      <c r="L1668" s="211">
        <v>60673.116666666698</v>
      </c>
      <c r="M1668" s="211">
        <v>60673.116666666698</v>
      </c>
      <c r="N1668" s="211">
        <v>1.1286307053941909</v>
      </c>
      <c r="O1668" s="211">
        <v>1.1286307053941909</v>
      </c>
      <c r="P1668" s="212">
        <v>0</v>
      </c>
      <c r="Q1668" s="211">
        <v>0</v>
      </c>
      <c r="R1668" s="213">
        <v>0</v>
      </c>
    </row>
    <row r="1669" spans="2:18" x14ac:dyDescent="0.2">
      <c r="B1669" s="207" t="s">
        <v>2081</v>
      </c>
      <c r="C1669" s="208" t="s">
        <v>2072</v>
      </c>
      <c r="D1669" s="209" t="s">
        <v>244</v>
      </c>
      <c r="E1669" s="210">
        <v>220</v>
      </c>
      <c r="F1669" s="211">
        <v>256.10469999999998</v>
      </c>
      <c r="G1669" s="211">
        <v>1178.7239999999999</v>
      </c>
      <c r="H1669" s="211">
        <v>1.307272032</v>
      </c>
      <c r="I1669" s="211">
        <v>3929.7082920652551</v>
      </c>
      <c r="J1669" s="211">
        <v>0</v>
      </c>
      <c r="K1669" s="212">
        <v>1</v>
      </c>
      <c r="L1669" s="211">
        <v>15840</v>
      </c>
      <c r="M1669" s="211">
        <v>15840</v>
      </c>
      <c r="N1669" s="211">
        <v>1</v>
      </c>
      <c r="O1669" s="211">
        <v>1</v>
      </c>
      <c r="P1669" s="212">
        <v>1</v>
      </c>
      <c r="Q1669" s="211">
        <v>420</v>
      </c>
      <c r="R1669" s="213">
        <v>3.1818181818181801E-2</v>
      </c>
    </row>
    <row r="1670" spans="2:18" x14ac:dyDescent="0.2">
      <c r="B1670" s="207" t="s">
        <v>2082</v>
      </c>
      <c r="C1670" s="208" t="s">
        <v>2072</v>
      </c>
      <c r="D1670" s="209" t="s">
        <v>244</v>
      </c>
      <c r="E1670" s="210">
        <v>1563</v>
      </c>
      <c r="F1670" s="211">
        <v>3353.9</v>
      </c>
      <c r="G1670" s="211">
        <v>3249.2779999999998</v>
      </c>
      <c r="H1670" s="211">
        <v>4.303103772</v>
      </c>
      <c r="I1670" s="211">
        <v>10914.447502831683</v>
      </c>
      <c r="J1670" s="211">
        <v>4231.9756607641075</v>
      </c>
      <c r="K1670" s="212">
        <v>6</v>
      </c>
      <c r="L1670" s="211">
        <v>279624.60000000003</v>
      </c>
      <c r="M1670" s="211">
        <v>279624.60000000003</v>
      </c>
      <c r="N1670" s="211">
        <v>2.0646193218170188</v>
      </c>
      <c r="O1670" s="211">
        <v>2.0646193218170188</v>
      </c>
      <c r="P1670" s="212">
        <v>1</v>
      </c>
      <c r="Q1670" s="211">
        <v>30930</v>
      </c>
      <c r="R1670" s="213">
        <v>8.1893793985924529E-2</v>
      </c>
    </row>
    <row r="1671" spans="2:18" x14ac:dyDescent="0.2">
      <c r="B1671" s="207" t="s">
        <v>2083</v>
      </c>
      <c r="C1671" s="208" t="s">
        <v>2072</v>
      </c>
      <c r="D1671" s="209" t="s">
        <v>244</v>
      </c>
      <c r="E1671" s="210">
        <v>1330</v>
      </c>
      <c r="F1671" s="211">
        <v>2960.62</v>
      </c>
      <c r="G1671" s="211">
        <v>3542.0160000000001</v>
      </c>
      <c r="H1671" s="211">
        <v>3.3952759719999999</v>
      </c>
      <c r="I1671" s="211">
        <v>4570.7547255370418</v>
      </c>
      <c r="J1671" s="211">
        <v>0</v>
      </c>
      <c r="K1671" s="212">
        <v>8</v>
      </c>
      <c r="L1671" s="211">
        <v>609600.43333333323</v>
      </c>
      <c r="M1671" s="211">
        <v>599850.43333333323</v>
      </c>
      <c r="N1671" s="211">
        <v>4.1827067669172937</v>
      </c>
      <c r="O1671" s="211">
        <v>4.1533834586466174</v>
      </c>
      <c r="P1671" s="212">
        <v>0</v>
      </c>
      <c r="Q1671" s="211">
        <v>0</v>
      </c>
      <c r="R1671" s="213">
        <v>0</v>
      </c>
    </row>
    <row r="1672" spans="2:18" x14ac:dyDescent="0.2">
      <c r="B1672" s="207" t="s">
        <v>2084</v>
      </c>
      <c r="C1672" s="208" t="s">
        <v>2085</v>
      </c>
      <c r="D1672" s="209" t="s">
        <v>274</v>
      </c>
      <c r="E1672" s="210">
        <v>1233</v>
      </c>
      <c r="F1672" s="211">
        <v>1797.4803910999999</v>
      </c>
      <c r="G1672" s="211">
        <v>15776.899946000001</v>
      </c>
      <c r="H1672" s="211">
        <v>3.9218160959999997</v>
      </c>
      <c r="I1672" s="211">
        <v>2.6239938044960427</v>
      </c>
      <c r="J1672" s="211">
        <v>0</v>
      </c>
      <c r="K1672" s="212">
        <v>4</v>
      </c>
      <c r="L1672" s="211">
        <v>514364.35</v>
      </c>
      <c r="M1672" s="211">
        <v>514364.35</v>
      </c>
      <c r="N1672" s="211">
        <v>2.1159772911597736</v>
      </c>
      <c r="O1672" s="211">
        <v>2.1159772911597736</v>
      </c>
      <c r="P1672" s="212">
        <v>1</v>
      </c>
      <c r="Q1672" s="211">
        <v>199440</v>
      </c>
      <c r="R1672" s="213">
        <v>0.44931062449310599</v>
      </c>
    </row>
    <row r="1673" spans="2:18" x14ac:dyDescent="0.2">
      <c r="B1673" s="207" t="s">
        <v>2086</v>
      </c>
      <c r="C1673" s="208" t="s">
        <v>2085</v>
      </c>
      <c r="D1673" s="209" t="s">
        <v>244</v>
      </c>
      <c r="E1673" s="210">
        <v>797</v>
      </c>
      <c r="F1673" s="211">
        <v>865.82449320000001</v>
      </c>
      <c r="G1673" s="211">
        <v>7330.9223540000003</v>
      </c>
      <c r="H1673" s="211">
        <v>2.3421957239999998</v>
      </c>
      <c r="I1673" s="211">
        <v>1.6747125016415718</v>
      </c>
      <c r="J1673" s="211">
        <v>371.09319088099102</v>
      </c>
      <c r="K1673" s="212">
        <v>8</v>
      </c>
      <c r="L1673" s="211">
        <v>273000.7</v>
      </c>
      <c r="M1673" s="211">
        <v>273000.7</v>
      </c>
      <c r="N1673" s="211">
        <v>2.3299874529485574</v>
      </c>
      <c r="O1673" s="211">
        <v>2.3299874529485574</v>
      </c>
      <c r="P1673" s="212">
        <v>0</v>
      </c>
      <c r="Q1673" s="211">
        <v>0</v>
      </c>
      <c r="R1673" s="213">
        <v>0</v>
      </c>
    </row>
    <row r="1674" spans="2:18" x14ac:dyDescent="0.2">
      <c r="B1674" s="207" t="s">
        <v>2087</v>
      </c>
      <c r="C1674" s="208" t="s">
        <v>2085</v>
      </c>
      <c r="D1674" s="209" t="s">
        <v>244</v>
      </c>
      <c r="E1674" s="210">
        <v>823</v>
      </c>
      <c r="F1674" s="211">
        <v>0</v>
      </c>
      <c r="G1674" s="211">
        <v>5372.768</v>
      </c>
      <c r="H1674" s="211">
        <v>2.3966653920000001</v>
      </c>
      <c r="I1674" s="211">
        <v>3.88114286507138</v>
      </c>
      <c r="J1674" s="211">
        <v>53.182530124303319</v>
      </c>
      <c r="K1674" s="212">
        <v>0</v>
      </c>
      <c r="L1674" s="211">
        <v>135.6833333333</v>
      </c>
      <c r="M1674" s="211">
        <v>135.6833333333</v>
      </c>
      <c r="N1674" s="211">
        <v>1.2150668286755801E-3</v>
      </c>
      <c r="O1674" s="211">
        <v>1.2150668286755801E-3</v>
      </c>
      <c r="P1674" s="212">
        <v>0</v>
      </c>
      <c r="Q1674" s="211">
        <v>0</v>
      </c>
      <c r="R1674" s="213">
        <v>0</v>
      </c>
    </row>
    <row r="1675" spans="2:18" x14ac:dyDescent="0.2">
      <c r="B1675" s="207" t="s">
        <v>2088</v>
      </c>
      <c r="C1675" s="208" t="s">
        <v>2085</v>
      </c>
      <c r="D1675" s="209" t="s">
        <v>244</v>
      </c>
      <c r="E1675" s="210">
        <v>820</v>
      </c>
      <c r="F1675" s="211">
        <v>747.15779999999995</v>
      </c>
      <c r="G1675" s="211">
        <v>9349.375</v>
      </c>
      <c r="H1675" s="211">
        <v>3.0684579639999998</v>
      </c>
      <c r="I1675" s="211">
        <v>821.48498268537492</v>
      </c>
      <c r="J1675" s="211">
        <v>6.3550437512172548</v>
      </c>
      <c r="K1675" s="212">
        <v>1</v>
      </c>
      <c r="L1675" s="211">
        <v>145</v>
      </c>
      <c r="M1675" s="211">
        <v>145</v>
      </c>
      <c r="N1675" s="211">
        <v>1.2195121951219499E-3</v>
      </c>
      <c r="O1675" s="211">
        <v>1.2195121951219499E-3</v>
      </c>
      <c r="P1675" s="212">
        <v>1</v>
      </c>
      <c r="Q1675" s="211">
        <v>32130</v>
      </c>
      <c r="R1675" s="213">
        <v>7.6829268292682898E-2</v>
      </c>
    </row>
    <row r="1676" spans="2:18" x14ac:dyDescent="0.2">
      <c r="B1676" s="207" t="s">
        <v>2089</v>
      </c>
      <c r="C1676" s="208" t="s">
        <v>2085</v>
      </c>
      <c r="D1676" s="209" t="s">
        <v>244</v>
      </c>
      <c r="E1676" s="210">
        <v>705</v>
      </c>
      <c r="F1676" s="211">
        <v>1756.5239999999999</v>
      </c>
      <c r="G1676" s="211">
        <v>6549.3630000000003</v>
      </c>
      <c r="H1676" s="211">
        <v>2.0880039400000001</v>
      </c>
      <c r="I1676" s="211">
        <v>21.745745650826247</v>
      </c>
      <c r="J1676" s="211">
        <v>0</v>
      </c>
      <c r="K1676" s="212">
        <v>1</v>
      </c>
      <c r="L1676" s="211">
        <v>328.4</v>
      </c>
      <c r="M1676" s="211">
        <v>328.4</v>
      </c>
      <c r="N1676" s="211">
        <v>4.2553191489361798E-3</v>
      </c>
      <c r="O1676" s="211">
        <v>4.2553191489361798E-3</v>
      </c>
      <c r="P1676" s="212">
        <v>1</v>
      </c>
      <c r="Q1676" s="211">
        <v>4500</v>
      </c>
      <c r="R1676" s="213">
        <v>5.2482269503546064E-2</v>
      </c>
    </row>
    <row r="1677" spans="2:18" x14ac:dyDescent="0.2">
      <c r="B1677" s="207" t="s">
        <v>2090</v>
      </c>
      <c r="C1677" s="208" t="s">
        <v>2085</v>
      </c>
      <c r="D1677" s="209" t="s">
        <v>244</v>
      </c>
      <c r="E1677" s="210">
        <v>659</v>
      </c>
      <c r="F1677" s="211">
        <v>0</v>
      </c>
      <c r="G1677" s="211">
        <v>5948.0640000000003</v>
      </c>
      <c r="H1677" s="211">
        <v>2.1969432760000003</v>
      </c>
      <c r="I1677" s="211">
        <v>78.441605635563846</v>
      </c>
      <c r="J1677" s="211">
        <v>853.13642074403265</v>
      </c>
      <c r="K1677" s="212">
        <v>5</v>
      </c>
      <c r="L1677" s="211">
        <v>54291.316666666702</v>
      </c>
      <c r="M1677" s="211">
        <v>54291.316666666702</v>
      </c>
      <c r="N1677" s="211">
        <v>1.0500758725341424</v>
      </c>
      <c r="O1677" s="211">
        <v>1.0500758725341424</v>
      </c>
      <c r="P1677" s="212">
        <v>1</v>
      </c>
      <c r="Q1677" s="211">
        <v>420</v>
      </c>
      <c r="R1677" s="213">
        <v>1.5174506828528102E-3</v>
      </c>
    </row>
    <row r="1678" spans="2:18" x14ac:dyDescent="0.2">
      <c r="B1678" s="207" t="s">
        <v>2091</v>
      </c>
      <c r="C1678" s="208" t="s">
        <v>2085</v>
      </c>
      <c r="D1678" s="209" t="s">
        <v>244</v>
      </c>
      <c r="E1678" s="210">
        <v>715</v>
      </c>
      <c r="F1678" s="211">
        <v>0</v>
      </c>
      <c r="G1678" s="211">
        <v>3243.5783569999999</v>
      </c>
      <c r="H1678" s="211">
        <v>1.870125268</v>
      </c>
      <c r="I1678" s="211">
        <v>73.742047200223467</v>
      </c>
      <c r="J1678" s="211">
        <v>901.90050328982693</v>
      </c>
      <c r="K1678" s="212">
        <v>1</v>
      </c>
      <c r="L1678" s="211">
        <v>2112</v>
      </c>
      <c r="M1678" s="211">
        <v>2112</v>
      </c>
      <c r="N1678" s="211">
        <v>1.6783216783216801E-2</v>
      </c>
      <c r="O1678" s="211">
        <v>1.6783216783216801E-2</v>
      </c>
      <c r="P1678" s="212">
        <v>0</v>
      </c>
      <c r="Q1678" s="211">
        <v>0</v>
      </c>
      <c r="R1678" s="213">
        <v>0</v>
      </c>
    </row>
    <row r="1679" spans="2:18" x14ac:dyDescent="0.2">
      <c r="B1679" s="207" t="s">
        <v>2092</v>
      </c>
      <c r="C1679" s="208" t="s">
        <v>2085</v>
      </c>
      <c r="D1679" s="209" t="s">
        <v>244</v>
      </c>
      <c r="E1679" s="210">
        <v>780</v>
      </c>
      <c r="F1679" s="211">
        <v>0</v>
      </c>
      <c r="G1679" s="211">
        <v>5847.174</v>
      </c>
      <c r="H1679" s="211">
        <v>2.0153777160000002</v>
      </c>
      <c r="I1679" s="211">
        <v>370.72262772475347</v>
      </c>
      <c r="J1679" s="211">
        <v>0</v>
      </c>
      <c r="K1679" s="212">
        <v>1</v>
      </c>
      <c r="L1679" s="211">
        <v>7240.6666666666997</v>
      </c>
      <c r="M1679" s="211">
        <v>7240.6666666666997</v>
      </c>
      <c r="N1679" s="211">
        <v>9.2307692307692299E-2</v>
      </c>
      <c r="O1679" s="211">
        <v>9.2307692307692299E-2</v>
      </c>
      <c r="P1679" s="212">
        <v>1</v>
      </c>
      <c r="Q1679" s="211">
        <v>78750</v>
      </c>
      <c r="R1679" s="213">
        <v>0.22435897435897398</v>
      </c>
    </row>
    <row r="1680" spans="2:18" x14ac:dyDescent="0.2">
      <c r="B1680" s="207" t="s">
        <v>2093</v>
      </c>
      <c r="C1680" s="208" t="s">
        <v>2085</v>
      </c>
      <c r="D1680" s="209" t="s">
        <v>244</v>
      </c>
      <c r="E1680" s="210">
        <v>460</v>
      </c>
      <c r="F1680" s="211">
        <v>0</v>
      </c>
      <c r="G1680" s="211">
        <v>3820.6010000000001</v>
      </c>
      <c r="H1680" s="211">
        <v>1.4525244799999999</v>
      </c>
      <c r="I1680" s="211">
        <v>938.47372934278417</v>
      </c>
      <c r="J1680" s="211">
        <v>89.389626390748205</v>
      </c>
      <c r="K1680" s="212">
        <v>1</v>
      </c>
      <c r="L1680" s="211">
        <v>7996.4166666666997</v>
      </c>
      <c r="M1680" s="211">
        <v>7996.4166666666997</v>
      </c>
      <c r="N1680" s="211">
        <v>7.3913043478260859E-2</v>
      </c>
      <c r="O1680" s="211">
        <v>7.3913043478260859E-2</v>
      </c>
      <c r="P1680" s="212">
        <v>5</v>
      </c>
      <c r="Q1680" s="211">
        <v>97800</v>
      </c>
      <c r="R1680" s="213">
        <v>0.52391304347826084</v>
      </c>
    </row>
    <row r="1681" spans="2:18" x14ac:dyDescent="0.2">
      <c r="B1681" s="207" t="s">
        <v>2094</v>
      </c>
      <c r="C1681" s="208" t="s">
        <v>2085</v>
      </c>
      <c r="D1681" s="209" t="s">
        <v>244</v>
      </c>
      <c r="E1681" s="210">
        <v>701</v>
      </c>
      <c r="F1681" s="211">
        <v>219.5566</v>
      </c>
      <c r="G1681" s="211">
        <v>6388.2420000000002</v>
      </c>
      <c r="H1681" s="211">
        <v>2.3058826119999996</v>
      </c>
      <c r="I1681" s="211">
        <v>0</v>
      </c>
      <c r="J1681" s="211">
        <v>8.1868864554988132</v>
      </c>
      <c r="K1681" s="212">
        <v>3</v>
      </c>
      <c r="L1681" s="211">
        <v>37302.983333333301</v>
      </c>
      <c r="M1681" s="211">
        <v>37302.983333333301</v>
      </c>
      <c r="N1681" s="211">
        <v>1.0570613409415122</v>
      </c>
      <c r="O1681" s="211">
        <v>1.0570613409415122</v>
      </c>
      <c r="P1681" s="212">
        <v>0</v>
      </c>
      <c r="Q1681" s="211">
        <v>0</v>
      </c>
      <c r="R1681" s="213">
        <v>0</v>
      </c>
    </row>
    <row r="1682" spans="2:18" x14ac:dyDescent="0.2">
      <c r="B1682" s="207" t="s">
        <v>2095</v>
      </c>
      <c r="C1682" s="208" t="s">
        <v>2085</v>
      </c>
      <c r="D1682" s="209" t="s">
        <v>244</v>
      </c>
      <c r="E1682" s="210">
        <v>1161</v>
      </c>
      <c r="F1682" s="211">
        <v>983.99699999999996</v>
      </c>
      <c r="G1682" s="211">
        <v>11295.11</v>
      </c>
      <c r="H1682" s="211">
        <v>3.8491898720000002</v>
      </c>
      <c r="I1682" s="211">
        <v>0</v>
      </c>
      <c r="J1682" s="211">
        <v>0</v>
      </c>
      <c r="K1682" s="212">
        <v>1</v>
      </c>
      <c r="L1682" s="211">
        <v>131023.6166666667</v>
      </c>
      <c r="M1682" s="211">
        <v>131023.6166666667</v>
      </c>
      <c r="N1682" s="211">
        <v>1.9974160206718352</v>
      </c>
      <c r="O1682" s="211">
        <v>1.9974160206718352</v>
      </c>
      <c r="P1682" s="212">
        <v>1</v>
      </c>
      <c r="Q1682" s="211">
        <v>12480</v>
      </c>
      <c r="R1682" s="213">
        <v>2.7562446167097302E-2</v>
      </c>
    </row>
    <row r="1683" spans="2:18" x14ac:dyDescent="0.2">
      <c r="B1683" s="207" t="s">
        <v>2096</v>
      </c>
      <c r="C1683" s="208" t="s">
        <v>2085</v>
      </c>
      <c r="D1683" s="209" t="s">
        <v>244</v>
      </c>
      <c r="E1683" s="210">
        <v>349</v>
      </c>
      <c r="F1683" s="211">
        <v>0</v>
      </c>
      <c r="G1683" s="211">
        <v>2751.0030080000001</v>
      </c>
      <c r="H1683" s="211">
        <v>1.4343679239999998</v>
      </c>
      <c r="I1683" s="211">
        <v>0</v>
      </c>
      <c r="J1683" s="211">
        <v>0</v>
      </c>
      <c r="K1683" s="212">
        <v>0</v>
      </c>
      <c r="L1683" s="211">
        <v>0</v>
      </c>
      <c r="M1683" s="211">
        <v>0</v>
      </c>
      <c r="N1683" s="211">
        <v>0</v>
      </c>
      <c r="O1683" s="211">
        <v>0</v>
      </c>
      <c r="P1683" s="212">
        <v>1</v>
      </c>
      <c r="Q1683" s="211">
        <v>720</v>
      </c>
      <c r="R1683" s="213">
        <v>8.5959885386819503E-3</v>
      </c>
    </row>
  </sheetData>
  <mergeCells count="1">
    <mergeCell ref="B5:E5"/>
  </mergeCells>
  <pageMargins left="0.74803149606299213" right="0.74803149606299213" top="0.98425196850393704" bottom="0.98425196850393704" header="0.51181102362204722" footer="0.51181102362204722"/>
  <pageSetup paperSize="9" scale="88" fitToWidth="2" fitToHeight="100" orientation="landscape" r:id="rId1"/>
  <headerFooter scaleWithDoc="0" alignWithMargins="0">
    <oddFooter>&amp;L&amp;8&amp;D&amp;C&amp;8&amp; Template: &amp;A
&amp;F&amp;R&amp;8&amp;P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view="pageBreakPreview" zoomScale="150" zoomScaleNormal="100" zoomScaleSheetLayoutView="150" workbookViewId="0">
      <selection activeCell="F21" sqref="F21"/>
    </sheetView>
  </sheetViews>
  <sheetFormatPr defaultColWidth="8.85546875" defaultRowHeight="12.75" x14ac:dyDescent="0.2"/>
  <cols>
    <col min="1" max="1" width="11.5703125" style="141" customWidth="1"/>
    <col min="2" max="2" width="42.85546875" style="141" customWidth="1"/>
    <col min="3" max="3" width="15.28515625" style="141" customWidth="1"/>
    <col min="4" max="4" width="16.42578125" style="141" customWidth="1"/>
    <col min="5" max="5" width="16.140625" style="141" customWidth="1"/>
    <col min="6" max="6" width="18.5703125" style="141" customWidth="1"/>
    <col min="7" max="7" width="15.7109375" style="141" customWidth="1"/>
    <col min="8" max="9" width="8.85546875" style="141"/>
    <col min="10" max="10" width="10.7109375" style="141" customWidth="1"/>
    <col min="11" max="16384" width="8.85546875" style="141"/>
  </cols>
  <sheetData>
    <row r="1" spans="2:10" ht="20.25" x14ac:dyDescent="0.3">
      <c r="B1" s="142" t="str">
        <f>[4]Cover!C22</f>
        <v>Ausgrid</v>
      </c>
    </row>
    <row r="2" spans="2:10" ht="18" x14ac:dyDescent="0.25">
      <c r="B2" s="143" t="s">
        <v>122</v>
      </c>
    </row>
    <row r="3" spans="2:10" ht="20.25" x14ac:dyDescent="0.3">
      <c r="B3" s="136" t="str">
        <f>Cover!C26</f>
        <v>2013-14</v>
      </c>
    </row>
    <row r="4" spans="2:10" x14ac:dyDescent="0.2">
      <c r="H4" s="298"/>
      <c r="I4" s="298"/>
      <c r="J4" s="298"/>
    </row>
    <row r="5" spans="2:10" ht="47.1" customHeight="1" x14ac:dyDescent="0.2">
      <c r="B5" s="297" t="s">
        <v>241</v>
      </c>
      <c r="C5" s="287"/>
      <c r="D5" s="287"/>
      <c r="E5" s="287"/>
      <c r="H5" s="159"/>
      <c r="I5" s="159"/>
      <c r="J5" s="159"/>
    </row>
    <row r="6" spans="2:10" x14ac:dyDescent="0.2">
      <c r="H6" s="159"/>
      <c r="I6" s="159"/>
      <c r="J6" s="159"/>
    </row>
    <row r="7" spans="2:10" ht="15.6" customHeight="1" x14ac:dyDescent="0.2">
      <c r="B7" s="299" t="s">
        <v>123</v>
      </c>
      <c r="C7" s="300"/>
    </row>
    <row r="9" spans="2:10" ht="25.5" customHeight="1" x14ac:dyDescent="0.2">
      <c r="B9" s="144"/>
      <c r="C9" s="301" t="s">
        <v>124</v>
      </c>
      <c r="D9" s="302"/>
      <c r="E9" s="302"/>
      <c r="F9" s="302"/>
      <c r="G9" s="303"/>
    </row>
    <row r="10" spans="2:10" ht="12.75" customHeight="1" x14ac:dyDescent="0.2">
      <c r="B10" s="146" t="s">
        <v>125</v>
      </c>
      <c r="C10" s="138" t="s">
        <v>20</v>
      </c>
      <c r="D10" s="138" t="s">
        <v>21</v>
      </c>
      <c r="E10" s="138" t="s">
        <v>22</v>
      </c>
      <c r="F10" s="138" t="s">
        <v>23</v>
      </c>
      <c r="G10" s="145" t="s">
        <v>24</v>
      </c>
    </row>
    <row r="11" spans="2:10" ht="15" x14ac:dyDescent="0.2">
      <c r="B11" s="147" t="s">
        <v>204</v>
      </c>
      <c r="C11" s="214">
        <v>13.3</v>
      </c>
      <c r="D11" s="214">
        <v>28.14</v>
      </c>
      <c r="E11" s="214">
        <v>135.85</v>
      </c>
      <c r="F11" s="214">
        <v>968.6</v>
      </c>
      <c r="G11" s="214">
        <v>44.01</v>
      </c>
    </row>
    <row r="12" spans="2:10" ht="15" x14ac:dyDescent="0.2">
      <c r="B12" s="147" t="s">
        <v>205</v>
      </c>
      <c r="C12" s="214">
        <v>2.62</v>
      </c>
      <c r="D12" s="214">
        <v>7.41</v>
      </c>
      <c r="E12" s="214">
        <v>36.590000000000003</v>
      </c>
      <c r="F12" s="214">
        <v>236.74</v>
      </c>
      <c r="G12" s="214">
        <v>11.65</v>
      </c>
    </row>
    <row r="13" spans="2:10" ht="15.75" customHeight="1" x14ac:dyDescent="0.2">
      <c r="B13" s="148"/>
      <c r="C13" s="148"/>
      <c r="D13" s="148"/>
      <c r="E13" s="148"/>
      <c r="F13" s="148"/>
      <c r="G13" s="148"/>
    </row>
  </sheetData>
  <mergeCells count="4">
    <mergeCell ref="H4:J4"/>
    <mergeCell ref="B7:C7"/>
    <mergeCell ref="C9:G9"/>
    <mergeCell ref="B5:E5"/>
  </mergeCells>
  <pageMargins left="0.74803149606299213" right="0.74803149606299213" top="0.98425196850393704" bottom="0.98425196850393704" header="0.51181102362204722" footer="0.51181102362204722"/>
  <pageSetup paperSize="9" scale="88" fitToHeight="100" orientation="landscape" verticalDpi="2" r:id="rId1"/>
  <headerFooter scaleWithDoc="0" alignWithMargins="0">
    <oddFooter>&amp;L&amp;8&amp;D&amp;C&amp;8&amp; Template: &amp;A
&amp;F&amp;R&amp;8&amp;P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Contents</vt:lpstr>
      <vt:lpstr>1a. STPIS Reliability</vt:lpstr>
      <vt:lpstr>1b. STPIS Customer Service</vt:lpstr>
      <vt:lpstr>1c. STPIS Daily Performance</vt:lpstr>
      <vt:lpstr>1f. STPIS GSL</vt:lpstr>
      <vt:lpstr>3. Outcomes customer service </vt:lpstr>
      <vt:lpstr>5b. Network data feeder</vt:lpstr>
      <vt:lpstr>5d. Outcomes planned outages</vt:lpstr>
      <vt:lpstr>Amendments</vt:lpstr>
      <vt:lpstr>'1a. STPIS Reliability'!Print_Area</vt:lpstr>
      <vt:lpstr>'1b. STPIS Customer Service'!Print_Area</vt:lpstr>
      <vt:lpstr>'1c. STPIS Daily Performance'!Print_Area</vt:lpstr>
      <vt:lpstr>'1f. STPIS GSL'!Print_Area</vt:lpstr>
      <vt:lpstr>'3. Outcomes customer service '!Print_Area</vt:lpstr>
      <vt:lpstr>'5b. Network data feeder'!Print_Area</vt:lpstr>
      <vt:lpstr>'5d. Outcomes planned outages'!Print_Area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T52822</cp:lastModifiedBy>
  <cp:lastPrinted>2012-09-26T23:12:29Z</cp:lastPrinted>
  <dcterms:created xsi:type="dcterms:W3CDTF">2012-02-16T04:44:46Z</dcterms:created>
  <dcterms:modified xsi:type="dcterms:W3CDTF">2014-10-21T06:00:55Z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8218480</vt:lpwstr>
  </property>
  <property fmtid="{D5CDD505-2E9C-101B-9397-08002B2CF9AE}" pid="3" name="cf">
    <vt:lpwstr>\\cbrvpwxfs01\home$\lchen\ausgrid - annual rin - 2012-13 (D2012-00138164).xls</vt:lpwstr>
  </property>
  <property fmtid="{D5CDD505-2E9C-101B-9397-08002B2CF9AE}" pid="4" name="DatabaseID">
    <vt:lpwstr>AC</vt:lpwstr>
  </property>
  <property fmtid="{D5CDD505-2E9C-101B-9397-08002B2CF9AE}" pid="5" name="OnClose">
    <vt:lpwstr/>
  </property>
  <property fmtid="{D5CDD505-2E9C-101B-9397-08002B2CF9AE}" pid="6" name="Status">
    <vt:lpwstr>Ready</vt:lpwstr>
  </property>
  <property fmtid="{D5CDD505-2E9C-101B-9397-08002B2CF9AE}" pid="7" name="currfile">
    <vt:lpwstr>\\SCBRFS001\home$\jpick\ausgrid 2013-14 - annual rin - (D2014-00084746).xlsx</vt:lpwstr>
  </property>
</Properties>
</file>