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filterPrivacy="1" defaultThemeVersion="124226"/>
  <xr:revisionPtr revIDLastSave="0" documentId="8_{129F8DC0-51CD-4661-A02A-265827D45FC2}" xr6:coauthVersionLast="40" xr6:coauthVersionMax="40" xr10:uidLastSave="{00000000-0000-0000-0000-000000000000}"/>
  <bookViews>
    <workbookView xWindow="0" yWindow="0" windowWidth="22560" windowHeight="10404" xr2:uid="{00000000-000D-0000-FFFF-FFFF00000000}"/>
  </bookViews>
  <sheets>
    <sheet name="Result summary" sheetId="6" r:id="rId1"/>
    <sheet name="Case 6" sheetId="11" r:id="rId2"/>
    <sheet name="Case 5" sheetId="10" r:id="rId3"/>
    <sheet name="Case 4" sheetId="9" r:id="rId4"/>
    <sheet name="Case 10" sheetId="12" r:id="rId5"/>
    <sheet name="Case 1" sheetId="4" r:id="rId6"/>
    <sheet name="Case 7" sheetId="14" r:id="rId7"/>
    <sheet name="Case 2" sheetId="5" r:id="rId8"/>
    <sheet name="Case 3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35" i="14" l="1"/>
  <c r="F40" i="14"/>
  <c r="G40" i="14"/>
  <c r="H40" i="14"/>
  <c r="I40" i="14"/>
  <c r="J40" i="14"/>
  <c r="K40" i="14"/>
  <c r="L40" i="14"/>
  <c r="M40" i="14"/>
  <c r="N40" i="14"/>
  <c r="E40" i="14"/>
  <c r="D68" i="14"/>
  <c r="C68" i="14"/>
  <c r="B68" i="14"/>
  <c r="D54" i="14"/>
  <c r="C54" i="14"/>
  <c r="B54" i="14"/>
  <c r="E51" i="14"/>
  <c r="F51" i="14" s="1"/>
  <c r="A58" i="14" s="1"/>
  <c r="D51" i="14"/>
  <c r="C51" i="14" s="1"/>
  <c r="H52" i="14" s="1"/>
  <c r="H54" i="14" s="1"/>
  <c r="K41" i="14"/>
  <c r="H41" i="14"/>
  <c r="K35" i="14"/>
  <c r="L35" i="14" s="1"/>
  <c r="M35" i="14" s="1"/>
  <c r="N35" i="14" s="1"/>
  <c r="I35" i="14"/>
  <c r="H35" i="14"/>
  <c r="G35" i="14"/>
  <c r="F35" i="14"/>
  <c r="E35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N33" i="14"/>
  <c r="M33" i="14"/>
  <c r="M41" i="14" s="1"/>
  <c r="L33" i="14"/>
  <c r="L41" i="14" s="1"/>
  <c r="K33" i="14"/>
  <c r="J33" i="14"/>
  <c r="J41" i="14" s="1"/>
  <c r="I33" i="14"/>
  <c r="I41" i="14" s="1"/>
  <c r="H33" i="14"/>
  <c r="G33" i="14"/>
  <c r="F33" i="14"/>
  <c r="F41" i="14" s="1"/>
  <c r="E33" i="14"/>
  <c r="E41" i="14" s="1"/>
  <c r="N26" i="14"/>
  <c r="M26" i="14"/>
  <c r="L26" i="14"/>
  <c r="K26" i="14"/>
  <c r="J26" i="14"/>
  <c r="I26" i="14"/>
  <c r="H26" i="14"/>
  <c r="G26" i="14"/>
  <c r="F26" i="14"/>
  <c r="E26" i="14"/>
  <c r="N25" i="14"/>
  <c r="M25" i="14"/>
  <c r="L25" i="14"/>
  <c r="K25" i="14"/>
  <c r="J25" i="14"/>
  <c r="I25" i="14"/>
  <c r="H25" i="14"/>
  <c r="G25" i="14"/>
  <c r="F25" i="14"/>
  <c r="E25" i="14"/>
  <c r="E27" i="14" s="1"/>
  <c r="N22" i="14"/>
  <c r="M22" i="14"/>
  <c r="M27" i="14" s="1"/>
  <c r="L22" i="14"/>
  <c r="K22" i="14"/>
  <c r="K27" i="14" s="1"/>
  <c r="J22" i="14"/>
  <c r="I22" i="14"/>
  <c r="I27" i="14" s="1"/>
  <c r="H22" i="14"/>
  <c r="H27" i="14" s="1"/>
  <c r="G22" i="14"/>
  <c r="G27" i="14" s="1"/>
  <c r="F22" i="14"/>
  <c r="E22" i="14"/>
  <c r="D19" i="14"/>
  <c r="C19" i="14"/>
  <c r="B19" i="14"/>
  <c r="J35" i="12"/>
  <c r="F40" i="12"/>
  <c r="G40" i="12"/>
  <c r="H40" i="12"/>
  <c r="H75" i="12" s="1"/>
  <c r="I40" i="12"/>
  <c r="I75" i="12" s="1"/>
  <c r="J40" i="12"/>
  <c r="K40" i="12"/>
  <c r="L40" i="12"/>
  <c r="M40" i="12"/>
  <c r="M75" i="12" s="1"/>
  <c r="N40" i="12"/>
  <c r="G41" i="12"/>
  <c r="K41" i="12"/>
  <c r="E40" i="12"/>
  <c r="E75" i="12" s="1"/>
  <c r="D90" i="12"/>
  <c r="C90" i="12"/>
  <c r="B90" i="12"/>
  <c r="A79" i="12"/>
  <c r="D76" i="12"/>
  <c r="C76" i="12"/>
  <c r="B76" i="12"/>
  <c r="L75" i="12"/>
  <c r="E73" i="12"/>
  <c r="D73" i="12" s="1"/>
  <c r="C73" i="12" s="1"/>
  <c r="B73" i="12" s="1"/>
  <c r="D68" i="12"/>
  <c r="C68" i="12"/>
  <c r="B68" i="12"/>
  <c r="N62" i="12"/>
  <c r="M62" i="12"/>
  <c r="L62" i="12"/>
  <c r="K62" i="12"/>
  <c r="D54" i="12"/>
  <c r="C54" i="12"/>
  <c r="B54" i="12"/>
  <c r="N52" i="12"/>
  <c r="M52" i="12"/>
  <c r="L52" i="12"/>
  <c r="K52" i="12"/>
  <c r="J52" i="12"/>
  <c r="J54" i="12" s="1"/>
  <c r="I52" i="12"/>
  <c r="I68" i="12" s="1"/>
  <c r="H52" i="12"/>
  <c r="G52" i="12"/>
  <c r="G68" i="12" s="1"/>
  <c r="F52" i="12"/>
  <c r="F68" i="12" s="1"/>
  <c r="E52" i="12"/>
  <c r="E68" i="12" s="1"/>
  <c r="E51" i="12"/>
  <c r="D51" i="12" s="1"/>
  <c r="C51" i="12" s="1"/>
  <c r="B51" i="12" s="1"/>
  <c r="N75" i="12"/>
  <c r="K75" i="12"/>
  <c r="J75" i="12"/>
  <c r="G75" i="12"/>
  <c r="F75" i="12"/>
  <c r="I36" i="12"/>
  <c r="H36" i="12"/>
  <c r="G36" i="12"/>
  <c r="F36" i="12"/>
  <c r="E36" i="12"/>
  <c r="J74" i="12"/>
  <c r="I35" i="12"/>
  <c r="I74" i="12" s="1"/>
  <c r="I90" i="12" s="1"/>
  <c r="H35" i="12"/>
  <c r="H74" i="12" s="1"/>
  <c r="G35" i="12"/>
  <c r="G74" i="12" s="1"/>
  <c r="G90" i="12" s="1"/>
  <c r="F35" i="12"/>
  <c r="F74" i="12" s="1"/>
  <c r="F90" i="12" s="1"/>
  <c r="E35" i="12"/>
  <c r="E74" i="12" s="1"/>
  <c r="N34" i="12"/>
  <c r="M34" i="12"/>
  <c r="L34" i="12"/>
  <c r="K34" i="12"/>
  <c r="J34" i="12"/>
  <c r="I34" i="12"/>
  <c r="H34" i="12"/>
  <c r="G34" i="12"/>
  <c r="G37" i="12" s="1"/>
  <c r="F34" i="12"/>
  <c r="E34" i="12"/>
  <c r="D34" i="12"/>
  <c r="C34" i="12"/>
  <c r="B34" i="12"/>
  <c r="N33" i="12"/>
  <c r="N41" i="12" s="1"/>
  <c r="M33" i="12"/>
  <c r="M41" i="12" s="1"/>
  <c r="L33" i="12"/>
  <c r="L41" i="12" s="1"/>
  <c r="K33" i="12"/>
  <c r="J33" i="12"/>
  <c r="J41" i="12" s="1"/>
  <c r="I33" i="12"/>
  <c r="I41" i="12" s="1"/>
  <c r="H33" i="12"/>
  <c r="H41" i="12" s="1"/>
  <c r="G33" i="12"/>
  <c r="F33" i="12"/>
  <c r="F41" i="12" s="1"/>
  <c r="E33" i="12"/>
  <c r="N26" i="12"/>
  <c r="M26" i="12"/>
  <c r="L26" i="12"/>
  <c r="K26" i="12"/>
  <c r="J26" i="12"/>
  <c r="I26" i="12"/>
  <c r="H26" i="12"/>
  <c r="H27" i="12" s="1"/>
  <c r="G26" i="12"/>
  <c r="F26" i="12"/>
  <c r="E26" i="12"/>
  <c r="N25" i="12"/>
  <c r="N53" i="12" s="1"/>
  <c r="N54" i="12" s="1"/>
  <c r="M25" i="12"/>
  <c r="M53" i="12" s="1"/>
  <c r="L25" i="12"/>
  <c r="L53" i="12" s="1"/>
  <c r="K25" i="12"/>
  <c r="K53" i="12" s="1"/>
  <c r="K54" i="12" s="1"/>
  <c r="J25" i="12"/>
  <c r="J53" i="12" s="1"/>
  <c r="I25" i="12"/>
  <c r="I53" i="12" s="1"/>
  <c r="H25" i="12"/>
  <c r="H53" i="12" s="1"/>
  <c r="G25" i="12"/>
  <c r="G53" i="12" s="1"/>
  <c r="F25" i="12"/>
  <c r="F53" i="12" s="1"/>
  <c r="F54" i="12" s="1"/>
  <c r="E25" i="12"/>
  <c r="E53" i="12" s="1"/>
  <c r="E22" i="12"/>
  <c r="E27" i="12" s="1"/>
  <c r="I21" i="12"/>
  <c r="I22" i="12" s="1"/>
  <c r="I27" i="12" s="1"/>
  <c r="H21" i="12"/>
  <c r="H22" i="12" s="1"/>
  <c r="G21" i="12"/>
  <c r="G22" i="12" s="1"/>
  <c r="F21" i="12"/>
  <c r="F22" i="12" s="1"/>
  <c r="F27" i="12" s="1"/>
  <c r="E21" i="12"/>
  <c r="D19" i="12"/>
  <c r="C19" i="12"/>
  <c r="B19" i="12"/>
  <c r="J35" i="9"/>
  <c r="F40" i="9"/>
  <c r="G40" i="9"/>
  <c r="H40" i="9"/>
  <c r="I40" i="9"/>
  <c r="J40" i="9"/>
  <c r="E40" i="9"/>
  <c r="L27" i="14" l="1"/>
  <c r="G37" i="14"/>
  <c r="K37" i="14"/>
  <c r="K42" i="14" s="1"/>
  <c r="J37" i="14"/>
  <c r="J42" i="14" s="1"/>
  <c r="J45" i="14" s="1"/>
  <c r="G51" i="14"/>
  <c r="H51" i="14" s="1"/>
  <c r="A60" i="14" s="1"/>
  <c r="I37" i="14"/>
  <c r="F27" i="14"/>
  <c r="J27" i="14"/>
  <c r="N27" i="14"/>
  <c r="H37" i="14"/>
  <c r="H42" i="14" s="1"/>
  <c r="H45" i="14" s="1"/>
  <c r="G41" i="14"/>
  <c r="A57" i="14"/>
  <c r="K55" i="12"/>
  <c r="M63" i="12" s="1"/>
  <c r="A57" i="12"/>
  <c r="F73" i="12"/>
  <c r="G73" i="12" s="1"/>
  <c r="H73" i="12" s="1"/>
  <c r="I73" i="12" s="1"/>
  <c r="J73" i="12" s="1"/>
  <c r="K73" i="12" s="1"/>
  <c r="L73" i="12" s="1"/>
  <c r="M73" i="12" s="1"/>
  <c r="N73" i="12" s="1"/>
  <c r="F51" i="12"/>
  <c r="A80" i="12" s="1"/>
  <c r="L54" i="12"/>
  <c r="L55" i="12" s="1"/>
  <c r="N64" i="12" s="1"/>
  <c r="I54" i="12"/>
  <c r="H37" i="12"/>
  <c r="H42" i="12" s="1"/>
  <c r="G76" i="12"/>
  <c r="I42" i="14"/>
  <c r="I45" i="14" s="1"/>
  <c r="K45" i="14"/>
  <c r="I51" i="14"/>
  <c r="L37" i="14"/>
  <c r="L42" i="14" s="1"/>
  <c r="L45" i="14" s="1"/>
  <c r="H68" i="14"/>
  <c r="E37" i="14"/>
  <c r="E42" i="14" s="1"/>
  <c r="E45" i="14" s="1"/>
  <c r="M37" i="14"/>
  <c r="M42" i="14" s="1"/>
  <c r="M45" i="14" s="1"/>
  <c r="G52" i="14"/>
  <c r="B51" i="14"/>
  <c r="I52" i="14"/>
  <c r="F52" i="14"/>
  <c r="E52" i="14"/>
  <c r="N41" i="14"/>
  <c r="N37" i="14"/>
  <c r="N42" i="14" s="1"/>
  <c r="N45" i="14" s="1"/>
  <c r="F37" i="14"/>
  <c r="F42" i="14" s="1"/>
  <c r="F45" i="14" s="1"/>
  <c r="J76" i="12"/>
  <c r="M85" i="12"/>
  <c r="H45" i="12"/>
  <c r="E76" i="12"/>
  <c r="E77" i="12" s="1"/>
  <c r="E90" i="12"/>
  <c r="F37" i="12"/>
  <c r="F42" i="12" s="1"/>
  <c r="F45" i="12" s="1"/>
  <c r="H54" i="12"/>
  <c r="H68" i="12"/>
  <c r="G27" i="12"/>
  <c r="E37" i="12"/>
  <c r="I37" i="12"/>
  <c r="G42" i="12"/>
  <c r="H76" i="12"/>
  <c r="H90" i="12"/>
  <c r="E41" i="12"/>
  <c r="I76" i="12"/>
  <c r="I77" i="12" s="1"/>
  <c r="E54" i="12"/>
  <c r="E55" i="12" s="1"/>
  <c r="M54" i="12"/>
  <c r="M55" i="12" s="1"/>
  <c r="K35" i="12"/>
  <c r="G54" i="12"/>
  <c r="G55" i="12" s="1"/>
  <c r="F76" i="12"/>
  <c r="F77" i="12" s="1"/>
  <c r="F36" i="11"/>
  <c r="G36" i="11"/>
  <c r="H36" i="11"/>
  <c r="I36" i="11"/>
  <c r="E36" i="11"/>
  <c r="F21" i="11"/>
  <c r="F22" i="11" s="1"/>
  <c r="G21" i="11"/>
  <c r="G22" i="11" s="1"/>
  <c r="H21" i="11"/>
  <c r="I21" i="11"/>
  <c r="I22" i="11" s="1"/>
  <c r="E21" i="11"/>
  <c r="D90" i="11"/>
  <c r="C90" i="11"/>
  <c r="B90" i="11"/>
  <c r="D76" i="11"/>
  <c r="C76" i="11"/>
  <c r="B76" i="11"/>
  <c r="N74" i="11"/>
  <c r="M74" i="11"/>
  <c r="L74" i="11"/>
  <c r="K74" i="11"/>
  <c r="F73" i="11"/>
  <c r="G73" i="11" s="1"/>
  <c r="H73" i="11" s="1"/>
  <c r="I73" i="11" s="1"/>
  <c r="J73" i="11" s="1"/>
  <c r="K73" i="11" s="1"/>
  <c r="L73" i="11" s="1"/>
  <c r="M73" i="11" s="1"/>
  <c r="N73" i="11" s="1"/>
  <c r="E73" i="11"/>
  <c r="D73" i="11" s="1"/>
  <c r="C73" i="11" s="1"/>
  <c r="B73" i="11" s="1"/>
  <c r="D68" i="11"/>
  <c r="C68" i="11"/>
  <c r="B68" i="11"/>
  <c r="D54" i="11"/>
  <c r="C54" i="11"/>
  <c r="B54" i="11"/>
  <c r="N52" i="11"/>
  <c r="M52" i="11"/>
  <c r="L52" i="11"/>
  <c r="K52" i="11"/>
  <c r="I52" i="11"/>
  <c r="H52" i="11"/>
  <c r="G52" i="11"/>
  <c r="G68" i="11" s="1"/>
  <c r="F52" i="11"/>
  <c r="F68" i="11" s="1"/>
  <c r="E52" i="11"/>
  <c r="E68" i="11" s="1"/>
  <c r="E51" i="11"/>
  <c r="N40" i="11"/>
  <c r="N75" i="11" s="1"/>
  <c r="M40" i="11"/>
  <c r="M75" i="11" s="1"/>
  <c r="L40" i="11"/>
  <c r="L75" i="11" s="1"/>
  <c r="K40" i="11"/>
  <c r="K75" i="11" s="1"/>
  <c r="J40" i="11"/>
  <c r="J75" i="11" s="1"/>
  <c r="I40" i="11"/>
  <c r="I75" i="11" s="1"/>
  <c r="H40" i="11"/>
  <c r="H75" i="11" s="1"/>
  <c r="G40" i="11"/>
  <c r="G75" i="11" s="1"/>
  <c r="F40" i="11"/>
  <c r="F75" i="11" s="1"/>
  <c r="E40" i="11"/>
  <c r="E75" i="11" s="1"/>
  <c r="J35" i="11"/>
  <c r="J74" i="11" s="1"/>
  <c r="J76" i="11" s="1"/>
  <c r="I35" i="11"/>
  <c r="I74" i="11" s="1"/>
  <c r="H35" i="11"/>
  <c r="H74" i="11" s="1"/>
  <c r="G35" i="11"/>
  <c r="G74" i="11" s="1"/>
  <c r="G90" i="11" s="1"/>
  <c r="F35" i="11"/>
  <c r="F74" i="11" s="1"/>
  <c r="F90" i="11" s="1"/>
  <c r="E35" i="11"/>
  <c r="E74" i="11" s="1"/>
  <c r="N34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N33" i="11"/>
  <c r="N41" i="11" s="1"/>
  <c r="M33" i="11"/>
  <c r="M41" i="11" s="1"/>
  <c r="L33" i="11"/>
  <c r="L41" i="11" s="1"/>
  <c r="K33" i="11"/>
  <c r="K41" i="11" s="1"/>
  <c r="J33" i="11"/>
  <c r="J41" i="11" s="1"/>
  <c r="I33" i="11"/>
  <c r="I41" i="11" s="1"/>
  <c r="H33" i="11"/>
  <c r="H41" i="11" s="1"/>
  <c r="G33" i="11"/>
  <c r="G41" i="11" s="1"/>
  <c r="F33" i="11"/>
  <c r="F41" i="11" s="1"/>
  <c r="E33" i="11"/>
  <c r="E41" i="11" s="1"/>
  <c r="N26" i="11"/>
  <c r="M26" i="11"/>
  <c r="L26" i="11"/>
  <c r="K26" i="11"/>
  <c r="J26" i="11"/>
  <c r="I26" i="11"/>
  <c r="H26" i="11"/>
  <c r="G26" i="11"/>
  <c r="F26" i="11"/>
  <c r="E26" i="11"/>
  <c r="N25" i="11"/>
  <c r="N53" i="11" s="1"/>
  <c r="M25" i="11"/>
  <c r="M53" i="11" s="1"/>
  <c r="L25" i="11"/>
  <c r="L53" i="11" s="1"/>
  <c r="K25" i="11"/>
  <c r="K53" i="11" s="1"/>
  <c r="J25" i="11"/>
  <c r="J53" i="11" s="1"/>
  <c r="I25" i="11"/>
  <c r="I53" i="11" s="1"/>
  <c r="H25" i="11"/>
  <c r="H53" i="11" s="1"/>
  <c r="G25" i="11"/>
  <c r="G53" i="11" s="1"/>
  <c r="F25" i="11"/>
  <c r="F53" i="11" s="1"/>
  <c r="F54" i="11" s="1"/>
  <c r="E25" i="11"/>
  <c r="E53" i="11" s="1"/>
  <c r="H22" i="11"/>
  <c r="E22" i="11"/>
  <c r="J20" i="11"/>
  <c r="J52" i="11" s="1"/>
  <c r="D19" i="11"/>
  <c r="C19" i="11"/>
  <c r="B19" i="11"/>
  <c r="F36" i="10"/>
  <c r="G36" i="10"/>
  <c r="H36" i="10"/>
  <c r="I36" i="10"/>
  <c r="E36" i="10"/>
  <c r="F21" i="10"/>
  <c r="G21" i="10"/>
  <c r="G22" i="10" s="1"/>
  <c r="H21" i="10"/>
  <c r="H22" i="10" s="1"/>
  <c r="I21" i="10"/>
  <c r="I22" i="10" s="1"/>
  <c r="E21" i="10"/>
  <c r="D90" i="10"/>
  <c r="C90" i="10"/>
  <c r="B90" i="10"/>
  <c r="D76" i="10"/>
  <c r="C76" i="10"/>
  <c r="B76" i="10"/>
  <c r="N74" i="10"/>
  <c r="M74" i="10"/>
  <c r="L74" i="10"/>
  <c r="D68" i="10"/>
  <c r="C68" i="10"/>
  <c r="B68" i="10"/>
  <c r="N62" i="10"/>
  <c r="M62" i="10"/>
  <c r="L62" i="10"/>
  <c r="K62" i="10"/>
  <c r="D54" i="10"/>
  <c r="C54" i="10"/>
  <c r="B54" i="10"/>
  <c r="N52" i="10"/>
  <c r="M52" i="10"/>
  <c r="L52" i="10"/>
  <c r="K52" i="10"/>
  <c r="I52" i="10"/>
  <c r="I68" i="10" s="1"/>
  <c r="H52" i="10"/>
  <c r="G52" i="10"/>
  <c r="G68" i="10" s="1"/>
  <c r="F52" i="10"/>
  <c r="F68" i="10" s="1"/>
  <c r="E52" i="10"/>
  <c r="E68" i="10" s="1"/>
  <c r="E51" i="10"/>
  <c r="N40" i="10"/>
  <c r="N75" i="10" s="1"/>
  <c r="M40" i="10"/>
  <c r="M75" i="10" s="1"/>
  <c r="L40" i="10"/>
  <c r="L75" i="10" s="1"/>
  <c r="K40" i="10"/>
  <c r="K75" i="10" s="1"/>
  <c r="J40" i="10"/>
  <c r="J75" i="10" s="1"/>
  <c r="I40" i="10"/>
  <c r="I75" i="10" s="1"/>
  <c r="H40" i="10"/>
  <c r="H75" i="10" s="1"/>
  <c r="G40" i="10"/>
  <c r="G75" i="10" s="1"/>
  <c r="F40" i="10"/>
  <c r="F75" i="10" s="1"/>
  <c r="E40" i="10"/>
  <c r="E75" i="10" s="1"/>
  <c r="J35" i="10"/>
  <c r="J74" i="10" s="1"/>
  <c r="I35" i="10"/>
  <c r="I74" i="10" s="1"/>
  <c r="H35" i="10"/>
  <c r="H74" i="10" s="1"/>
  <c r="G35" i="10"/>
  <c r="G74" i="10" s="1"/>
  <c r="F35" i="10"/>
  <c r="F74" i="10" s="1"/>
  <c r="E35" i="10"/>
  <c r="E37" i="10" s="1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N33" i="10"/>
  <c r="M33" i="10"/>
  <c r="M41" i="10" s="1"/>
  <c r="L33" i="10"/>
  <c r="K33" i="10"/>
  <c r="J33" i="10"/>
  <c r="I33" i="10"/>
  <c r="I41" i="10" s="1"/>
  <c r="H33" i="10"/>
  <c r="G33" i="10"/>
  <c r="G41" i="10" s="1"/>
  <c r="F33" i="10"/>
  <c r="E33" i="10"/>
  <c r="E41" i="10" s="1"/>
  <c r="N26" i="10"/>
  <c r="M26" i="10"/>
  <c r="L26" i="10"/>
  <c r="K26" i="10"/>
  <c r="J26" i="10"/>
  <c r="I26" i="10"/>
  <c r="H26" i="10"/>
  <c r="G26" i="10"/>
  <c r="F26" i="10"/>
  <c r="E26" i="10"/>
  <c r="N25" i="10"/>
  <c r="N53" i="10" s="1"/>
  <c r="M25" i="10"/>
  <c r="M53" i="10" s="1"/>
  <c r="L25" i="10"/>
  <c r="L53" i="10" s="1"/>
  <c r="K25" i="10"/>
  <c r="K53" i="10" s="1"/>
  <c r="J25" i="10"/>
  <c r="J53" i="10" s="1"/>
  <c r="I25" i="10"/>
  <c r="I53" i="10" s="1"/>
  <c r="H25" i="10"/>
  <c r="H53" i="10" s="1"/>
  <c r="G25" i="10"/>
  <c r="G53" i="10" s="1"/>
  <c r="F25" i="10"/>
  <c r="F53" i="10" s="1"/>
  <c r="E25" i="10"/>
  <c r="E53" i="10" s="1"/>
  <c r="F22" i="10"/>
  <c r="E22" i="10"/>
  <c r="J20" i="10"/>
  <c r="D19" i="10"/>
  <c r="C19" i="10"/>
  <c r="B19" i="10"/>
  <c r="F36" i="9"/>
  <c r="G36" i="9"/>
  <c r="H36" i="9"/>
  <c r="I36" i="9"/>
  <c r="E36" i="9"/>
  <c r="F21" i="9"/>
  <c r="F22" i="9" s="1"/>
  <c r="G21" i="9"/>
  <c r="G22" i="9" s="1"/>
  <c r="H21" i="9"/>
  <c r="H22" i="9" s="1"/>
  <c r="I21" i="9"/>
  <c r="E21" i="9"/>
  <c r="F52" i="9"/>
  <c r="G52" i="9"/>
  <c r="H52" i="9"/>
  <c r="I52" i="9"/>
  <c r="J52" i="9"/>
  <c r="K52" i="9"/>
  <c r="L52" i="9"/>
  <c r="M52" i="9"/>
  <c r="N52" i="9"/>
  <c r="E52" i="9"/>
  <c r="D90" i="9"/>
  <c r="C90" i="9"/>
  <c r="B90" i="9"/>
  <c r="D76" i="9"/>
  <c r="C76" i="9"/>
  <c r="B76" i="9"/>
  <c r="D68" i="9"/>
  <c r="C68" i="9"/>
  <c r="B68" i="9"/>
  <c r="D54" i="9"/>
  <c r="C54" i="9"/>
  <c r="B54" i="9"/>
  <c r="E51" i="9"/>
  <c r="F51" i="9" s="1"/>
  <c r="A58" i="9" s="1"/>
  <c r="N40" i="9"/>
  <c r="N75" i="9" s="1"/>
  <c r="M40" i="9"/>
  <c r="M75" i="9" s="1"/>
  <c r="L40" i="9"/>
  <c r="L75" i="9" s="1"/>
  <c r="K40" i="9"/>
  <c r="K75" i="9" s="1"/>
  <c r="J75" i="9"/>
  <c r="I75" i="9"/>
  <c r="H75" i="9"/>
  <c r="G75" i="9"/>
  <c r="F75" i="9"/>
  <c r="E75" i="9"/>
  <c r="I35" i="9"/>
  <c r="I74" i="9" s="1"/>
  <c r="H35" i="9"/>
  <c r="H74" i="9" s="1"/>
  <c r="G35" i="9"/>
  <c r="G74" i="9" s="1"/>
  <c r="F35" i="9"/>
  <c r="F74" i="9" s="1"/>
  <c r="E35" i="9"/>
  <c r="E74" i="9" s="1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N33" i="9"/>
  <c r="N41" i="9" s="1"/>
  <c r="M33" i="9"/>
  <c r="L33" i="9"/>
  <c r="L41" i="9" s="1"/>
  <c r="K33" i="9"/>
  <c r="K41" i="9" s="1"/>
  <c r="J33" i="9"/>
  <c r="J41" i="9" s="1"/>
  <c r="I33" i="9"/>
  <c r="I41" i="9" s="1"/>
  <c r="H33" i="9"/>
  <c r="H41" i="9" s="1"/>
  <c r="G33" i="9"/>
  <c r="G41" i="9" s="1"/>
  <c r="F33" i="9"/>
  <c r="F41" i="9" s="1"/>
  <c r="E33" i="9"/>
  <c r="N26" i="9"/>
  <c r="M26" i="9"/>
  <c r="L26" i="9"/>
  <c r="K26" i="9"/>
  <c r="J26" i="9"/>
  <c r="I26" i="9"/>
  <c r="H26" i="9"/>
  <c r="G26" i="9"/>
  <c r="F26" i="9"/>
  <c r="E26" i="9"/>
  <c r="N25" i="9"/>
  <c r="N53" i="9" s="1"/>
  <c r="M25" i="9"/>
  <c r="M53" i="9" s="1"/>
  <c r="L25" i="9"/>
  <c r="L53" i="9" s="1"/>
  <c r="K25" i="9"/>
  <c r="K53" i="9" s="1"/>
  <c r="J25" i="9"/>
  <c r="J53" i="9" s="1"/>
  <c r="I25" i="9"/>
  <c r="I53" i="9" s="1"/>
  <c r="H25" i="9"/>
  <c r="H53" i="9" s="1"/>
  <c r="G25" i="9"/>
  <c r="G53" i="9" s="1"/>
  <c r="F25" i="9"/>
  <c r="F53" i="9" s="1"/>
  <c r="E25" i="9"/>
  <c r="E53" i="9" s="1"/>
  <c r="I22" i="9"/>
  <c r="E22" i="9"/>
  <c r="D19" i="9"/>
  <c r="C19" i="9"/>
  <c r="B19" i="9"/>
  <c r="J20" i="8"/>
  <c r="J22" i="8" s="1"/>
  <c r="J27" i="8" s="1"/>
  <c r="D68" i="8"/>
  <c r="C68" i="8"/>
  <c r="B68" i="8"/>
  <c r="D54" i="8"/>
  <c r="C54" i="8"/>
  <c r="B54" i="8"/>
  <c r="E51" i="8"/>
  <c r="A57" i="8" s="1"/>
  <c r="D51" i="8"/>
  <c r="C51" i="8" s="1"/>
  <c r="E52" i="8" s="1"/>
  <c r="N40" i="8"/>
  <c r="M40" i="8"/>
  <c r="L40" i="8"/>
  <c r="K40" i="8"/>
  <c r="J40" i="8"/>
  <c r="I40" i="8"/>
  <c r="H40" i="8"/>
  <c r="G40" i="8"/>
  <c r="F40" i="8"/>
  <c r="E40" i="8"/>
  <c r="J35" i="8"/>
  <c r="I35" i="8"/>
  <c r="H35" i="8"/>
  <c r="G35" i="8"/>
  <c r="F35" i="8"/>
  <c r="E35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N33" i="8"/>
  <c r="N41" i="8" s="1"/>
  <c r="M33" i="8"/>
  <c r="M41" i="8" s="1"/>
  <c r="L33" i="8"/>
  <c r="L41" i="8" s="1"/>
  <c r="K33" i="8"/>
  <c r="K41" i="8" s="1"/>
  <c r="J33" i="8"/>
  <c r="J41" i="8" s="1"/>
  <c r="I33" i="8"/>
  <c r="I41" i="8" s="1"/>
  <c r="H33" i="8"/>
  <c r="H41" i="8" s="1"/>
  <c r="G33" i="8"/>
  <c r="G41" i="8" s="1"/>
  <c r="F33" i="8"/>
  <c r="F41" i="8" s="1"/>
  <c r="E33" i="8"/>
  <c r="E37" i="8" s="1"/>
  <c r="N26" i="8"/>
  <c r="M26" i="8"/>
  <c r="L26" i="8"/>
  <c r="K26" i="8"/>
  <c r="J26" i="8"/>
  <c r="I26" i="8"/>
  <c r="H26" i="8"/>
  <c r="G26" i="8"/>
  <c r="F26" i="8"/>
  <c r="E26" i="8"/>
  <c r="N25" i="8"/>
  <c r="M25" i="8"/>
  <c r="L25" i="8"/>
  <c r="K25" i="8"/>
  <c r="J25" i="8"/>
  <c r="I25" i="8"/>
  <c r="H25" i="8"/>
  <c r="G25" i="8"/>
  <c r="F25" i="8"/>
  <c r="E25" i="8"/>
  <c r="N22" i="8"/>
  <c r="N27" i="8" s="1"/>
  <c r="M22" i="8"/>
  <c r="L22" i="8"/>
  <c r="K22" i="8"/>
  <c r="I22" i="8"/>
  <c r="H22" i="8"/>
  <c r="G22" i="8"/>
  <c r="F22" i="8"/>
  <c r="F27" i="8" s="1"/>
  <c r="E22" i="8"/>
  <c r="D19" i="8"/>
  <c r="C19" i="8"/>
  <c r="B19" i="8"/>
  <c r="E27" i="8" l="1"/>
  <c r="G37" i="8"/>
  <c r="G42" i="8" s="1"/>
  <c r="A59" i="14"/>
  <c r="G42" i="14"/>
  <c r="G45" i="14" s="1"/>
  <c r="N86" i="12"/>
  <c r="H55" i="12"/>
  <c r="N63" i="12"/>
  <c r="M64" i="12"/>
  <c r="A58" i="12"/>
  <c r="L63" i="12"/>
  <c r="N85" i="12"/>
  <c r="M86" i="12"/>
  <c r="G51" i="12"/>
  <c r="H77" i="12"/>
  <c r="I27" i="9"/>
  <c r="A80" i="9"/>
  <c r="A57" i="9"/>
  <c r="G51" i="9"/>
  <c r="A59" i="9" s="1"/>
  <c r="H76" i="9"/>
  <c r="D51" i="9"/>
  <c r="C51" i="9" s="1"/>
  <c r="B51" i="9" s="1"/>
  <c r="K54" i="10"/>
  <c r="M76" i="10"/>
  <c r="E42" i="10"/>
  <c r="J76" i="10"/>
  <c r="J77" i="10" s="1"/>
  <c r="N54" i="10"/>
  <c r="K35" i="10"/>
  <c r="K74" i="10" s="1"/>
  <c r="K76" i="10" s="1"/>
  <c r="K76" i="11"/>
  <c r="I76" i="11"/>
  <c r="J77" i="11" s="1"/>
  <c r="K54" i="11"/>
  <c r="K55" i="11" s="1"/>
  <c r="J54" i="11"/>
  <c r="E54" i="14"/>
  <c r="E55" i="14" s="1"/>
  <c r="E68" i="14"/>
  <c r="G68" i="14"/>
  <c r="G54" i="14"/>
  <c r="K52" i="14"/>
  <c r="I68" i="14"/>
  <c r="N52" i="14"/>
  <c r="J52" i="14"/>
  <c r="M52" i="14"/>
  <c r="I53" i="14"/>
  <c r="L52" i="14"/>
  <c r="J51" i="14"/>
  <c r="A61" i="14"/>
  <c r="F54" i="14"/>
  <c r="F55" i="14" s="1"/>
  <c r="F68" i="14"/>
  <c r="L35" i="12"/>
  <c r="K74" i="12"/>
  <c r="K76" i="12" s="1"/>
  <c r="K77" i="12" s="1"/>
  <c r="L85" i="12" s="1"/>
  <c r="K80" i="12"/>
  <c r="G80" i="12"/>
  <c r="J80" i="12"/>
  <c r="I80" i="12"/>
  <c r="H80" i="12"/>
  <c r="N87" i="12"/>
  <c r="N65" i="12"/>
  <c r="G45" i="12"/>
  <c r="N55" i="12"/>
  <c r="G77" i="12"/>
  <c r="H79" i="12"/>
  <c r="G79" i="12"/>
  <c r="I79" i="12"/>
  <c r="F79" i="12"/>
  <c r="J79" i="12"/>
  <c r="H57" i="12"/>
  <c r="G57" i="12"/>
  <c r="J57" i="12"/>
  <c r="I57" i="12"/>
  <c r="F57" i="12"/>
  <c r="M60" i="12"/>
  <c r="I60" i="12"/>
  <c r="L60" i="12"/>
  <c r="K60" i="12"/>
  <c r="J60" i="12"/>
  <c r="E42" i="12"/>
  <c r="E45" i="12" s="1"/>
  <c r="J59" i="12"/>
  <c r="I59" i="12"/>
  <c r="H59" i="12"/>
  <c r="L59" i="12"/>
  <c r="K59" i="12"/>
  <c r="H51" i="12"/>
  <c r="A81" i="12"/>
  <c r="A59" i="12"/>
  <c r="I55" i="12"/>
  <c r="L83" i="12"/>
  <c r="K83" i="12"/>
  <c r="M83" i="12"/>
  <c r="J83" i="12"/>
  <c r="N83" i="12"/>
  <c r="N89" i="12" s="1"/>
  <c r="M82" i="12"/>
  <c r="I82" i="12"/>
  <c r="L82" i="12"/>
  <c r="J82" i="12"/>
  <c r="K82" i="12"/>
  <c r="I42" i="12"/>
  <c r="I45" i="12" s="1"/>
  <c r="F55" i="12"/>
  <c r="I76" i="10"/>
  <c r="I90" i="10"/>
  <c r="I90" i="11"/>
  <c r="A79" i="9"/>
  <c r="F27" i="10"/>
  <c r="H76" i="10"/>
  <c r="H90" i="10"/>
  <c r="N76" i="10"/>
  <c r="N54" i="11"/>
  <c r="L76" i="11"/>
  <c r="L77" i="11" s="1"/>
  <c r="K35" i="9"/>
  <c r="J74" i="9"/>
  <c r="J76" i="9" s="1"/>
  <c r="D51" i="10"/>
  <c r="C51" i="10" s="1"/>
  <c r="B51" i="10" s="1"/>
  <c r="A79" i="10"/>
  <c r="A57" i="10"/>
  <c r="F51" i="10"/>
  <c r="G51" i="10" s="1"/>
  <c r="H51" i="10" s="1"/>
  <c r="D51" i="11"/>
  <c r="C51" i="11" s="1"/>
  <c r="B51" i="11" s="1"/>
  <c r="F51" i="11"/>
  <c r="A58" i="11" s="1"/>
  <c r="E41" i="8"/>
  <c r="E42" i="8" s="1"/>
  <c r="E45" i="8" s="1"/>
  <c r="F6" i="6" s="1"/>
  <c r="E27" i="9"/>
  <c r="M27" i="8"/>
  <c r="F37" i="8"/>
  <c r="F42" i="8" s="1"/>
  <c r="N37" i="8"/>
  <c r="N42" i="8" s="1"/>
  <c r="D73" i="10"/>
  <c r="C73" i="10" s="1"/>
  <c r="B73" i="10" s="1"/>
  <c r="I27" i="10"/>
  <c r="E76" i="11"/>
  <c r="E90" i="11"/>
  <c r="A57" i="11"/>
  <c r="H76" i="11"/>
  <c r="I77" i="11" s="1"/>
  <c r="H90" i="11"/>
  <c r="A79" i="11"/>
  <c r="F90" i="10"/>
  <c r="F76" i="10"/>
  <c r="E74" i="10"/>
  <c r="K77" i="11"/>
  <c r="L85" i="11" s="1"/>
  <c r="N76" i="11"/>
  <c r="F76" i="11"/>
  <c r="I27" i="11"/>
  <c r="J52" i="10"/>
  <c r="J54" i="10" s="1"/>
  <c r="K55" i="10" s="1"/>
  <c r="F54" i="10"/>
  <c r="L76" i="10"/>
  <c r="M77" i="10" s="1"/>
  <c r="H54" i="11"/>
  <c r="H55" i="11" s="1"/>
  <c r="L54" i="11"/>
  <c r="E27" i="10"/>
  <c r="E45" i="10" s="1"/>
  <c r="F8" i="6" s="1"/>
  <c r="G37" i="10"/>
  <c r="G42" i="10" s="1"/>
  <c r="K41" i="10"/>
  <c r="H54" i="10"/>
  <c r="L54" i="10"/>
  <c r="L55" i="10" s="1"/>
  <c r="N86" i="10" s="1"/>
  <c r="E27" i="11"/>
  <c r="M76" i="11"/>
  <c r="H27" i="11"/>
  <c r="E54" i="11"/>
  <c r="I54" i="11"/>
  <c r="M54" i="11"/>
  <c r="A80" i="11"/>
  <c r="H68" i="11"/>
  <c r="G76" i="11"/>
  <c r="G54" i="11"/>
  <c r="G55" i="11" s="1"/>
  <c r="I68" i="11"/>
  <c r="E37" i="11"/>
  <c r="E42" i="11" s="1"/>
  <c r="F27" i="11"/>
  <c r="F37" i="11"/>
  <c r="F42" i="11" s="1"/>
  <c r="G27" i="11"/>
  <c r="G37" i="11"/>
  <c r="G42" i="11" s="1"/>
  <c r="I37" i="11"/>
  <c r="I42" i="11" s="1"/>
  <c r="H37" i="11"/>
  <c r="H42" i="11" s="1"/>
  <c r="H45" i="11" s="1"/>
  <c r="I9" i="6" s="1"/>
  <c r="I37" i="10"/>
  <c r="I42" i="10" s="1"/>
  <c r="A59" i="10"/>
  <c r="A81" i="10"/>
  <c r="M86" i="10"/>
  <c r="L77" i="10"/>
  <c r="N77" i="10"/>
  <c r="E54" i="10"/>
  <c r="I54" i="10"/>
  <c r="H68" i="10"/>
  <c r="A58" i="10"/>
  <c r="M54" i="10"/>
  <c r="N55" i="10" s="1"/>
  <c r="G54" i="10"/>
  <c r="G55" i="10" s="1"/>
  <c r="G90" i="10"/>
  <c r="G76" i="10"/>
  <c r="F41" i="10"/>
  <c r="F37" i="10"/>
  <c r="J41" i="10"/>
  <c r="N41" i="10"/>
  <c r="G27" i="10"/>
  <c r="G45" i="10" s="1"/>
  <c r="H8" i="6" s="1"/>
  <c r="H27" i="10"/>
  <c r="H37" i="10"/>
  <c r="H41" i="10"/>
  <c r="L41" i="10"/>
  <c r="H27" i="9"/>
  <c r="D73" i="9"/>
  <c r="C73" i="9" s="1"/>
  <c r="E41" i="9"/>
  <c r="E37" i="9"/>
  <c r="I37" i="9"/>
  <c r="M41" i="9"/>
  <c r="F27" i="9"/>
  <c r="F37" i="9"/>
  <c r="F42" i="9" s="1"/>
  <c r="H51" i="9"/>
  <c r="A82" i="9" s="1"/>
  <c r="G27" i="9"/>
  <c r="G37" i="9"/>
  <c r="G42" i="9" s="1"/>
  <c r="H37" i="9"/>
  <c r="H42" i="9" s="1"/>
  <c r="I27" i="8"/>
  <c r="I37" i="8"/>
  <c r="I42" i="8" s="1"/>
  <c r="N45" i="8"/>
  <c r="O6" i="6" s="1"/>
  <c r="F45" i="8"/>
  <c r="G6" i="6" s="1"/>
  <c r="E54" i="8"/>
  <c r="E55" i="8" s="1"/>
  <c r="E68" i="8"/>
  <c r="G27" i="8"/>
  <c r="G45" i="8" s="1"/>
  <c r="H6" i="6" s="1"/>
  <c r="L27" i="8"/>
  <c r="J37" i="8"/>
  <c r="J42" i="8" s="1"/>
  <c r="J45" i="8" s="1"/>
  <c r="K6" i="6" s="1"/>
  <c r="M37" i="8"/>
  <c r="M42" i="8" s="1"/>
  <c r="K27" i="8"/>
  <c r="H27" i="8"/>
  <c r="H37" i="8"/>
  <c r="H42" i="8" s="1"/>
  <c r="L37" i="8"/>
  <c r="L42" i="8" s="1"/>
  <c r="K37" i="8"/>
  <c r="K42" i="8" s="1"/>
  <c r="G52" i="8"/>
  <c r="F52" i="8"/>
  <c r="I52" i="8"/>
  <c r="H52" i="8"/>
  <c r="B51" i="8"/>
  <c r="F51" i="8"/>
  <c r="M40" i="4"/>
  <c r="N40" i="4"/>
  <c r="J40" i="4"/>
  <c r="K40" i="4"/>
  <c r="L40" i="4"/>
  <c r="J35" i="4"/>
  <c r="K35" i="4" s="1"/>
  <c r="L35" i="4" s="1"/>
  <c r="M35" i="4" s="1"/>
  <c r="N35" i="4" s="1"/>
  <c r="J35" i="5"/>
  <c r="K35" i="5" s="1"/>
  <c r="J20" i="5"/>
  <c r="D68" i="5"/>
  <c r="C68" i="5"/>
  <c r="B68" i="5"/>
  <c r="D54" i="5"/>
  <c r="C54" i="5"/>
  <c r="B54" i="5"/>
  <c r="E51" i="5"/>
  <c r="F51" i="5" s="1"/>
  <c r="A58" i="5" s="1"/>
  <c r="N40" i="5"/>
  <c r="M40" i="5"/>
  <c r="L40" i="5"/>
  <c r="K40" i="5"/>
  <c r="J40" i="5"/>
  <c r="I40" i="5"/>
  <c r="H40" i="5"/>
  <c r="G40" i="5"/>
  <c r="F40" i="5"/>
  <c r="E40" i="5"/>
  <c r="I35" i="5"/>
  <c r="H35" i="5"/>
  <c r="G35" i="5"/>
  <c r="F35" i="5"/>
  <c r="E35" i="5"/>
  <c r="N34" i="5"/>
  <c r="M34" i="5"/>
  <c r="L34" i="5"/>
  <c r="L37" i="5" s="1"/>
  <c r="L42" i="5" s="1"/>
  <c r="K34" i="5"/>
  <c r="J34" i="5"/>
  <c r="I34" i="5"/>
  <c r="H34" i="5"/>
  <c r="H37" i="5" s="1"/>
  <c r="G34" i="5"/>
  <c r="F34" i="5"/>
  <c r="E34" i="5"/>
  <c r="D34" i="5"/>
  <c r="C34" i="5"/>
  <c r="B34" i="5"/>
  <c r="N33" i="5"/>
  <c r="M33" i="5"/>
  <c r="M41" i="5" s="1"/>
  <c r="L33" i="5"/>
  <c r="L41" i="5" s="1"/>
  <c r="K33" i="5"/>
  <c r="K41" i="5" s="1"/>
  <c r="J33" i="5"/>
  <c r="J37" i="5" s="1"/>
  <c r="I33" i="5"/>
  <c r="I41" i="5" s="1"/>
  <c r="H33" i="5"/>
  <c r="H41" i="5" s="1"/>
  <c r="G33" i="5"/>
  <c r="F33" i="5"/>
  <c r="F41" i="5" s="1"/>
  <c r="E33" i="5"/>
  <c r="E41" i="5" s="1"/>
  <c r="N26" i="5"/>
  <c r="M26" i="5"/>
  <c r="L26" i="5"/>
  <c r="K26" i="5"/>
  <c r="J26" i="5"/>
  <c r="I26" i="5"/>
  <c r="H26" i="5"/>
  <c r="G26" i="5"/>
  <c r="F26" i="5"/>
  <c r="E26" i="5"/>
  <c r="N25" i="5"/>
  <c r="M25" i="5"/>
  <c r="L25" i="5"/>
  <c r="K25" i="5"/>
  <c r="J25" i="5"/>
  <c r="I25" i="5"/>
  <c r="H25" i="5"/>
  <c r="G25" i="5"/>
  <c r="F25" i="5"/>
  <c r="E25" i="5"/>
  <c r="N22" i="5"/>
  <c r="M22" i="5"/>
  <c r="L22" i="5"/>
  <c r="K22" i="5"/>
  <c r="J22" i="5"/>
  <c r="I22" i="5"/>
  <c r="H22" i="5"/>
  <c r="G22" i="5"/>
  <c r="F22" i="5"/>
  <c r="E22" i="5"/>
  <c r="D19" i="5"/>
  <c r="C19" i="5"/>
  <c r="B19" i="5"/>
  <c r="F40" i="4"/>
  <c r="G40" i="4"/>
  <c r="H40" i="4"/>
  <c r="I40" i="4"/>
  <c r="E40" i="4"/>
  <c r="F35" i="4"/>
  <c r="G35" i="4"/>
  <c r="H35" i="4"/>
  <c r="I35" i="4"/>
  <c r="F33" i="4"/>
  <c r="F37" i="4" s="1"/>
  <c r="G33" i="4"/>
  <c r="G41" i="4" s="1"/>
  <c r="H33" i="4"/>
  <c r="H41" i="4" s="1"/>
  <c r="I33" i="4"/>
  <c r="J33" i="4"/>
  <c r="J37" i="4" s="1"/>
  <c r="K33" i="4"/>
  <c r="K41" i="4" s="1"/>
  <c r="L33" i="4"/>
  <c r="M33" i="4"/>
  <c r="M41" i="4" s="1"/>
  <c r="N33" i="4"/>
  <c r="N41" i="4" s="1"/>
  <c r="F34" i="4"/>
  <c r="G34" i="4"/>
  <c r="H34" i="4"/>
  <c r="I34" i="4"/>
  <c r="J34" i="4"/>
  <c r="K34" i="4"/>
  <c r="L34" i="4"/>
  <c r="M34" i="4"/>
  <c r="N34" i="4"/>
  <c r="E35" i="4"/>
  <c r="E34" i="4"/>
  <c r="E37" i="4" s="1"/>
  <c r="E33" i="4"/>
  <c r="E41" i="4" s="1"/>
  <c r="L41" i="4"/>
  <c r="I41" i="4"/>
  <c r="D34" i="4"/>
  <c r="C34" i="4"/>
  <c r="B34" i="4"/>
  <c r="J25" i="4"/>
  <c r="K25" i="4"/>
  <c r="L25" i="4"/>
  <c r="M25" i="4"/>
  <c r="N25" i="4"/>
  <c r="J26" i="4"/>
  <c r="K26" i="4"/>
  <c r="L26" i="4"/>
  <c r="M26" i="4"/>
  <c r="N26" i="4"/>
  <c r="F22" i="4"/>
  <c r="G22" i="4"/>
  <c r="H22" i="4"/>
  <c r="I22" i="4"/>
  <c r="I27" i="4" s="1"/>
  <c r="J22" i="4"/>
  <c r="K22" i="4"/>
  <c r="L22" i="4"/>
  <c r="M22" i="4"/>
  <c r="N22" i="4"/>
  <c r="E22" i="4"/>
  <c r="F26" i="4"/>
  <c r="G26" i="4"/>
  <c r="H26" i="4"/>
  <c r="I26" i="4"/>
  <c r="E26" i="4"/>
  <c r="F25" i="4"/>
  <c r="G25" i="4"/>
  <c r="H25" i="4"/>
  <c r="I25" i="4"/>
  <c r="E25" i="4"/>
  <c r="L45" i="5" l="1"/>
  <c r="M5" i="6" s="1"/>
  <c r="L27" i="5"/>
  <c r="M37" i="5"/>
  <c r="M42" i="5" s="1"/>
  <c r="E27" i="5"/>
  <c r="I27" i="5"/>
  <c r="G37" i="5"/>
  <c r="I37" i="5"/>
  <c r="I42" i="5" s="1"/>
  <c r="D51" i="5"/>
  <c r="C51" i="5" s="1"/>
  <c r="G52" i="5" s="1"/>
  <c r="H27" i="4"/>
  <c r="K27" i="4"/>
  <c r="G27" i="4"/>
  <c r="L27" i="4"/>
  <c r="M27" i="4"/>
  <c r="F41" i="4"/>
  <c r="F42" i="4" s="1"/>
  <c r="M37" i="4"/>
  <c r="M42" i="4" s="1"/>
  <c r="M45" i="4" s="1"/>
  <c r="N4" i="6" s="1"/>
  <c r="I37" i="4"/>
  <c r="I42" i="4" s="1"/>
  <c r="N27" i="4"/>
  <c r="J27" i="4"/>
  <c r="F27" i="4"/>
  <c r="E27" i="4"/>
  <c r="L37" i="4"/>
  <c r="N37" i="4"/>
  <c r="J41" i="4"/>
  <c r="J42" i="4" s="1"/>
  <c r="J45" i="4" s="1"/>
  <c r="K4" i="6" s="1"/>
  <c r="I45" i="4"/>
  <c r="J4" i="6" s="1"/>
  <c r="A81" i="9"/>
  <c r="F45" i="9"/>
  <c r="G7" i="6" s="1"/>
  <c r="E42" i="9"/>
  <c r="E45" i="9" s="1"/>
  <c r="F7" i="6" s="1"/>
  <c r="H42" i="10"/>
  <c r="I77" i="10"/>
  <c r="A80" i="10"/>
  <c r="I55" i="10"/>
  <c r="L61" i="10" s="1"/>
  <c r="K77" i="10"/>
  <c r="L85" i="10" s="1"/>
  <c r="H77" i="11"/>
  <c r="G45" i="11"/>
  <c r="H9" i="6" s="1"/>
  <c r="E45" i="11"/>
  <c r="F9" i="6" s="1"/>
  <c r="E77" i="11"/>
  <c r="J79" i="11" s="1"/>
  <c r="J55" i="11"/>
  <c r="F45" i="11"/>
  <c r="G9" i="6" s="1"/>
  <c r="L55" i="11"/>
  <c r="N86" i="11" s="1"/>
  <c r="F77" i="11"/>
  <c r="J80" i="11" s="1"/>
  <c r="L62" i="11"/>
  <c r="M62" i="11"/>
  <c r="K62" i="11"/>
  <c r="N62" i="11"/>
  <c r="K58" i="14"/>
  <c r="G58" i="14"/>
  <c r="J58" i="14"/>
  <c r="I58" i="14"/>
  <c r="H58" i="14"/>
  <c r="G55" i="14"/>
  <c r="H55" i="14"/>
  <c r="L53" i="14"/>
  <c r="L54" i="14" s="1"/>
  <c r="J53" i="14"/>
  <c r="J54" i="14" s="1"/>
  <c r="K53" i="14"/>
  <c r="N53" i="14"/>
  <c r="N54" i="14" s="1"/>
  <c r="M53" i="14"/>
  <c r="M54" i="14" s="1"/>
  <c r="I54" i="14"/>
  <c r="I55" i="14" s="1"/>
  <c r="A62" i="14"/>
  <c r="K51" i="14"/>
  <c r="K54" i="14"/>
  <c r="H57" i="14"/>
  <c r="J57" i="14"/>
  <c r="G57" i="14"/>
  <c r="F57" i="14"/>
  <c r="I57" i="14"/>
  <c r="J81" i="12"/>
  <c r="I81" i="12"/>
  <c r="L81" i="12"/>
  <c r="L89" i="12" s="1"/>
  <c r="K81" i="12"/>
  <c r="K89" i="12" s="1"/>
  <c r="H81" i="12"/>
  <c r="I51" i="12"/>
  <c r="A82" i="12"/>
  <c r="A60" i="12"/>
  <c r="J89" i="12"/>
  <c r="M89" i="12"/>
  <c r="N36" i="12"/>
  <c r="K58" i="12"/>
  <c r="G58" i="12"/>
  <c r="J58" i="12"/>
  <c r="I58" i="12"/>
  <c r="H58" i="12"/>
  <c r="L61" i="12"/>
  <c r="L67" i="12" s="1"/>
  <c r="K61" i="12"/>
  <c r="N61" i="12"/>
  <c r="N67" i="12" s="1"/>
  <c r="M61" i="12"/>
  <c r="M67" i="12" s="1"/>
  <c r="J61" i="12"/>
  <c r="L74" i="12"/>
  <c r="L76" i="12" s="1"/>
  <c r="L77" i="12" s="1"/>
  <c r="M35" i="12"/>
  <c r="N83" i="11"/>
  <c r="N89" i="11" s="1"/>
  <c r="K83" i="11"/>
  <c r="M83" i="11"/>
  <c r="L83" i="11"/>
  <c r="J83" i="11"/>
  <c r="G37" i="4"/>
  <c r="G42" i="4" s="1"/>
  <c r="J27" i="5"/>
  <c r="K27" i="5"/>
  <c r="K37" i="5"/>
  <c r="K42" i="5" s="1"/>
  <c r="F37" i="5"/>
  <c r="F42" i="5" s="1"/>
  <c r="K37" i="4"/>
  <c r="K42" i="4" s="1"/>
  <c r="H37" i="4"/>
  <c r="H27" i="5"/>
  <c r="M27" i="5"/>
  <c r="J41" i="5"/>
  <c r="M45" i="8"/>
  <c r="N6" i="6" s="1"/>
  <c r="I45" i="8"/>
  <c r="J6" i="6" s="1"/>
  <c r="I42" i="9"/>
  <c r="I45" i="9" s="1"/>
  <c r="J7" i="6" s="1"/>
  <c r="G77" i="10"/>
  <c r="L81" i="10" s="1"/>
  <c r="E55" i="10"/>
  <c r="F57" i="10" s="1"/>
  <c r="M64" i="10"/>
  <c r="I45" i="10"/>
  <c r="J8" i="6" s="1"/>
  <c r="E55" i="11"/>
  <c r="I57" i="11" s="1"/>
  <c r="M77" i="11"/>
  <c r="L35" i="9"/>
  <c r="K74" i="9"/>
  <c r="K76" i="9" s="1"/>
  <c r="F27" i="5"/>
  <c r="N27" i="5"/>
  <c r="G27" i="5"/>
  <c r="G51" i="11"/>
  <c r="H51" i="11" s="1"/>
  <c r="G77" i="11"/>
  <c r="J81" i="11" s="1"/>
  <c r="M55" i="11"/>
  <c r="N87" i="11" s="1"/>
  <c r="G41" i="5"/>
  <c r="G42" i="5" s="1"/>
  <c r="G45" i="5" s="1"/>
  <c r="H5" i="6" s="1"/>
  <c r="A57" i="5"/>
  <c r="H45" i="9"/>
  <c r="I7" i="6" s="1"/>
  <c r="M55" i="10"/>
  <c r="N65" i="10" s="1"/>
  <c r="N64" i="10"/>
  <c r="I45" i="11"/>
  <c r="J9" i="6" s="1"/>
  <c r="N55" i="11"/>
  <c r="N77" i="11"/>
  <c r="I55" i="11"/>
  <c r="L61" i="11" s="1"/>
  <c r="E76" i="10"/>
  <c r="E77" i="10" s="1"/>
  <c r="F79" i="10" s="1"/>
  <c r="E90" i="10"/>
  <c r="M86" i="11"/>
  <c r="M64" i="11"/>
  <c r="G80" i="11"/>
  <c r="M60" i="11"/>
  <c r="I60" i="11"/>
  <c r="L60" i="11"/>
  <c r="K60" i="11"/>
  <c r="J60" i="11"/>
  <c r="J59" i="11"/>
  <c r="I59" i="11"/>
  <c r="H59" i="11"/>
  <c r="K59" i="11"/>
  <c r="L59" i="11"/>
  <c r="F79" i="11"/>
  <c r="M82" i="11"/>
  <c r="I82" i="11"/>
  <c r="L82" i="11"/>
  <c r="K82" i="11"/>
  <c r="J82" i="11"/>
  <c r="N85" i="11"/>
  <c r="N63" i="11"/>
  <c r="M63" i="11"/>
  <c r="M85" i="11"/>
  <c r="L63" i="11"/>
  <c r="N61" i="11"/>
  <c r="N67" i="11" s="1"/>
  <c r="A81" i="11"/>
  <c r="K81" i="11"/>
  <c r="L81" i="11"/>
  <c r="F55" i="11"/>
  <c r="H45" i="10"/>
  <c r="I8" i="6" s="1"/>
  <c r="H55" i="10"/>
  <c r="F55" i="10"/>
  <c r="H77" i="10"/>
  <c r="J59" i="10"/>
  <c r="H59" i="10"/>
  <c r="I59" i="10"/>
  <c r="L59" i="10"/>
  <c r="K59" i="10"/>
  <c r="N85" i="10"/>
  <c r="N63" i="10"/>
  <c r="M85" i="10"/>
  <c r="M63" i="10"/>
  <c r="L63" i="10"/>
  <c r="I81" i="10"/>
  <c r="J61" i="10"/>
  <c r="K61" i="10"/>
  <c r="N61" i="10"/>
  <c r="N67" i="10" s="1"/>
  <c r="H79" i="10"/>
  <c r="J79" i="10"/>
  <c r="G79" i="10"/>
  <c r="I79" i="10"/>
  <c r="J57" i="10"/>
  <c r="I51" i="10"/>
  <c r="A82" i="10"/>
  <c r="A60" i="10"/>
  <c r="F42" i="10"/>
  <c r="F45" i="10" s="1"/>
  <c r="G8" i="6" s="1"/>
  <c r="G45" i="9"/>
  <c r="H7" i="6" s="1"/>
  <c r="B73" i="9"/>
  <c r="G68" i="9"/>
  <c r="G54" i="9"/>
  <c r="A60" i="9"/>
  <c r="I51" i="9"/>
  <c r="A83" i="9" s="1"/>
  <c r="E54" i="9"/>
  <c r="E55" i="9" s="1"/>
  <c r="E68" i="9"/>
  <c r="H68" i="9"/>
  <c r="H54" i="9"/>
  <c r="I68" i="9"/>
  <c r="F54" i="9"/>
  <c r="F68" i="9"/>
  <c r="K45" i="8"/>
  <c r="L6" i="6" s="1"/>
  <c r="H45" i="8"/>
  <c r="I6" i="6" s="1"/>
  <c r="G68" i="8"/>
  <c r="G54" i="8"/>
  <c r="F54" i="8"/>
  <c r="F55" i="8" s="1"/>
  <c r="F68" i="8"/>
  <c r="H54" i="8"/>
  <c r="H68" i="8"/>
  <c r="L45" i="8"/>
  <c r="M6" i="6" s="1"/>
  <c r="A58" i="8"/>
  <c r="G51" i="8"/>
  <c r="I68" i="8"/>
  <c r="H57" i="8"/>
  <c r="G57" i="8"/>
  <c r="J57" i="8"/>
  <c r="F57" i="8"/>
  <c r="I57" i="8"/>
  <c r="N42" i="4"/>
  <c r="N45" i="4" s="1"/>
  <c r="O4" i="6" s="1"/>
  <c r="I52" i="5"/>
  <c r="J42" i="5"/>
  <c r="J45" i="5" s="1"/>
  <c r="K5" i="6" s="1"/>
  <c r="N41" i="5"/>
  <c r="N37" i="5"/>
  <c r="H42" i="5"/>
  <c r="I45" i="5"/>
  <c r="J5" i="6" s="1"/>
  <c r="G51" i="5"/>
  <c r="E37" i="5"/>
  <c r="E42" i="5" s="1"/>
  <c r="H42" i="4"/>
  <c r="H45" i="4" s="1"/>
  <c r="I4" i="6" s="1"/>
  <c r="L42" i="4"/>
  <c r="L45" i="4" s="1"/>
  <c r="M4" i="6" s="1"/>
  <c r="E42" i="4"/>
  <c r="E45" i="4" s="1"/>
  <c r="F4" i="6" s="1"/>
  <c r="D19" i="4"/>
  <c r="C19" i="4"/>
  <c r="B19" i="4"/>
  <c r="D68" i="4"/>
  <c r="C68" i="4"/>
  <c r="B68" i="4"/>
  <c r="D54" i="4"/>
  <c r="C54" i="4"/>
  <c r="B54" i="4"/>
  <c r="E51" i="4"/>
  <c r="F51" i="4" s="1"/>
  <c r="A58" i="4" s="1"/>
  <c r="H45" i="5" l="1"/>
  <c r="I5" i="6" s="1"/>
  <c r="E52" i="5"/>
  <c r="B51" i="5"/>
  <c r="F52" i="5"/>
  <c r="F68" i="5" s="1"/>
  <c r="E45" i="5"/>
  <c r="F5" i="6" s="1"/>
  <c r="N42" i="5"/>
  <c r="N45" i="5" s="1"/>
  <c r="O5" i="6" s="1"/>
  <c r="H52" i="5"/>
  <c r="H54" i="5" s="1"/>
  <c r="H55" i="5" s="1"/>
  <c r="M45" i="5"/>
  <c r="N5" i="6" s="1"/>
  <c r="J55" i="14"/>
  <c r="L55" i="14"/>
  <c r="F45" i="4"/>
  <c r="G4" i="6" s="1"/>
  <c r="G45" i="4"/>
  <c r="H4" i="6" s="1"/>
  <c r="K45" i="4"/>
  <c r="L4" i="6" s="1"/>
  <c r="J67" i="12"/>
  <c r="K67" i="12"/>
  <c r="M61" i="10"/>
  <c r="H81" i="10"/>
  <c r="K81" i="10"/>
  <c r="J81" i="10"/>
  <c r="M83" i="10"/>
  <c r="L83" i="10"/>
  <c r="N83" i="10"/>
  <c r="N89" i="10" s="1"/>
  <c r="J83" i="10"/>
  <c r="K83" i="10"/>
  <c r="I81" i="11"/>
  <c r="H79" i="11"/>
  <c r="H80" i="11"/>
  <c r="J57" i="11"/>
  <c r="G79" i="11"/>
  <c r="I80" i="11"/>
  <c r="K80" i="11"/>
  <c r="K89" i="11" s="1"/>
  <c r="I79" i="11"/>
  <c r="N64" i="11"/>
  <c r="H81" i="11"/>
  <c r="K61" i="11"/>
  <c r="L89" i="11"/>
  <c r="L90" i="11" s="1"/>
  <c r="A59" i="11"/>
  <c r="J61" i="11"/>
  <c r="N65" i="11"/>
  <c r="M61" i="11"/>
  <c r="M55" i="14"/>
  <c r="N55" i="14"/>
  <c r="K62" i="14"/>
  <c r="M62" i="14"/>
  <c r="N62" i="14"/>
  <c r="L62" i="14"/>
  <c r="M64" i="14"/>
  <c r="N64" i="14"/>
  <c r="M60" i="14"/>
  <c r="I60" i="14"/>
  <c r="K60" i="14"/>
  <c r="L60" i="14"/>
  <c r="J60" i="14"/>
  <c r="K55" i="14"/>
  <c r="L61" i="14"/>
  <c r="K61" i="14"/>
  <c r="N61" i="14"/>
  <c r="N67" i="14" s="1"/>
  <c r="N68" i="14" s="1"/>
  <c r="J61" i="14"/>
  <c r="M61" i="14"/>
  <c r="J59" i="14"/>
  <c r="J67" i="14" s="1"/>
  <c r="J68" i="14" s="1"/>
  <c r="H59" i="14"/>
  <c r="I59" i="14"/>
  <c r="L59" i="14"/>
  <c r="L67" i="14" s="1"/>
  <c r="L68" i="14" s="1"/>
  <c r="K59" i="14"/>
  <c r="L51" i="14"/>
  <c r="A63" i="14"/>
  <c r="K67" i="14"/>
  <c r="K68" i="14" s="1"/>
  <c r="M68" i="12"/>
  <c r="M21" i="12"/>
  <c r="M22" i="12" s="1"/>
  <c r="M27" i="12" s="1"/>
  <c r="J68" i="12"/>
  <c r="J21" i="12"/>
  <c r="J22" i="12" s="1"/>
  <c r="J27" i="12" s="1"/>
  <c r="K90" i="12"/>
  <c r="K36" i="12"/>
  <c r="K37" i="12" s="1"/>
  <c r="K42" i="12" s="1"/>
  <c r="M74" i="12"/>
  <c r="M76" i="12" s="1"/>
  <c r="M77" i="12" s="1"/>
  <c r="N35" i="12"/>
  <c r="K68" i="12"/>
  <c r="K21" i="12"/>
  <c r="K22" i="12" s="1"/>
  <c r="K27" i="12" s="1"/>
  <c r="J90" i="12"/>
  <c r="J36" i="12"/>
  <c r="J37" i="12" s="1"/>
  <c r="J42" i="12" s="1"/>
  <c r="J51" i="12"/>
  <c r="A83" i="12"/>
  <c r="A61" i="12"/>
  <c r="M36" i="12"/>
  <c r="M37" i="12" s="1"/>
  <c r="M42" i="12" s="1"/>
  <c r="M45" i="12" s="1"/>
  <c r="N68" i="12"/>
  <c r="N21" i="12"/>
  <c r="N22" i="12" s="1"/>
  <c r="N27" i="12" s="1"/>
  <c r="L68" i="12"/>
  <c r="L21" i="12"/>
  <c r="L22" i="12" s="1"/>
  <c r="L27" i="12" s="1"/>
  <c r="L36" i="12"/>
  <c r="L37" i="12" s="1"/>
  <c r="L42" i="12" s="1"/>
  <c r="L90" i="12"/>
  <c r="J77" i="12"/>
  <c r="H55" i="8"/>
  <c r="M60" i="8" s="1"/>
  <c r="K45" i="5"/>
  <c r="L5" i="6" s="1"/>
  <c r="I57" i="10"/>
  <c r="H57" i="10"/>
  <c r="N87" i="10"/>
  <c r="G57" i="11"/>
  <c r="N68" i="11"/>
  <c r="N21" i="11"/>
  <c r="N22" i="11" s="1"/>
  <c r="N27" i="11" s="1"/>
  <c r="L74" i="9"/>
  <c r="L76" i="9" s="1"/>
  <c r="L77" i="9" s="1"/>
  <c r="M35" i="9"/>
  <c r="F45" i="5"/>
  <c r="G5" i="6" s="1"/>
  <c r="G57" i="10"/>
  <c r="F57" i="11"/>
  <c r="H57" i="11"/>
  <c r="N90" i="11"/>
  <c r="N36" i="11"/>
  <c r="N37" i="11" s="1"/>
  <c r="N42" i="11" s="1"/>
  <c r="N45" i="11" s="1"/>
  <c r="O9" i="6" s="1"/>
  <c r="N68" i="10"/>
  <c r="N21" i="10"/>
  <c r="N22" i="10" s="1"/>
  <c r="N27" i="10" s="1"/>
  <c r="M89" i="11"/>
  <c r="M67" i="11"/>
  <c r="F77" i="10"/>
  <c r="K58" i="11"/>
  <c r="G58" i="11"/>
  <c r="J58" i="11"/>
  <c r="J67" i="11" s="1"/>
  <c r="H58" i="11"/>
  <c r="I58" i="11"/>
  <c r="I51" i="11"/>
  <c r="A60" i="11"/>
  <c r="A82" i="11"/>
  <c r="J89" i="11"/>
  <c r="L67" i="11"/>
  <c r="A83" i="10"/>
  <c r="J51" i="10"/>
  <c r="A61" i="10"/>
  <c r="M82" i="10"/>
  <c r="M89" i="10" s="1"/>
  <c r="I82" i="10"/>
  <c r="K82" i="10"/>
  <c r="L82" i="10"/>
  <c r="J82" i="10"/>
  <c r="M60" i="10"/>
  <c r="M67" i="10" s="1"/>
  <c r="I60" i="10"/>
  <c r="L60" i="10"/>
  <c r="L67" i="10" s="1"/>
  <c r="K60" i="10"/>
  <c r="J60" i="10"/>
  <c r="K58" i="10"/>
  <c r="G58" i="10"/>
  <c r="J58" i="10"/>
  <c r="I58" i="10"/>
  <c r="H58" i="10"/>
  <c r="L89" i="10"/>
  <c r="F55" i="9"/>
  <c r="I58" i="9" s="1"/>
  <c r="K77" i="9"/>
  <c r="L85" i="9" s="1"/>
  <c r="H55" i="9"/>
  <c r="I60" i="9" s="1"/>
  <c r="L54" i="9"/>
  <c r="E76" i="9"/>
  <c r="E77" i="9" s="1"/>
  <c r="E90" i="9"/>
  <c r="G90" i="9"/>
  <c r="G76" i="9"/>
  <c r="H77" i="9" s="1"/>
  <c r="I76" i="9"/>
  <c r="J77" i="9" s="1"/>
  <c r="I90" i="9"/>
  <c r="H90" i="9"/>
  <c r="F76" i="9"/>
  <c r="F90" i="9"/>
  <c r="J51" i="9"/>
  <c r="A84" i="9" s="1"/>
  <c r="A61" i="9"/>
  <c r="J58" i="9"/>
  <c r="G55" i="9"/>
  <c r="H57" i="9"/>
  <c r="G57" i="9"/>
  <c r="J57" i="9"/>
  <c r="F57" i="9"/>
  <c r="I57" i="9"/>
  <c r="A59" i="8"/>
  <c r="H51" i="8"/>
  <c r="K60" i="8"/>
  <c r="G55" i="8"/>
  <c r="K58" i="8"/>
  <c r="G58" i="8"/>
  <c r="J58" i="8"/>
  <c r="I58" i="8"/>
  <c r="H58" i="8"/>
  <c r="F54" i="5"/>
  <c r="A59" i="5"/>
  <c r="H51" i="5"/>
  <c r="E54" i="5"/>
  <c r="E55" i="5" s="1"/>
  <c r="E68" i="5"/>
  <c r="H68" i="5"/>
  <c r="G68" i="5"/>
  <c r="G54" i="5"/>
  <c r="I68" i="5"/>
  <c r="D51" i="4"/>
  <c r="C51" i="4" s="1"/>
  <c r="I52" i="4" s="1"/>
  <c r="A57" i="4"/>
  <c r="G51" i="4"/>
  <c r="L60" i="8" l="1"/>
  <c r="I60" i="8"/>
  <c r="J60" i="8"/>
  <c r="K45" i="12"/>
  <c r="L45" i="12"/>
  <c r="N36" i="10"/>
  <c r="N37" i="10" s="1"/>
  <c r="N42" i="10" s="1"/>
  <c r="N45" i="10" s="1"/>
  <c r="O8" i="6" s="1"/>
  <c r="N90" i="10"/>
  <c r="J67" i="10"/>
  <c r="J68" i="10" s="1"/>
  <c r="K67" i="11"/>
  <c r="L36" i="11"/>
  <c r="L37" i="11" s="1"/>
  <c r="L42" i="11" s="1"/>
  <c r="N63" i="14"/>
  <c r="L63" i="14"/>
  <c r="M63" i="14"/>
  <c r="A64" i="14"/>
  <c r="M51" i="14"/>
  <c r="M67" i="14"/>
  <c r="M68" i="14" s="1"/>
  <c r="N65" i="14"/>
  <c r="M90" i="12"/>
  <c r="K84" i="12"/>
  <c r="N84" i="12"/>
  <c r="M84" i="12"/>
  <c r="L84" i="12"/>
  <c r="A84" i="12"/>
  <c r="A62" i="12"/>
  <c r="K51" i="12"/>
  <c r="N74" i="12"/>
  <c r="N37" i="12"/>
  <c r="N42" i="12" s="1"/>
  <c r="N45" i="12" s="1"/>
  <c r="J45" i="12"/>
  <c r="L90" i="10"/>
  <c r="L36" i="10"/>
  <c r="L37" i="10" s="1"/>
  <c r="L42" i="10" s="1"/>
  <c r="M90" i="10"/>
  <c r="M36" i="10"/>
  <c r="M37" i="10" s="1"/>
  <c r="M42" i="10" s="1"/>
  <c r="M45" i="10" s="1"/>
  <c r="N8" i="6" s="1"/>
  <c r="L68" i="10"/>
  <c r="L21" i="10"/>
  <c r="L22" i="10" s="1"/>
  <c r="L27" i="10" s="1"/>
  <c r="G80" i="10"/>
  <c r="K80" i="10"/>
  <c r="K89" i="10" s="1"/>
  <c r="J80" i="10"/>
  <c r="J89" i="10" s="1"/>
  <c r="H80" i="10"/>
  <c r="I80" i="10"/>
  <c r="K68" i="11"/>
  <c r="K21" i="11"/>
  <c r="K22" i="11" s="1"/>
  <c r="K27" i="11" s="1"/>
  <c r="L68" i="11"/>
  <c r="L21" i="11"/>
  <c r="L22" i="11" s="1"/>
  <c r="L27" i="11" s="1"/>
  <c r="L45" i="11" s="1"/>
  <c r="M9" i="6" s="1"/>
  <c r="J68" i="11"/>
  <c r="J21" i="11"/>
  <c r="J22" i="11" s="1"/>
  <c r="J27" i="11" s="1"/>
  <c r="M68" i="11"/>
  <c r="M21" i="11"/>
  <c r="M22" i="11" s="1"/>
  <c r="M27" i="11" s="1"/>
  <c r="K90" i="11"/>
  <c r="K36" i="11"/>
  <c r="K37" i="11" s="1"/>
  <c r="K42" i="11" s="1"/>
  <c r="K45" i="11" s="1"/>
  <c r="L9" i="6" s="1"/>
  <c r="G55" i="5"/>
  <c r="I59" i="5" s="1"/>
  <c r="J21" i="10"/>
  <c r="J22" i="10" s="1"/>
  <c r="J27" i="10" s="1"/>
  <c r="M68" i="10"/>
  <c r="M21" i="10"/>
  <c r="M22" i="10" s="1"/>
  <c r="M27" i="10" s="1"/>
  <c r="J90" i="11"/>
  <c r="J36" i="11"/>
  <c r="J37" i="11" s="1"/>
  <c r="J42" i="11" s="1"/>
  <c r="J45" i="11" s="1"/>
  <c r="K9" i="6" s="1"/>
  <c r="M90" i="11"/>
  <c r="M36" i="11"/>
  <c r="M37" i="11" s="1"/>
  <c r="M42" i="11" s="1"/>
  <c r="N35" i="9"/>
  <c r="M74" i="9"/>
  <c r="M76" i="9" s="1"/>
  <c r="M77" i="9" s="1"/>
  <c r="A83" i="11"/>
  <c r="A61" i="11"/>
  <c r="J51" i="11"/>
  <c r="K84" i="10"/>
  <c r="N84" i="10"/>
  <c r="M84" i="10"/>
  <c r="L84" i="10"/>
  <c r="K67" i="10"/>
  <c r="A84" i="10"/>
  <c r="A62" i="10"/>
  <c r="K51" i="10"/>
  <c r="F77" i="9"/>
  <c r="G80" i="9" s="1"/>
  <c r="H58" i="9"/>
  <c r="K58" i="9"/>
  <c r="K60" i="9"/>
  <c r="G58" i="9"/>
  <c r="J60" i="9"/>
  <c r="M60" i="9"/>
  <c r="I54" i="9"/>
  <c r="I55" i="9" s="1"/>
  <c r="J61" i="9" s="1"/>
  <c r="M54" i="9"/>
  <c r="M55" i="9" s="1"/>
  <c r="K54" i="9"/>
  <c r="L55" i="9" s="1"/>
  <c r="N54" i="9"/>
  <c r="L60" i="9"/>
  <c r="G77" i="9"/>
  <c r="I77" i="9"/>
  <c r="M82" i="9"/>
  <c r="I82" i="9"/>
  <c r="L82" i="9"/>
  <c r="K82" i="9"/>
  <c r="J82" i="9"/>
  <c r="H79" i="9"/>
  <c r="G79" i="9"/>
  <c r="J79" i="9"/>
  <c r="F79" i="9"/>
  <c r="I79" i="9"/>
  <c r="J59" i="9"/>
  <c r="I59" i="9"/>
  <c r="L59" i="9"/>
  <c r="H59" i="9"/>
  <c r="K59" i="9"/>
  <c r="K61" i="9"/>
  <c r="K67" i="9" s="1"/>
  <c r="A62" i="9"/>
  <c r="K51" i="9"/>
  <c r="A85" i="9" s="1"/>
  <c r="J54" i="9"/>
  <c r="J59" i="8"/>
  <c r="I59" i="8"/>
  <c r="L59" i="8"/>
  <c r="H59" i="8"/>
  <c r="K59" i="8"/>
  <c r="A60" i="8"/>
  <c r="I51" i="8"/>
  <c r="A60" i="5"/>
  <c r="I51" i="5"/>
  <c r="K52" i="5" s="1"/>
  <c r="M60" i="5"/>
  <c r="I60" i="5"/>
  <c r="L60" i="5"/>
  <c r="K60" i="5"/>
  <c r="J60" i="5"/>
  <c r="J59" i="5"/>
  <c r="K59" i="5"/>
  <c r="H57" i="5"/>
  <c r="G57" i="5"/>
  <c r="J57" i="5"/>
  <c r="F57" i="5"/>
  <c r="I57" i="5"/>
  <c r="F55" i="5"/>
  <c r="F52" i="4"/>
  <c r="F54" i="4" s="1"/>
  <c r="B51" i="4"/>
  <c r="E52" i="4"/>
  <c r="E54" i="4" s="1"/>
  <c r="E55" i="4" s="1"/>
  <c r="G52" i="4"/>
  <c r="G68" i="4" s="1"/>
  <c r="H52" i="4"/>
  <c r="H54" i="4" s="1"/>
  <c r="I68" i="4"/>
  <c r="A59" i="4"/>
  <c r="H51" i="4"/>
  <c r="H59" i="5" l="1"/>
  <c r="L59" i="5"/>
  <c r="N51" i="14"/>
  <c r="A65" i="14"/>
  <c r="L51" i="12"/>
  <c r="A85" i="12"/>
  <c r="A63" i="12"/>
  <c r="N76" i="12"/>
  <c r="N77" i="12" s="1"/>
  <c r="N90" i="12"/>
  <c r="K80" i="9"/>
  <c r="H80" i="9"/>
  <c r="I80" i="9"/>
  <c r="J80" i="9"/>
  <c r="F68" i="4"/>
  <c r="J52" i="5"/>
  <c r="M84" i="9"/>
  <c r="K84" i="9"/>
  <c r="N84" i="9"/>
  <c r="L84" i="9"/>
  <c r="K68" i="9"/>
  <c r="K21" i="9"/>
  <c r="K22" i="9" s="1"/>
  <c r="K27" i="9" s="1"/>
  <c r="K68" i="10"/>
  <c r="K21" i="10"/>
  <c r="K22" i="10" s="1"/>
  <c r="K27" i="10" s="1"/>
  <c r="N74" i="9"/>
  <c r="N76" i="9" s="1"/>
  <c r="N77" i="9" s="1"/>
  <c r="J90" i="10"/>
  <c r="J36" i="10"/>
  <c r="J37" i="10" s="1"/>
  <c r="J42" i="10" s="1"/>
  <c r="J45" i="10" s="1"/>
  <c r="K8" i="6" s="1"/>
  <c r="L45" i="10"/>
  <c r="M8" i="6" s="1"/>
  <c r="I53" i="5"/>
  <c r="M45" i="11"/>
  <c r="N9" i="6" s="1"/>
  <c r="K90" i="10"/>
  <c r="K36" i="10"/>
  <c r="K37" i="10" s="1"/>
  <c r="K42" i="10" s="1"/>
  <c r="K45" i="10" s="1"/>
  <c r="L8" i="6" s="1"/>
  <c r="K84" i="11"/>
  <c r="N84" i="11"/>
  <c r="L84" i="11"/>
  <c r="M84" i="11"/>
  <c r="A62" i="11"/>
  <c r="A84" i="11"/>
  <c r="K51" i="11"/>
  <c r="L51" i="10"/>
  <c r="A85" i="10"/>
  <c r="A63" i="10"/>
  <c r="N55" i="9"/>
  <c r="J67" i="9"/>
  <c r="N61" i="9"/>
  <c r="N67" i="9" s="1"/>
  <c r="M86" i="9"/>
  <c r="N86" i="9"/>
  <c r="M64" i="9"/>
  <c r="N64" i="9"/>
  <c r="M61" i="9"/>
  <c r="M67" i="9" s="1"/>
  <c r="L61" i="9"/>
  <c r="L67" i="9" s="1"/>
  <c r="N87" i="9"/>
  <c r="L83" i="9"/>
  <c r="K83" i="9"/>
  <c r="N83" i="9"/>
  <c r="N89" i="9" s="1"/>
  <c r="J83" i="9"/>
  <c r="M83" i="9"/>
  <c r="M89" i="9" s="1"/>
  <c r="J81" i="9"/>
  <c r="I81" i="9"/>
  <c r="L81" i="9"/>
  <c r="H81" i="9"/>
  <c r="K81" i="9"/>
  <c r="K89" i="9" s="1"/>
  <c r="N65" i="9"/>
  <c r="K55" i="9"/>
  <c r="L51" i="9"/>
  <c r="A86" i="9" s="1"/>
  <c r="A63" i="9"/>
  <c r="A61" i="8"/>
  <c r="J51" i="8"/>
  <c r="M52" i="8"/>
  <c r="I53" i="8"/>
  <c r="L52" i="8"/>
  <c r="J52" i="8"/>
  <c r="K52" i="8"/>
  <c r="N52" i="8"/>
  <c r="K58" i="5"/>
  <c r="G58" i="5"/>
  <c r="J58" i="5"/>
  <c r="I58" i="5"/>
  <c r="H58" i="5"/>
  <c r="J51" i="5"/>
  <c r="A61" i="5"/>
  <c r="M52" i="5"/>
  <c r="N52" i="5"/>
  <c r="L52" i="5"/>
  <c r="E68" i="4"/>
  <c r="G54" i="4"/>
  <c r="H55" i="4" s="1"/>
  <c r="F55" i="4"/>
  <c r="J58" i="4" s="1"/>
  <c r="H68" i="4"/>
  <c r="A60" i="4"/>
  <c r="I51" i="4"/>
  <c r="I53" i="4" s="1"/>
  <c r="K58" i="4"/>
  <c r="G58" i="4"/>
  <c r="H57" i="4"/>
  <c r="G57" i="4"/>
  <c r="J57" i="4"/>
  <c r="I57" i="4"/>
  <c r="F57" i="4"/>
  <c r="G55" i="4" l="1"/>
  <c r="A66" i="14"/>
  <c r="M51" i="12"/>
  <c r="A86" i="12"/>
  <c r="A64" i="12"/>
  <c r="M90" i="9"/>
  <c r="M36" i="9"/>
  <c r="M37" i="9" s="1"/>
  <c r="M42" i="9" s="1"/>
  <c r="J68" i="9"/>
  <c r="J21" i="9"/>
  <c r="J22" i="9" s="1"/>
  <c r="J27" i="9" s="1"/>
  <c r="N53" i="5"/>
  <c r="L53" i="5"/>
  <c r="N90" i="9"/>
  <c r="N36" i="9"/>
  <c r="N37" i="9" s="1"/>
  <c r="N42" i="9" s="1"/>
  <c r="L68" i="9"/>
  <c r="L21" i="9"/>
  <c r="L22" i="9" s="1"/>
  <c r="L27" i="9" s="1"/>
  <c r="I54" i="5"/>
  <c r="I55" i="5" s="1"/>
  <c r="L61" i="5" s="1"/>
  <c r="L67" i="5" s="1"/>
  <c r="L68" i="5" s="1"/>
  <c r="M53" i="5"/>
  <c r="M54" i="5" s="1"/>
  <c r="J53" i="5"/>
  <c r="J54" i="5" s="1"/>
  <c r="K55" i="5" s="1"/>
  <c r="K53" i="5"/>
  <c r="K54" i="5" s="1"/>
  <c r="K90" i="9"/>
  <c r="K36" i="9"/>
  <c r="K37" i="9" s="1"/>
  <c r="K42" i="9" s="1"/>
  <c r="K45" i="9" s="1"/>
  <c r="L7" i="6" s="1"/>
  <c r="M68" i="9"/>
  <c r="M21" i="9"/>
  <c r="M22" i="9" s="1"/>
  <c r="M27" i="9" s="1"/>
  <c r="N68" i="9"/>
  <c r="N21" i="9"/>
  <c r="N22" i="9" s="1"/>
  <c r="N27" i="9" s="1"/>
  <c r="L51" i="11"/>
  <c r="A85" i="11"/>
  <c r="A63" i="11"/>
  <c r="M51" i="10"/>
  <c r="A86" i="10"/>
  <c r="A64" i="10"/>
  <c r="L62" i="9"/>
  <c r="K62" i="9"/>
  <c r="M62" i="9"/>
  <c r="N62" i="9"/>
  <c r="J89" i="9"/>
  <c r="M85" i="9"/>
  <c r="N85" i="9"/>
  <c r="L89" i="9"/>
  <c r="A64" i="9"/>
  <c r="M51" i="9"/>
  <c r="A87" i="9" s="1"/>
  <c r="N63" i="9"/>
  <c r="M63" i="9"/>
  <c r="L63" i="9"/>
  <c r="A62" i="8"/>
  <c r="K51" i="8"/>
  <c r="L53" i="8"/>
  <c r="L54" i="8" s="1"/>
  <c r="K53" i="8"/>
  <c r="K54" i="8" s="1"/>
  <c r="N53" i="8"/>
  <c r="N54" i="8" s="1"/>
  <c r="J53" i="8"/>
  <c r="J54" i="8" s="1"/>
  <c r="J55" i="8" s="1"/>
  <c r="M53" i="8"/>
  <c r="M54" i="8" s="1"/>
  <c r="I54" i="8"/>
  <c r="I55" i="8" s="1"/>
  <c r="N54" i="5"/>
  <c r="N61" i="5"/>
  <c r="N67" i="5" s="1"/>
  <c r="N68" i="5" s="1"/>
  <c r="J61" i="5"/>
  <c r="J67" i="5" s="1"/>
  <c r="J68" i="5" s="1"/>
  <c r="L54" i="5"/>
  <c r="L55" i="5" s="1"/>
  <c r="A62" i="5"/>
  <c r="K51" i="5"/>
  <c r="H58" i="4"/>
  <c r="I58" i="4"/>
  <c r="N52" i="4"/>
  <c r="J52" i="4"/>
  <c r="M52" i="4"/>
  <c r="L52" i="4"/>
  <c r="L53" i="4"/>
  <c r="K53" i="4"/>
  <c r="M53" i="4"/>
  <c r="J53" i="4"/>
  <c r="N53" i="4"/>
  <c r="I54" i="4"/>
  <c r="I55" i="4" s="1"/>
  <c r="J59" i="4"/>
  <c r="I59" i="4"/>
  <c r="H59" i="4"/>
  <c r="L59" i="4"/>
  <c r="K59" i="4"/>
  <c r="J51" i="4"/>
  <c r="A61" i="4"/>
  <c r="M60" i="4"/>
  <c r="I60" i="4"/>
  <c r="L60" i="4"/>
  <c r="K60" i="4"/>
  <c r="J60" i="4"/>
  <c r="K52" i="4"/>
  <c r="L55" i="8" l="1"/>
  <c r="N54" i="4"/>
  <c r="A65" i="12"/>
  <c r="A87" i="12"/>
  <c r="N51" i="12"/>
  <c r="L90" i="9"/>
  <c r="L36" i="9"/>
  <c r="L37" i="9" s="1"/>
  <c r="L42" i="9" s="1"/>
  <c r="L45" i="9" s="1"/>
  <c r="M7" i="6" s="1"/>
  <c r="K61" i="5"/>
  <c r="K67" i="5" s="1"/>
  <c r="K68" i="5" s="1"/>
  <c r="J90" i="9"/>
  <c r="J36" i="9"/>
  <c r="J37" i="9" s="1"/>
  <c r="J42" i="9" s="1"/>
  <c r="J45" i="9" s="1"/>
  <c r="K7" i="6" s="1"/>
  <c r="J55" i="5"/>
  <c r="N45" i="9"/>
  <c r="O7" i="6" s="1"/>
  <c r="M45" i="9"/>
  <c r="N7" i="6" s="1"/>
  <c r="L54" i="4"/>
  <c r="M61" i="5"/>
  <c r="M67" i="5" s="1"/>
  <c r="M68" i="5" s="1"/>
  <c r="K55" i="8"/>
  <c r="N63" i="8" s="1"/>
  <c r="M51" i="11"/>
  <c r="A64" i="11"/>
  <c r="A86" i="11"/>
  <c r="N51" i="10"/>
  <c r="A87" i="10"/>
  <c r="A65" i="10"/>
  <c r="N51" i="9"/>
  <c r="A88" i="9" s="1"/>
  <c r="A65" i="9"/>
  <c r="M55" i="8"/>
  <c r="L63" i="8"/>
  <c r="M64" i="8"/>
  <c r="N64" i="8"/>
  <c r="K62" i="8"/>
  <c r="N62" i="8"/>
  <c r="M62" i="8"/>
  <c r="L62" i="8"/>
  <c r="N55" i="8"/>
  <c r="L61" i="8"/>
  <c r="L67" i="8" s="1"/>
  <c r="L68" i="8" s="1"/>
  <c r="K61" i="8"/>
  <c r="K67" i="8" s="1"/>
  <c r="K68" i="8" s="1"/>
  <c r="N61" i="8"/>
  <c r="N67" i="8" s="1"/>
  <c r="N68" i="8" s="1"/>
  <c r="J61" i="8"/>
  <c r="J67" i="8" s="1"/>
  <c r="J68" i="8" s="1"/>
  <c r="M61" i="8"/>
  <c r="M67" i="8" s="1"/>
  <c r="M68" i="8" s="1"/>
  <c r="A63" i="8"/>
  <c r="L51" i="8"/>
  <c r="M64" i="5"/>
  <c r="N64" i="5"/>
  <c r="A63" i="5"/>
  <c r="L51" i="5"/>
  <c r="N63" i="5"/>
  <c r="M63" i="5"/>
  <c r="L63" i="5"/>
  <c r="M55" i="5"/>
  <c r="N55" i="5"/>
  <c r="M54" i="4"/>
  <c r="N55" i="4" s="1"/>
  <c r="J54" i="4"/>
  <c r="J55" i="4"/>
  <c r="N62" i="4" s="1"/>
  <c r="A62" i="4"/>
  <c r="K51" i="4"/>
  <c r="K54" i="4"/>
  <c r="K55" i="4" s="1"/>
  <c r="L61" i="4"/>
  <c r="L67" i="4" s="1"/>
  <c r="L68" i="4" s="1"/>
  <c r="K61" i="4"/>
  <c r="K67" i="4" s="1"/>
  <c r="K68" i="4" s="1"/>
  <c r="N61" i="4"/>
  <c r="N67" i="4" s="1"/>
  <c r="N68" i="4" s="1"/>
  <c r="M61" i="4"/>
  <c r="M67" i="4" s="1"/>
  <c r="M68" i="4" s="1"/>
  <c r="J61" i="4"/>
  <c r="J67" i="4" s="1"/>
  <c r="J68" i="4" s="1"/>
  <c r="M63" i="8" l="1"/>
  <c r="M55" i="4"/>
  <c r="A88" i="12"/>
  <c r="A66" i="12"/>
  <c r="K62" i="4"/>
  <c r="K62" i="5"/>
  <c r="N62" i="5"/>
  <c r="L62" i="5"/>
  <c r="M62" i="5"/>
  <c r="A87" i="11"/>
  <c r="A65" i="11"/>
  <c r="N51" i="11"/>
  <c r="A88" i="10"/>
  <c r="A66" i="10"/>
  <c r="A66" i="9"/>
  <c r="A64" i="8"/>
  <c r="M51" i="8"/>
  <c r="N65" i="8"/>
  <c r="N65" i="5"/>
  <c r="A64" i="5"/>
  <c r="M51" i="5"/>
  <c r="L62" i="4"/>
  <c r="M62" i="4"/>
  <c r="N63" i="4"/>
  <c r="M63" i="4"/>
  <c r="L63" i="4"/>
  <c r="N65" i="4"/>
  <c r="A63" i="4"/>
  <c r="L51" i="4"/>
  <c r="L55" i="4"/>
  <c r="A66" i="11" l="1"/>
  <c r="A88" i="11"/>
  <c r="A65" i="8"/>
  <c r="N51" i="8"/>
  <c r="N51" i="5"/>
  <c r="A65" i="5"/>
  <c r="A64" i="4"/>
  <c r="M51" i="4"/>
  <c r="M64" i="4"/>
  <c r="N64" i="4"/>
  <c r="A66" i="8" l="1"/>
  <c r="A66" i="5"/>
  <c r="N51" i="4"/>
  <c r="A65" i="4"/>
  <c r="A66" i="4" l="1"/>
</calcChain>
</file>

<file path=xl/sharedStrings.xml><?xml version="1.0" encoding="utf-8"?>
<sst xmlns="http://schemas.openxmlformats.org/spreadsheetml/2006/main" count="776" uniqueCount="76">
  <si>
    <t xml:space="preserve">Non-recurrent gains in base year: </t>
  </si>
  <si>
    <t xml:space="preserve">Year </t>
  </si>
  <si>
    <t>Target (F)</t>
  </si>
  <si>
    <t>Actual (A)</t>
  </si>
  <si>
    <t>Cumulative saving (F-A)</t>
  </si>
  <si>
    <t>Incremental saving (E)</t>
  </si>
  <si>
    <t>Carry-over of gains made in</t>
  </si>
  <si>
    <t>Carry-over, (B)</t>
  </si>
  <si>
    <t>Forecast opex + Carry-over (F+B)</t>
  </si>
  <si>
    <t xml:space="preserve">Forecast base year, period 1: </t>
  </si>
  <si>
    <t xml:space="preserve">Forecast base year, period 2: </t>
  </si>
  <si>
    <t>Period 0</t>
  </si>
  <si>
    <t>Period 1</t>
  </si>
  <si>
    <t>Period 2</t>
  </si>
  <si>
    <t xml:space="preserve">First year of period 1: </t>
  </si>
  <si>
    <t>2014-15</t>
  </si>
  <si>
    <t>2017-18</t>
  </si>
  <si>
    <t>2012-13</t>
  </si>
  <si>
    <t>2011-12</t>
  </si>
  <si>
    <t>2013-14</t>
  </si>
  <si>
    <t>2015-16</t>
  </si>
  <si>
    <t>2016-17</t>
  </si>
  <si>
    <t>2018-19</t>
  </si>
  <si>
    <t>2019-20</t>
  </si>
  <si>
    <t>2020-21</t>
  </si>
  <si>
    <t>2021-22</t>
  </si>
  <si>
    <t>2022-23</t>
  </si>
  <si>
    <t>2023-24</t>
  </si>
  <si>
    <t>Assumptions</t>
  </si>
  <si>
    <t>Revenue Building blocks</t>
  </si>
  <si>
    <t>Depreciation</t>
  </si>
  <si>
    <t>Return on assets</t>
  </si>
  <si>
    <t>EBSS</t>
  </si>
  <si>
    <t>AER Forecast Opex</t>
  </si>
  <si>
    <t>Utility Opex BAU</t>
  </si>
  <si>
    <t>Utility Opex - extra effort</t>
  </si>
  <si>
    <t>Opex = BAU</t>
  </si>
  <si>
    <t>Allowed Revenue</t>
  </si>
  <si>
    <t>Actual Opex</t>
  </si>
  <si>
    <t>EBIT</t>
  </si>
  <si>
    <t>Profits</t>
  </si>
  <si>
    <t>Base Case No EBSS; BAU Opex =allowed opex</t>
  </si>
  <si>
    <t>Opex = Extra Effort Opex</t>
  </si>
  <si>
    <t>Change in Profit with extra effort</t>
  </si>
  <si>
    <t>Change in EBIT</t>
  </si>
  <si>
    <t>Allowed Opex =BAU Opex</t>
  </si>
  <si>
    <t>Allowed opex&gt;BAU opex</t>
  </si>
  <si>
    <t>Allowed opex assumes productivity improvement</t>
  </si>
  <si>
    <t>EBSS?</t>
  </si>
  <si>
    <t>Increased profits from additional Opex productivity improvement</t>
  </si>
  <si>
    <t>Yes</t>
  </si>
  <si>
    <t>No</t>
  </si>
  <si>
    <t>yes</t>
  </si>
  <si>
    <t>Case</t>
  </si>
  <si>
    <t xml:space="preserve">Case </t>
  </si>
  <si>
    <t>EBSS - BAU</t>
  </si>
  <si>
    <t>EBSS - Extra effort</t>
  </si>
  <si>
    <t>EBSS; BAU Opex &gt; allowed opex</t>
  </si>
  <si>
    <t>EBSS; Assumed productivity improvement</t>
  </si>
  <si>
    <t>EBSS; BAU Opex =allowed opex</t>
  </si>
  <si>
    <t>No EBSS; BAU Opex &gt; allowed opex</t>
  </si>
  <si>
    <t>No EBSS; Assumed productivity improvement</t>
  </si>
  <si>
    <t xml:space="preserve">Yr 1 </t>
  </si>
  <si>
    <t>Yr 2</t>
  </si>
  <si>
    <t>Yr 3</t>
  </si>
  <si>
    <t>Yr 4</t>
  </si>
  <si>
    <t xml:space="preserve">Yr 5 </t>
  </si>
  <si>
    <t xml:space="preserve">Yr 6 </t>
  </si>
  <si>
    <t>Yr 7</t>
  </si>
  <si>
    <t xml:space="preserve">Yr 8 </t>
  </si>
  <si>
    <t xml:space="preserve">Yr 9 </t>
  </si>
  <si>
    <t xml:space="preserve">Yr 10 </t>
  </si>
  <si>
    <t>EBSS; BAU Opex =allowed opex, delayed efficiency strategy</t>
  </si>
  <si>
    <t>Utility Opex - delayed efficiency</t>
  </si>
  <si>
    <t>Opex = delayed efficiency</t>
  </si>
  <si>
    <t>Base Case No EBSS; BAU Opex =allowed opex, deferred efficiency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</si>
</sst>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rgb="FF3F3F76"/>
      <name val="Calibri"/>
      <family val="2"/>
      <scheme val="minor"/>
    </font>
    <font>
      <b/>
      <i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3F3F76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color rgb="FF3F3F7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93">
    <xf numFmtId="0" fontId="0" fillId="0" borderId="0" xfId="0"/>
    <xf numFmtId="0" fontId="0" fillId="0" borderId="2" xfId="0" applyBorder="1" applyProtection="1"/>
    <xf numFmtId="0" fontId="0" fillId="0" borderId="0" xfId="0" applyProtection="1"/>
    <xf numFmtId="1" fontId="0" fillId="0" borderId="0" xfId="0" applyNumberFormat="1" applyBorder="1" applyAlignment="1" applyProtection="1"/>
    <xf numFmtId="0" fontId="0" fillId="0" borderId="0" xfId="0" applyNumberFormat="1" applyBorder="1" applyAlignme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right"/>
    </xf>
    <xf numFmtId="0" fontId="4" fillId="0" borderId="0" xfId="0" applyFont="1" applyAlignment="1" applyProtection="1">
      <alignment horizontal="right"/>
    </xf>
    <xf numFmtId="0" fontId="5" fillId="0" borderId="3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0" borderId="0" xfId="0" applyBorder="1" applyProtection="1"/>
    <xf numFmtId="0" fontId="0" fillId="0" borderId="10" xfId="0" applyFill="1" applyBorder="1" applyProtection="1"/>
    <xf numFmtId="0" fontId="0" fillId="0" borderId="0" xfId="0" applyFill="1" applyBorder="1" applyProtection="1"/>
    <xf numFmtId="0" fontId="0" fillId="0" borderId="11" xfId="0" applyFill="1" applyBorder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0" fillId="0" borderId="16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8" xfId="0" applyBorder="1" applyProtection="1"/>
    <xf numFmtId="0" fontId="0" fillId="0" borderId="19" xfId="0" applyBorder="1" applyProtection="1"/>
    <xf numFmtId="0" fontId="6" fillId="2" borderId="1" xfId="1" applyFont="1" applyProtection="1">
      <protection locked="0"/>
    </xf>
    <xf numFmtId="0" fontId="0" fillId="0" borderId="21" xfId="0" applyBorder="1" applyProtection="1"/>
    <xf numFmtId="0" fontId="6" fillId="2" borderId="20" xfId="1" applyFont="1" applyBorder="1" applyProtection="1">
      <protection locked="0"/>
    </xf>
    <xf numFmtId="0" fontId="6" fillId="2" borderId="1" xfId="1" applyFont="1" applyBorder="1" applyProtection="1">
      <protection locked="0"/>
    </xf>
    <xf numFmtId="0" fontId="6" fillId="2" borderId="1" xfId="1" applyFont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right"/>
    </xf>
    <xf numFmtId="0" fontId="5" fillId="0" borderId="5" xfId="0" applyFont="1" applyBorder="1" applyAlignment="1" applyProtection="1">
      <alignment horizontal="right"/>
    </xf>
    <xf numFmtId="0" fontId="5" fillId="0" borderId="6" xfId="0" applyFont="1" applyBorder="1" applyAlignment="1" applyProtection="1">
      <alignment horizontal="right"/>
    </xf>
    <xf numFmtId="0" fontId="5" fillId="0" borderId="22" xfId="0" applyFont="1" applyBorder="1" applyAlignment="1" applyProtection="1">
      <alignment horizontal="right"/>
    </xf>
    <xf numFmtId="0" fontId="6" fillId="2" borderId="23" xfId="1" applyFont="1" applyBorder="1" applyProtection="1">
      <protection locked="0"/>
    </xf>
    <xf numFmtId="0" fontId="0" fillId="0" borderId="16" xfId="0" applyBorder="1" applyAlignment="1" applyProtection="1">
      <alignment horizontal="right"/>
    </xf>
    <xf numFmtId="0" fontId="0" fillId="0" borderId="17" xfId="0" applyBorder="1" applyAlignment="1" applyProtection="1">
      <alignment horizontal="right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6" fillId="0" borderId="1" xfId="1" applyFont="1" applyFill="1" applyProtection="1">
      <protection locked="0"/>
    </xf>
    <xf numFmtId="0" fontId="4" fillId="0" borderId="15" xfId="0" applyFont="1" applyBorder="1" applyProtection="1"/>
    <xf numFmtId="0" fontId="4" fillId="0" borderId="16" xfId="0" applyFont="1" applyBorder="1" applyProtection="1"/>
    <xf numFmtId="0" fontId="5" fillId="0" borderId="0" xfId="0" applyFont="1" applyAlignment="1" applyProtection="1">
      <alignment horizontal="left"/>
    </xf>
    <xf numFmtId="0" fontId="0" fillId="0" borderId="10" xfId="0" applyFill="1" applyBorder="1" applyAlignment="1" applyProtection="1"/>
    <xf numFmtId="0" fontId="0" fillId="0" borderId="0" xfId="0" applyFill="1" applyBorder="1" applyAlignment="1" applyProtection="1"/>
    <xf numFmtId="0" fontId="7" fillId="0" borderId="0" xfId="0" applyFont="1" applyBorder="1" applyAlignment="1" applyProtection="1"/>
    <xf numFmtId="0" fontId="7" fillId="0" borderId="3" xfId="0" applyFont="1" applyBorder="1" applyProtection="1"/>
    <xf numFmtId="0" fontId="3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/>
    </xf>
    <xf numFmtId="0" fontId="4" fillId="0" borderId="0" xfId="0" applyFont="1"/>
    <xf numFmtId="0" fontId="4" fillId="0" borderId="16" xfId="0" applyFont="1" applyFill="1" applyBorder="1" applyProtection="1"/>
    <xf numFmtId="0" fontId="7" fillId="0" borderId="0" xfId="0" applyFont="1"/>
    <xf numFmtId="0" fontId="9" fillId="0" borderId="1" xfId="1" applyFont="1" applyFill="1" applyProtection="1">
      <protection locked="0"/>
    </xf>
    <xf numFmtId="0" fontId="5" fillId="0" borderId="0" xfId="0" applyFont="1" applyBorder="1" applyAlignment="1" applyProtection="1"/>
    <xf numFmtId="0" fontId="5" fillId="0" borderId="0" xfId="0" applyFont="1" applyFill="1" applyBorder="1" applyAlignment="1" applyProtection="1"/>
    <xf numFmtId="0" fontId="5" fillId="0" borderId="0" xfId="0" applyFont="1" applyProtection="1"/>
    <xf numFmtId="0" fontId="5" fillId="0" borderId="0" xfId="0" applyFont="1"/>
    <xf numFmtId="0" fontId="7" fillId="0" borderId="15" xfId="0" applyFont="1" applyFill="1" applyBorder="1" applyProtection="1"/>
    <xf numFmtId="0" fontId="6" fillId="0" borderId="20" xfId="1" applyFont="1" applyFill="1" applyBorder="1" applyProtection="1">
      <protection locked="0"/>
    </xf>
    <xf numFmtId="0" fontId="6" fillId="0" borderId="1" xfId="1" applyFont="1" applyFill="1" applyBorder="1" applyProtection="1">
      <protection locked="0"/>
    </xf>
    <xf numFmtId="0" fontId="6" fillId="0" borderId="23" xfId="1" applyFont="1" applyFill="1" applyBorder="1" applyProtection="1">
      <protection locked="0"/>
    </xf>
    <xf numFmtId="0" fontId="5" fillId="0" borderId="0" xfId="0" applyFont="1" applyFill="1" applyAlignment="1" applyProtection="1">
      <alignment horizontal="left"/>
    </xf>
    <xf numFmtId="0" fontId="7" fillId="0" borderId="3" xfId="0" applyFont="1" applyFill="1" applyBorder="1" applyProtection="1"/>
    <xf numFmtId="0" fontId="5" fillId="0" borderId="4" xfId="0" applyFont="1" applyFill="1" applyBorder="1" applyAlignment="1" applyProtection="1">
      <alignment horizontal="right"/>
    </xf>
    <xf numFmtId="0" fontId="5" fillId="0" borderId="22" xfId="0" applyFont="1" applyFill="1" applyBorder="1" applyAlignment="1" applyProtection="1">
      <alignment horizontal="right"/>
    </xf>
    <xf numFmtId="0" fontId="5" fillId="0" borderId="5" xfId="0" applyFont="1" applyFill="1" applyBorder="1" applyAlignment="1" applyProtection="1">
      <alignment horizontal="right"/>
    </xf>
    <xf numFmtId="0" fontId="5" fillId="0" borderId="6" xfId="0" applyFont="1" applyFill="1" applyBorder="1" applyAlignment="1" applyProtection="1">
      <alignment horizontal="right"/>
    </xf>
    <xf numFmtId="0" fontId="6" fillId="3" borderId="1" xfId="1" applyFont="1" applyFill="1" applyProtection="1">
      <protection locked="0"/>
    </xf>
    <xf numFmtId="0" fontId="0" fillId="3" borderId="0" xfId="0" applyFill="1" applyBorder="1" applyAlignment="1" applyProtection="1"/>
    <xf numFmtId="0" fontId="6" fillId="3" borderId="20" xfId="1" applyFont="1" applyFill="1" applyBorder="1" applyProtection="1">
      <protection locked="0"/>
    </xf>
    <xf numFmtId="0" fontId="6" fillId="3" borderId="1" xfId="1" applyFont="1" applyFill="1" applyBorder="1" applyProtection="1">
      <protection locked="0"/>
    </xf>
    <xf numFmtId="0" fontId="6" fillId="3" borderId="23" xfId="1" applyFont="1" applyFill="1" applyBorder="1" applyProtection="1">
      <protection locked="0"/>
    </xf>
    <xf numFmtId="0" fontId="0" fillId="3" borderId="11" xfId="0" applyFill="1" applyBorder="1" applyProtection="1"/>
    <xf numFmtId="0" fontId="3" fillId="0" borderId="0" xfId="0" applyFont="1" applyAlignment="1" applyProtection="1">
      <alignment horizontal="left"/>
    </xf>
    <xf numFmtId="0" fontId="5" fillId="0" borderId="26" xfId="0" applyFont="1" applyFill="1" applyBorder="1" applyAlignment="1" applyProtection="1">
      <alignment horizontal="right"/>
    </xf>
    <xf numFmtId="0" fontId="0" fillId="0" borderId="25" xfId="0" applyBorder="1"/>
    <xf numFmtId="0" fontId="4" fillId="0" borderId="26" xfId="0" applyFont="1" applyBorder="1"/>
    <xf numFmtId="0" fontId="0" fillId="0" borderId="26" xfId="0" applyBorder="1"/>
    <xf numFmtId="0" fontId="0" fillId="0" borderId="27" xfId="0" applyBorder="1"/>
    <xf numFmtId="0" fontId="4" fillId="0" borderId="28" xfId="0" applyFont="1" applyBorder="1"/>
    <xf numFmtId="0" fontId="0" fillId="0" borderId="28" xfId="0" applyBorder="1"/>
    <xf numFmtId="0" fontId="10" fillId="0" borderId="3" xfId="0" applyFont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5" fillId="0" borderId="26" xfId="0" applyFont="1" applyFill="1" applyBorder="1" applyAlignment="1" applyProtection="1">
      <alignment horizontal="center"/>
    </xf>
    <xf numFmtId="0" fontId="10" fillId="0" borderId="24" xfId="0" applyFont="1" applyBorder="1" applyAlignment="1">
      <alignment horizontal="center" vertical="top" wrapText="1"/>
    </xf>
    <xf numFmtId="0" fontId="10" fillId="0" borderId="26" xfId="0" applyFont="1" applyBorder="1" applyAlignment="1">
      <alignment horizontal="center" vertical="top" wrapText="1"/>
    </xf>
    <xf numFmtId="0" fontId="5" fillId="0" borderId="2" xfId="0" applyFont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10" fillId="0" borderId="29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0" borderId="31" xfId="0" applyFont="1" applyBorder="1" applyAlignment="1">
      <alignment horizontal="center"/>
    </xf>
  </cellXfs>
  <cellStyles count="2">
    <cellStyle name="Input" xfId="1" builtinId="2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76708-0A43-4454-BF7A-E5C295D0184F}">
  <dimension ref="A1:O10"/>
  <sheetViews>
    <sheetView tabSelected="1" zoomScale="55" zoomScaleNormal="55" workbookViewId="0">
      <selection activeCell="L14" sqref="L14"/>
    </sheetView>
  </sheetViews>
  <sheetFormatPr defaultRowHeight="13.2" outlineLevelCol="1" x14ac:dyDescent="0.25"/>
  <cols>
    <col min="2" max="5" width="15.5546875" customWidth="1" outlineLevel="1"/>
    <col min="6" max="6" width="9.21875"/>
    <col min="16" max="16" width="9.21875"/>
  </cols>
  <sheetData>
    <row r="1" spans="1:15" ht="25.05" customHeight="1" x14ac:dyDescent="0.3">
      <c r="A1" s="82" t="s">
        <v>53</v>
      </c>
      <c r="B1" s="85" t="s">
        <v>45</v>
      </c>
      <c r="C1" s="85" t="s">
        <v>46</v>
      </c>
      <c r="D1" s="85" t="s">
        <v>47</v>
      </c>
      <c r="E1" s="85" t="s">
        <v>48</v>
      </c>
      <c r="F1" s="90" t="s">
        <v>49</v>
      </c>
      <c r="G1" s="91"/>
      <c r="H1" s="91"/>
      <c r="I1" s="91"/>
      <c r="J1" s="91"/>
      <c r="K1" s="91"/>
      <c r="L1" s="91"/>
      <c r="M1" s="91"/>
      <c r="N1" s="91"/>
      <c r="O1" s="92"/>
    </row>
    <row r="2" spans="1:15" ht="25.05" customHeight="1" x14ac:dyDescent="0.25">
      <c r="A2" s="83"/>
      <c r="B2" s="86"/>
      <c r="C2" s="86"/>
      <c r="D2" s="86"/>
      <c r="E2" s="86"/>
      <c r="F2" s="84" t="s">
        <v>12</v>
      </c>
      <c r="G2" s="84"/>
      <c r="H2" s="84"/>
      <c r="I2" s="84"/>
      <c r="J2" s="84"/>
      <c r="K2" s="84" t="s">
        <v>13</v>
      </c>
      <c r="L2" s="84"/>
      <c r="M2" s="84"/>
      <c r="N2" s="84"/>
      <c r="O2" s="84"/>
    </row>
    <row r="3" spans="1:15" ht="25.05" customHeight="1" x14ac:dyDescent="0.25">
      <c r="A3" s="83"/>
      <c r="B3" s="86"/>
      <c r="C3" s="86"/>
      <c r="D3" s="86"/>
      <c r="E3" s="86"/>
      <c r="F3" s="75" t="s">
        <v>62</v>
      </c>
      <c r="G3" s="75" t="s">
        <v>63</v>
      </c>
      <c r="H3" s="75" t="s">
        <v>64</v>
      </c>
      <c r="I3" s="75" t="s">
        <v>65</v>
      </c>
      <c r="J3" s="75" t="s">
        <v>66</v>
      </c>
      <c r="K3" s="75" t="s">
        <v>67</v>
      </c>
      <c r="L3" s="75" t="s">
        <v>68</v>
      </c>
      <c r="M3" s="75" t="s">
        <v>69</v>
      </c>
      <c r="N3" s="75" t="s">
        <v>70</v>
      </c>
      <c r="O3" s="75" t="s">
        <v>71</v>
      </c>
    </row>
    <row r="4" spans="1:15" x14ac:dyDescent="0.25">
      <c r="A4" s="76">
        <v>1</v>
      </c>
      <c r="B4" s="77" t="s">
        <v>50</v>
      </c>
      <c r="C4" s="77" t="s">
        <v>51</v>
      </c>
      <c r="D4" s="77" t="s">
        <v>51</v>
      </c>
      <c r="E4" s="77" t="s">
        <v>51</v>
      </c>
      <c r="F4" s="78">
        <f>'Case 1'!E45</f>
        <v>0</v>
      </c>
      <c r="G4" s="78">
        <f>'Case 1'!F45</f>
        <v>2</v>
      </c>
      <c r="H4" s="78">
        <f>'Case 1'!G45</f>
        <v>4</v>
      </c>
      <c r="I4" s="78">
        <f>'Case 1'!H45</f>
        <v>6</v>
      </c>
      <c r="J4" s="78">
        <f>'Case 1'!I45</f>
        <v>8</v>
      </c>
      <c r="K4" s="78">
        <f>'Case 1'!J45</f>
        <v>4</v>
      </c>
      <c r="L4" s="78">
        <f>'Case 1'!K45</f>
        <v>4</v>
      </c>
      <c r="M4" s="78">
        <f>'Case 1'!L45</f>
        <v>4</v>
      </c>
      <c r="N4" s="78">
        <f>'Case 1'!M45</f>
        <v>4</v>
      </c>
      <c r="O4" s="78">
        <f>'Case 1'!N45</f>
        <v>4</v>
      </c>
    </row>
    <row r="5" spans="1:15" x14ac:dyDescent="0.25">
      <c r="A5" s="76">
        <v>2</v>
      </c>
      <c r="B5" s="77" t="s">
        <v>51</v>
      </c>
      <c r="C5" s="77" t="s">
        <v>50</v>
      </c>
      <c r="D5" s="77" t="s">
        <v>51</v>
      </c>
      <c r="E5" s="77" t="s">
        <v>51</v>
      </c>
      <c r="F5" s="78">
        <f>'Case 2'!E45</f>
        <v>0</v>
      </c>
      <c r="G5" s="78">
        <f>'Case 2'!F45</f>
        <v>2</v>
      </c>
      <c r="H5" s="78">
        <f>'Case 2'!G45</f>
        <v>4</v>
      </c>
      <c r="I5" s="78">
        <f>'Case 2'!H45</f>
        <v>6</v>
      </c>
      <c r="J5" s="78">
        <f>'Case 2'!I45</f>
        <v>8</v>
      </c>
      <c r="K5" s="78">
        <f>'Case 2'!J45</f>
        <v>4</v>
      </c>
      <c r="L5" s="78">
        <f>'Case 2'!K45</f>
        <v>4</v>
      </c>
      <c r="M5" s="78">
        <f>'Case 2'!L45</f>
        <v>4</v>
      </c>
      <c r="N5" s="78">
        <f>'Case 2'!M45</f>
        <v>4</v>
      </c>
      <c r="O5" s="78">
        <f>'Case 2'!N45</f>
        <v>4</v>
      </c>
    </row>
    <row r="6" spans="1:15" x14ac:dyDescent="0.25">
      <c r="A6" s="76">
        <v>3</v>
      </c>
      <c r="B6" s="77" t="s">
        <v>51</v>
      </c>
      <c r="C6" s="77" t="s">
        <v>51</v>
      </c>
      <c r="D6" s="77" t="s">
        <v>50</v>
      </c>
      <c r="E6" s="77" t="s">
        <v>51</v>
      </c>
      <c r="F6" s="78">
        <f>'Case 3'!E45</f>
        <v>0</v>
      </c>
      <c r="G6" s="78">
        <f>'Case 3'!F45</f>
        <v>2</v>
      </c>
      <c r="H6" s="78">
        <f>'Case 3'!G45</f>
        <v>4</v>
      </c>
      <c r="I6" s="78">
        <f>'Case 3'!H45</f>
        <v>6</v>
      </c>
      <c r="J6" s="78">
        <f>'Case 3'!I45</f>
        <v>8</v>
      </c>
      <c r="K6" s="78">
        <f>'Case 3'!J45</f>
        <v>4</v>
      </c>
      <c r="L6" s="78">
        <f>'Case 3'!K45</f>
        <v>4</v>
      </c>
      <c r="M6" s="78">
        <f>'Case 3'!L45</f>
        <v>4</v>
      </c>
      <c r="N6" s="78">
        <f>'Case 3'!M45</f>
        <v>4</v>
      </c>
      <c r="O6" s="78">
        <f>'Case 3'!N45</f>
        <v>4</v>
      </c>
    </row>
    <row r="7" spans="1:15" x14ac:dyDescent="0.25">
      <c r="A7" s="76">
        <v>4</v>
      </c>
      <c r="B7" s="77" t="s">
        <v>50</v>
      </c>
      <c r="C7" s="77" t="s">
        <v>51</v>
      </c>
      <c r="D7" s="77" t="s">
        <v>51</v>
      </c>
      <c r="E7" s="77" t="s">
        <v>52</v>
      </c>
      <c r="F7" s="78">
        <f>'Case 4'!E45</f>
        <v>0</v>
      </c>
      <c r="G7" s="78">
        <f>'Case 4'!F45</f>
        <v>2</v>
      </c>
      <c r="H7" s="78">
        <f>'Case 4'!G45</f>
        <v>4</v>
      </c>
      <c r="I7" s="78">
        <f>'Case 4'!H45</f>
        <v>6</v>
      </c>
      <c r="J7" s="78">
        <f>'Case 4'!I45</f>
        <v>8</v>
      </c>
      <c r="K7" s="78">
        <f>'Case 4'!J45</f>
        <v>12</v>
      </c>
      <c r="L7" s="78">
        <f>'Case 4'!K45</f>
        <v>12</v>
      </c>
      <c r="M7" s="78">
        <f>'Case 4'!L45</f>
        <v>10</v>
      </c>
      <c r="N7" s="78">
        <f>'Case 4'!M45</f>
        <v>8</v>
      </c>
      <c r="O7" s="78">
        <f>'Case 4'!N45</f>
        <v>6</v>
      </c>
    </row>
    <row r="8" spans="1:15" x14ac:dyDescent="0.25">
      <c r="A8" s="76">
        <v>5</v>
      </c>
      <c r="B8" s="77" t="s">
        <v>51</v>
      </c>
      <c r="C8" s="77" t="s">
        <v>50</v>
      </c>
      <c r="D8" s="77" t="s">
        <v>51</v>
      </c>
      <c r="E8" s="77" t="s">
        <v>52</v>
      </c>
      <c r="F8" s="78">
        <f>'Case 5'!E45</f>
        <v>0</v>
      </c>
      <c r="G8" s="78">
        <f>'Case 5'!F45</f>
        <v>2</v>
      </c>
      <c r="H8" s="78">
        <f>'Case 5'!G45</f>
        <v>4</v>
      </c>
      <c r="I8" s="78">
        <f>'Case 5'!H45</f>
        <v>6</v>
      </c>
      <c r="J8" s="78">
        <f>'Case 5'!I45</f>
        <v>8</v>
      </c>
      <c r="K8" s="78">
        <f>'Case 5'!J45</f>
        <v>12</v>
      </c>
      <c r="L8" s="78">
        <f>'Case 5'!K45</f>
        <v>12</v>
      </c>
      <c r="M8" s="78">
        <f>'Case 5'!L45</f>
        <v>10</v>
      </c>
      <c r="N8" s="78">
        <f>'Case 5'!M45</f>
        <v>8</v>
      </c>
      <c r="O8" s="78">
        <f>'Case 5'!N45</f>
        <v>6</v>
      </c>
    </row>
    <row r="9" spans="1:15" ht="13.8" thickBot="1" x14ac:dyDescent="0.3">
      <c r="A9" s="79">
        <v>6</v>
      </c>
      <c r="B9" s="80" t="s">
        <v>51</v>
      </c>
      <c r="C9" s="80" t="s">
        <v>51</v>
      </c>
      <c r="D9" s="80" t="s">
        <v>50</v>
      </c>
      <c r="E9" s="80" t="s">
        <v>52</v>
      </c>
      <c r="F9" s="81">
        <f>'Case 6'!E45</f>
        <v>0</v>
      </c>
      <c r="G9" s="81">
        <f>'Case 6'!F45</f>
        <v>2</v>
      </c>
      <c r="H9" s="81">
        <f>'Case 6'!G45</f>
        <v>4</v>
      </c>
      <c r="I9" s="81">
        <f>'Case 6'!H45</f>
        <v>6</v>
      </c>
      <c r="J9" s="81">
        <f>'Case 6'!I45</f>
        <v>8</v>
      </c>
      <c r="K9" s="81">
        <f>'Case 6'!J45</f>
        <v>12</v>
      </c>
      <c r="L9" s="81">
        <f>'Case 6'!K45</f>
        <v>12</v>
      </c>
      <c r="M9" s="81">
        <f>'Case 6'!L45</f>
        <v>10</v>
      </c>
      <c r="N9" s="81">
        <f>'Case 6'!M45</f>
        <v>8</v>
      </c>
      <c r="O9" s="81">
        <f>'Case 6'!N45</f>
        <v>6</v>
      </c>
    </row>
    <row r="10" spans="1:15" x14ac:dyDescent="0.25">
      <c r="B10" s="50"/>
      <c r="C10" s="50"/>
      <c r="D10" s="50"/>
      <c r="E10" s="50"/>
    </row>
  </sheetData>
  <mergeCells count="8">
    <mergeCell ref="A1:A3"/>
    <mergeCell ref="F2:J2"/>
    <mergeCell ref="K2:O2"/>
    <mergeCell ref="B1:B3"/>
    <mergeCell ref="C1:C3"/>
    <mergeCell ref="D1:D3"/>
    <mergeCell ref="E1:E3"/>
    <mergeCell ref="F1:O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7FA26-5478-46B0-902D-8293E87B9A73}">
  <dimension ref="A1:N91"/>
  <sheetViews>
    <sheetView topLeftCell="E85" workbookViewId="0">
      <selection activeCell="T26" sqref="T2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4" ht="16.2" thickBot="1" x14ac:dyDescent="0.35">
      <c r="A1" s="89" t="s">
        <v>58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4.1" hidden="1" customHeight="1" outlineLevel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idden="1" outlineLevel="1" x14ac:dyDescent="0.25">
      <c r="A3" s="7" t="s">
        <v>14</v>
      </c>
      <c r="B3" s="29" t="s">
        <v>15</v>
      </c>
      <c r="C3" s="47"/>
      <c r="D3" s="47"/>
      <c r="E3" s="29" t="s">
        <v>15</v>
      </c>
      <c r="F3" s="47"/>
      <c r="G3" s="47"/>
      <c r="H3" s="47"/>
      <c r="I3" s="47"/>
      <c r="J3" s="47"/>
      <c r="K3" s="47"/>
      <c r="L3" s="47"/>
      <c r="M3" s="47"/>
      <c r="N3" s="47"/>
    </row>
    <row r="4" spans="1:14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</row>
    <row r="5" spans="1:14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</row>
    <row r="7" spans="1:14" outlineLevel="1" x14ac:dyDescent="0.25">
      <c r="A7" s="7"/>
      <c r="B7" s="25"/>
      <c r="C7" s="5"/>
      <c r="D7" s="5"/>
      <c r="E7" s="68"/>
      <c r="F7" s="5"/>
      <c r="G7" s="5"/>
      <c r="H7" s="5"/>
      <c r="I7" s="5"/>
      <c r="J7" s="5"/>
      <c r="K7" s="5"/>
      <c r="L7" s="5"/>
      <c r="M7" s="5"/>
      <c r="N7" s="5"/>
    </row>
    <row r="8" spans="1:14" outlineLevel="1" x14ac:dyDescent="0.25">
      <c r="A8" s="7"/>
      <c r="B8" s="25"/>
      <c r="C8" s="5"/>
      <c r="D8" s="5"/>
      <c r="E8" s="68"/>
      <c r="F8" s="5"/>
      <c r="G8" s="5"/>
      <c r="H8" s="5"/>
      <c r="I8" s="5"/>
      <c r="J8" s="5"/>
      <c r="K8" s="5"/>
      <c r="L8" s="5"/>
      <c r="M8" s="5"/>
      <c r="N8" s="5"/>
    </row>
    <row r="9" spans="1:14" outlineLevel="1" x14ac:dyDescent="0.25">
      <c r="A9" s="7"/>
      <c r="B9" s="25"/>
      <c r="C9" s="5"/>
      <c r="D9" s="5"/>
      <c r="E9" s="68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</row>
    <row r="11" spans="1:14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</row>
    <row r="12" spans="1:14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8" thickBot="1" x14ac:dyDescent="0.3">
      <c r="A15" s="5"/>
      <c r="B15" s="87" t="s">
        <v>11</v>
      </c>
      <c r="C15" s="87"/>
      <c r="D15" s="87"/>
      <c r="E15" s="87" t="s">
        <v>54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</row>
    <row r="16" spans="1:14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</row>
    <row r="17" spans="1:14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</row>
    <row r="19" spans="1:14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</row>
    <row r="20" spans="1:14" x14ac:dyDescent="0.25">
      <c r="A20" s="41" t="s">
        <v>33</v>
      </c>
      <c r="B20" s="17"/>
      <c r="C20" s="17"/>
      <c r="D20" s="18"/>
      <c r="E20" s="12">
        <v>102</v>
      </c>
      <c r="F20" s="12">
        <v>101</v>
      </c>
      <c r="G20" s="12">
        <v>100</v>
      </c>
      <c r="H20" s="12">
        <v>99</v>
      </c>
      <c r="I20" s="18">
        <v>98</v>
      </c>
      <c r="J20" s="18">
        <f>H10</f>
        <v>100</v>
      </c>
      <c r="K20" s="18">
        <v>99</v>
      </c>
      <c r="L20" s="18">
        <v>98</v>
      </c>
      <c r="M20" s="18">
        <v>97</v>
      </c>
      <c r="N20" s="18">
        <v>96</v>
      </c>
    </row>
    <row r="21" spans="1:14" x14ac:dyDescent="0.25">
      <c r="A21" s="40" t="s">
        <v>32</v>
      </c>
      <c r="B21" s="10"/>
      <c r="C21" s="10"/>
      <c r="D21" s="10"/>
      <c r="E21" s="9">
        <f>E67</f>
        <v>0</v>
      </c>
      <c r="F21" s="9">
        <f t="shared" ref="F21:N21" si="1">F67</f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-2</v>
      </c>
      <c r="K21" s="9">
        <f t="shared" si="1"/>
        <v>-4</v>
      </c>
      <c r="L21" s="9">
        <f t="shared" si="1"/>
        <v>-3</v>
      </c>
      <c r="M21" s="9">
        <f t="shared" si="1"/>
        <v>-2</v>
      </c>
      <c r="N21" s="9">
        <f t="shared" si="1"/>
        <v>-1</v>
      </c>
    </row>
    <row r="22" spans="1:14" x14ac:dyDescent="0.25">
      <c r="A22" s="51" t="s">
        <v>37</v>
      </c>
      <c r="E22" s="50">
        <f>SUM(E18:E21)</f>
        <v>402</v>
      </c>
      <c r="F22" s="50">
        <f t="shared" ref="F22:N22" si="2">SUM(F18:F21)</f>
        <v>401</v>
      </c>
      <c r="G22" s="50">
        <f t="shared" si="2"/>
        <v>400</v>
      </c>
      <c r="H22" s="50">
        <f t="shared" si="2"/>
        <v>399</v>
      </c>
      <c r="I22" s="50">
        <f t="shared" si="2"/>
        <v>398</v>
      </c>
      <c r="J22" s="50">
        <f t="shared" si="2"/>
        <v>398</v>
      </c>
      <c r="K22" s="50">
        <f t="shared" si="2"/>
        <v>395</v>
      </c>
      <c r="L22" s="50">
        <f t="shared" si="2"/>
        <v>395</v>
      </c>
      <c r="M22" s="50">
        <f t="shared" si="2"/>
        <v>395</v>
      </c>
      <c r="N22" s="50">
        <f t="shared" si="2"/>
        <v>395</v>
      </c>
    </row>
    <row r="23" spans="1:14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3">J10</f>
        <v>100</v>
      </c>
      <c r="K25" s="44">
        <f t="shared" si="3"/>
        <v>100</v>
      </c>
      <c r="L25" s="44">
        <f t="shared" si="3"/>
        <v>100</v>
      </c>
      <c r="M25" s="44">
        <f t="shared" si="3"/>
        <v>100</v>
      </c>
      <c r="N25" s="44">
        <f t="shared" si="3"/>
        <v>100</v>
      </c>
    </row>
    <row r="26" spans="1:14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4">F18</f>
        <v>100</v>
      </c>
      <c r="G26" s="44">
        <f t="shared" si="4"/>
        <v>100</v>
      </c>
      <c r="H26" s="44">
        <f t="shared" si="4"/>
        <v>100</v>
      </c>
      <c r="I26" s="44">
        <f t="shared" si="4"/>
        <v>100</v>
      </c>
      <c r="J26" s="44">
        <f t="shared" si="4"/>
        <v>100</v>
      </c>
      <c r="K26" s="44">
        <f t="shared" si="4"/>
        <v>100</v>
      </c>
      <c r="L26" s="44">
        <f t="shared" si="4"/>
        <v>100</v>
      </c>
      <c r="M26" s="44">
        <f t="shared" si="4"/>
        <v>100</v>
      </c>
      <c r="N26" s="44">
        <f t="shared" si="4"/>
        <v>100</v>
      </c>
    </row>
    <row r="27" spans="1:14" x14ac:dyDescent="0.25">
      <c r="A27" s="49" t="s">
        <v>39</v>
      </c>
      <c r="B27" s="39"/>
      <c r="C27" s="5"/>
      <c r="D27" s="5"/>
      <c r="E27" s="44">
        <f>E22-E25-E26</f>
        <v>202</v>
      </c>
      <c r="F27" s="44">
        <f t="shared" ref="F27:N27" si="5">F22-F25-F26</f>
        <v>201</v>
      </c>
      <c r="G27" s="44">
        <f t="shared" si="5"/>
        <v>200</v>
      </c>
      <c r="H27" s="44">
        <f t="shared" si="5"/>
        <v>199</v>
      </c>
      <c r="I27" s="44">
        <f t="shared" si="5"/>
        <v>198</v>
      </c>
      <c r="J27" s="44">
        <f t="shared" si="5"/>
        <v>198</v>
      </c>
      <c r="K27" s="44">
        <f t="shared" si="5"/>
        <v>195</v>
      </c>
      <c r="L27" s="44">
        <f t="shared" si="5"/>
        <v>195</v>
      </c>
      <c r="M27" s="44">
        <f t="shared" si="5"/>
        <v>195</v>
      </c>
      <c r="N27" s="44">
        <f t="shared" si="5"/>
        <v>195</v>
      </c>
    </row>
    <row r="28" spans="1:14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</row>
    <row r="31" spans="1:14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</row>
    <row r="32" spans="1:14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6">F18</f>
        <v>100</v>
      </c>
      <c r="G33" s="59">
        <f t="shared" si="6"/>
        <v>100</v>
      </c>
      <c r="H33" s="59">
        <f t="shared" si="6"/>
        <v>100</v>
      </c>
      <c r="I33" s="59">
        <f t="shared" si="6"/>
        <v>100</v>
      </c>
      <c r="J33" s="59">
        <f t="shared" si="6"/>
        <v>100</v>
      </c>
      <c r="K33" s="59">
        <f t="shared" si="6"/>
        <v>100</v>
      </c>
      <c r="L33" s="59">
        <f t="shared" si="6"/>
        <v>100</v>
      </c>
      <c r="M33" s="59">
        <f t="shared" si="6"/>
        <v>100</v>
      </c>
      <c r="N33" s="59">
        <f t="shared" si="6"/>
        <v>100</v>
      </c>
    </row>
    <row r="34" spans="1:14" x14ac:dyDescent="0.25">
      <c r="A34" s="51" t="s">
        <v>31</v>
      </c>
      <c r="B34" s="14">
        <f t="shared" ref="B34:D34" si="7">B32-B33</f>
        <v>0</v>
      </c>
      <c r="C34" s="14">
        <f t="shared" si="7"/>
        <v>0</v>
      </c>
      <c r="D34" s="15">
        <f t="shared" si="7"/>
        <v>0</v>
      </c>
      <c r="E34" s="13">
        <f>E19</f>
        <v>200</v>
      </c>
      <c r="F34" s="13">
        <f t="shared" si="6"/>
        <v>200</v>
      </c>
      <c r="G34" s="13">
        <f t="shared" si="6"/>
        <v>200</v>
      </c>
      <c r="H34" s="13">
        <f t="shared" si="6"/>
        <v>200</v>
      </c>
      <c r="I34" s="13">
        <f t="shared" si="6"/>
        <v>200</v>
      </c>
      <c r="J34" s="13">
        <f t="shared" si="6"/>
        <v>200</v>
      </c>
      <c r="K34" s="13">
        <f t="shared" si="6"/>
        <v>200</v>
      </c>
      <c r="L34" s="13">
        <f t="shared" si="6"/>
        <v>200</v>
      </c>
      <c r="M34" s="13">
        <f t="shared" si="6"/>
        <v>200</v>
      </c>
      <c r="N34" s="13">
        <f t="shared" si="6"/>
        <v>200</v>
      </c>
    </row>
    <row r="35" spans="1:14" x14ac:dyDescent="0.25">
      <c r="A35" s="41" t="s">
        <v>33</v>
      </c>
      <c r="B35" s="17"/>
      <c r="C35" s="17"/>
      <c r="D35" s="18"/>
      <c r="E35" s="12">
        <f>E20</f>
        <v>102</v>
      </c>
      <c r="F35" s="12">
        <f t="shared" si="6"/>
        <v>101</v>
      </c>
      <c r="G35" s="12">
        <f t="shared" si="6"/>
        <v>100</v>
      </c>
      <c r="H35" s="12">
        <f t="shared" si="6"/>
        <v>99</v>
      </c>
      <c r="I35" s="12">
        <f t="shared" si="6"/>
        <v>98</v>
      </c>
      <c r="J35" s="18">
        <f>H11</f>
        <v>94</v>
      </c>
      <c r="K35" s="18">
        <v>93</v>
      </c>
      <c r="L35" s="18">
        <v>92</v>
      </c>
      <c r="M35" s="18">
        <v>91</v>
      </c>
      <c r="N35" s="18">
        <v>90</v>
      </c>
    </row>
    <row r="36" spans="1:14" x14ac:dyDescent="0.25">
      <c r="A36" s="40" t="s">
        <v>32</v>
      </c>
      <c r="B36" s="10"/>
      <c r="C36" s="10"/>
      <c r="D36" s="10"/>
      <c r="E36" s="9">
        <f>E89</f>
        <v>0</v>
      </c>
      <c r="F36" s="9">
        <f t="shared" ref="F36:N36" si="8">F89</f>
        <v>0</v>
      </c>
      <c r="G36" s="9">
        <f t="shared" si="8"/>
        <v>0</v>
      </c>
      <c r="H36" s="9">
        <f t="shared" si="8"/>
        <v>0</v>
      </c>
      <c r="I36" s="9">
        <f t="shared" si="8"/>
        <v>0</v>
      </c>
      <c r="J36" s="9">
        <f t="shared" si="8"/>
        <v>6</v>
      </c>
      <c r="K36" s="9">
        <f t="shared" si="8"/>
        <v>4</v>
      </c>
      <c r="L36" s="9">
        <f t="shared" si="8"/>
        <v>3</v>
      </c>
      <c r="M36" s="9">
        <f t="shared" si="8"/>
        <v>2</v>
      </c>
      <c r="N36" s="9">
        <f t="shared" si="8"/>
        <v>1</v>
      </c>
    </row>
    <row r="37" spans="1:14" x14ac:dyDescent="0.25">
      <c r="A37" s="51" t="s">
        <v>37</v>
      </c>
      <c r="E37" s="50">
        <f>SUM(E33:E36)</f>
        <v>402</v>
      </c>
      <c r="F37" s="50">
        <f t="shared" ref="F37:N37" si="9">SUM(F33:F36)</f>
        <v>401</v>
      </c>
      <c r="G37" s="50">
        <f t="shared" si="9"/>
        <v>400</v>
      </c>
      <c r="H37" s="50">
        <f t="shared" si="9"/>
        <v>399</v>
      </c>
      <c r="I37" s="50">
        <f t="shared" si="9"/>
        <v>398</v>
      </c>
      <c r="J37" s="50">
        <f t="shared" si="9"/>
        <v>400</v>
      </c>
      <c r="K37" s="50">
        <f t="shared" si="9"/>
        <v>397</v>
      </c>
      <c r="L37" s="50">
        <f t="shared" si="9"/>
        <v>395</v>
      </c>
      <c r="M37" s="50">
        <f t="shared" si="9"/>
        <v>393</v>
      </c>
      <c r="N37" s="50">
        <f t="shared" si="9"/>
        <v>391</v>
      </c>
    </row>
    <row r="38" spans="1:14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N40" si="10">F11</f>
        <v>98</v>
      </c>
      <c r="G40" s="44">
        <f t="shared" si="10"/>
        <v>96</v>
      </c>
      <c r="H40" s="44">
        <f t="shared" si="10"/>
        <v>94</v>
      </c>
      <c r="I40" s="44">
        <f t="shared" si="10"/>
        <v>92</v>
      </c>
      <c r="J40" s="44">
        <f t="shared" si="10"/>
        <v>90</v>
      </c>
      <c r="K40" s="44">
        <f t="shared" si="10"/>
        <v>90</v>
      </c>
      <c r="L40" s="44">
        <f t="shared" si="10"/>
        <v>90</v>
      </c>
      <c r="M40" s="44">
        <f t="shared" si="10"/>
        <v>90</v>
      </c>
      <c r="N40" s="44">
        <f t="shared" si="10"/>
        <v>90</v>
      </c>
    </row>
    <row r="41" spans="1:14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11">F33</f>
        <v>100</v>
      </c>
      <c r="G41" s="44">
        <f t="shared" si="11"/>
        <v>100</v>
      </c>
      <c r="H41" s="44">
        <f t="shared" si="11"/>
        <v>100</v>
      </c>
      <c r="I41" s="44">
        <f t="shared" si="11"/>
        <v>100</v>
      </c>
      <c r="J41" s="44">
        <f t="shared" si="11"/>
        <v>100</v>
      </c>
      <c r="K41" s="44">
        <f t="shared" si="11"/>
        <v>100</v>
      </c>
      <c r="L41" s="44">
        <f t="shared" si="11"/>
        <v>100</v>
      </c>
      <c r="M41" s="44">
        <f t="shared" si="11"/>
        <v>100</v>
      </c>
      <c r="N41" s="44">
        <f t="shared" si="11"/>
        <v>100</v>
      </c>
    </row>
    <row r="42" spans="1:14" x14ac:dyDescent="0.25">
      <c r="A42" s="49" t="s">
        <v>39</v>
      </c>
      <c r="B42" s="39"/>
      <c r="C42" s="5"/>
      <c r="D42" s="5"/>
      <c r="E42" s="44">
        <f>E37-E40-E41</f>
        <v>202</v>
      </c>
      <c r="F42" s="44">
        <f t="shared" ref="F42:N42" si="12">F37-F40-F41</f>
        <v>203</v>
      </c>
      <c r="G42" s="44">
        <f t="shared" si="12"/>
        <v>204</v>
      </c>
      <c r="H42" s="44">
        <f t="shared" si="12"/>
        <v>205</v>
      </c>
      <c r="I42" s="44">
        <f t="shared" si="12"/>
        <v>206</v>
      </c>
      <c r="J42" s="44">
        <f t="shared" si="12"/>
        <v>210</v>
      </c>
      <c r="K42" s="44">
        <f t="shared" si="12"/>
        <v>207</v>
      </c>
      <c r="L42" s="44">
        <f t="shared" si="12"/>
        <v>205</v>
      </c>
      <c r="M42" s="44">
        <f t="shared" si="12"/>
        <v>203</v>
      </c>
      <c r="N42" s="44">
        <f t="shared" si="12"/>
        <v>201</v>
      </c>
    </row>
    <row r="43" spans="1:14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3">F42-F27</f>
        <v>2</v>
      </c>
      <c r="G45" s="44">
        <f t="shared" si="13"/>
        <v>4</v>
      </c>
      <c r="H45" s="44">
        <f t="shared" si="13"/>
        <v>6</v>
      </c>
      <c r="I45" s="44">
        <f t="shared" si="13"/>
        <v>8</v>
      </c>
      <c r="J45" s="44">
        <f t="shared" si="13"/>
        <v>12</v>
      </c>
      <c r="K45" s="44">
        <f t="shared" si="13"/>
        <v>12</v>
      </c>
      <c r="L45" s="44">
        <f t="shared" si="13"/>
        <v>10</v>
      </c>
      <c r="M45" s="44">
        <f t="shared" si="13"/>
        <v>8</v>
      </c>
      <c r="N45" s="44">
        <f t="shared" si="13"/>
        <v>6</v>
      </c>
    </row>
    <row r="46" spans="1:14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ht="14.1" customHeight="1" x14ac:dyDescent="0.25">
      <c r="A49" s="45" t="s">
        <v>55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</row>
    <row r="50" spans="1:14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</row>
    <row r="51" spans="1:14" x14ac:dyDescent="0.25">
      <c r="A51" s="8" t="s">
        <v>1</v>
      </c>
      <c r="B51" s="30" t="str">
        <f t="shared" ref="B51:C51" si="14">LEFT(C51,4)-1&amp;"-"&amp;RIGHT(C51,2)-1</f>
        <v>2011-12</v>
      </c>
      <c r="C51" s="30" t="str">
        <f t="shared" si="14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5">LEFT(F51,4)+1&amp;"-"&amp;RIGHT(F51,2)+1</f>
        <v>2016-17</v>
      </c>
      <c r="H51" s="31" t="str">
        <f t="shared" si="15"/>
        <v>2017-18</v>
      </c>
      <c r="I51" s="32" t="str">
        <f t="shared" si="15"/>
        <v>2018-19</v>
      </c>
      <c r="J51" s="31" t="str">
        <f t="shared" si="15"/>
        <v>2019-20</v>
      </c>
      <c r="K51" s="31" t="str">
        <f t="shared" si="15"/>
        <v>2020-21</v>
      </c>
      <c r="L51" s="31" t="str">
        <f t="shared" si="15"/>
        <v>2021-22</v>
      </c>
      <c r="M51" s="31" t="str">
        <f t="shared" si="15"/>
        <v>2022-23</v>
      </c>
      <c r="N51" s="32" t="str">
        <f t="shared" si="15"/>
        <v>2023-24</v>
      </c>
    </row>
    <row r="52" spans="1:14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E20</f>
        <v>102</v>
      </c>
      <c r="F52" s="27">
        <f t="shared" ref="F52:N52" si="16">F20</f>
        <v>101</v>
      </c>
      <c r="G52" s="27">
        <f t="shared" si="16"/>
        <v>100</v>
      </c>
      <c r="H52" s="27">
        <f t="shared" si="16"/>
        <v>99</v>
      </c>
      <c r="I52" s="27">
        <f t="shared" si="16"/>
        <v>98</v>
      </c>
      <c r="J52" s="27">
        <f t="shared" si="16"/>
        <v>100</v>
      </c>
      <c r="K52" s="27">
        <f t="shared" si="16"/>
        <v>99</v>
      </c>
      <c r="L52" s="27">
        <f t="shared" si="16"/>
        <v>98</v>
      </c>
      <c r="M52" s="27">
        <f t="shared" si="16"/>
        <v>97</v>
      </c>
      <c r="N52" s="27">
        <f t="shared" si="16"/>
        <v>96</v>
      </c>
    </row>
    <row r="53" spans="1:14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f>E25</f>
        <v>100</v>
      </c>
      <c r="F53" s="27">
        <f t="shared" ref="F53:N53" si="17">F25</f>
        <v>100</v>
      </c>
      <c r="G53" s="27">
        <f t="shared" si="17"/>
        <v>100</v>
      </c>
      <c r="H53" s="27">
        <f t="shared" si="17"/>
        <v>100</v>
      </c>
      <c r="I53" s="27">
        <f t="shared" si="17"/>
        <v>100</v>
      </c>
      <c r="J53" s="27">
        <f t="shared" si="17"/>
        <v>100</v>
      </c>
      <c r="K53" s="27">
        <f t="shared" si="17"/>
        <v>100</v>
      </c>
      <c r="L53" s="27">
        <f t="shared" si="17"/>
        <v>100</v>
      </c>
      <c r="M53" s="27">
        <f t="shared" si="17"/>
        <v>100</v>
      </c>
      <c r="N53" s="27">
        <f t="shared" si="17"/>
        <v>100</v>
      </c>
    </row>
    <row r="54" spans="1:14" x14ac:dyDescent="0.25">
      <c r="A54" s="20" t="s">
        <v>4</v>
      </c>
      <c r="B54" s="14">
        <f t="shared" ref="B54:N54" si="18">B52-B53</f>
        <v>0</v>
      </c>
      <c r="C54" s="14">
        <f t="shared" si="18"/>
        <v>0</v>
      </c>
      <c r="D54" s="15">
        <f t="shared" si="18"/>
        <v>0</v>
      </c>
      <c r="E54" s="13">
        <f t="shared" si="18"/>
        <v>2</v>
      </c>
      <c r="F54" s="14">
        <f t="shared" si="18"/>
        <v>1</v>
      </c>
      <c r="G54" s="14">
        <f t="shared" si="18"/>
        <v>0</v>
      </c>
      <c r="H54" s="14">
        <f t="shared" si="18"/>
        <v>-1</v>
      </c>
      <c r="I54" s="15">
        <f t="shared" si="18"/>
        <v>-2</v>
      </c>
      <c r="J54" s="14">
        <f t="shared" ref="J54" si="19">J52-J53</f>
        <v>0</v>
      </c>
      <c r="K54" s="14">
        <f t="shared" si="18"/>
        <v>-1</v>
      </c>
      <c r="L54" s="14">
        <f t="shared" si="18"/>
        <v>-2</v>
      </c>
      <c r="M54" s="14">
        <f t="shared" si="18"/>
        <v>-3</v>
      </c>
      <c r="N54" s="15">
        <f t="shared" si="18"/>
        <v>-4</v>
      </c>
    </row>
    <row r="55" spans="1:14" x14ac:dyDescent="0.25">
      <c r="A55" s="20" t="s">
        <v>5</v>
      </c>
      <c r="B55" s="17"/>
      <c r="C55" s="17"/>
      <c r="D55" s="18"/>
      <c r="E55" s="12">
        <f>E54-D54+LOOKUP($B$4,$B$51:$D$51,B54:D54)</f>
        <v>2</v>
      </c>
      <c r="F55" s="12">
        <f>F54-E54</f>
        <v>-1</v>
      </c>
      <c r="G55" s="12">
        <f>G54-F54</f>
        <v>-1</v>
      </c>
      <c r="H55" s="12">
        <f>H54-G54</f>
        <v>-1</v>
      </c>
      <c r="I55" s="18">
        <f>I54-H54</f>
        <v>-1</v>
      </c>
      <c r="J55" s="12">
        <f t="shared" ref="J55:N55" si="20">J54-I54</f>
        <v>2</v>
      </c>
      <c r="K55" s="17">
        <f>K54-J54</f>
        <v>-1</v>
      </c>
      <c r="L55" s="17">
        <f t="shared" si="20"/>
        <v>-1</v>
      </c>
      <c r="M55" s="17">
        <f t="shared" si="20"/>
        <v>-1</v>
      </c>
      <c r="N55" s="18">
        <f t="shared" si="20"/>
        <v>-1</v>
      </c>
    </row>
    <row r="56" spans="1:14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</row>
    <row r="57" spans="1:14" x14ac:dyDescent="0.25">
      <c r="A57" s="35" t="str">
        <f>E$51</f>
        <v>2014-15</v>
      </c>
      <c r="B57" s="12"/>
      <c r="C57" s="12"/>
      <c r="D57" s="12"/>
      <c r="E57" s="21"/>
      <c r="F57" s="12">
        <f>$E55</f>
        <v>2</v>
      </c>
      <c r="G57" s="12">
        <f>$E55</f>
        <v>2</v>
      </c>
      <c r="H57" s="12">
        <f>$E55</f>
        <v>2</v>
      </c>
      <c r="I57" s="22">
        <f>$E55</f>
        <v>2</v>
      </c>
      <c r="J57" s="12">
        <f>$E55</f>
        <v>2</v>
      </c>
      <c r="K57" s="12"/>
      <c r="L57" s="12"/>
      <c r="M57" s="12"/>
      <c r="N57" s="22"/>
    </row>
    <row r="58" spans="1:14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-1</v>
      </c>
      <c r="H58" s="12">
        <f>$F55</f>
        <v>-1</v>
      </c>
      <c r="I58" s="22">
        <f>$F55</f>
        <v>-1</v>
      </c>
      <c r="J58" s="12">
        <f>$F55</f>
        <v>-1</v>
      </c>
      <c r="K58" s="12">
        <f>$F55</f>
        <v>-1</v>
      </c>
      <c r="L58" s="12"/>
      <c r="M58" s="12"/>
      <c r="N58" s="22"/>
    </row>
    <row r="59" spans="1:14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-1</v>
      </c>
      <c r="I59" s="22">
        <f>$G55</f>
        <v>-1</v>
      </c>
      <c r="J59" s="12">
        <f>$G55</f>
        <v>-1</v>
      </c>
      <c r="K59" s="12">
        <f>$G55</f>
        <v>-1</v>
      </c>
      <c r="L59" s="12">
        <f>$G55</f>
        <v>-1</v>
      </c>
      <c r="M59" s="12"/>
      <c r="N59" s="22"/>
    </row>
    <row r="60" spans="1:14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-1</v>
      </c>
      <c r="J60" s="12">
        <f>$H55</f>
        <v>-1</v>
      </c>
      <c r="K60" s="12">
        <f>$H55</f>
        <v>-1</v>
      </c>
      <c r="L60" s="12">
        <f>$H55</f>
        <v>-1</v>
      </c>
      <c r="M60" s="12">
        <f>$H55</f>
        <v>-1</v>
      </c>
      <c r="N60" s="22"/>
    </row>
    <row r="61" spans="1:14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-1</v>
      </c>
      <c r="K61" s="17">
        <f>$I55</f>
        <v>-1</v>
      </c>
      <c r="L61" s="17">
        <f>$I55</f>
        <v>-1</v>
      </c>
      <c r="M61" s="17">
        <f>$I55</f>
        <v>-1</v>
      </c>
      <c r="N61" s="18">
        <f>$I55</f>
        <v>-1</v>
      </c>
    </row>
    <row r="62" spans="1:14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2</v>
      </c>
      <c r="L62" s="12">
        <f t="shared" ref="L62:N62" si="21">$J$55</f>
        <v>2</v>
      </c>
      <c r="M62" s="12">
        <f t="shared" si="21"/>
        <v>2</v>
      </c>
      <c r="N62" s="22">
        <f t="shared" si="21"/>
        <v>2</v>
      </c>
    </row>
    <row r="63" spans="1:14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-1</v>
      </c>
      <c r="M63" s="12">
        <f t="shared" ref="M63:N63" si="22">$K$55</f>
        <v>-1</v>
      </c>
      <c r="N63" s="22">
        <f t="shared" si="22"/>
        <v>-1</v>
      </c>
    </row>
    <row r="64" spans="1:14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-1</v>
      </c>
      <c r="N64" s="22">
        <f t="shared" ref="N64" si="23">$L$55</f>
        <v>-1</v>
      </c>
    </row>
    <row r="65" spans="1:14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-1</v>
      </c>
    </row>
    <row r="66" spans="1:14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</row>
    <row r="67" spans="1:14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4">SUM(J57:J61)</f>
        <v>-2</v>
      </c>
      <c r="K67" s="10">
        <f t="shared" si="24"/>
        <v>-4</v>
      </c>
      <c r="L67" s="10">
        <f t="shared" si="24"/>
        <v>-3</v>
      </c>
      <c r="M67" s="10">
        <f t="shared" si="24"/>
        <v>-2</v>
      </c>
      <c r="N67" s="11">
        <f t="shared" si="24"/>
        <v>-1</v>
      </c>
    </row>
    <row r="68" spans="1:14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5">E67+E52</f>
        <v>102</v>
      </c>
      <c r="F68" s="1">
        <f t="shared" si="25"/>
        <v>101</v>
      </c>
      <c r="G68" s="1">
        <f t="shared" si="25"/>
        <v>100</v>
      </c>
      <c r="H68" s="1">
        <f t="shared" si="25"/>
        <v>99</v>
      </c>
      <c r="I68" s="24">
        <f t="shared" si="25"/>
        <v>98</v>
      </c>
      <c r="J68" s="1">
        <f t="shared" si="25"/>
        <v>98</v>
      </c>
      <c r="K68" s="1">
        <f t="shared" si="25"/>
        <v>95</v>
      </c>
      <c r="L68" s="1">
        <f t="shared" si="25"/>
        <v>95</v>
      </c>
      <c r="M68" s="1">
        <f t="shared" si="25"/>
        <v>95</v>
      </c>
      <c r="N68" s="24">
        <f t="shared" si="25"/>
        <v>95</v>
      </c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1" spans="1:14" x14ac:dyDescent="0.25">
      <c r="A71" s="45" t="s">
        <v>56</v>
      </c>
      <c r="B71" s="6"/>
      <c r="C71" s="6"/>
      <c r="D71" s="6"/>
      <c r="E71" s="6"/>
      <c r="F71" s="6"/>
      <c r="G71" s="4"/>
      <c r="H71" s="6"/>
      <c r="I71" s="6"/>
      <c r="J71" s="6"/>
      <c r="K71" s="6"/>
      <c r="L71" s="6"/>
      <c r="M71" s="3"/>
      <c r="N71" s="5"/>
    </row>
    <row r="72" spans="1:14" ht="13.8" thickBot="1" x14ac:dyDescent="0.3">
      <c r="A72" s="5"/>
      <c r="B72" s="87" t="s">
        <v>11</v>
      </c>
      <c r="C72" s="87"/>
      <c r="D72" s="87"/>
      <c r="E72" s="87" t="s">
        <v>12</v>
      </c>
      <c r="F72" s="87"/>
      <c r="G72" s="87"/>
      <c r="H72" s="87"/>
      <c r="I72" s="87"/>
      <c r="J72" s="87" t="s">
        <v>13</v>
      </c>
      <c r="K72" s="87"/>
      <c r="L72" s="87"/>
      <c r="M72" s="87"/>
      <c r="N72" s="87"/>
    </row>
    <row r="73" spans="1:14" x14ac:dyDescent="0.25">
      <c r="A73" s="8" t="s">
        <v>1</v>
      </c>
      <c r="B73" s="30" t="e">
        <f t="shared" ref="B73:C73" si="26">LEFT(C73,4)-1&amp;"-"&amp;RIGHT(C73,2)-1</f>
        <v>#VALUE!</v>
      </c>
      <c r="C73" s="30" t="e">
        <f t="shared" si="26"/>
        <v>#VALUE!</v>
      </c>
      <c r="D73" s="33" t="str">
        <f>LEFT(E73,4)-1&amp;"-"&amp;RIGHT(E73,2)-1</f>
        <v>-1--1</v>
      </c>
      <c r="E73" s="31">
        <f>B25</f>
        <v>0</v>
      </c>
      <c r="F73" s="31" t="str">
        <f>LEFT(E73,4)+1&amp;"-"&amp;RIGHT(E73,2)+1</f>
        <v>1-1</v>
      </c>
      <c r="G73" s="31" t="str">
        <f t="shared" ref="G73:N73" si="27">LEFT(F73,4)+1&amp;"-"&amp;RIGHT(F73,2)+1</f>
        <v>43102-0</v>
      </c>
      <c r="H73" s="31" t="str">
        <f t="shared" si="27"/>
        <v>4311-1</v>
      </c>
      <c r="I73" s="32" t="str">
        <f t="shared" si="27"/>
        <v>4312-0</v>
      </c>
      <c r="J73" s="31" t="str">
        <f t="shared" si="27"/>
        <v>4313-1</v>
      </c>
      <c r="K73" s="31" t="str">
        <f t="shared" si="27"/>
        <v>4314-0</v>
      </c>
      <c r="L73" s="31" t="str">
        <f t="shared" si="27"/>
        <v>4315-1</v>
      </c>
      <c r="M73" s="31" t="str">
        <f t="shared" si="27"/>
        <v>4316-0</v>
      </c>
      <c r="N73" s="32" t="str">
        <f t="shared" si="27"/>
        <v>4317-1</v>
      </c>
    </row>
    <row r="74" spans="1:14" x14ac:dyDescent="0.25">
      <c r="A74" s="19" t="s">
        <v>2</v>
      </c>
      <c r="B74" s="27">
        <v>100</v>
      </c>
      <c r="C74" s="28">
        <v>100</v>
      </c>
      <c r="D74" s="34">
        <v>100</v>
      </c>
      <c r="E74" s="27">
        <f>E35</f>
        <v>102</v>
      </c>
      <c r="F74" s="27">
        <f t="shared" ref="F74:N74" si="28">F35</f>
        <v>101</v>
      </c>
      <c r="G74" s="27">
        <f t="shared" si="28"/>
        <v>100</v>
      </c>
      <c r="H74" s="27">
        <f t="shared" si="28"/>
        <v>99</v>
      </c>
      <c r="I74" s="27">
        <f t="shared" si="28"/>
        <v>98</v>
      </c>
      <c r="J74" s="27">
        <f t="shared" si="28"/>
        <v>94</v>
      </c>
      <c r="K74" s="27">
        <f t="shared" si="28"/>
        <v>93</v>
      </c>
      <c r="L74" s="27">
        <f t="shared" si="28"/>
        <v>92</v>
      </c>
      <c r="M74" s="27">
        <f t="shared" si="28"/>
        <v>91</v>
      </c>
      <c r="N74" s="27">
        <f t="shared" si="28"/>
        <v>90</v>
      </c>
    </row>
    <row r="75" spans="1:14" x14ac:dyDescent="0.25">
      <c r="A75" s="20" t="s">
        <v>3</v>
      </c>
      <c r="B75" s="27">
        <v>100</v>
      </c>
      <c r="C75" s="28">
        <v>100</v>
      </c>
      <c r="D75" s="34">
        <v>100</v>
      </c>
      <c r="E75" s="27">
        <f>E40</f>
        <v>100</v>
      </c>
      <c r="F75" s="27">
        <f t="shared" ref="F75:N75" si="29">F40</f>
        <v>98</v>
      </c>
      <c r="G75" s="27">
        <f t="shared" si="29"/>
        <v>96</v>
      </c>
      <c r="H75" s="27">
        <f t="shared" si="29"/>
        <v>94</v>
      </c>
      <c r="I75" s="27">
        <f t="shared" si="29"/>
        <v>92</v>
      </c>
      <c r="J75" s="27">
        <f t="shared" si="29"/>
        <v>90</v>
      </c>
      <c r="K75" s="27">
        <f t="shared" si="29"/>
        <v>90</v>
      </c>
      <c r="L75" s="27">
        <f t="shared" si="29"/>
        <v>90</v>
      </c>
      <c r="M75" s="27">
        <f t="shared" si="29"/>
        <v>90</v>
      </c>
      <c r="N75" s="27">
        <f t="shared" si="29"/>
        <v>90</v>
      </c>
    </row>
    <row r="76" spans="1:14" x14ac:dyDescent="0.25">
      <c r="A76" s="20" t="s">
        <v>4</v>
      </c>
      <c r="B76" s="14">
        <f t="shared" ref="B76:N76" si="30">B74-B75</f>
        <v>0</v>
      </c>
      <c r="C76" s="14">
        <f t="shared" si="30"/>
        <v>0</v>
      </c>
      <c r="D76" s="15">
        <f t="shared" si="30"/>
        <v>0</v>
      </c>
      <c r="E76" s="13">
        <f t="shared" si="30"/>
        <v>2</v>
      </c>
      <c r="F76" s="14">
        <f t="shared" si="30"/>
        <v>3</v>
      </c>
      <c r="G76" s="14">
        <f t="shared" si="30"/>
        <v>4</v>
      </c>
      <c r="H76" s="14">
        <f t="shared" si="30"/>
        <v>5</v>
      </c>
      <c r="I76" s="15">
        <f t="shared" si="30"/>
        <v>6</v>
      </c>
      <c r="J76" s="14">
        <f t="shared" si="30"/>
        <v>4</v>
      </c>
      <c r="K76" s="14">
        <f t="shared" si="30"/>
        <v>3</v>
      </c>
      <c r="L76" s="14">
        <f t="shared" si="30"/>
        <v>2</v>
      </c>
      <c r="M76" s="14">
        <f t="shared" si="30"/>
        <v>1</v>
      </c>
      <c r="N76" s="15">
        <f t="shared" si="30"/>
        <v>0</v>
      </c>
    </row>
    <row r="77" spans="1:14" x14ac:dyDescent="0.25">
      <c r="A77" s="20" t="s">
        <v>5</v>
      </c>
      <c r="B77" s="17"/>
      <c r="C77" s="17"/>
      <c r="D77" s="18"/>
      <c r="E77" s="12">
        <f>E76-D76+LOOKUP($B$4,$B$51:$D$51,B76:D76)</f>
        <v>2</v>
      </c>
      <c r="F77" s="12">
        <f>F76-E76</f>
        <v>1</v>
      </c>
      <c r="G77" s="12">
        <f>G76-F76</f>
        <v>1</v>
      </c>
      <c r="H77" s="12">
        <f>H76-G76</f>
        <v>1</v>
      </c>
      <c r="I77" s="18">
        <f>I76-H76</f>
        <v>1</v>
      </c>
      <c r="J77" s="12">
        <f t="shared" ref="J77" si="31">J76-I76</f>
        <v>-2</v>
      </c>
      <c r="K77" s="17">
        <f>K76-J76</f>
        <v>-1</v>
      </c>
      <c r="L77" s="17">
        <f t="shared" ref="L77:N77" si="32">L76-K76</f>
        <v>-1</v>
      </c>
      <c r="M77" s="17">
        <f t="shared" si="32"/>
        <v>-1</v>
      </c>
      <c r="N77" s="18">
        <f t="shared" si="32"/>
        <v>-1</v>
      </c>
    </row>
    <row r="78" spans="1:14" x14ac:dyDescent="0.25">
      <c r="A78" s="19" t="s">
        <v>6</v>
      </c>
      <c r="B78" s="10"/>
      <c r="C78" s="10"/>
      <c r="D78" s="10"/>
      <c r="E78" s="9"/>
      <c r="F78" s="10"/>
      <c r="G78" s="10"/>
      <c r="H78" s="10"/>
      <c r="I78" s="11"/>
      <c r="J78" s="10"/>
      <c r="K78" s="10"/>
      <c r="L78" s="10"/>
      <c r="M78" s="10"/>
      <c r="N78" s="11"/>
    </row>
    <row r="79" spans="1:14" x14ac:dyDescent="0.25">
      <c r="A79" s="35" t="str">
        <f>E$51</f>
        <v>2014-15</v>
      </c>
      <c r="B79" s="12"/>
      <c r="C79" s="12"/>
      <c r="D79" s="12"/>
      <c r="E79" s="21"/>
      <c r="F79" s="12">
        <f>$E77</f>
        <v>2</v>
      </c>
      <c r="G79" s="12">
        <f>$E77</f>
        <v>2</v>
      </c>
      <c r="H79" s="12">
        <f>$E77</f>
        <v>2</v>
      </c>
      <c r="I79" s="22">
        <f>$E77</f>
        <v>2</v>
      </c>
      <c r="J79" s="12">
        <f>$E77</f>
        <v>2</v>
      </c>
      <c r="K79" s="12"/>
      <c r="L79" s="12"/>
      <c r="M79" s="12"/>
      <c r="N79" s="22"/>
    </row>
    <row r="80" spans="1:14" x14ac:dyDescent="0.25">
      <c r="A80" s="35" t="str">
        <f>F$51</f>
        <v>2015-16</v>
      </c>
      <c r="B80" s="12"/>
      <c r="C80" s="12"/>
      <c r="D80" s="12"/>
      <c r="E80" s="21"/>
      <c r="F80" s="12"/>
      <c r="G80" s="12">
        <f>$F77</f>
        <v>1</v>
      </c>
      <c r="H80" s="12">
        <f>$F77</f>
        <v>1</v>
      </c>
      <c r="I80" s="22">
        <f>$F77</f>
        <v>1</v>
      </c>
      <c r="J80" s="12">
        <f>$F77</f>
        <v>1</v>
      </c>
      <c r="K80" s="12">
        <f>$F77</f>
        <v>1</v>
      </c>
      <c r="L80" s="12"/>
      <c r="M80" s="12"/>
      <c r="N80" s="22"/>
    </row>
    <row r="81" spans="1:14" x14ac:dyDescent="0.25">
      <c r="A81" s="35" t="str">
        <f>G$51</f>
        <v>2016-17</v>
      </c>
      <c r="B81" s="12"/>
      <c r="C81" s="12"/>
      <c r="D81" s="12"/>
      <c r="E81" s="21"/>
      <c r="F81" s="12"/>
      <c r="G81" s="12"/>
      <c r="H81" s="12">
        <f>$G77</f>
        <v>1</v>
      </c>
      <c r="I81" s="22">
        <f>$G77</f>
        <v>1</v>
      </c>
      <c r="J81" s="12">
        <f>$G77</f>
        <v>1</v>
      </c>
      <c r="K81" s="12">
        <f>$G77</f>
        <v>1</v>
      </c>
      <c r="L81" s="12">
        <f>$G77</f>
        <v>1</v>
      </c>
      <c r="M81" s="12"/>
      <c r="N81" s="22"/>
    </row>
    <row r="82" spans="1:14" x14ac:dyDescent="0.25">
      <c r="A82" s="35" t="str">
        <f>H$51</f>
        <v>2017-18</v>
      </c>
      <c r="B82" s="12"/>
      <c r="C82" s="12"/>
      <c r="D82" s="12"/>
      <c r="E82" s="21"/>
      <c r="F82" s="12"/>
      <c r="G82" s="12"/>
      <c r="H82" s="12"/>
      <c r="I82" s="22">
        <f>$H77</f>
        <v>1</v>
      </c>
      <c r="J82" s="12">
        <f>$H77</f>
        <v>1</v>
      </c>
      <c r="K82" s="12">
        <f>$H77</f>
        <v>1</v>
      </c>
      <c r="L82" s="12">
        <f>$H77</f>
        <v>1</v>
      </c>
      <c r="M82" s="12">
        <f>$H77</f>
        <v>1</v>
      </c>
      <c r="N82" s="22"/>
    </row>
    <row r="83" spans="1:14" x14ac:dyDescent="0.25">
      <c r="A83" s="36" t="str">
        <f>I$51</f>
        <v>2018-19</v>
      </c>
      <c r="B83" s="17"/>
      <c r="C83" s="17"/>
      <c r="D83" s="17"/>
      <c r="E83" s="16"/>
      <c r="F83" s="17"/>
      <c r="G83" s="17"/>
      <c r="H83" s="17"/>
      <c r="I83" s="18"/>
      <c r="J83" s="17">
        <f>$I77</f>
        <v>1</v>
      </c>
      <c r="K83" s="17">
        <f>$I77</f>
        <v>1</v>
      </c>
      <c r="L83" s="17">
        <f>$I77</f>
        <v>1</v>
      </c>
      <c r="M83" s="17">
        <f>$I77</f>
        <v>1</v>
      </c>
      <c r="N83" s="18">
        <f>$I77</f>
        <v>1</v>
      </c>
    </row>
    <row r="84" spans="1:14" x14ac:dyDescent="0.25">
      <c r="A84" s="35" t="str">
        <f>J$51</f>
        <v>2019-20</v>
      </c>
      <c r="B84" s="12"/>
      <c r="C84" s="12"/>
      <c r="D84" s="12"/>
      <c r="E84" s="21"/>
      <c r="F84" s="12"/>
      <c r="G84" s="12"/>
      <c r="H84" s="12"/>
      <c r="I84" s="22"/>
      <c r="J84" s="12"/>
      <c r="K84" s="12">
        <f>$J$77</f>
        <v>-2</v>
      </c>
      <c r="L84" s="12">
        <f t="shared" ref="L84:N84" si="33">$J$77</f>
        <v>-2</v>
      </c>
      <c r="M84" s="12">
        <f t="shared" si="33"/>
        <v>-2</v>
      </c>
      <c r="N84" s="12">
        <f t="shared" si="33"/>
        <v>-2</v>
      </c>
    </row>
    <row r="85" spans="1:14" x14ac:dyDescent="0.25">
      <c r="A85" s="35" t="str">
        <f>K$51</f>
        <v>2020-21</v>
      </c>
      <c r="B85" s="12"/>
      <c r="C85" s="12"/>
      <c r="D85" s="12"/>
      <c r="E85" s="21"/>
      <c r="F85" s="12"/>
      <c r="G85" s="12"/>
      <c r="H85" s="12"/>
      <c r="I85" s="22"/>
      <c r="J85" s="12"/>
      <c r="K85" s="12"/>
      <c r="L85" s="12">
        <f>$K$77</f>
        <v>-1</v>
      </c>
      <c r="M85" s="12">
        <f t="shared" ref="M85:N85" si="34">$K$55</f>
        <v>-1</v>
      </c>
      <c r="N85" s="22">
        <f t="shared" si="34"/>
        <v>-1</v>
      </c>
    </row>
    <row r="86" spans="1:14" x14ac:dyDescent="0.25">
      <c r="A86" s="35" t="str">
        <f>L$51</f>
        <v>2021-22</v>
      </c>
      <c r="B86" s="12"/>
      <c r="C86" s="12"/>
      <c r="D86" s="12"/>
      <c r="E86" s="21"/>
      <c r="F86" s="12"/>
      <c r="G86" s="12"/>
      <c r="H86" s="12"/>
      <c r="I86" s="22"/>
      <c r="J86" s="12"/>
      <c r="K86" s="12"/>
      <c r="L86" s="12"/>
      <c r="M86" s="12">
        <f>$L$55</f>
        <v>-1</v>
      </c>
      <c r="N86" s="22">
        <f t="shared" ref="N86" si="35">$L$55</f>
        <v>-1</v>
      </c>
    </row>
    <row r="87" spans="1:14" x14ac:dyDescent="0.25">
      <c r="A87" s="35" t="str">
        <f>M$51</f>
        <v>2022-23</v>
      </c>
      <c r="B87" s="12"/>
      <c r="C87" s="12"/>
      <c r="D87" s="12"/>
      <c r="E87" s="21"/>
      <c r="F87" s="12"/>
      <c r="G87" s="12"/>
      <c r="H87" s="12"/>
      <c r="I87" s="22"/>
      <c r="J87" s="12"/>
      <c r="K87" s="12"/>
      <c r="L87" s="12"/>
      <c r="M87" s="12"/>
      <c r="N87" s="22">
        <f>$M$55</f>
        <v>-1</v>
      </c>
    </row>
    <row r="88" spans="1:14" x14ac:dyDescent="0.25">
      <c r="A88" s="36" t="str">
        <f>N$51</f>
        <v>2023-24</v>
      </c>
      <c r="B88" s="12"/>
      <c r="C88" s="12"/>
      <c r="D88" s="12"/>
      <c r="E88" s="21"/>
      <c r="F88" s="12"/>
      <c r="G88" s="12"/>
      <c r="H88" s="12"/>
      <c r="I88" s="22"/>
      <c r="J88" s="12"/>
      <c r="K88" s="12"/>
      <c r="L88" s="12"/>
      <c r="M88" s="12"/>
      <c r="N88" s="22"/>
    </row>
    <row r="89" spans="1:14" x14ac:dyDescent="0.25">
      <c r="A89" s="20" t="s">
        <v>7</v>
      </c>
      <c r="B89" s="10"/>
      <c r="C89" s="10"/>
      <c r="D89" s="11"/>
      <c r="E89" s="9"/>
      <c r="F89" s="10"/>
      <c r="G89" s="10"/>
      <c r="H89" s="10"/>
      <c r="I89" s="11"/>
      <c r="J89" s="10">
        <f t="shared" ref="J89:N89" si="36">SUM(J79:J83)</f>
        <v>6</v>
      </c>
      <c r="K89" s="10">
        <f t="shared" si="36"/>
        <v>4</v>
      </c>
      <c r="L89" s="10">
        <f t="shared" si="36"/>
        <v>3</v>
      </c>
      <c r="M89" s="10">
        <f t="shared" si="36"/>
        <v>2</v>
      </c>
      <c r="N89" s="11">
        <f t="shared" si="36"/>
        <v>1</v>
      </c>
    </row>
    <row r="90" spans="1:14" ht="13.8" thickBot="1" x14ac:dyDescent="0.3">
      <c r="A90" s="26" t="s">
        <v>8</v>
      </c>
      <c r="B90" s="1">
        <f>B74</f>
        <v>100</v>
      </c>
      <c r="C90" s="1">
        <f>C74</f>
        <v>100</v>
      </c>
      <c r="D90" s="24">
        <f>D74</f>
        <v>100</v>
      </c>
      <c r="E90" s="23">
        <f t="shared" ref="E90:N90" si="37">E89+E74</f>
        <v>102</v>
      </c>
      <c r="F90" s="1">
        <f t="shared" si="37"/>
        <v>101</v>
      </c>
      <c r="G90" s="1">
        <f t="shared" si="37"/>
        <v>100</v>
      </c>
      <c r="H90" s="1">
        <f t="shared" si="37"/>
        <v>99</v>
      </c>
      <c r="I90" s="24">
        <f t="shared" si="37"/>
        <v>98</v>
      </c>
      <c r="J90" s="1">
        <f t="shared" si="37"/>
        <v>100</v>
      </c>
      <c r="K90" s="1">
        <f t="shared" si="37"/>
        <v>97</v>
      </c>
      <c r="L90" s="1">
        <f t="shared" si="37"/>
        <v>95</v>
      </c>
      <c r="M90" s="1">
        <f t="shared" si="37"/>
        <v>93</v>
      </c>
      <c r="N90" s="24">
        <f t="shared" si="37"/>
        <v>91</v>
      </c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</sheetData>
  <mergeCells count="13">
    <mergeCell ref="B30:D30"/>
    <mergeCell ref="E30:I30"/>
    <mergeCell ref="J30:N30"/>
    <mergeCell ref="A1:N1"/>
    <mergeCell ref="B15:D15"/>
    <mergeCell ref="E15:I15"/>
    <mergeCell ref="J15:N15"/>
    <mergeCell ref="B50:D50"/>
    <mergeCell ref="E50:I50"/>
    <mergeCell ref="J50:N50"/>
    <mergeCell ref="B72:D72"/>
    <mergeCell ref="E72:I72"/>
    <mergeCell ref="J72:N72"/>
  </mergeCells>
  <dataValidations count="3">
    <dataValidation type="list" allowBlank="1" showInputMessage="1" showErrorMessage="1" sqref="B3 E3" xr:uid="{F6301226-53F2-4021-B466-4B3658096684}">
      <formula1>"2014-15,2015-16,2016-17,2017-18,2018-19"</formula1>
    </dataValidation>
    <dataValidation type="list" allowBlank="1" showInputMessage="1" showErrorMessage="1" sqref="B5 E5" xr:uid="{22260C08-B0CF-4CA6-A276-E6A14EF8058E}">
      <formula1>$G$51:$H$51</formula1>
    </dataValidation>
    <dataValidation type="list" allowBlank="1" showInputMessage="1" showErrorMessage="1" sqref="B4 E4" xr:uid="{98471AA4-5FC9-4443-9FD6-B69DB06AE2CC}">
      <formula1>$B$51:$C$51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6B613-FA92-4476-8A42-EDE1945A6434}">
  <dimension ref="A1:P91"/>
  <sheetViews>
    <sheetView topLeftCell="L71" zoomScale="135" zoomScaleNormal="90" workbookViewId="0">
      <selection activeCell="O71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6" ht="16.2" thickBot="1" x14ac:dyDescent="0.35">
      <c r="A1" s="89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  <c r="P1" s="2"/>
    </row>
    <row r="2" spans="1:16" ht="14.1" hidden="1" customHeight="1" outlineLevel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1:16" hidden="1" outlineLevel="1" x14ac:dyDescent="0.25">
      <c r="A3" s="7" t="s">
        <v>14</v>
      </c>
      <c r="B3" s="29" t="s">
        <v>15</v>
      </c>
      <c r="C3" s="47"/>
      <c r="D3" s="47"/>
      <c r="E3" s="29" t="s">
        <v>15</v>
      </c>
      <c r="F3" s="47"/>
      <c r="G3" s="47"/>
      <c r="H3" s="47"/>
      <c r="I3" s="47"/>
      <c r="J3" s="47"/>
      <c r="K3" s="47"/>
      <c r="L3" s="47"/>
      <c r="M3" s="47"/>
      <c r="N3" s="47"/>
      <c r="O3" s="2"/>
      <c r="P3" s="2"/>
    </row>
    <row r="4" spans="1:16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6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6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6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  <c r="O7" s="2"/>
      <c r="P7" s="2"/>
    </row>
    <row r="8" spans="1:16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6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  <c r="O9" s="2"/>
      <c r="P9" s="2"/>
    </row>
    <row r="10" spans="1:16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  <c r="O10" s="2"/>
      <c r="P10" s="2"/>
    </row>
    <row r="11" spans="1:16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  <c r="O11" s="2"/>
      <c r="P11" s="2"/>
    </row>
    <row r="12" spans="1:16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"/>
      <c r="P12" s="2"/>
    </row>
    <row r="13" spans="1:16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"/>
      <c r="P13" s="2"/>
    </row>
    <row r="14" spans="1:16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</row>
    <row r="15" spans="1:16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  <c r="O15" s="2"/>
      <c r="P15" s="2"/>
    </row>
    <row r="16" spans="1:16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  <c r="O16" s="2"/>
      <c r="P16" s="2"/>
    </row>
    <row r="17" spans="1:16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2"/>
      <c r="P17" s="2"/>
    </row>
    <row r="18" spans="1:16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  <c r="O18" s="2"/>
      <c r="P18" s="2"/>
    </row>
    <row r="19" spans="1:16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  <c r="O19" s="2"/>
      <c r="P19" s="2"/>
    </row>
    <row r="20" spans="1:16" x14ac:dyDescent="0.25">
      <c r="A20" s="41" t="s">
        <v>33</v>
      </c>
      <c r="B20" s="17"/>
      <c r="C20" s="17"/>
      <c r="D20" s="18"/>
      <c r="E20" s="12">
        <v>105</v>
      </c>
      <c r="F20" s="12">
        <v>105</v>
      </c>
      <c r="G20" s="12">
        <v>105</v>
      </c>
      <c r="H20" s="12">
        <v>105</v>
      </c>
      <c r="I20" s="18">
        <v>105</v>
      </c>
      <c r="J20" s="18">
        <f>J10</f>
        <v>100</v>
      </c>
      <c r="K20" s="18">
        <v>100</v>
      </c>
      <c r="L20" s="18">
        <v>100</v>
      </c>
      <c r="M20" s="18">
        <v>100</v>
      </c>
      <c r="N20" s="18">
        <v>100</v>
      </c>
      <c r="O20" s="2"/>
      <c r="P20" s="2"/>
    </row>
    <row r="21" spans="1:16" x14ac:dyDescent="0.25">
      <c r="A21" s="40" t="s">
        <v>32</v>
      </c>
      <c r="B21" s="10"/>
      <c r="C21" s="10"/>
      <c r="D21" s="10"/>
      <c r="E21" s="9">
        <f>E67</f>
        <v>0</v>
      </c>
      <c r="F21" s="9">
        <f t="shared" ref="F21:N21" si="1">F67</f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5</v>
      </c>
      <c r="K21" s="9">
        <f t="shared" si="1"/>
        <v>0</v>
      </c>
      <c r="L21" s="9">
        <f t="shared" si="1"/>
        <v>0</v>
      </c>
      <c r="M21" s="9">
        <f t="shared" si="1"/>
        <v>0</v>
      </c>
      <c r="N21" s="9">
        <f t="shared" si="1"/>
        <v>0</v>
      </c>
      <c r="O21" s="2"/>
      <c r="P21" s="2"/>
    </row>
    <row r="22" spans="1:16" x14ac:dyDescent="0.25">
      <c r="A22" s="51" t="s">
        <v>37</v>
      </c>
      <c r="E22" s="50">
        <f>SUM(E18:E21)</f>
        <v>405</v>
      </c>
      <c r="F22" s="50">
        <f t="shared" ref="F22:N22" si="2">SUM(F18:F21)</f>
        <v>405</v>
      </c>
      <c r="G22" s="50">
        <f t="shared" si="2"/>
        <v>405</v>
      </c>
      <c r="H22" s="50">
        <f t="shared" si="2"/>
        <v>405</v>
      </c>
      <c r="I22" s="50">
        <f t="shared" si="2"/>
        <v>405</v>
      </c>
      <c r="J22" s="50">
        <f t="shared" si="2"/>
        <v>405</v>
      </c>
      <c r="K22" s="50">
        <f t="shared" si="2"/>
        <v>400</v>
      </c>
      <c r="L22" s="50">
        <f t="shared" si="2"/>
        <v>400</v>
      </c>
      <c r="M22" s="50">
        <f t="shared" si="2"/>
        <v>400</v>
      </c>
      <c r="N22" s="50">
        <f t="shared" si="2"/>
        <v>400</v>
      </c>
    </row>
    <row r="23" spans="1:16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"/>
      <c r="P23" s="2"/>
    </row>
    <row r="24" spans="1:16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"/>
      <c r="P24" s="2"/>
    </row>
    <row r="25" spans="1:16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3">J10</f>
        <v>100</v>
      </c>
      <c r="K25" s="44">
        <f t="shared" si="3"/>
        <v>100</v>
      </c>
      <c r="L25" s="44">
        <f t="shared" si="3"/>
        <v>100</v>
      </c>
      <c r="M25" s="44">
        <f t="shared" si="3"/>
        <v>100</v>
      </c>
      <c r="N25" s="44">
        <f t="shared" si="3"/>
        <v>100</v>
      </c>
      <c r="O25" s="2"/>
      <c r="P25" s="2"/>
    </row>
    <row r="26" spans="1:16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4">F18</f>
        <v>100</v>
      </c>
      <c r="G26" s="44">
        <f t="shared" si="4"/>
        <v>100</v>
      </c>
      <c r="H26" s="44">
        <f t="shared" si="4"/>
        <v>100</v>
      </c>
      <c r="I26" s="44">
        <f t="shared" si="4"/>
        <v>100</v>
      </c>
      <c r="J26" s="44">
        <f t="shared" si="4"/>
        <v>100</v>
      </c>
      <c r="K26" s="44">
        <f t="shared" si="4"/>
        <v>100</v>
      </c>
      <c r="L26" s="44">
        <f t="shared" si="4"/>
        <v>100</v>
      </c>
      <c r="M26" s="44">
        <f t="shared" si="4"/>
        <v>100</v>
      </c>
      <c r="N26" s="44">
        <f t="shared" si="4"/>
        <v>100</v>
      </c>
      <c r="O26" s="2"/>
      <c r="P26" s="2"/>
    </row>
    <row r="27" spans="1:16" x14ac:dyDescent="0.25">
      <c r="A27" s="49" t="s">
        <v>39</v>
      </c>
      <c r="B27" s="39"/>
      <c r="C27" s="5"/>
      <c r="D27" s="5"/>
      <c r="E27" s="44">
        <f>E22-E25-E26</f>
        <v>205</v>
      </c>
      <c r="F27" s="44">
        <f t="shared" ref="F27:N27" si="5">F22-F25-F26</f>
        <v>205</v>
      </c>
      <c r="G27" s="44">
        <f t="shared" si="5"/>
        <v>205</v>
      </c>
      <c r="H27" s="44">
        <f t="shared" si="5"/>
        <v>205</v>
      </c>
      <c r="I27" s="44">
        <f t="shared" si="5"/>
        <v>205</v>
      </c>
      <c r="J27" s="44">
        <f t="shared" si="5"/>
        <v>205</v>
      </c>
      <c r="K27" s="44">
        <f t="shared" si="5"/>
        <v>200</v>
      </c>
      <c r="L27" s="44">
        <f t="shared" si="5"/>
        <v>200</v>
      </c>
      <c r="M27" s="44">
        <f t="shared" si="5"/>
        <v>200</v>
      </c>
      <c r="N27" s="44">
        <f t="shared" si="5"/>
        <v>200</v>
      </c>
      <c r="O27" s="2"/>
      <c r="P27" s="2"/>
    </row>
    <row r="28" spans="1:16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"/>
      <c r="P28" s="2"/>
    </row>
    <row r="29" spans="1:16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  <c r="P29" s="2"/>
    </row>
    <row r="30" spans="1:16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  <c r="O30" s="2"/>
      <c r="P30" s="2"/>
    </row>
    <row r="31" spans="1:16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  <c r="O31" s="2"/>
      <c r="P31" s="2"/>
    </row>
    <row r="32" spans="1:16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  <c r="P32" s="2"/>
    </row>
    <row r="33" spans="1:16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6">F18</f>
        <v>100</v>
      </c>
      <c r="G33" s="59">
        <f t="shared" si="6"/>
        <v>100</v>
      </c>
      <c r="H33" s="59">
        <f t="shared" si="6"/>
        <v>100</v>
      </c>
      <c r="I33" s="59">
        <f t="shared" si="6"/>
        <v>100</v>
      </c>
      <c r="J33" s="59">
        <f t="shared" si="6"/>
        <v>100</v>
      </c>
      <c r="K33" s="59">
        <f t="shared" si="6"/>
        <v>100</v>
      </c>
      <c r="L33" s="59">
        <f t="shared" si="6"/>
        <v>100</v>
      </c>
      <c r="M33" s="59">
        <f t="shared" si="6"/>
        <v>100</v>
      </c>
      <c r="N33" s="59">
        <f t="shared" si="6"/>
        <v>100</v>
      </c>
      <c r="O33" s="2"/>
      <c r="P33" s="2"/>
    </row>
    <row r="34" spans="1:16" x14ac:dyDescent="0.25">
      <c r="A34" s="51" t="s">
        <v>31</v>
      </c>
      <c r="B34" s="14">
        <f t="shared" ref="B34:D34" si="7">B32-B33</f>
        <v>0</v>
      </c>
      <c r="C34" s="14">
        <f t="shared" si="7"/>
        <v>0</v>
      </c>
      <c r="D34" s="15">
        <f t="shared" si="7"/>
        <v>0</v>
      </c>
      <c r="E34" s="13">
        <f>E19</f>
        <v>200</v>
      </c>
      <c r="F34" s="13">
        <f t="shared" si="6"/>
        <v>200</v>
      </c>
      <c r="G34" s="13">
        <f t="shared" si="6"/>
        <v>200</v>
      </c>
      <c r="H34" s="13">
        <f t="shared" si="6"/>
        <v>200</v>
      </c>
      <c r="I34" s="13">
        <f t="shared" si="6"/>
        <v>200</v>
      </c>
      <c r="J34" s="13">
        <f t="shared" si="6"/>
        <v>200</v>
      </c>
      <c r="K34" s="13">
        <f t="shared" si="6"/>
        <v>200</v>
      </c>
      <c r="L34" s="13">
        <f t="shared" si="6"/>
        <v>200</v>
      </c>
      <c r="M34" s="13">
        <f t="shared" si="6"/>
        <v>200</v>
      </c>
      <c r="N34" s="13">
        <f t="shared" si="6"/>
        <v>200</v>
      </c>
      <c r="O34" s="2"/>
      <c r="P34" s="2"/>
    </row>
    <row r="35" spans="1:16" x14ac:dyDescent="0.25">
      <c r="A35" s="41" t="s">
        <v>33</v>
      </c>
      <c r="B35" s="17"/>
      <c r="C35" s="17"/>
      <c r="D35" s="18"/>
      <c r="E35" s="12">
        <f>E20</f>
        <v>105</v>
      </c>
      <c r="F35" s="12">
        <f t="shared" si="6"/>
        <v>105</v>
      </c>
      <c r="G35" s="12">
        <f t="shared" si="6"/>
        <v>105</v>
      </c>
      <c r="H35" s="12">
        <f t="shared" si="6"/>
        <v>105</v>
      </c>
      <c r="I35" s="12">
        <f t="shared" si="6"/>
        <v>105</v>
      </c>
      <c r="J35" s="18">
        <f>H11</f>
        <v>94</v>
      </c>
      <c r="K35" s="18">
        <f>J35</f>
        <v>94</v>
      </c>
      <c r="L35" s="18">
        <v>94</v>
      </c>
      <c r="M35" s="18">
        <v>94</v>
      </c>
      <c r="N35" s="18">
        <v>94</v>
      </c>
      <c r="O35" s="2"/>
      <c r="P35" s="2"/>
    </row>
    <row r="36" spans="1:16" x14ac:dyDescent="0.25">
      <c r="A36" s="40" t="s">
        <v>32</v>
      </c>
      <c r="B36" s="10"/>
      <c r="C36" s="10"/>
      <c r="D36" s="10"/>
      <c r="E36" s="9">
        <f>E89</f>
        <v>0</v>
      </c>
      <c r="F36" s="9">
        <f t="shared" ref="F36:N36" si="8">F89</f>
        <v>0</v>
      </c>
      <c r="G36" s="9">
        <f t="shared" si="8"/>
        <v>0</v>
      </c>
      <c r="H36" s="9">
        <f t="shared" si="8"/>
        <v>0</v>
      </c>
      <c r="I36" s="9">
        <f t="shared" si="8"/>
        <v>0</v>
      </c>
      <c r="J36" s="9">
        <f t="shared" si="8"/>
        <v>13</v>
      </c>
      <c r="K36" s="9">
        <f t="shared" si="8"/>
        <v>8</v>
      </c>
      <c r="L36" s="9">
        <f t="shared" si="8"/>
        <v>6</v>
      </c>
      <c r="M36" s="9">
        <f t="shared" si="8"/>
        <v>4</v>
      </c>
      <c r="N36" s="9">
        <f t="shared" si="8"/>
        <v>2</v>
      </c>
      <c r="O36" s="2"/>
      <c r="P36" s="2"/>
    </row>
    <row r="37" spans="1:16" x14ac:dyDescent="0.25">
      <c r="A37" s="51" t="s">
        <v>37</v>
      </c>
      <c r="E37" s="50">
        <f>SUM(E33:E36)</f>
        <v>405</v>
      </c>
      <c r="F37" s="50">
        <f t="shared" ref="F37:N37" si="9">SUM(F33:F36)</f>
        <v>405</v>
      </c>
      <c r="G37" s="50">
        <f t="shared" si="9"/>
        <v>405</v>
      </c>
      <c r="H37" s="50">
        <f t="shared" si="9"/>
        <v>405</v>
      </c>
      <c r="I37" s="50">
        <f t="shared" si="9"/>
        <v>405</v>
      </c>
      <c r="J37" s="50">
        <f t="shared" si="9"/>
        <v>407</v>
      </c>
      <c r="K37" s="50">
        <f t="shared" si="9"/>
        <v>402</v>
      </c>
      <c r="L37" s="50">
        <f t="shared" si="9"/>
        <v>400</v>
      </c>
      <c r="M37" s="50">
        <f t="shared" si="9"/>
        <v>398</v>
      </c>
      <c r="N37" s="50">
        <f t="shared" si="9"/>
        <v>396</v>
      </c>
    </row>
    <row r="38" spans="1:16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"/>
      <c r="P38" s="2"/>
    </row>
    <row r="39" spans="1:16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"/>
      <c r="P39" s="2"/>
    </row>
    <row r="40" spans="1:16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N40" si="10">F11</f>
        <v>98</v>
      </c>
      <c r="G40" s="44">
        <f t="shared" si="10"/>
        <v>96</v>
      </c>
      <c r="H40" s="44">
        <f t="shared" si="10"/>
        <v>94</v>
      </c>
      <c r="I40" s="44">
        <f t="shared" si="10"/>
        <v>92</v>
      </c>
      <c r="J40" s="44">
        <f t="shared" si="10"/>
        <v>90</v>
      </c>
      <c r="K40" s="44">
        <f t="shared" si="10"/>
        <v>90</v>
      </c>
      <c r="L40" s="44">
        <f t="shared" si="10"/>
        <v>90</v>
      </c>
      <c r="M40" s="44">
        <f t="shared" si="10"/>
        <v>90</v>
      </c>
      <c r="N40" s="44">
        <f t="shared" si="10"/>
        <v>90</v>
      </c>
      <c r="O40" s="2"/>
      <c r="P40" s="2"/>
    </row>
    <row r="41" spans="1:16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11">F33</f>
        <v>100</v>
      </c>
      <c r="G41" s="44">
        <f t="shared" si="11"/>
        <v>100</v>
      </c>
      <c r="H41" s="44">
        <f t="shared" si="11"/>
        <v>100</v>
      </c>
      <c r="I41" s="44">
        <f t="shared" si="11"/>
        <v>100</v>
      </c>
      <c r="J41" s="44">
        <f t="shared" si="11"/>
        <v>100</v>
      </c>
      <c r="K41" s="44">
        <f t="shared" si="11"/>
        <v>100</v>
      </c>
      <c r="L41" s="44">
        <f t="shared" si="11"/>
        <v>100</v>
      </c>
      <c r="M41" s="44">
        <f t="shared" si="11"/>
        <v>100</v>
      </c>
      <c r="N41" s="44">
        <f t="shared" si="11"/>
        <v>100</v>
      </c>
      <c r="O41" s="2"/>
      <c r="P41" s="2"/>
    </row>
    <row r="42" spans="1:16" x14ac:dyDescent="0.25">
      <c r="A42" s="49" t="s">
        <v>39</v>
      </c>
      <c r="B42" s="39"/>
      <c r="C42" s="5"/>
      <c r="D42" s="5"/>
      <c r="E42" s="44">
        <f>E37-E40-E41</f>
        <v>205</v>
      </c>
      <c r="F42" s="44">
        <f t="shared" ref="F42:N42" si="12">F37-F40-F41</f>
        <v>207</v>
      </c>
      <c r="G42" s="44">
        <f t="shared" si="12"/>
        <v>209</v>
      </c>
      <c r="H42" s="44">
        <f t="shared" si="12"/>
        <v>211</v>
      </c>
      <c r="I42" s="44">
        <f t="shared" si="12"/>
        <v>213</v>
      </c>
      <c r="J42" s="44">
        <f t="shared" si="12"/>
        <v>217</v>
      </c>
      <c r="K42" s="44">
        <f t="shared" si="12"/>
        <v>212</v>
      </c>
      <c r="L42" s="44">
        <f t="shared" si="12"/>
        <v>210</v>
      </c>
      <c r="M42" s="44">
        <f t="shared" si="12"/>
        <v>208</v>
      </c>
      <c r="N42" s="44">
        <f t="shared" si="12"/>
        <v>206</v>
      </c>
      <c r="O42" s="2"/>
      <c r="P42" s="2"/>
    </row>
    <row r="43" spans="1:16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"/>
      <c r="P43" s="2"/>
    </row>
    <row r="44" spans="1:16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</row>
    <row r="45" spans="1:16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3">F42-F27</f>
        <v>2</v>
      </c>
      <c r="G45" s="44">
        <f t="shared" si="13"/>
        <v>4</v>
      </c>
      <c r="H45" s="44">
        <f t="shared" si="13"/>
        <v>6</v>
      </c>
      <c r="I45" s="44">
        <f t="shared" si="13"/>
        <v>8</v>
      </c>
      <c r="J45" s="44">
        <f t="shared" si="13"/>
        <v>12</v>
      </c>
      <c r="K45" s="44">
        <f t="shared" si="13"/>
        <v>12</v>
      </c>
      <c r="L45" s="44">
        <f t="shared" si="13"/>
        <v>10</v>
      </c>
      <c r="M45" s="44">
        <f t="shared" si="13"/>
        <v>8</v>
      </c>
      <c r="N45" s="44">
        <f t="shared" si="13"/>
        <v>6</v>
      </c>
      <c r="O45" s="2"/>
      <c r="P45" s="2"/>
    </row>
    <row r="46" spans="1:16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"/>
      <c r="P46" s="2"/>
    </row>
    <row r="47" spans="1:16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"/>
      <c r="P47" s="2"/>
    </row>
    <row r="48" spans="1:16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"/>
      <c r="P48" s="2"/>
    </row>
    <row r="49" spans="1:16" ht="14.1" customHeight="1" x14ac:dyDescent="0.25">
      <c r="A49" s="45" t="s">
        <v>55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  <c r="O49" s="2"/>
      <c r="P49" s="2"/>
    </row>
    <row r="50" spans="1:16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  <c r="O50" s="2"/>
      <c r="P50" s="2"/>
    </row>
    <row r="51" spans="1:16" x14ac:dyDescent="0.25">
      <c r="A51" s="8" t="s">
        <v>1</v>
      </c>
      <c r="B51" s="30" t="str">
        <f t="shared" ref="B51:C51" si="14">LEFT(C51,4)-1&amp;"-"&amp;RIGHT(C51,2)-1</f>
        <v>2011-12</v>
      </c>
      <c r="C51" s="30" t="str">
        <f t="shared" si="14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5">LEFT(F51,4)+1&amp;"-"&amp;RIGHT(F51,2)+1</f>
        <v>2016-17</v>
      </c>
      <c r="H51" s="31" t="str">
        <f t="shared" si="15"/>
        <v>2017-18</v>
      </c>
      <c r="I51" s="32" t="str">
        <f t="shared" si="15"/>
        <v>2018-19</v>
      </c>
      <c r="J51" s="31" t="str">
        <f t="shared" si="15"/>
        <v>2019-20</v>
      </c>
      <c r="K51" s="31" t="str">
        <f t="shared" si="15"/>
        <v>2020-21</v>
      </c>
      <c r="L51" s="31" t="str">
        <f t="shared" si="15"/>
        <v>2021-22</v>
      </c>
      <c r="M51" s="31" t="str">
        <f t="shared" si="15"/>
        <v>2022-23</v>
      </c>
      <c r="N51" s="32" t="str">
        <f t="shared" si="15"/>
        <v>2023-24</v>
      </c>
      <c r="O51" s="2"/>
      <c r="P51" s="2"/>
    </row>
    <row r="52" spans="1:16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E20</f>
        <v>105</v>
      </c>
      <c r="F52" s="27">
        <f t="shared" ref="F52:N52" si="16">F20</f>
        <v>105</v>
      </c>
      <c r="G52" s="27">
        <f t="shared" si="16"/>
        <v>105</v>
      </c>
      <c r="H52" s="27">
        <f t="shared" si="16"/>
        <v>105</v>
      </c>
      <c r="I52" s="27">
        <f t="shared" si="16"/>
        <v>105</v>
      </c>
      <c r="J52" s="27">
        <f t="shared" si="16"/>
        <v>100</v>
      </c>
      <c r="K52" s="27">
        <f t="shared" si="16"/>
        <v>100</v>
      </c>
      <c r="L52" s="27">
        <f t="shared" si="16"/>
        <v>100</v>
      </c>
      <c r="M52" s="27">
        <f t="shared" si="16"/>
        <v>100</v>
      </c>
      <c r="N52" s="27">
        <f t="shared" si="16"/>
        <v>100</v>
      </c>
      <c r="O52" s="2"/>
      <c r="P52" s="2"/>
    </row>
    <row r="53" spans="1:16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f>E25</f>
        <v>100</v>
      </c>
      <c r="F53" s="27">
        <f t="shared" ref="F53:N53" si="17">F25</f>
        <v>100</v>
      </c>
      <c r="G53" s="27">
        <f t="shared" si="17"/>
        <v>100</v>
      </c>
      <c r="H53" s="27">
        <f t="shared" si="17"/>
        <v>100</v>
      </c>
      <c r="I53" s="27">
        <f t="shared" si="17"/>
        <v>100</v>
      </c>
      <c r="J53" s="27">
        <f t="shared" si="17"/>
        <v>100</v>
      </c>
      <c r="K53" s="27">
        <f t="shared" si="17"/>
        <v>100</v>
      </c>
      <c r="L53" s="27">
        <f t="shared" si="17"/>
        <v>100</v>
      </c>
      <c r="M53" s="27">
        <f t="shared" si="17"/>
        <v>100</v>
      </c>
      <c r="N53" s="27">
        <f t="shared" si="17"/>
        <v>100</v>
      </c>
      <c r="O53" s="2"/>
      <c r="P53" s="2"/>
    </row>
    <row r="54" spans="1:16" x14ac:dyDescent="0.25">
      <c r="A54" s="20" t="s">
        <v>4</v>
      </c>
      <c r="B54" s="14">
        <f t="shared" ref="B54:N54" si="18">B52-B53</f>
        <v>0</v>
      </c>
      <c r="C54" s="14">
        <f t="shared" si="18"/>
        <v>0</v>
      </c>
      <c r="D54" s="15">
        <f t="shared" si="18"/>
        <v>0</v>
      </c>
      <c r="E54" s="13">
        <f t="shared" si="18"/>
        <v>5</v>
      </c>
      <c r="F54" s="14">
        <f t="shared" si="18"/>
        <v>5</v>
      </c>
      <c r="G54" s="14">
        <f t="shared" si="18"/>
        <v>5</v>
      </c>
      <c r="H54" s="14">
        <f t="shared" si="18"/>
        <v>5</v>
      </c>
      <c r="I54" s="15">
        <f t="shared" si="18"/>
        <v>5</v>
      </c>
      <c r="J54" s="13">
        <f t="shared" si="18"/>
        <v>0</v>
      </c>
      <c r="K54" s="14">
        <f t="shared" si="18"/>
        <v>0</v>
      </c>
      <c r="L54" s="14">
        <f t="shared" si="18"/>
        <v>0</v>
      </c>
      <c r="M54" s="14">
        <f t="shared" si="18"/>
        <v>0</v>
      </c>
      <c r="N54" s="15">
        <f t="shared" si="18"/>
        <v>0</v>
      </c>
      <c r="O54" s="2"/>
      <c r="P54" s="2"/>
    </row>
    <row r="55" spans="1:16" x14ac:dyDescent="0.25">
      <c r="A55" s="20" t="s">
        <v>5</v>
      </c>
      <c r="B55" s="17"/>
      <c r="C55" s="17"/>
      <c r="D55" s="18"/>
      <c r="E55" s="12">
        <f>E54-D54+LOOKUP($B$4,$B$51:$D$51,B54:D54)</f>
        <v>5</v>
      </c>
      <c r="F55" s="12">
        <f>F54-E54</f>
        <v>0</v>
      </c>
      <c r="G55" s="12">
        <f>G54-F54</f>
        <v>0</v>
      </c>
      <c r="H55" s="12">
        <f>H54-G54</f>
        <v>0</v>
      </c>
      <c r="I55" s="18">
        <f>I54-H54</f>
        <v>0</v>
      </c>
      <c r="J55" s="12">
        <v>0</v>
      </c>
      <c r="K55" s="17">
        <f>K54-J54</f>
        <v>0</v>
      </c>
      <c r="L55" s="17">
        <f t="shared" ref="L55:N55" si="19">L54-K54</f>
        <v>0</v>
      </c>
      <c r="M55" s="17">
        <f t="shared" si="19"/>
        <v>0</v>
      </c>
      <c r="N55" s="18">
        <f t="shared" si="19"/>
        <v>0</v>
      </c>
      <c r="O55" s="2"/>
      <c r="P55" s="2"/>
    </row>
    <row r="56" spans="1:16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  <c r="O56" s="2"/>
      <c r="P56" s="2"/>
    </row>
    <row r="57" spans="1:16" x14ac:dyDescent="0.25">
      <c r="A57" s="35" t="str">
        <f>E$51</f>
        <v>2014-15</v>
      </c>
      <c r="B57" s="12"/>
      <c r="C57" s="12"/>
      <c r="D57" s="12"/>
      <c r="E57" s="21"/>
      <c r="F57" s="12">
        <f>$E55</f>
        <v>5</v>
      </c>
      <c r="G57" s="12">
        <f>$E55</f>
        <v>5</v>
      </c>
      <c r="H57" s="12">
        <f>$E55</f>
        <v>5</v>
      </c>
      <c r="I57" s="22">
        <f>$E55</f>
        <v>5</v>
      </c>
      <c r="J57" s="12">
        <f>$E55</f>
        <v>5</v>
      </c>
      <c r="K57" s="12"/>
      <c r="L57" s="12"/>
      <c r="M57" s="12"/>
      <c r="N57" s="22"/>
      <c r="O57" s="2"/>
      <c r="P57" s="2"/>
    </row>
    <row r="58" spans="1:16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  <c r="O58" s="2"/>
      <c r="P58" s="2"/>
    </row>
    <row r="59" spans="1:16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  <c r="O59" s="2"/>
      <c r="P59" s="2"/>
    </row>
    <row r="60" spans="1:16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0</v>
      </c>
      <c r="J60" s="12">
        <f>$H55</f>
        <v>0</v>
      </c>
      <c r="K60" s="12">
        <f>$H55</f>
        <v>0</v>
      </c>
      <c r="L60" s="12">
        <f>$H55</f>
        <v>0</v>
      </c>
      <c r="M60" s="12">
        <f>$H55</f>
        <v>0</v>
      </c>
      <c r="N60" s="22"/>
      <c r="O60" s="2"/>
      <c r="P60" s="2"/>
    </row>
    <row r="61" spans="1:16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0</v>
      </c>
      <c r="K61" s="17">
        <f>$I55</f>
        <v>0</v>
      </c>
      <c r="L61" s="17">
        <f>$I55</f>
        <v>0</v>
      </c>
      <c r="M61" s="17">
        <f>$I55</f>
        <v>0</v>
      </c>
      <c r="N61" s="18">
        <f>$I55</f>
        <v>0</v>
      </c>
      <c r="O61" s="2"/>
      <c r="P61" s="2"/>
    </row>
    <row r="62" spans="1:16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20">$J$55</f>
        <v>0</v>
      </c>
      <c r="M62" s="12">
        <f t="shared" si="20"/>
        <v>0</v>
      </c>
      <c r="N62" s="22">
        <f t="shared" si="20"/>
        <v>0</v>
      </c>
      <c r="O62" s="2"/>
      <c r="P62" s="2"/>
    </row>
    <row r="63" spans="1:16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21">$K$55</f>
        <v>0</v>
      </c>
      <c r="N63" s="22">
        <f t="shared" si="21"/>
        <v>0</v>
      </c>
      <c r="O63" s="2"/>
      <c r="P63" s="2"/>
    </row>
    <row r="64" spans="1:16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22">$L$55</f>
        <v>0</v>
      </c>
      <c r="O64" s="2"/>
      <c r="P64" s="2"/>
    </row>
    <row r="65" spans="1:16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  <c r="O65" s="2"/>
      <c r="P65" s="2"/>
    </row>
    <row r="66" spans="1:16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  <c r="O66" s="2"/>
      <c r="P66" s="2"/>
    </row>
    <row r="67" spans="1:16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3">SUM(J57:J61)</f>
        <v>5</v>
      </c>
      <c r="K67" s="10">
        <f t="shared" si="23"/>
        <v>0</v>
      </c>
      <c r="L67" s="10">
        <f t="shared" si="23"/>
        <v>0</v>
      </c>
      <c r="M67" s="10">
        <f t="shared" si="23"/>
        <v>0</v>
      </c>
      <c r="N67" s="11">
        <f t="shared" si="23"/>
        <v>0</v>
      </c>
      <c r="O67" s="2"/>
      <c r="P67" s="2"/>
    </row>
    <row r="68" spans="1:16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4">E67+E52</f>
        <v>105</v>
      </c>
      <c r="F68" s="1">
        <f t="shared" si="24"/>
        <v>105</v>
      </c>
      <c r="G68" s="1">
        <f t="shared" si="24"/>
        <v>105</v>
      </c>
      <c r="H68" s="1">
        <f t="shared" si="24"/>
        <v>105</v>
      </c>
      <c r="I68" s="24">
        <f t="shared" si="24"/>
        <v>105</v>
      </c>
      <c r="J68" s="1">
        <f t="shared" si="24"/>
        <v>105</v>
      </c>
      <c r="K68" s="1">
        <f t="shared" si="24"/>
        <v>100</v>
      </c>
      <c r="L68" s="1">
        <f t="shared" si="24"/>
        <v>100</v>
      </c>
      <c r="M68" s="1">
        <f t="shared" si="24"/>
        <v>100</v>
      </c>
      <c r="N68" s="24">
        <f t="shared" si="24"/>
        <v>100</v>
      </c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1" spans="1:16" x14ac:dyDescent="0.25">
      <c r="A71" s="45" t="s">
        <v>56</v>
      </c>
      <c r="B71" s="6"/>
      <c r="C71" s="6"/>
      <c r="D71" s="6"/>
      <c r="E71" s="6"/>
      <c r="F71" s="6"/>
      <c r="G71" s="4"/>
      <c r="H71" s="6"/>
      <c r="I71" s="6"/>
      <c r="J71" s="6"/>
      <c r="K71" s="6"/>
      <c r="L71" s="6"/>
      <c r="M71" s="3"/>
      <c r="N71" s="5"/>
    </row>
    <row r="72" spans="1:16" ht="13.8" thickBot="1" x14ac:dyDescent="0.3">
      <c r="A72" s="5"/>
      <c r="B72" s="87" t="s">
        <v>11</v>
      </c>
      <c r="C72" s="87"/>
      <c r="D72" s="87"/>
      <c r="E72" s="87" t="s">
        <v>12</v>
      </c>
      <c r="F72" s="87"/>
      <c r="G72" s="87"/>
      <c r="H72" s="87"/>
      <c r="I72" s="87"/>
      <c r="J72" s="87" t="s">
        <v>13</v>
      </c>
      <c r="K72" s="87"/>
      <c r="L72" s="87"/>
      <c r="M72" s="87"/>
      <c r="N72" s="87"/>
    </row>
    <row r="73" spans="1:16" x14ac:dyDescent="0.25">
      <c r="A73" s="8" t="s">
        <v>1</v>
      </c>
      <c r="B73" s="30" t="str">
        <f t="shared" ref="B73:C73" si="25">LEFT(C73,4)-1&amp;"-"&amp;RIGHT(C73,2)-1</f>
        <v>2011-12</v>
      </c>
      <c r="C73" s="30" t="str">
        <f t="shared" si="25"/>
        <v>2012-13</v>
      </c>
      <c r="D73" s="33" t="str">
        <f>LEFT(E73,4)-1&amp;"-"&amp;RIGHT(E73,2)-1</f>
        <v>2013-14</v>
      </c>
      <c r="E73" s="31" t="s">
        <v>15</v>
      </c>
      <c r="F73" s="31" t="s">
        <v>20</v>
      </c>
      <c r="G73" s="31" t="s">
        <v>21</v>
      </c>
      <c r="H73" s="31" t="s">
        <v>16</v>
      </c>
      <c r="I73" s="32" t="s">
        <v>22</v>
      </c>
      <c r="J73" s="31" t="s">
        <v>23</v>
      </c>
      <c r="K73" s="31" t="s">
        <v>24</v>
      </c>
      <c r="L73" s="31" t="s">
        <v>25</v>
      </c>
      <c r="M73" s="31" t="s">
        <v>26</v>
      </c>
      <c r="N73" s="32" t="s">
        <v>27</v>
      </c>
    </row>
    <row r="74" spans="1:16" x14ac:dyDescent="0.25">
      <c r="A74" s="19" t="s">
        <v>2</v>
      </c>
      <c r="B74" s="27">
        <v>100</v>
      </c>
      <c r="C74" s="28">
        <v>100</v>
      </c>
      <c r="D74" s="34">
        <v>100</v>
      </c>
      <c r="E74" s="27">
        <f>E35</f>
        <v>105</v>
      </c>
      <c r="F74" s="27">
        <f t="shared" ref="F74:N74" si="26">F35</f>
        <v>105</v>
      </c>
      <c r="G74" s="27">
        <f t="shared" si="26"/>
        <v>105</v>
      </c>
      <c r="H74" s="27">
        <f t="shared" si="26"/>
        <v>105</v>
      </c>
      <c r="I74" s="27">
        <f t="shared" si="26"/>
        <v>105</v>
      </c>
      <c r="J74" s="27">
        <f t="shared" si="26"/>
        <v>94</v>
      </c>
      <c r="K74" s="27">
        <f t="shared" si="26"/>
        <v>94</v>
      </c>
      <c r="L74" s="27">
        <f t="shared" si="26"/>
        <v>94</v>
      </c>
      <c r="M74" s="27">
        <f t="shared" si="26"/>
        <v>94</v>
      </c>
      <c r="N74" s="27">
        <f t="shared" si="26"/>
        <v>94</v>
      </c>
    </row>
    <row r="75" spans="1:16" x14ac:dyDescent="0.25">
      <c r="A75" s="20" t="s">
        <v>3</v>
      </c>
      <c r="B75" s="27">
        <v>100</v>
      </c>
      <c r="C75" s="28">
        <v>100</v>
      </c>
      <c r="D75" s="34">
        <v>100</v>
      </c>
      <c r="E75" s="27">
        <f>E40</f>
        <v>100</v>
      </c>
      <c r="F75" s="27">
        <f t="shared" ref="F75:N75" si="27">F40</f>
        <v>98</v>
      </c>
      <c r="G75" s="27">
        <f t="shared" si="27"/>
        <v>96</v>
      </c>
      <c r="H75" s="27">
        <f t="shared" si="27"/>
        <v>94</v>
      </c>
      <c r="I75" s="27">
        <f t="shared" si="27"/>
        <v>92</v>
      </c>
      <c r="J75" s="27">
        <f t="shared" si="27"/>
        <v>90</v>
      </c>
      <c r="K75" s="27">
        <f t="shared" si="27"/>
        <v>90</v>
      </c>
      <c r="L75" s="27">
        <f t="shared" si="27"/>
        <v>90</v>
      </c>
      <c r="M75" s="27">
        <f t="shared" si="27"/>
        <v>90</v>
      </c>
      <c r="N75" s="27">
        <f t="shared" si="27"/>
        <v>90</v>
      </c>
    </row>
    <row r="76" spans="1:16" x14ac:dyDescent="0.25">
      <c r="A76" s="20" t="s">
        <v>4</v>
      </c>
      <c r="B76" s="14">
        <f t="shared" ref="B76:N76" si="28">B74-B75</f>
        <v>0</v>
      </c>
      <c r="C76" s="14">
        <f t="shared" si="28"/>
        <v>0</v>
      </c>
      <c r="D76" s="15">
        <f t="shared" si="28"/>
        <v>0</v>
      </c>
      <c r="E76" s="13">
        <f t="shared" si="28"/>
        <v>5</v>
      </c>
      <c r="F76" s="14">
        <f t="shared" si="28"/>
        <v>7</v>
      </c>
      <c r="G76" s="14">
        <f t="shared" si="28"/>
        <v>9</v>
      </c>
      <c r="H76" s="14">
        <f t="shared" si="28"/>
        <v>11</v>
      </c>
      <c r="I76" s="15">
        <f t="shared" si="28"/>
        <v>13</v>
      </c>
      <c r="J76" s="14">
        <f t="shared" si="28"/>
        <v>4</v>
      </c>
      <c r="K76" s="14">
        <f t="shared" si="28"/>
        <v>4</v>
      </c>
      <c r="L76" s="14">
        <f t="shared" si="28"/>
        <v>4</v>
      </c>
      <c r="M76" s="14">
        <f t="shared" si="28"/>
        <v>4</v>
      </c>
      <c r="N76" s="15">
        <f t="shared" si="28"/>
        <v>4</v>
      </c>
    </row>
    <row r="77" spans="1:16" x14ac:dyDescent="0.25">
      <c r="A77" s="20" t="s">
        <v>5</v>
      </c>
      <c r="B77" s="17"/>
      <c r="C77" s="17"/>
      <c r="D77" s="18"/>
      <c r="E77" s="12">
        <f>E76-D76+LOOKUP($B$4,$B$51:$D$51,B76:D76)</f>
        <v>5</v>
      </c>
      <c r="F77" s="12">
        <f>F76-E76</f>
        <v>2</v>
      </c>
      <c r="G77" s="12">
        <f>G76-F76</f>
        <v>2</v>
      </c>
      <c r="H77" s="12">
        <f>H76-G76</f>
        <v>2</v>
      </c>
      <c r="I77" s="18">
        <f>I76-H76</f>
        <v>2</v>
      </c>
      <c r="J77" s="12">
        <f t="shared" ref="J77" si="29">J76-I76</f>
        <v>-9</v>
      </c>
      <c r="K77" s="17">
        <f>K76-J76</f>
        <v>0</v>
      </c>
      <c r="L77" s="17">
        <f t="shared" ref="L77:N77" si="30">L76-K76</f>
        <v>0</v>
      </c>
      <c r="M77" s="17">
        <f t="shared" si="30"/>
        <v>0</v>
      </c>
      <c r="N77" s="18">
        <f t="shared" si="30"/>
        <v>0</v>
      </c>
    </row>
    <row r="78" spans="1:16" x14ac:dyDescent="0.25">
      <c r="A78" s="19" t="s">
        <v>6</v>
      </c>
      <c r="B78" s="10"/>
      <c r="C78" s="10"/>
      <c r="D78" s="10"/>
      <c r="E78" s="9"/>
      <c r="F78" s="10"/>
      <c r="G78" s="10"/>
      <c r="H78" s="10"/>
      <c r="I78" s="11"/>
      <c r="J78" s="10"/>
      <c r="K78" s="10"/>
      <c r="L78" s="10"/>
      <c r="M78" s="10"/>
      <c r="N78" s="11"/>
    </row>
    <row r="79" spans="1:16" x14ac:dyDescent="0.25">
      <c r="A79" s="35" t="str">
        <f>E$51</f>
        <v>2014-15</v>
      </c>
      <c r="B79" s="12"/>
      <c r="C79" s="12"/>
      <c r="D79" s="12"/>
      <c r="E79" s="21"/>
      <c r="F79" s="12">
        <f>$E77</f>
        <v>5</v>
      </c>
      <c r="G79" s="12">
        <f>$E77</f>
        <v>5</v>
      </c>
      <c r="H79" s="12">
        <f>$E77</f>
        <v>5</v>
      </c>
      <c r="I79" s="22">
        <f>$E77</f>
        <v>5</v>
      </c>
      <c r="J79" s="12">
        <f>$E77</f>
        <v>5</v>
      </c>
      <c r="K79" s="12"/>
      <c r="L79" s="12"/>
      <c r="M79" s="12"/>
      <c r="N79" s="22"/>
    </row>
    <row r="80" spans="1:16" x14ac:dyDescent="0.25">
      <c r="A80" s="35" t="str">
        <f>F$51</f>
        <v>2015-16</v>
      </c>
      <c r="B80" s="12"/>
      <c r="C80" s="12"/>
      <c r="D80" s="12"/>
      <c r="E80" s="21"/>
      <c r="F80" s="12"/>
      <c r="G80" s="12">
        <f>$F77</f>
        <v>2</v>
      </c>
      <c r="H80" s="12">
        <f>$F77</f>
        <v>2</v>
      </c>
      <c r="I80" s="22">
        <f>$F77</f>
        <v>2</v>
      </c>
      <c r="J80" s="12">
        <f>$F77</f>
        <v>2</v>
      </c>
      <c r="K80" s="12">
        <f>$F77</f>
        <v>2</v>
      </c>
      <c r="L80" s="12"/>
      <c r="M80" s="12"/>
      <c r="N80" s="22"/>
    </row>
    <row r="81" spans="1:14" x14ac:dyDescent="0.25">
      <c r="A81" s="35" t="str">
        <f>G$51</f>
        <v>2016-17</v>
      </c>
      <c r="B81" s="12"/>
      <c r="C81" s="12"/>
      <c r="D81" s="12"/>
      <c r="E81" s="21"/>
      <c r="F81" s="12"/>
      <c r="G81" s="12"/>
      <c r="H81" s="12">
        <f>$G77</f>
        <v>2</v>
      </c>
      <c r="I81" s="22">
        <f>$G77</f>
        <v>2</v>
      </c>
      <c r="J81" s="12">
        <f>$G77</f>
        <v>2</v>
      </c>
      <c r="K81" s="12">
        <f>$G77</f>
        <v>2</v>
      </c>
      <c r="L81" s="12">
        <f>$G77</f>
        <v>2</v>
      </c>
      <c r="M81" s="12"/>
      <c r="N81" s="22"/>
    </row>
    <row r="82" spans="1:14" x14ac:dyDescent="0.25">
      <c r="A82" s="35" t="str">
        <f>H$51</f>
        <v>2017-18</v>
      </c>
      <c r="B82" s="12"/>
      <c r="C82" s="12"/>
      <c r="D82" s="12"/>
      <c r="E82" s="21"/>
      <c r="F82" s="12"/>
      <c r="G82" s="12"/>
      <c r="H82" s="12"/>
      <c r="I82" s="22">
        <f>$H77</f>
        <v>2</v>
      </c>
      <c r="J82" s="12">
        <f>$H77</f>
        <v>2</v>
      </c>
      <c r="K82" s="12">
        <f>$H77</f>
        <v>2</v>
      </c>
      <c r="L82" s="12">
        <f>$H77</f>
        <v>2</v>
      </c>
      <c r="M82" s="12">
        <f>$H77</f>
        <v>2</v>
      </c>
      <c r="N82" s="22"/>
    </row>
    <row r="83" spans="1:14" x14ac:dyDescent="0.25">
      <c r="A83" s="36" t="str">
        <f>I$51</f>
        <v>2018-19</v>
      </c>
      <c r="B83" s="17"/>
      <c r="C83" s="17"/>
      <c r="D83" s="17"/>
      <c r="E83" s="16"/>
      <c r="F83" s="17"/>
      <c r="G83" s="17"/>
      <c r="H83" s="17"/>
      <c r="I83" s="18"/>
      <c r="J83" s="17">
        <f>$I77</f>
        <v>2</v>
      </c>
      <c r="K83" s="17">
        <f>$I77</f>
        <v>2</v>
      </c>
      <c r="L83" s="17">
        <f>$I77</f>
        <v>2</v>
      </c>
      <c r="M83" s="17">
        <f>$I77</f>
        <v>2</v>
      </c>
      <c r="N83" s="18">
        <f>$I77</f>
        <v>2</v>
      </c>
    </row>
    <row r="84" spans="1:14" x14ac:dyDescent="0.25">
      <c r="A84" s="35" t="str">
        <f>J$51</f>
        <v>2019-20</v>
      </c>
      <c r="B84" s="12"/>
      <c r="C84" s="12"/>
      <c r="D84" s="12"/>
      <c r="E84" s="21"/>
      <c r="F84" s="12"/>
      <c r="G84" s="12"/>
      <c r="H84" s="12"/>
      <c r="I84" s="22"/>
      <c r="J84" s="12"/>
      <c r="K84" s="12">
        <f>$J$77</f>
        <v>-9</v>
      </c>
      <c r="L84" s="12">
        <f t="shared" ref="L84:N84" si="31">$J$77</f>
        <v>-9</v>
      </c>
      <c r="M84" s="12">
        <f t="shared" si="31"/>
        <v>-9</v>
      </c>
      <c r="N84" s="12">
        <f t="shared" si="31"/>
        <v>-9</v>
      </c>
    </row>
    <row r="85" spans="1:14" x14ac:dyDescent="0.25">
      <c r="A85" s="35" t="str">
        <f>K$51</f>
        <v>2020-21</v>
      </c>
      <c r="B85" s="12"/>
      <c r="C85" s="12"/>
      <c r="D85" s="12"/>
      <c r="E85" s="21"/>
      <c r="F85" s="12"/>
      <c r="G85" s="12"/>
      <c r="H85" s="12"/>
      <c r="I85" s="22"/>
      <c r="J85" s="12"/>
      <c r="K85" s="12"/>
      <c r="L85" s="12">
        <f>$K$77</f>
        <v>0</v>
      </c>
      <c r="M85" s="12">
        <f t="shared" ref="M85:N85" si="32">$K$55</f>
        <v>0</v>
      </c>
      <c r="N85" s="22">
        <f t="shared" si="32"/>
        <v>0</v>
      </c>
    </row>
    <row r="86" spans="1:14" x14ac:dyDescent="0.25">
      <c r="A86" s="35" t="str">
        <f>L$51</f>
        <v>2021-22</v>
      </c>
      <c r="B86" s="12"/>
      <c r="C86" s="12"/>
      <c r="D86" s="12"/>
      <c r="E86" s="21"/>
      <c r="F86" s="12"/>
      <c r="G86" s="12"/>
      <c r="H86" s="12"/>
      <c r="I86" s="22"/>
      <c r="J86" s="12"/>
      <c r="K86" s="12"/>
      <c r="L86" s="12"/>
      <c r="M86" s="12">
        <f>$L$55</f>
        <v>0</v>
      </c>
      <c r="N86" s="22">
        <f t="shared" ref="N86" si="33">$L$55</f>
        <v>0</v>
      </c>
    </row>
    <row r="87" spans="1:14" x14ac:dyDescent="0.25">
      <c r="A87" s="35" t="str">
        <f>M$51</f>
        <v>2022-23</v>
      </c>
      <c r="B87" s="12"/>
      <c r="C87" s="12"/>
      <c r="D87" s="12"/>
      <c r="E87" s="21"/>
      <c r="F87" s="12"/>
      <c r="G87" s="12"/>
      <c r="H87" s="12"/>
      <c r="I87" s="22"/>
      <c r="J87" s="12"/>
      <c r="K87" s="12"/>
      <c r="L87" s="12"/>
      <c r="M87" s="12"/>
      <c r="N87" s="22">
        <f>$M$55</f>
        <v>0</v>
      </c>
    </row>
    <row r="88" spans="1:14" x14ac:dyDescent="0.25">
      <c r="A88" s="36" t="str">
        <f>N$51</f>
        <v>2023-24</v>
      </c>
      <c r="B88" s="12"/>
      <c r="C88" s="12"/>
      <c r="D88" s="12"/>
      <c r="E88" s="21"/>
      <c r="F88" s="12"/>
      <c r="G88" s="12"/>
      <c r="H88" s="12"/>
      <c r="I88" s="22"/>
      <c r="J88" s="12"/>
      <c r="K88" s="12"/>
      <c r="L88" s="12"/>
      <c r="M88" s="12"/>
      <c r="N88" s="22"/>
    </row>
    <row r="89" spans="1:14" x14ac:dyDescent="0.25">
      <c r="A89" s="20" t="s">
        <v>7</v>
      </c>
      <c r="B89" s="10"/>
      <c r="C89" s="10"/>
      <c r="D89" s="11"/>
      <c r="E89" s="9"/>
      <c r="F89" s="10"/>
      <c r="G89" s="10"/>
      <c r="H89" s="10"/>
      <c r="I89" s="11"/>
      <c r="J89" s="10">
        <f t="shared" ref="J89:N89" si="34">SUM(J79:J83)</f>
        <v>13</v>
      </c>
      <c r="K89" s="10">
        <f t="shared" si="34"/>
        <v>8</v>
      </c>
      <c r="L89" s="10">
        <f t="shared" si="34"/>
        <v>6</v>
      </c>
      <c r="M89" s="10">
        <f t="shared" si="34"/>
        <v>4</v>
      </c>
      <c r="N89" s="11">
        <f t="shared" si="34"/>
        <v>2</v>
      </c>
    </row>
    <row r="90" spans="1:14" ht="13.8" thickBot="1" x14ac:dyDescent="0.3">
      <c r="A90" s="26" t="s">
        <v>8</v>
      </c>
      <c r="B90" s="1">
        <f>B74</f>
        <v>100</v>
      </c>
      <c r="C90" s="1">
        <f>C74</f>
        <v>100</v>
      </c>
      <c r="D90" s="24">
        <f>D74</f>
        <v>100</v>
      </c>
      <c r="E90" s="23">
        <f t="shared" ref="E90:N90" si="35">E89+E74</f>
        <v>105</v>
      </c>
      <c r="F90" s="1">
        <f t="shared" si="35"/>
        <v>105</v>
      </c>
      <c r="G90" s="1">
        <f t="shared" si="35"/>
        <v>105</v>
      </c>
      <c r="H90" s="1">
        <f t="shared" si="35"/>
        <v>105</v>
      </c>
      <c r="I90" s="24">
        <f t="shared" si="35"/>
        <v>105</v>
      </c>
      <c r="J90" s="1">
        <f t="shared" si="35"/>
        <v>107</v>
      </c>
      <c r="K90" s="1">
        <f t="shared" si="35"/>
        <v>102</v>
      </c>
      <c r="L90" s="1">
        <f t="shared" si="35"/>
        <v>100</v>
      </c>
      <c r="M90" s="1">
        <f t="shared" si="35"/>
        <v>98</v>
      </c>
      <c r="N90" s="24">
        <f t="shared" si="35"/>
        <v>96</v>
      </c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</sheetData>
  <mergeCells count="13">
    <mergeCell ref="B30:D30"/>
    <mergeCell ref="E30:I30"/>
    <mergeCell ref="J30:N30"/>
    <mergeCell ref="A1:N1"/>
    <mergeCell ref="B15:D15"/>
    <mergeCell ref="E15:I15"/>
    <mergeCell ref="J15:N15"/>
    <mergeCell ref="B50:D50"/>
    <mergeCell ref="E50:I50"/>
    <mergeCell ref="J50:N50"/>
    <mergeCell ref="B72:D72"/>
    <mergeCell ref="E72:I72"/>
    <mergeCell ref="J72:N72"/>
  </mergeCells>
  <dataValidations count="3">
    <dataValidation type="list" allowBlank="1" showInputMessage="1" showErrorMessage="1" sqref="B3 E3" xr:uid="{503A38BE-CCC7-4ECC-BB97-C2BEB5E59A02}">
      <formula1>"2014-15,2015-16,2016-17,2017-18,2018-19"</formula1>
    </dataValidation>
    <dataValidation type="list" allowBlank="1" showInputMessage="1" showErrorMessage="1" sqref="B5 E5" xr:uid="{0756FA67-F102-4FBD-9183-E8F98C7C639E}">
      <formula1>$G$51:$H$51</formula1>
    </dataValidation>
    <dataValidation type="list" allowBlank="1" showInputMessage="1" showErrorMessage="1" sqref="B4 E4" xr:uid="{6638E442-E37D-4C3C-AF01-94DD69373FD2}">
      <formula1>$B$51:$C$51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9397A-A0A7-4972-898A-586D297B5006}">
  <dimension ref="A1:N91"/>
  <sheetViews>
    <sheetView topLeftCell="J46" zoomScale="121" zoomScaleNormal="200" workbookViewId="0">
      <selection activeCell="O46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4" ht="16.2" thickBot="1" x14ac:dyDescent="0.35">
      <c r="A1" s="89" t="s">
        <v>59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4.1" hidden="1" customHeight="1" outlineLevel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idden="1" outlineLevel="1" x14ac:dyDescent="0.25">
      <c r="A3" s="7" t="s">
        <v>14</v>
      </c>
      <c r="B3" s="29" t="s">
        <v>15</v>
      </c>
      <c r="C3" s="47"/>
      <c r="D3" s="47"/>
      <c r="E3" s="29" t="s">
        <v>15</v>
      </c>
      <c r="F3" s="47"/>
      <c r="G3" s="47"/>
      <c r="H3" s="47"/>
      <c r="I3" s="47"/>
      <c r="J3" s="47"/>
      <c r="K3" s="47"/>
      <c r="L3" s="47"/>
      <c r="M3" s="47"/>
      <c r="N3" s="47"/>
    </row>
    <row r="4" spans="1:14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</row>
    <row r="5" spans="1:14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</row>
    <row r="7" spans="1:14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</row>
    <row r="8" spans="1:14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</row>
    <row r="9" spans="1:14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</row>
    <row r="11" spans="1:14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</row>
    <row r="12" spans="1:14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</row>
    <row r="16" spans="1:14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</row>
    <row r="17" spans="1:14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</row>
    <row r="19" spans="1:14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</row>
    <row r="20" spans="1:14" x14ac:dyDescent="0.25">
      <c r="A20" s="41" t="s">
        <v>33</v>
      </c>
      <c r="B20" s="17"/>
      <c r="C20" s="17"/>
      <c r="D20" s="18"/>
      <c r="E20" s="12">
        <v>100</v>
      </c>
      <c r="F20" s="12">
        <v>100</v>
      </c>
      <c r="G20" s="12">
        <v>100</v>
      </c>
      <c r="H20" s="12">
        <v>100</v>
      </c>
      <c r="I20" s="18">
        <v>100</v>
      </c>
      <c r="J20" s="18">
        <v>100</v>
      </c>
      <c r="K20" s="18">
        <v>100</v>
      </c>
      <c r="L20" s="18">
        <v>100</v>
      </c>
      <c r="M20" s="18">
        <v>100</v>
      </c>
      <c r="N20" s="18">
        <v>100</v>
      </c>
    </row>
    <row r="21" spans="1:14" x14ac:dyDescent="0.25">
      <c r="A21" s="40" t="s">
        <v>32</v>
      </c>
      <c r="B21" s="10"/>
      <c r="C21" s="10"/>
      <c r="D21" s="10"/>
      <c r="E21" s="9">
        <f>E67</f>
        <v>0</v>
      </c>
      <c r="F21" s="9">
        <f t="shared" ref="F21:N21" si="1">F67</f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  <c r="N21" s="9">
        <f t="shared" si="1"/>
        <v>0</v>
      </c>
    </row>
    <row r="22" spans="1:14" x14ac:dyDescent="0.25">
      <c r="A22" s="51" t="s">
        <v>37</v>
      </c>
      <c r="E22" s="50">
        <f>SUM(E18:E21)</f>
        <v>400</v>
      </c>
      <c r="F22" s="50">
        <f t="shared" ref="F22:N22" si="2">SUM(F18:F21)</f>
        <v>400</v>
      </c>
      <c r="G22" s="50">
        <f t="shared" si="2"/>
        <v>400</v>
      </c>
      <c r="H22" s="50">
        <f t="shared" si="2"/>
        <v>400</v>
      </c>
      <c r="I22" s="50">
        <f t="shared" si="2"/>
        <v>400</v>
      </c>
      <c r="J22" s="50">
        <f t="shared" si="2"/>
        <v>400</v>
      </c>
      <c r="K22" s="50">
        <f t="shared" si="2"/>
        <v>400</v>
      </c>
      <c r="L22" s="50">
        <f t="shared" si="2"/>
        <v>400</v>
      </c>
      <c r="M22" s="50">
        <f t="shared" si="2"/>
        <v>400</v>
      </c>
      <c r="N22" s="50">
        <f t="shared" si="2"/>
        <v>400</v>
      </c>
    </row>
    <row r="23" spans="1:14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3">J10</f>
        <v>100</v>
      </c>
      <c r="K25" s="44">
        <f t="shared" si="3"/>
        <v>100</v>
      </c>
      <c r="L25" s="44">
        <f t="shared" si="3"/>
        <v>100</v>
      </c>
      <c r="M25" s="44">
        <f t="shared" si="3"/>
        <v>100</v>
      </c>
      <c r="N25" s="44">
        <f t="shared" si="3"/>
        <v>100</v>
      </c>
    </row>
    <row r="26" spans="1:14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4">F18</f>
        <v>100</v>
      </c>
      <c r="G26" s="44">
        <f t="shared" si="4"/>
        <v>100</v>
      </c>
      <c r="H26" s="44">
        <f t="shared" si="4"/>
        <v>100</v>
      </c>
      <c r="I26" s="44">
        <f t="shared" si="4"/>
        <v>100</v>
      </c>
      <c r="J26" s="44">
        <f t="shared" si="4"/>
        <v>100</v>
      </c>
      <c r="K26" s="44">
        <f t="shared" si="4"/>
        <v>100</v>
      </c>
      <c r="L26" s="44">
        <f t="shared" si="4"/>
        <v>100</v>
      </c>
      <c r="M26" s="44">
        <f t="shared" si="4"/>
        <v>100</v>
      </c>
      <c r="N26" s="44">
        <f t="shared" si="4"/>
        <v>100</v>
      </c>
    </row>
    <row r="27" spans="1:14" x14ac:dyDescent="0.25">
      <c r="A27" s="49" t="s">
        <v>39</v>
      </c>
      <c r="B27" s="39"/>
      <c r="C27" s="5"/>
      <c r="D27" s="5"/>
      <c r="E27" s="44">
        <f>E22-E25-E26</f>
        <v>200</v>
      </c>
      <c r="F27" s="44">
        <f t="shared" ref="F27:N27" si="5">F22-F25-F26</f>
        <v>200</v>
      </c>
      <c r="G27" s="44">
        <f t="shared" si="5"/>
        <v>200</v>
      </c>
      <c r="H27" s="44">
        <f t="shared" si="5"/>
        <v>200</v>
      </c>
      <c r="I27" s="44">
        <f t="shared" si="5"/>
        <v>200</v>
      </c>
      <c r="J27" s="44">
        <f t="shared" si="5"/>
        <v>200</v>
      </c>
      <c r="K27" s="44">
        <f t="shared" si="5"/>
        <v>200</v>
      </c>
      <c r="L27" s="44">
        <f t="shared" si="5"/>
        <v>200</v>
      </c>
      <c r="M27" s="44">
        <f t="shared" si="5"/>
        <v>200</v>
      </c>
      <c r="N27" s="44">
        <f t="shared" si="5"/>
        <v>200</v>
      </c>
    </row>
    <row r="28" spans="1:14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</row>
    <row r="31" spans="1:14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</row>
    <row r="32" spans="1:14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6">F18</f>
        <v>100</v>
      </c>
      <c r="G33" s="59">
        <f t="shared" si="6"/>
        <v>100</v>
      </c>
      <c r="H33" s="59">
        <f t="shared" si="6"/>
        <v>100</v>
      </c>
      <c r="I33" s="59">
        <f t="shared" si="6"/>
        <v>100</v>
      </c>
      <c r="J33" s="59">
        <f t="shared" si="6"/>
        <v>100</v>
      </c>
      <c r="K33" s="59">
        <f t="shared" si="6"/>
        <v>100</v>
      </c>
      <c r="L33" s="59">
        <f t="shared" si="6"/>
        <v>100</v>
      </c>
      <c r="M33" s="59">
        <f t="shared" si="6"/>
        <v>100</v>
      </c>
      <c r="N33" s="59">
        <f t="shared" si="6"/>
        <v>100</v>
      </c>
    </row>
    <row r="34" spans="1:14" x14ac:dyDescent="0.25">
      <c r="A34" s="51" t="s">
        <v>31</v>
      </c>
      <c r="B34" s="14">
        <f t="shared" ref="B34:D34" si="7">B32-B33</f>
        <v>0</v>
      </c>
      <c r="C34" s="14">
        <f t="shared" si="7"/>
        <v>0</v>
      </c>
      <c r="D34" s="15">
        <f t="shared" si="7"/>
        <v>0</v>
      </c>
      <c r="E34" s="13">
        <f>E19</f>
        <v>200</v>
      </c>
      <c r="F34" s="13">
        <f t="shared" si="6"/>
        <v>200</v>
      </c>
      <c r="G34" s="13">
        <f t="shared" si="6"/>
        <v>200</v>
      </c>
      <c r="H34" s="13">
        <f t="shared" si="6"/>
        <v>200</v>
      </c>
      <c r="I34" s="13">
        <f t="shared" si="6"/>
        <v>200</v>
      </c>
      <c r="J34" s="13">
        <f t="shared" si="6"/>
        <v>200</v>
      </c>
      <c r="K34" s="13">
        <f t="shared" si="6"/>
        <v>200</v>
      </c>
      <c r="L34" s="13">
        <f t="shared" si="6"/>
        <v>200</v>
      </c>
      <c r="M34" s="13">
        <f t="shared" si="6"/>
        <v>200</v>
      </c>
      <c r="N34" s="13">
        <f t="shared" si="6"/>
        <v>200</v>
      </c>
    </row>
    <row r="35" spans="1:14" x14ac:dyDescent="0.25">
      <c r="A35" s="41" t="s">
        <v>33</v>
      </c>
      <c r="B35" s="17"/>
      <c r="C35" s="17"/>
      <c r="D35" s="18"/>
      <c r="E35" s="12">
        <f>E20</f>
        <v>100</v>
      </c>
      <c r="F35" s="12">
        <f t="shared" si="6"/>
        <v>100</v>
      </c>
      <c r="G35" s="12">
        <f t="shared" si="6"/>
        <v>100</v>
      </c>
      <c r="H35" s="12">
        <f t="shared" si="6"/>
        <v>100</v>
      </c>
      <c r="I35" s="12">
        <f t="shared" si="6"/>
        <v>100</v>
      </c>
      <c r="J35" s="18">
        <f>H11</f>
        <v>94</v>
      </c>
      <c r="K35" s="18">
        <f>J35</f>
        <v>94</v>
      </c>
      <c r="L35" s="18">
        <f t="shared" ref="L35:N35" si="8">K35</f>
        <v>94</v>
      </c>
      <c r="M35" s="18">
        <f t="shared" si="8"/>
        <v>94</v>
      </c>
      <c r="N35" s="18">
        <f t="shared" si="8"/>
        <v>94</v>
      </c>
    </row>
    <row r="36" spans="1:14" x14ac:dyDescent="0.25">
      <c r="A36" s="40" t="s">
        <v>32</v>
      </c>
      <c r="B36" s="10"/>
      <c r="C36" s="10"/>
      <c r="D36" s="10"/>
      <c r="E36" s="9">
        <f>E89</f>
        <v>0</v>
      </c>
      <c r="F36" s="9">
        <f t="shared" ref="F36:N36" si="9">F89</f>
        <v>0</v>
      </c>
      <c r="G36" s="9">
        <f t="shared" si="9"/>
        <v>0</v>
      </c>
      <c r="H36" s="9">
        <f t="shared" si="9"/>
        <v>0</v>
      </c>
      <c r="I36" s="9">
        <f t="shared" si="9"/>
        <v>0</v>
      </c>
      <c r="J36" s="9">
        <f t="shared" si="9"/>
        <v>8</v>
      </c>
      <c r="K36" s="9">
        <f t="shared" si="9"/>
        <v>8</v>
      </c>
      <c r="L36" s="9">
        <f t="shared" si="9"/>
        <v>6</v>
      </c>
      <c r="M36" s="9">
        <f t="shared" si="9"/>
        <v>4</v>
      </c>
      <c r="N36" s="9">
        <f t="shared" si="9"/>
        <v>2</v>
      </c>
    </row>
    <row r="37" spans="1:14" x14ac:dyDescent="0.25">
      <c r="A37" s="51" t="s">
        <v>37</v>
      </c>
      <c r="E37" s="50">
        <f>SUM(E33:E36)</f>
        <v>400</v>
      </c>
      <c r="F37" s="50">
        <f t="shared" ref="F37:N37" si="10">SUM(F33:F36)</f>
        <v>400</v>
      </c>
      <c r="G37" s="50">
        <f t="shared" si="10"/>
        <v>400</v>
      </c>
      <c r="H37" s="50">
        <f t="shared" si="10"/>
        <v>400</v>
      </c>
      <c r="I37" s="50">
        <f t="shared" si="10"/>
        <v>400</v>
      </c>
      <c r="J37" s="50">
        <f t="shared" si="10"/>
        <v>402</v>
      </c>
      <c r="K37" s="50">
        <f t="shared" si="10"/>
        <v>402</v>
      </c>
      <c r="L37" s="50">
        <f t="shared" si="10"/>
        <v>400</v>
      </c>
      <c r="M37" s="50">
        <f t="shared" si="10"/>
        <v>398</v>
      </c>
      <c r="N37" s="50">
        <f t="shared" si="10"/>
        <v>396</v>
      </c>
    </row>
    <row r="38" spans="1:14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J40" si="11">F11</f>
        <v>98</v>
      </c>
      <c r="G40" s="44">
        <f t="shared" si="11"/>
        <v>96</v>
      </c>
      <c r="H40" s="44">
        <f t="shared" si="11"/>
        <v>94</v>
      </c>
      <c r="I40" s="44">
        <f t="shared" si="11"/>
        <v>92</v>
      </c>
      <c r="J40" s="44">
        <f t="shared" si="11"/>
        <v>90</v>
      </c>
      <c r="K40" s="44">
        <f t="shared" ref="K40:N40" si="12">K11</f>
        <v>90</v>
      </c>
      <c r="L40" s="44">
        <f t="shared" si="12"/>
        <v>90</v>
      </c>
      <c r="M40" s="44">
        <f t="shared" si="12"/>
        <v>90</v>
      </c>
      <c r="N40" s="44">
        <f t="shared" si="12"/>
        <v>90</v>
      </c>
    </row>
    <row r="41" spans="1:14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13">F33</f>
        <v>100</v>
      </c>
      <c r="G41" s="44">
        <f t="shared" si="13"/>
        <v>100</v>
      </c>
      <c r="H41" s="44">
        <f t="shared" si="13"/>
        <v>100</v>
      </c>
      <c r="I41" s="44">
        <f t="shared" si="13"/>
        <v>100</v>
      </c>
      <c r="J41" s="44">
        <f t="shared" si="13"/>
        <v>100</v>
      </c>
      <c r="K41" s="44">
        <f t="shared" si="13"/>
        <v>100</v>
      </c>
      <c r="L41" s="44">
        <f t="shared" si="13"/>
        <v>100</v>
      </c>
      <c r="M41" s="44">
        <f t="shared" si="13"/>
        <v>100</v>
      </c>
      <c r="N41" s="44">
        <f t="shared" si="13"/>
        <v>100</v>
      </c>
    </row>
    <row r="42" spans="1:14" x14ac:dyDescent="0.25">
      <c r="A42" s="49" t="s">
        <v>39</v>
      </c>
      <c r="B42" s="39"/>
      <c r="C42" s="5"/>
      <c r="D42" s="5"/>
      <c r="E42" s="44">
        <f>E37-E40-E41</f>
        <v>200</v>
      </c>
      <c r="F42" s="44">
        <f t="shared" ref="F42:N42" si="14">F37-F40-F41</f>
        <v>202</v>
      </c>
      <c r="G42" s="44">
        <f t="shared" si="14"/>
        <v>204</v>
      </c>
      <c r="H42" s="44">
        <f t="shared" si="14"/>
        <v>206</v>
      </c>
      <c r="I42" s="44">
        <f t="shared" si="14"/>
        <v>208</v>
      </c>
      <c r="J42" s="44">
        <f t="shared" si="14"/>
        <v>212</v>
      </c>
      <c r="K42" s="44">
        <f t="shared" si="14"/>
        <v>212</v>
      </c>
      <c r="L42" s="44">
        <f t="shared" si="14"/>
        <v>210</v>
      </c>
      <c r="M42" s="44">
        <f t="shared" si="14"/>
        <v>208</v>
      </c>
      <c r="N42" s="44">
        <f t="shared" si="14"/>
        <v>206</v>
      </c>
    </row>
    <row r="43" spans="1:14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5">F42-F27</f>
        <v>2</v>
      </c>
      <c r="G45" s="44">
        <f t="shared" si="15"/>
        <v>4</v>
      </c>
      <c r="H45" s="44">
        <f t="shared" si="15"/>
        <v>6</v>
      </c>
      <c r="I45" s="44">
        <f t="shared" si="15"/>
        <v>8</v>
      </c>
      <c r="J45" s="44">
        <f t="shared" si="15"/>
        <v>12</v>
      </c>
      <c r="K45" s="44">
        <f t="shared" si="15"/>
        <v>12</v>
      </c>
      <c r="L45" s="44">
        <f t="shared" si="15"/>
        <v>10</v>
      </c>
      <c r="M45" s="44">
        <f t="shared" si="15"/>
        <v>8</v>
      </c>
      <c r="N45" s="44">
        <f t="shared" si="15"/>
        <v>6</v>
      </c>
    </row>
    <row r="46" spans="1:14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ht="14.1" customHeight="1" x14ac:dyDescent="0.25">
      <c r="A49" s="45" t="s">
        <v>55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</row>
    <row r="50" spans="1:14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</row>
    <row r="51" spans="1:14" x14ac:dyDescent="0.25">
      <c r="A51" s="8" t="s">
        <v>1</v>
      </c>
      <c r="B51" s="30" t="str">
        <f t="shared" ref="B51:C51" si="16">LEFT(C51,4)-1&amp;"-"&amp;RIGHT(C51,2)-1</f>
        <v>2011-12</v>
      </c>
      <c r="C51" s="30" t="str">
        <f t="shared" si="16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7">LEFT(F51,4)+1&amp;"-"&amp;RIGHT(F51,2)+1</f>
        <v>2016-17</v>
      </c>
      <c r="H51" s="31" t="str">
        <f t="shared" si="17"/>
        <v>2017-18</v>
      </c>
      <c r="I51" s="32" t="str">
        <f t="shared" si="17"/>
        <v>2018-19</v>
      </c>
      <c r="J51" s="31" t="str">
        <f t="shared" si="17"/>
        <v>2019-20</v>
      </c>
      <c r="K51" s="31" t="str">
        <f t="shared" si="17"/>
        <v>2020-21</v>
      </c>
      <c r="L51" s="31" t="str">
        <f t="shared" si="17"/>
        <v>2021-22</v>
      </c>
      <c r="M51" s="31" t="str">
        <f t="shared" si="17"/>
        <v>2022-23</v>
      </c>
      <c r="N51" s="32" t="str">
        <f t="shared" si="17"/>
        <v>2023-24</v>
      </c>
    </row>
    <row r="52" spans="1:14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E20</f>
        <v>100</v>
      </c>
      <c r="F52" s="27">
        <f t="shared" ref="F52:N52" si="18">F20</f>
        <v>100</v>
      </c>
      <c r="G52" s="27">
        <f t="shared" si="18"/>
        <v>100</v>
      </c>
      <c r="H52" s="27">
        <f t="shared" si="18"/>
        <v>100</v>
      </c>
      <c r="I52" s="27">
        <f t="shared" si="18"/>
        <v>100</v>
      </c>
      <c r="J52" s="27">
        <f t="shared" si="18"/>
        <v>100</v>
      </c>
      <c r="K52" s="27">
        <f t="shared" si="18"/>
        <v>100</v>
      </c>
      <c r="L52" s="27">
        <f t="shared" si="18"/>
        <v>100</v>
      </c>
      <c r="M52" s="27">
        <f t="shared" si="18"/>
        <v>100</v>
      </c>
      <c r="N52" s="27">
        <f t="shared" si="18"/>
        <v>100</v>
      </c>
    </row>
    <row r="53" spans="1:14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f>E25</f>
        <v>100</v>
      </c>
      <c r="F53" s="27">
        <f t="shared" ref="F53:N53" si="19">F25</f>
        <v>100</v>
      </c>
      <c r="G53" s="27">
        <f t="shared" si="19"/>
        <v>100</v>
      </c>
      <c r="H53" s="27">
        <f t="shared" si="19"/>
        <v>100</v>
      </c>
      <c r="I53" s="27">
        <f t="shared" si="19"/>
        <v>100</v>
      </c>
      <c r="J53" s="27">
        <f t="shared" si="19"/>
        <v>100</v>
      </c>
      <c r="K53" s="27">
        <f t="shared" si="19"/>
        <v>100</v>
      </c>
      <c r="L53" s="27">
        <f t="shared" si="19"/>
        <v>100</v>
      </c>
      <c r="M53" s="27">
        <f t="shared" si="19"/>
        <v>100</v>
      </c>
      <c r="N53" s="27">
        <f t="shared" si="19"/>
        <v>100</v>
      </c>
    </row>
    <row r="54" spans="1:14" x14ac:dyDescent="0.25">
      <c r="A54" s="20" t="s">
        <v>4</v>
      </c>
      <c r="B54" s="14">
        <f t="shared" ref="B54:N54" si="20">B52-B53</f>
        <v>0</v>
      </c>
      <c r="C54" s="14">
        <f t="shared" si="20"/>
        <v>0</v>
      </c>
      <c r="D54" s="15">
        <f t="shared" si="20"/>
        <v>0</v>
      </c>
      <c r="E54" s="13">
        <f t="shared" si="20"/>
        <v>0</v>
      </c>
      <c r="F54" s="14">
        <f t="shared" si="20"/>
        <v>0</v>
      </c>
      <c r="G54" s="14">
        <f t="shared" si="20"/>
        <v>0</v>
      </c>
      <c r="H54" s="14">
        <f t="shared" si="20"/>
        <v>0</v>
      </c>
      <c r="I54" s="15">
        <f t="shared" si="20"/>
        <v>0</v>
      </c>
      <c r="J54" s="13">
        <f t="shared" si="20"/>
        <v>0</v>
      </c>
      <c r="K54" s="14">
        <f t="shared" si="20"/>
        <v>0</v>
      </c>
      <c r="L54" s="14">
        <f t="shared" si="20"/>
        <v>0</v>
      </c>
      <c r="M54" s="14">
        <f t="shared" si="20"/>
        <v>0</v>
      </c>
      <c r="N54" s="15">
        <f t="shared" si="20"/>
        <v>0</v>
      </c>
    </row>
    <row r="55" spans="1:14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0</v>
      </c>
      <c r="I55" s="18">
        <f>I54-H54</f>
        <v>0</v>
      </c>
      <c r="J55" s="12">
        <v>0</v>
      </c>
      <c r="K55" s="17">
        <f>K54-J54</f>
        <v>0</v>
      </c>
      <c r="L55" s="17">
        <f t="shared" ref="L55:N55" si="21">L54-K54</f>
        <v>0</v>
      </c>
      <c r="M55" s="17">
        <f t="shared" si="21"/>
        <v>0</v>
      </c>
      <c r="N55" s="18">
        <f t="shared" si="21"/>
        <v>0</v>
      </c>
    </row>
    <row r="56" spans="1:14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</row>
    <row r="57" spans="1:14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</row>
    <row r="58" spans="1:14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</row>
    <row r="59" spans="1:14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</row>
    <row r="60" spans="1:14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0</v>
      </c>
      <c r="J60" s="12">
        <f>$H55</f>
        <v>0</v>
      </c>
      <c r="K60" s="12">
        <f>$H55</f>
        <v>0</v>
      </c>
      <c r="L60" s="12">
        <f>$H55</f>
        <v>0</v>
      </c>
      <c r="M60" s="12">
        <f>$H55</f>
        <v>0</v>
      </c>
      <c r="N60" s="22"/>
    </row>
    <row r="61" spans="1:14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0</v>
      </c>
      <c r="K61" s="17">
        <f>$I55</f>
        <v>0</v>
      </c>
      <c r="L61" s="17">
        <f>$I55</f>
        <v>0</v>
      </c>
      <c r="M61" s="17">
        <f>$I55</f>
        <v>0</v>
      </c>
      <c r="N61" s="18">
        <f>$I55</f>
        <v>0</v>
      </c>
    </row>
    <row r="62" spans="1:14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22">$J$55</f>
        <v>0</v>
      </c>
      <c r="M62" s="12">
        <f t="shared" si="22"/>
        <v>0</v>
      </c>
      <c r="N62" s="22">
        <f t="shared" si="22"/>
        <v>0</v>
      </c>
    </row>
    <row r="63" spans="1:14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23">$K$55</f>
        <v>0</v>
      </c>
      <c r="N63" s="22">
        <f t="shared" si="23"/>
        <v>0</v>
      </c>
    </row>
    <row r="64" spans="1:14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24">$L$55</f>
        <v>0</v>
      </c>
    </row>
    <row r="65" spans="1:14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</row>
    <row r="66" spans="1:14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</row>
    <row r="67" spans="1:14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5">SUM(J57:J61)</f>
        <v>0</v>
      </c>
      <c r="K67" s="10">
        <f t="shared" si="25"/>
        <v>0</v>
      </c>
      <c r="L67" s="10">
        <f t="shared" si="25"/>
        <v>0</v>
      </c>
      <c r="M67" s="10">
        <f t="shared" si="25"/>
        <v>0</v>
      </c>
      <c r="N67" s="11">
        <f t="shared" si="25"/>
        <v>0</v>
      </c>
    </row>
    <row r="68" spans="1:14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6">E67+E52</f>
        <v>100</v>
      </c>
      <c r="F68" s="1">
        <f t="shared" si="26"/>
        <v>100</v>
      </c>
      <c r="G68" s="1">
        <f t="shared" si="26"/>
        <v>100</v>
      </c>
      <c r="H68" s="1">
        <f t="shared" si="26"/>
        <v>100</v>
      </c>
      <c r="I68" s="24">
        <f t="shared" si="26"/>
        <v>100</v>
      </c>
      <c r="J68" s="1">
        <f t="shared" si="26"/>
        <v>100</v>
      </c>
      <c r="K68" s="1">
        <f t="shared" si="26"/>
        <v>100</v>
      </c>
      <c r="L68" s="1">
        <f t="shared" si="26"/>
        <v>100</v>
      </c>
      <c r="M68" s="1">
        <f t="shared" si="26"/>
        <v>100</v>
      </c>
      <c r="N68" s="24">
        <f t="shared" si="26"/>
        <v>100</v>
      </c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  <row r="71" spans="1:14" x14ac:dyDescent="0.25">
      <c r="A71" s="45" t="s">
        <v>56</v>
      </c>
      <c r="B71" s="6"/>
      <c r="C71" s="6"/>
      <c r="D71" s="6"/>
      <c r="E71" s="6"/>
      <c r="F71" s="6"/>
      <c r="G71" s="4"/>
      <c r="H71" s="6"/>
      <c r="I71" s="6"/>
      <c r="J71" s="6"/>
      <c r="K71" s="6"/>
      <c r="L71" s="6"/>
      <c r="M71" s="3"/>
      <c r="N71" s="5"/>
    </row>
    <row r="72" spans="1:14" ht="13.8" thickBot="1" x14ac:dyDescent="0.3">
      <c r="A72" s="5"/>
      <c r="B72" s="87" t="s">
        <v>11</v>
      </c>
      <c r="C72" s="87"/>
      <c r="D72" s="87"/>
      <c r="E72" s="87" t="s">
        <v>12</v>
      </c>
      <c r="F72" s="87"/>
      <c r="G72" s="87"/>
      <c r="H72" s="87"/>
      <c r="I72" s="87"/>
      <c r="J72" s="87" t="s">
        <v>13</v>
      </c>
      <c r="K72" s="87"/>
      <c r="L72" s="87"/>
      <c r="M72" s="87"/>
      <c r="N72" s="87"/>
    </row>
    <row r="73" spans="1:14" x14ac:dyDescent="0.25">
      <c r="A73" s="8" t="s">
        <v>1</v>
      </c>
      <c r="B73" s="30" t="str">
        <f t="shared" ref="B73" si="27">LEFT(C73,4)-1&amp;"-"&amp;RIGHT(C73,2)-1</f>
        <v>2011-12</v>
      </c>
      <c r="C73" s="30" t="str">
        <f t="shared" ref="C73" si="28">LEFT(D73,4)-1&amp;"-"&amp;RIGHT(D73,2)-1</f>
        <v>2012-13</v>
      </c>
      <c r="D73" s="33" t="str">
        <f>LEFT(E73,4)-1&amp;"-"&amp;RIGHT(E73,2)-1</f>
        <v>2013-14</v>
      </c>
      <c r="E73" s="31" t="s">
        <v>15</v>
      </c>
      <c r="F73" s="31" t="s">
        <v>20</v>
      </c>
      <c r="G73" s="31" t="s">
        <v>21</v>
      </c>
      <c r="H73" s="31" t="s">
        <v>16</v>
      </c>
      <c r="I73" s="32" t="s">
        <v>22</v>
      </c>
      <c r="J73" s="31" t="s">
        <v>23</v>
      </c>
      <c r="K73" s="31" t="s">
        <v>24</v>
      </c>
      <c r="L73" s="31" t="s">
        <v>25</v>
      </c>
      <c r="M73" s="31" t="s">
        <v>26</v>
      </c>
      <c r="N73" s="32" t="s">
        <v>27</v>
      </c>
    </row>
    <row r="74" spans="1:14" x14ac:dyDescent="0.25">
      <c r="A74" s="19" t="s">
        <v>2</v>
      </c>
      <c r="B74" s="27">
        <v>100</v>
      </c>
      <c r="C74" s="28">
        <v>100</v>
      </c>
      <c r="D74" s="34">
        <v>100</v>
      </c>
      <c r="E74" s="27">
        <f>E35</f>
        <v>100</v>
      </c>
      <c r="F74" s="27">
        <f t="shared" ref="F74:N74" si="29">F35</f>
        <v>100</v>
      </c>
      <c r="G74" s="27">
        <f t="shared" si="29"/>
        <v>100</v>
      </c>
      <c r="H74" s="27">
        <f t="shared" si="29"/>
        <v>100</v>
      </c>
      <c r="I74" s="27">
        <f t="shared" si="29"/>
        <v>100</v>
      </c>
      <c r="J74" s="27">
        <f t="shared" si="29"/>
        <v>94</v>
      </c>
      <c r="K74" s="27">
        <f t="shared" si="29"/>
        <v>94</v>
      </c>
      <c r="L74" s="27">
        <f t="shared" si="29"/>
        <v>94</v>
      </c>
      <c r="M74" s="27">
        <f t="shared" si="29"/>
        <v>94</v>
      </c>
      <c r="N74" s="27">
        <f t="shared" si="29"/>
        <v>94</v>
      </c>
    </row>
    <row r="75" spans="1:14" x14ac:dyDescent="0.25">
      <c r="A75" s="20" t="s">
        <v>3</v>
      </c>
      <c r="B75" s="27">
        <v>100</v>
      </c>
      <c r="C75" s="28">
        <v>100</v>
      </c>
      <c r="D75" s="34">
        <v>100</v>
      </c>
      <c r="E75" s="27">
        <f>E40</f>
        <v>100</v>
      </c>
      <c r="F75" s="27">
        <f t="shared" ref="F75:N75" si="30">F40</f>
        <v>98</v>
      </c>
      <c r="G75" s="27">
        <f t="shared" si="30"/>
        <v>96</v>
      </c>
      <c r="H75" s="27">
        <f t="shared" si="30"/>
        <v>94</v>
      </c>
      <c r="I75" s="27">
        <f t="shared" si="30"/>
        <v>92</v>
      </c>
      <c r="J75" s="27">
        <f t="shared" si="30"/>
        <v>90</v>
      </c>
      <c r="K75" s="27">
        <f t="shared" si="30"/>
        <v>90</v>
      </c>
      <c r="L75" s="27">
        <f t="shared" si="30"/>
        <v>90</v>
      </c>
      <c r="M75" s="27">
        <f t="shared" si="30"/>
        <v>90</v>
      </c>
      <c r="N75" s="27">
        <f t="shared" si="30"/>
        <v>90</v>
      </c>
    </row>
    <row r="76" spans="1:14" x14ac:dyDescent="0.25">
      <c r="A76" s="20" t="s">
        <v>4</v>
      </c>
      <c r="B76" s="14">
        <f t="shared" ref="B76:N76" si="31">B74-B75</f>
        <v>0</v>
      </c>
      <c r="C76" s="14">
        <f t="shared" si="31"/>
        <v>0</v>
      </c>
      <c r="D76" s="15">
        <f t="shared" si="31"/>
        <v>0</v>
      </c>
      <c r="E76" s="13">
        <f t="shared" si="31"/>
        <v>0</v>
      </c>
      <c r="F76" s="14">
        <f t="shared" si="31"/>
        <v>2</v>
      </c>
      <c r="G76" s="14">
        <f t="shared" si="31"/>
        <v>4</v>
      </c>
      <c r="H76" s="14">
        <f>H74-H75</f>
        <v>6</v>
      </c>
      <c r="I76" s="15">
        <f t="shared" si="31"/>
        <v>8</v>
      </c>
      <c r="J76" s="14">
        <f t="shared" si="31"/>
        <v>4</v>
      </c>
      <c r="K76" s="14">
        <f t="shared" si="31"/>
        <v>4</v>
      </c>
      <c r="L76" s="14">
        <f t="shared" si="31"/>
        <v>4</v>
      </c>
      <c r="M76" s="14">
        <f t="shared" si="31"/>
        <v>4</v>
      </c>
      <c r="N76" s="15">
        <f t="shared" si="31"/>
        <v>4</v>
      </c>
    </row>
    <row r="77" spans="1:14" x14ac:dyDescent="0.25">
      <c r="A77" s="20" t="s">
        <v>5</v>
      </c>
      <c r="B77" s="17"/>
      <c r="C77" s="17"/>
      <c r="D77" s="18"/>
      <c r="E77" s="12">
        <f>E76-D76+LOOKUP($B$4,$B$51:$D$51,B76:D76)</f>
        <v>0</v>
      </c>
      <c r="F77" s="12">
        <f>F76-E76</f>
        <v>2</v>
      </c>
      <c r="G77" s="12">
        <f>G76-F76</f>
        <v>2</v>
      </c>
      <c r="H77" s="12">
        <f>H76-G76</f>
        <v>2</v>
      </c>
      <c r="I77" s="18">
        <f>I76-H76</f>
        <v>2</v>
      </c>
      <c r="J77" s="12">
        <f t="shared" ref="J77" si="32">J76-I76</f>
        <v>-4</v>
      </c>
      <c r="K77" s="17">
        <f>K76-J76</f>
        <v>0</v>
      </c>
      <c r="L77" s="17">
        <f t="shared" ref="L77" si="33">L76-K76</f>
        <v>0</v>
      </c>
      <c r="M77" s="17">
        <f t="shared" ref="M77" si="34">M76-L76</f>
        <v>0</v>
      </c>
      <c r="N77" s="18">
        <f t="shared" ref="N77" si="35">N76-M76</f>
        <v>0</v>
      </c>
    </row>
    <row r="78" spans="1:14" x14ac:dyDescent="0.25">
      <c r="A78" s="19" t="s">
        <v>6</v>
      </c>
      <c r="B78" s="10"/>
      <c r="C78" s="10"/>
      <c r="D78" s="10"/>
      <c r="E78" s="9"/>
      <c r="F78" s="10"/>
      <c r="G78" s="10"/>
      <c r="H78" s="10"/>
      <c r="I78" s="11"/>
      <c r="J78" s="10"/>
      <c r="K78" s="10"/>
      <c r="L78" s="10"/>
      <c r="M78" s="10"/>
      <c r="N78" s="11"/>
    </row>
    <row r="79" spans="1:14" x14ac:dyDescent="0.25">
      <c r="A79" s="35" t="str">
        <f>E$51</f>
        <v>2014-15</v>
      </c>
      <c r="B79" s="12"/>
      <c r="C79" s="12"/>
      <c r="D79" s="12"/>
      <c r="E79" s="21"/>
      <c r="F79" s="12">
        <f>$E77</f>
        <v>0</v>
      </c>
      <c r="G79" s="12">
        <f>$E77</f>
        <v>0</v>
      </c>
      <c r="H79" s="12">
        <f>$E77</f>
        <v>0</v>
      </c>
      <c r="I79" s="22">
        <f>$E77</f>
        <v>0</v>
      </c>
      <c r="J79" s="12">
        <f>$E77</f>
        <v>0</v>
      </c>
      <c r="K79" s="12"/>
      <c r="L79" s="12"/>
      <c r="M79" s="12"/>
      <c r="N79" s="22"/>
    </row>
    <row r="80" spans="1:14" x14ac:dyDescent="0.25">
      <c r="A80" s="35" t="str">
        <f>F$51</f>
        <v>2015-16</v>
      </c>
      <c r="B80" s="12"/>
      <c r="C80" s="12"/>
      <c r="D80" s="12"/>
      <c r="E80" s="21"/>
      <c r="F80" s="12"/>
      <c r="G80" s="12">
        <f>$F77</f>
        <v>2</v>
      </c>
      <c r="H80" s="12">
        <f>$F77</f>
        <v>2</v>
      </c>
      <c r="I80" s="22">
        <f>$F77</f>
        <v>2</v>
      </c>
      <c r="J80" s="12">
        <f>$F77</f>
        <v>2</v>
      </c>
      <c r="K80" s="12">
        <f>$F77</f>
        <v>2</v>
      </c>
      <c r="L80" s="12"/>
      <c r="M80" s="12"/>
      <c r="N80" s="22"/>
    </row>
    <row r="81" spans="1:14" x14ac:dyDescent="0.25">
      <c r="A81" s="35" t="str">
        <f>G$51</f>
        <v>2016-17</v>
      </c>
      <c r="B81" s="12"/>
      <c r="C81" s="12"/>
      <c r="D81" s="12"/>
      <c r="E81" s="21"/>
      <c r="F81" s="12"/>
      <c r="G81" s="12"/>
      <c r="H81" s="12">
        <f>$G77</f>
        <v>2</v>
      </c>
      <c r="I81" s="22">
        <f>$G77</f>
        <v>2</v>
      </c>
      <c r="J81" s="12">
        <f>$G77</f>
        <v>2</v>
      </c>
      <c r="K81" s="12">
        <f>$G77</f>
        <v>2</v>
      </c>
      <c r="L81" s="12">
        <f>$G77</f>
        <v>2</v>
      </c>
      <c r="M81" s="12"/>
      <c r="N81" s="22"/>
    </row>
    <row r="82" spans="1:14" x14ac:dyDescent="0.25">
      <c r="A82" s="35" t="str">
        <f>H$51</f>
        <v>2017-18</v>
      </c>
      <c r="B82" s="12"/>
      <c r="C82" s="12"/>
      <c r="D82" s="12"/>
      <c r="E82" s="21"/>
      <c r="F82" s="12"/>
      <c r="G82" s="12"/>
      <c r="H82" s="12"/>
      <c r="I82" s="22">
        <f>$H77</f>
        <v>2</v>
      </c>
      <c r="J82" s="12">
        <f>$H77</f>
        <v>2</v>
      </c>
      <c r="K82" s="12">
        <f>$H77</f>
        <v>2</v>
      </c>
      <c r="L82" s="12">
        <f>$H77</f>
        <v>2</v>
      </c>
      <c r="M82" s="12">
        <f>$H77</f>
        <v>2</v>
      </c>
      <c r="N82" s="22"/>
    </row>
    <row r="83" spans="1:14" x14ac:dyDescent="0.25">
      <c r="A83" s="36" t="str">
        <f>I$51</f>
        <v>2018-19</v>
      </c>
      <c r="B83" s="17"/>
      <c r="C83" s="17"/>
      <c r="D83" s="17"/>
      <c r="E83" s="16"/>
      <c r="F83" s="17"/>
      <c r="G83" s="17"/>
      <c r="H83" s="17"/>
      <c r="I83" s="18"/>
      <c r="J83" s="17">
        <f>$I77</f>
        <v>2</v>
      </c>
      <c r="K83" s="17">
        <f>$I77</f>
        <v>2</v>
      </c>
      <c r="L83" s="17">
        <f>$I77</f>
        <v>2</v>
      </c>
      <c r="M83" s="17">
        <f>$I77</f>
        <v>2</v>
      </c>
      <c r="N83" s="18">
        <f>$I77</f>
        <v>2</v>
      </c>
    </row>
    <row r="84" spans="1:14" x14ac:dyDescent="0.25">
      <c r="A84" s="35" t="str">
        <f>J$51</f>
        <v>2019-20</v>
      </c>
      <c r="B84" s="12"/>
      <c r="C84" s="12"/>
      <c r="D84" s="12"/>
      <c r="E84" s="21"/>
      <c r="F84" s="12"/>
      <c r="G84" s="12"/>
      <c r="H84" s="12"/>
      <c r="I84" s="22"/>
      <c r="J84" s="12"/>
      <c r="K84" s="12">
        <f>$J$77</f>
        <v>-4</v>
      </c>
      <c r="L84" s="12">
        <f t="shared" ref="L84:N84" si="36">$J$77</f>
        <v>-4</v>
      </c>
      <c r="M84" s="12">
        <f t="shared" si="36"/>
        <v>-4</v>
      </c>
      <c r="N84" s="12">
        <f t="shared" si="36"/>
        <v>-4</v>
      </c>
    </row>
    <row r="85" spans="1:14" x14ac:dyDescent="0.25">
      <c r="A85" s="35" t="str">
        <f>K$51</f>
        <v>2020-21</v>
      </c>
      <c r="B85" s="12"/>
      <c r="C85" s="12"/>
      <c r="D85" s="12"/>
      <c r="E85" s="21"/>
      <c r="F85" s="12"/>
      <c r="G85" s="12"/>
      <c r="H85" s="12"/>
      <c r="I85" s="22"/>
      <c r="J85" s="12"/>
      <c r="K85" s="12"/>
      <c r="L85" s="12">
        <f>$K$77</f>
        <v>0</v>
      </c>
      <c r="M85" s="12">
        <f t="shared" ref="M85:N85" si="37">$K$55</f>
        <v>0</v>
      </c>
      <c r="N85" s="22">
        <f t="shared" si="37"/>
        <v>0</v>
      </c>
    </row>
    <row r="86" spans="1:14" x14ac:dyDescent="0.25">
      <c r="A86" s="35" t="str">
        <f>L$51</f>
        <v>2021-22</v>
      </c>
      <c r="B86" s="12"/>
      <c r="C86" s="12"/>
      <c r="D86" s="12"/>
      <c r="E86" s="21"/>
      <c r="F86" s="12"/>
      <c r="G86" s="12"/>
      <c r="H86" s="12"/>
      <c r="I86" s="22"/>
      <c r="J86" s="12"/>
      <c r="K86" s="12"/>
      <c r="L86" s="12"/>
      <c r="M86" s="12">
        <f>$L$55</f>
        <v>0</v>
      </c>
      <c r="N86" s="22">
        <f t="shared" ref="N86" si="38">$L$55</f>
        <v>0</v>
      </c>
    </row>
    <row r="87" spans="1:14" x14ac:dyDescent="0.25">
      <c r="A87" s="35" t="str">
        <f>M$51</f>
        <v>2022-23</v>
      </c>
      <c r="B87" s="12"/>
      <c r="C87" s="12"/>
      <c r="D87" s="12"/>
      <c r="E87" s="21"/>
      <c r="F87" s="12"/>
      <c r="G87" s="12"/>
      <c r="H87" s="12"/>
      <c r="I87" s="22"/>
      <c r="J87" s="12"/>
      <c r="K87" s="12"/>
      <c r="L87" s="12"/>
      <c r="M87" s="12"/>
      <c r="N87" s="22">
        <f>$M$55</f>
        <v>0</v>
      </c>
    </row>
    <row r="88" spans="1:14" x14ac:dyDescent="0.25">
      <c r="A88" s="36" t="str">
        <f>N$51</f>
        <v>2023-24</v>
      </c>
      <c r="B88" s="12"/>
      <c r="C88" s="12"/>
      <c r="D88" s="12"/>
      <c r="E88" s="21"/>
      <c r="F88" s="12"/>
      <c r="G88" s="12"/>
      <c r="H88" s="12"/>
      <c r="I88" s="22"/>
      <c r="J88" s="12"/>
      <c r="K88" s="12"/>
      <c r="L88" s="12"/>
      <c r="M88" s="12"/>
      <c r="N88" s="22"/>
    </row>
    <row r="89" spans="1:14" x14ac:dyDescent="0.25">
      <c r="A89" s="20" t="s">
        <v>7</v>
      </c>
      <c r="B89" s="10"/>
      <c r="C89" s="10"/>
      <c r="D89" s="11"/>
      <c r="E89" s="9"/>
      <c r="F89" s="10"/>
      <c r="G89" s="10"/>
      <c r="H89" s="10"/>
      <c r="I89" s="11"/>
      <c r="J89" s="10">
        <f t="shared" ref="J89:N89" si="39">SUM(J79:J83)</f>
        <v>8</v>
      </c>
      <c r="K89" s="10">
        <f t="shared" si="39"/>
        <v>8</v>
      </c>
      <c r="L89" s="10">
        <f t="shared" si="39"/>
        <v>6</v>
      </c>
      <c r="M89" s="10">
        <f t="shared" si="39"/>
        <v>4</v>
      </c>
      <c r="N89" s="11">
        <f t="shared" si="39"/>
        <v>2</v>
      </c>
    </row>
    <row r="90" spans="1:14" ht="13.8" thickBot="1" x14ac:dyDescent="0.3">
      <c r="A90" s="26" t="s">
        <v>8</v>
      </c>
      <c r="B90" s="1">
        <f>B74</f>
        <v>100</v>
      </c>
      <c r="C90" s="1">
        <f>C74</f>
        <v>100</v>
      </c>
      <c r="D90" s="24">
        <f>D74</f>
        <v>100</v>
      </c>
      <c r="E90" s="23">
        <f t="shared" ref="E90:N90" si="40">E89+E74</f>
        <v>100</v>
      </c>
      <c r="F90" s="1">
        <f t="shared" si="40"/>
        <v>100</v>
      </c>
      <c r="G90" s="1">
        <f t="shared" si="40"/>
        <v>100</v>
      </c>
      <c r="H90" s="1">
        <f t="shared" si="40"/>
        <v>100</v>
      </c>
      <c r="I90" s="24">
        <f t="shared" si="40"/>
        <v>100</v>
      </c>
      <c r="J90" s="1">
        <f t="shared" si="40"/>
        <v>102</v>
      </c>
      <c r="K90" s="1">
        <f t="shared" si="40"/>
        <v>102</v>
      </c>
      <c r="L90" s="1">
        <f t="shared" si="40"/>
        <v>100</v>
      </c>
      <c r="M90" s="1">
        <f t="shared" si="40"/>
        <v>98</v>
      </c>
      <c r="N90" s="24">
        <f t="shared" si="40"/>
        <v>96</v>
      </c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</sheetData>
  <mergeCells count="13">
    <mergeCell ref="B30:D30"/>
    <mergeCell ref="E30:I30"/>
    <mergeCell ref="J30:N30"/>
    <mergeCell ref="A1:N1"/>
    <mergeCell ref="B15:D15"/>
    <mergeCell ref="E15:I15"/>
    <mergeCell ref="J15:N15"/>
    <mergeCell ref="B50:D50"/>
    <mergeCell ref="E50:I50"/>
    <mergeCell ref="J50:N50"/>
    <mergeCell ref="B72:D72"/>
    <mergeCell ref="E72:I72"/>
    <mergeCell ref="J72:N72"/>
  </mergeCells>
  <dataValidations disablePrompts="1" count="3">
    <dataValidation type="list" allowBlank="1" showInputMessage="1" showErrorMessage="1" sqref="B4 E4" xr:uid="{63AEECC3-72D3-4BFB-AC66-B369B8C83073}">
      <formula1>$B$51:$C$51</formula1>
    </dataValidation>
    <dataValidation type="list" allowBlank="1" showInputMessage="1" showErrorMessage="1" sqref="B5 E5" xr:uid="{E4AA2F80-44BE-4D2D-B490-A56385383096}">
      <formula1>$G$51:$H$51</formula1>
    </dataValidation>
    <dataValidation type="list" allowBlank="1" showInputMessage="1" showErrorMessage="1" sqref="B3 E3" xr:uid="{4113D97D-5819-4CF9-A1EB-A77AF16F4670}">
      <formula1>"2014-15,2015-16,2016-17,2017-18,2018-19"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BC6A4-D96B-4C22-A558-4759F9EB7F32}">
  <dimension ref="A1:P91"/>
  <sheetViews>
    <sheetView topLeftCell="G1" workbookViewId="0">
      <selection activeCell="O2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6" ht="16.2" thickBot="1" x14ac:dyDescent="0.35">
      <c r="A1" s="89" t="s">
        <v>72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  <c r="P1" s="2"/>
    </row>
    <row r="2" spans="1:16" ht="14.1" hidden="1" customHeight="1" outlineLevel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"/>
      <c r="P2" s="2"/>
    </row>
    <row r="3" spans="1:16" hidden="1" outlineLevel="1" x14ac:dyDescent="0.25">
      <c r="A3" s="7" t="s">
        <v>14</v>
      </c>
      <c r="B3" s="29" t="s">
        <v>15</v>
      </c>
      <c r="C3" s="74"/>
      <c r="D3" s="74"/>
      <c r="E3" s="29" t="s">
        <v>15</v>
      </c>
      <c r="F3" s="74"/>
      <c r="G3" s="74"/>
      <c r="H3" s="74"/>
      <c r="I3" s="74"/>
      <c r="J3" s="74"/>
      <c r="K3" s="74"/>
      <c r="L3" s="74"/>
      <c r="M3" s="74"/>
      <c r="N3" s="74"/>
      <c r="O3" s="2"/>
      <c r="P3" s="2"/>
    </row>
    <row r="4" spans="1:16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6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6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6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  <c r="O7" s="2"/>
      <c r="P7" s="2"/>
    </row>
    <row r="8" spans="1:16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6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  <c r="O9" s="2"/>
      <c r="P9" s="2"/>
    </row>
    <row r="10" spans="1:16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  <c r="O10" s="2"/>
      <c r="P10" s="2"/>
    </row>
    <row r="11" spans="1:16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  <c r="O11" s="2"/>
      <c r="P11" s="2"/>
    </row>
    <row r="12" spans="1:16" x14ac:dyDescent="0.25">
      <c r="A12" s="42" t="s">
        <v>73</v>
      </c>
      <c r="B12" s="39"/>
      <c r="C12" s="5"/>
      <c r="D12" s="5"/>
      <c r="E12" s="44">
        <v>100</v>
      </c>
      <c r="F12" s="44">
        <v>100</v>
      </c>
      <c r="G12" s="44">
        <v>100</v>
      </c>
      <c r="H12" s="44">
        <v>100</v>
      </c>
      <c r="I12" s="44">
        <v>92</v>
      </c>
      <c r="J12" s="44">
        <v>90</v>
      </c>
      <c r="K12" s="44">
        <v>90</v>
      </c>
      <c r="L12" s="44">
        <v>90</v>
      </c>
      <c r="M12" s="44">
        <v>90</v>
      </c>
      <c r="N12" s="44">
        <v>90</v>
      </c>
      <c r="O12" s="2"/>
      <c r="P12" s="2"/>
    </row>
    <row r="13" spans="1:16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"/>
      <c r="P13" s="2"/>
    </row>
    <row r="14" spans="1:16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</row>
    <row r="15" spans="1:16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  <c r="O15" s="2"/>
      <c r="P15" s="2"/>
    </row>
    <row r="16" spans="1:16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  <c r="O16" s="2"/>
      <c r="P16" s="2"/>
    </row>
    <row r="17" spans="1:16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2"/>
      <c r="P17" s="2"/>
    </row>
    <row r="18" spans="1:16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  <c r="O18" s="2"/>
      <c r="P18" s="2"/>
    </row>
    <row r="19" spans="1:16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  <c r="O19" s="2"/>
      <c r="P19" s="2"/>
    </row>
    <row r="20" spans="1:16" x14ac:dyDescent="0.25">
      <c r="A20" s="41" t="s">
        <v>33</v>
      </c>
      <c r="B20" s="17"/>
      <c r="C20" s="17"/>
      <c r="D20" s="18"/>
      <c r="E20" s="12">
        <v>100</v>
      </c>
      <c r="F20" s="12">
        <v>100</v>
      </c>
      <c r="G20" s="12">
        <v>100</v>
      </c>
      <c r="H20" s="12">
        <v>100</v>
      </c>
      <c r="I20" s="18">
        <v>100</v>
      </c>
      <c r="J20" s="18">
        <v>100</v>
      </c>
      <c r="K20" s="18">
        <v>100</v>
      </c>
      <c r="L20" s="18">
        <v>100</v>
      </c>
      <c r="M20" s="18">
        <v>100</v>
      </c>
      <c r="N20" s="18">
        <v>100</v>
      </c>
      <c r="O20" s="2"/>
      <c r="P20" s="2"/>
    </row>
    <row r="21" spans="1:16" x14ac:dyDescent="0.25">
      <c r="A21" s="40" t="s">
        <v>32</v>
      </c>
      <c r="B21" s="10"/>
      <c r="C21" s="10"/>
      <c r="D21" s="10"/>
      <c r="E21" s="9">
        <f>E67</f>
        <v>0</v>
      </c>
      <c r="F21" s="9">
        <f t="shared" ref="F21:N21" si="1">F67</f>
        <v>0</v>
      </c>
      <c r="G21" s="9">
        <f t="shared" si="1"/>
        <v>0</v>
      </c>
      <c r="H21" s="9">
        <f t="shared" si="1"/>
        <v>0</v>
      </c>
      <c r="I21" s="9">
        <f t="shared" si="1"/>
        <v>0</v>
      </c>
      <c r="J21" s="9">
        <f t="shared" si="1"/>
        <v>0</v>
      </c>
      <c r="K21" s="9">
        <f t="shared" si="1"/>
        <v>0</v>
      </c>
      <c r="L21" s="9">
        <f t="shared" si="1"/>
        <v>0</v>
      </c>
      <c r="M21" s="9">
        <f t="shared" si="1"/>
        <v>0</v>
      </c>
      <c r="N21" s="9">
        <f t="shared" si="1"/>
        <v>0</v>
      </c>
      <c r="O21" s="2"/>
      <c r="P21" s="2"/>
    </row>
    <row r="22" spans="1:16" x14ac:dyDescent="0.25">
      <c r="A22" s="51" t="s">
        <v>37</v>
      </c>
      <c r="E22" s="50">
        <f>SUM(E18:E21)</f>
        <v>400</v>
      </c>
      <c r="F22" s="50">
        <f t="shared" ref="F22:N22" si="2">SUM(F18:F21)</f>
        <v>400</v>
      </c>
      <c r="G22" s="50">
        <f t="shared" si="2"/>
        <v>400</v>
      </c>
      <c r="H22" s="50">
        <f t="shared" si="2"/>
        <v>400</v>
      </c>
      <c r="I22" s="50">
        <f t="shared" si="2"/>
        <v>400</v>
      </c>
      <c r="J22" s="50">
        <f t="shared" si="2"/>
        <v>400</v>
      </c>
      <c r="K22" s="50">
        <f t="shared" si="2"/>
        <v>400</v>
      </c>
      <c r="L22" s="50">
        <f t="shared" si="2"/>
        <v>400</v>
      </c>
      <c r="M22" s="50">
        <f t="shared" si="2"/>
        <v>400</v>
      </c>
      <c r="N22" s="50">
        <f t="shared" si="2"/>
        <v>400</v>
      </c>
    </row>
    <row r="23" spans="1:16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"/>
      <c r="P23" s="2"/>
    </row>
    <row r="24" spans="1:16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"/>
      <c r="P24" s="2"/>
    </row>
    <row r="25" spans="1:16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3">J10</f>
        <v>100</v>
      </c>
      <c r="K25" s="44">
        <f t="shared" si="3"/>
        <v>100</v>
      </c>
      <c r="L25" s="44">
        <f t="shared" si="3"/>
        <v>100</v>
      </c>
      <c r="M25" s="44">
        <f t="shared" si="3"/>
        <v>100</v>
      </c>
      <c r="N25" s="44">
        <f t="shared" si="3"/>
        <v>100</v>
      </c>
      <c r="O25" s="2"/>
      <c r="P25" s="2"/>
    </row>
    <row r="26" spans="1:16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4">F18</f>
        <v>100</v>
      </c>
      <c r="G26" s="44">
        <f t="shared" si="4"/>
        <v>100</v>
      </c>
      <c r="H26" s="44">
        <f t="shared" si="4"/>
        <v>100</v>
      </c>
      <c r="I26" s="44">
        <f t="shared" si="4"/>
        <v>100</v>
      </c>
      <c r="J26" s="44">
        <f t="shared" si="4"/>
        <v>100</v>
      </c>
      <c r="K26" s="44">
        <f t="shared" si="4"/>
        <v>100</v>
      </c>
      <c r="L26" s="44">
        <f t="shared" si="4"/>
        <v>100</v>
      </c>
      <c r="M26" s="44">
        <f t="shared" si="4"/>
        <v>100</v>
      </c>
      <c r="N26" s="44">
        <f t="shared" si="4"/>
        <v>100</v>
      </c>
      <c r="O26" s="2"/>
      <c r="P26" s="2"/>
    </row>
    <row r="27" spans="1:16" x14ac:dyDescent="0.25">
      <c r="A27" s="49" t="s">
        <v>39</v>
      </c>
      <c r="B27" s="39"/>
      <c r="C27" s="5"/>
      <c r="D27" s="5"/>
      <c r="E27" s="44">
        <f>E22-E25-E26</f>
        <v>200</v>
      </c>
      <c r="F27" s="44">
        <f t="shared" ref="F27:N27" si="5">F22-F25-F26</f>
        <v>200</v>
      </c>
      <c r="G27" s="44">
        <f t="shared" si="5"/>
        <v>200</v>
      </c>
      <c r="H27" s="44">
        <f t="shared" si="5"/>
        <v>200</v>
      </c>
      <c r="I27" s="44">
        <f t="shared" si="5"/>
        <v>200</v>
      </c>
      <c r="J27" s="44">
        <f t="shared" si="5"/>
        <v>200</v>
      </c>
      <c r="K27" s="44">
        <f t="shared" si="5"/>
        <v>200</v>
      </c>
      <c r="L27" s="44">
        <f t="shared" si="5"/>
        <v>200</v>
      </c>
      <c r="M27" s="44">
        <f t="shared" si="5"/>
        <v>200</v>
      </c>
      <c r="N27" s="44">
        <f t="shared" si="5"/>
        <v>200</v>
      </c>
      <c r="O27" s="2"/>
      <c r="P27" s="2"/>
    </row>
    <row r="28" spans="1:16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"/>
      <c r="P28" s="2"/>
    </row>
    <row r="29" spans="1:16" x14ac:dyDescent="0.25">
      <c r="A29" s="62" t="s">
        <v>74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  <c r="P29" s="2"/>
    </row>
    <row r="30" spans="1:16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  <c r="O30" s="2"/>
      <c r="P30" s="2"/>
    </row>
    <row r="31" spans="1:16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  <c r="O31" s="2"/>
      <c r="P31" s="2"/>
    </row>
    <row r="32" spans="1:16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  <c r="P32" s="2"/>
    </row>
    <row r="33" spans="1:16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6">F18</f>
        <v>100</v>
      </c>
      <c r="G33" s="59">
        <f t="shared" si="6"/>
        <v>100</v>
      </c>
      <c r="H33" s="59">
        <f t="shared" si="6"/>
        <v>100</v>
      </c>
      <c r="I33" s="59">
        <f t="shared" si="6"/>
        <v>100</v>
      </c>
      <c r="J33" s="59">
        <f t="shared" si="6"/>
        <v>100</v>
      </c>
      <c r="K33" s="59">
        <f t="shared" si="6"/>
        <v>100</v>
      </c>
      <c r="L33" s="59">
        <f t="shared" si="6"/>
        <v>100</v>
      </c>
      <c r="M33" s="59">
        <f t="shared" si="6"/>
        <v>100</v>
      </c>
      <c r="N33" s="59">
        <f t="shared" si="6"/>
        <v>100</v>
      </c>
      <c r="O33" s="2"/>
      <c r="P33" s="2"/>
    </row>
    <row r="34" spans="1:16" x14ac:dyDescent="0.25">
      <c r="A34" s="51" t="s">
        <v>31</v>
      </c>
      <c r="B34" s="14">
        <f t="shared" ref="B34:D34" si="7">B32-B33</f>
        <v>0</v>
      </c>
      <c r="C34" s="14">
        <f t="shared" si="7"/>
        <v>0</v>
      </c>
      <c r="D34" s="15">
        <f t="shared" si="7"/>
        <v>0</v>
      </c>
      <c r="E34" s="13">
        <f>E19</f>
        <v>200</v>
      </c>
      <c r="F34" s="13">
        <f t="shared" si="6"/>
        <v>200</v>
      </c>
      <c r="G34" s="13">
        <f t="shared" si="6"/>
        <v>200</v>
      </c>
      <c r="H34" s="13">
        <f t="shared" si="6"/>
        <v>200</v>
      </c>
      <c r="I34" s="13">
        <f t="shared" si="6"/>
        <v>200</v>
      </c>
      <c r="J34" s="13">
        <f t="shared" si="6"/>
        <v>200</v>
      </c>
      <c r="K34" s="13">
        <f t="shared" si="6"/>
        <v>200</v>
      </c>
      <c r="L34" s="13">
        <f t="shared" si="6"/>
        <v>200</v>
      </c>
      <c r="M34" s="13">
        <f t="shared" si="6"/>
        <v>200</v>
      </c>
      <c r="N34" s="13">
        <f t="shared" si="6"/>
        <v>200</v>
      </c>
      <c r="O34" s="2"/>
      <c r="P34" s="2"/>
    </row>
    <row r="35" spans="1:16" x14ac:dyDescent="0.25">
      <c r="A35" s="41" t="s">
        <v>33</v>
      </c>
      <c r="B35" s="17"/>
      <c r="C35" s="17"/>
      <c r="D35" s="18"/>
      <c r="E35" s="12">
        <f>E20</f>
        <v>100</v>
      </c>
      <c r="F35" s="12">
        <f t="shared" si="6"/>
        <v>100</v>
      </c>
      <c r="G35" s="12">
        <f t="shared" si="6"/>
        <v>100</v>
      </c>
      <c r="H35" s="12">
        <f t="shared" si="6"/>
        <v>100</v>
      </c>
      <c r="I35" s="12">
        <f t="shared" si="6"/>
        <v>100</v>
      </c>
      <c r="J35" s="18">
        <f>H12</f>
        <v>100</v>
      </c>
      <c r="K35" s="18">
        <f>J35</f>
        <v>100</v>
      </c>
      <c r="L35" s="18">
        <f t="shared" ref="L35:N35" si="8">K35</f>
        <v>100</v>
      </c>
      <c r="M35" s="18">
        <f t="shared" si="8"/>
        <v>100</v>
      </c>
      <c r="N35" s="18">
        <f t="shared" si="8"/>
        <v>100</v>
      </c>
      <c r="O35" s="2"/>
      <c r="P35" s="2"/>
    </row>
    <row r="36" spans="1:16" x14ac:dyDescent="0.25">
      <c r="A36" s="40" t="s">
        <v>32</v>
      </c>
      <c r="B36" s="10"/>
      <c r="C36" s="10"/>
      <c r="D36" s="10"/>
      <c r="E36" s="9">
        <f>E89</f>
        <v>0</v>
      </c>
      <c r="F36" s="9">
        <f t="shared" ref="F36:N36" si="9">F89</f>
        <v>0</v>
      </c>
      <c r="G36" s="9">
        <f t="shared" si="9"/>
        <v>0</v>
      </c>
      <c r="H36" s="9">
        <f t="shared" si="9"/>
        <v>0</v>
      </c>
      <c r="I36" s="9">
        <f t="shared" si="9"/>
        <v>0</v>
      </c>
      <c r="J36" s="9">
        <f t="shared" si="9"/>
        <v>8</v>
      </c>
      <c r="K36" s="9">
        <f t="shared" si="9"/>
        <v>8</v>
      </c>
      <c r="L36" s="9">
        <f t="shared" si="9"/>
        <v>8</v>
      </c>
      <c r="M36" s="9">
        <f t="shared" si="9"/>
        <v>8</v>
      </c>
      <c r="N36" s="9">
        <f t="shared" si="9"/>
        <v>8</v>
      </c>
      <c r="O36" s="2"/>
      <c r="P36" s="2"/>
    </row>
    <row r="37" spans="1:16" x14ac:dyDescent="0.25">
      <c r="A37" s="51" t="s">
        <v>37</v>
      </c>
      <c r="E37" s="50">
        <f>SUM(E33:E36)</f>
        <v>400</v>
      </c>
      <c r="F37" s="50">
        <f t="shared" ref="F37:N37" si="10">SUM(F33:F36)</f>
        <v>400</v>
      </c>
      <c r="G37" s="50">
        <f t="shared" si="10"/>
        <v>400</v>
      </c>
      <c r="H37" s="50">
        <f t="shared" si="10"/>
        <v>400</v>
      </c>
      <c r="I37" s="50">
        <f t="shared" si="10"/>
        <v>400</v>
      </c>
      <c r="J37" s="50">
        <f t="shared" si="10"/>
        <v>408</v>
      </c>
      <c r="K37" s="50">
        <f t="shared" si="10"/>
        <v>408</v>
      </c>
      <c r="L37" s="50">
        <f t="shared" si="10"/>
        <v>408</v>
      </c>
      <c r="M37" s="50">
        <f t="shared" si="10"/>
        <v>408</v>
      </c>
      <c r="N37" s="50">
        <f t="shared" si="10"/>
        <v>408</v>
      </c>
    </row>
    <row r="38" spans="1:16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"/>
      <c r="P38" s="2"/>
    </row>
    <row r="39" spans="1:16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"/>
      <c r="P39" s="2"/>
    </row>
    <row r="40" spans="1:16" x14ac:dyDescent="0.25">
      <c r="A40" s="48" t="s">
        <v>38</v>
      </c>
      <c r="B40" s="39"/>
      <c r="C40" s="5"/>
      <c r="D40" s="5"/>
      <c r="E40" s="44">
        <f>E12</f>
        <v>100</v>
      </c>
      <c r="F40" s="44">
        <f t="shared" ref="F40:N40" si="11">F12</f>
        <v>100</v>
      </c>
      <c r="G40" s="44">
        <f t="shared" si="11"/>
        <v>100</v>
      </c>
      <c r="H40" s="44">
        <f t="shared" si="11"/>
        <v>100</v>
      </c>
      <c r="I40" s="44">
        <f t="shared" si="11"/>
        <v>92</v>
      </c>
      <c r="J40" s="44">
        <f t="shared" si="11"/>
        <v>90</v>
      </c>
      <c r="K40" s="44">
        <f t="shared" si="11"/>
        <v>90</v>
      </c>
      <c r="L40" s="44">
        <f t="shared" si="11"/>
        <v>90</v>
      </c>
      <c r="M40" s="44">
        <f t="shared" si="11"/>
        <v>90</v>
      </c>
      <c r="N40" s="44">
        <f t="shared" si="11"/>
        <v>90</v>
      </c>
      <c r="O40" s="2"/>
      <c r="P40" s="2"/>
    </row>
    <row r="41" spans="1:16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12">F33</f>
        <v>100</v>
      </c>
      <c r="G41" s="44">
        <f t="shared" si="12"/>
        <v>100</v>
      </c>
      <c r="H41" s="44">
        <f t="shared" si="12"/>
        <v>100</v>
      </c>
      <c r="I41" s="44">
        <f t="shared" si="12"/>
        <v>100</v>
      </c>
      <c r="J41" s="44">
        <f t="shared" si="12"/>
        <v>100</v>
      </c>
      <c r="K41" s="44">
        <f t="shared" si="12"/>
        <v>100</v>
      </c>
      <c r="L41" s="44">
        <f t="shared" si="12"/>
        <v>100</v>
      </c>
      <c r="M41" s="44">
        <f t="shared" si="12"/>
        <v>100</v>
      </c>
      <c r="N41" s="44">
        <f t="shared" si="12"/>
        <v>100</v>
      </c>
      <c r="O41" s="2"/>
      <c r="P41" s="2"/>
    </row>
    <row r="42" spans="1:16" x14ac:dyDescent="0.25">
      <c r="A42" s="49" t="s">
        <v>39</v>
      </c>
      <c r="B42" s="39"/>
      <c r="C42" s="5"/>
      <c r="D42" s="5"/>
      <c r="E42" s="44">
        <f>E37-E40-E41</f>
        <v>200</v>
      </c>
      <c r="F42" s="44">
        <f t="shared" ref="F42:N42" si="13">F37-F40-F41</f>
        <v>200</v>
      </c>
      <c r="G42" s="44">
        <f t="shared" si="13"/>
        <v>200</v>
      </c>
      <c r="H42" s="44">
        <f t="shared" si="13"/>
        <v>200</v>
      </c>
      <c r="I42" s="44">
        <f t="shared" si="13"/>
        <v>208</v>
      </c>
      <c r="J42" s="44">
        <f t="shared" si="13"/>
        <v>218</v>
      </c>
      <c r="K42" s="44">
        <f t="shared" si="13"/>
        <v>218</v>
      </c>
      <c r="L42" s="44">
        <f t="shared" si="13"/>
        <v>218</v>
      </c>
      <c r="M42" s="44">
        <f t="shared" si="13"/>
        <v>218</v>
      </c>
      <c r="N42" s="44">
        <f t="shared" si="13"/>
        <v>218</v>
      </c>
      <c r="O42" s="2"/>
      <c r="P42" s="2"/>
    </row>
    <row r="43" spans="1:16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"/>
      <c r="P43" s="2"/>
    </row>
    <row r="44" spans="1:16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</row>
    <row r="45" spans="1:16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4">F42-F27</f>
        <v>0</v>
      </c>
      <c r="G45" s="44">
        <f t="shared" si="14"/>
        <v>0</v>
      </c>
      <c r="H45" s="44">
        <f t="shared" si="14"/>
        <v>0</v>
      </c>
      <c r="I45" s="44">
        <f t="shared" si="14"/>
        <v>8</v>
      </c>
      <c r="J45" s="44">
        <f t="shared" si="14"/>
        <v>18</v>
      </c>
      <c r="K45" s="44">
        <f t="shared" si="14"/>
        <v>18</v>
      </c>
      <c r="L45" s="44">
        <f t="shared" si="14"/>
        <v>18</v>
      </c>
      <c r="M45" s="44">
        <f t="shared" si="14"/>
        <v>18</v>
      </c>
      <c r="N45" s="44">
        <f t="shared" si="14"/>
        <v>18</v>
      </c>
      <c r="O45" s="2"/>
      <c r="P45" s="2"/>
    </row>
    <row r="46" spans="1:16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"/>
      <c r="P46" s="2"/>
    </row>
    <row r="47" spans="1:16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"/>
      <c r="P47" s="2"/>
    </row>
    <row r="48" spans="1:16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"/>
      <c r="P48" s="2"/>
    </row>
    <row r="49" spans="1:16" ht="14.1" customHeight="1" x14ac:dyDescent="0.25">
      <c r="A49" s="45" t="s">
        <v>55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  <c r="O49" s="2"/>
      <c r="P49" s="2"/>
    </row>
    <row r="50" spans="1:16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  <c r="O50" s="2"/>
      <c r="P50" s="2"/>
    </row>
    <row r="51" spans="1:16" x14ac:dyDescent="0.25">
      <c r="A51" s="8" t="s">
        <v>1</v>
      </c>
      <c r="B51" s="30" t="str">
        <f t="shared" ref="B51:C51" si="15">LEFT(C51,4)-1&amp;"-"&amp;RIGHT(C51,2)-1</f>
        <v>2011-12</v>
      </c>
      <c r="C51" s="30" t="str">
        <f t="shared" si="15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6">LEFT(F51,4)+1&amp;"-"&amp;RIGHT(F51,2)+1</f>
        <v>2016-17</v>
      </c>
      <c r="H51" s="31" t="str">
        <f t="shared" si="16"/>
        <v>2017-18</v>
      </c>
      <c r="I51" s="32" t="str">
        <f t="shared" si="16"/>
        <v>2018-19</v>
      </c>
      <c r="J51" s="31" t="str">
        <f t="shared" si="16"/>
        <v>2019-20</v>
      </c>
      <c r="K51" s="31" t="str">
        <f t="shared" si="16"/>
        <v>2020-21</v>
      </c>
      <c r="L51" s="31" t="str">
        <f t="shared" si="16"/>
        <v>2021-22</v>
      </c>
      <c r="M51" s="31" t="str">
        <f t="shared" si="16"/>
        <v>2022-23</v>
      </c>
      <c r="N51" s="32" t="str">
        <f t="shared" si="16"/>
        <v>2023-24</v>
      </c>
      <c r="O51" s="2"/>
      <c r="P51" s="2"/>
    </row>
    <row r="52" spans="1:16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E20</f>
        <v>100</v>
      </c>
      <c r="F52" s="27">
        <f t="shared" ref="F52:N52" si="17">F20</f>
        <v>100</v>
      </c>
      <c r="G52" s="27">
        <f t="shared" si="17"/>
        <v>100</v>
      </c>
      <c r="H52" s="27">
        <f t="shared" si="17"/>
        <v>100</v>
      </c>
      <c r="I52" s="27">
        <f t="shared" si="17"/>
        <v>100</v>
      </c>
      <c r="J52" s="27">
        <f t="shared" si="17"/>
        <v>100</v>
      </c>
      <c r="K52" s="27">
        <f t="shared" si="17"/>
        <v>100</v>
      </c>
      <c r="L52" s="27">
        <f t="shared" si="17"/>
        <v>100</v>
      </c>
      <c r="M52" s="27">
        <f t="shared" si="17"/>
        <v>100</v>
      </c>
      <c r="N52" s="27">
        <f t="shared" si="17"/>
        <v>100</v>
      </c>
      <c r="O52" s="2"/>
      <c r="P52" s="2"/>
    </row>
    <row r="53" spans="1:16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f>E25</f>
        <v>100</v>
      </c>
      <c r="F53" s="27">
        <f t="shared" ref="F53:N53" si="18">F25</f>
        <v>100</v>
      </c>
      <c r="G53" s="27">
        <f t="shared" si="18"/>
        <v>100</v>
      </c>
      <c r="H53" s="27">
        <f t="shared" si="18"/>
        <v>100</v>
      </c>
      <c r="I53" s="27">
        <f t="shared" si="18"/>
        <v>100</v>
      </c>
      <c r="J53" s="27">
        <f t="shared" si="18"/>
        <v>100</v>
      </c>
      <c r="K53" s="27">
        <f t="shared" si="18"/>
        <v>100</v>
      </c>
      <c r="L53" s="27">
        <f t="shared" si="18"/>
        <v>100</v>
      </c>
      <c r="M53" s="27">
        <f t="shared" si="18"/>
        <v>100</v>
      </c>
      <c r="N53" s="27">
        <f t="shared" si="18"/>
        <v>100</v>
      </c>
      <c r="O53" s="2"/>
      <c r="P53" s="2"/>
    </row>
    <row r="54" spans="1:16" x14ac:dyDescent="0.25">
      <c r="A54" s="20" t="s">
        <v>4</v>
      </c>
      <c r="B54" s="14">
        <f t="shared" ref="B54:N54" si="19">B52-B53</f>
        <v>0</v>
      </c>
      <c r="C54" s="14">
        <f t="shared" si="19"/>
        <v>0</v>
      </c>
      <c r="D54" s="15">
        <f t="shared" si="19"/>
        <v>0</v>
      </c>
      <c r="E54" s="13">
        <f t="shared" si="19"/>
        <v>0</v>
      </c>
      <c r="F54" s="14">
        <f t="shared" si="19"/>
        <v>0</v>
      </c>
      <c r="G54" s="14">
        <f t="shared" si="19"/>
        <v>0</v>
      </c>
      <c r="H54" s="14">
        <f t="shared" si="19"/>
        <v>0</v>
      </c>
      <c r="I54" s="15">
        <f t="shared" si="19"/>
        <v>0</v>
      </c>
      <c r="J54" s="13">
        <f t="shared" si="19"/>
        <v>0</v>
      </c>
      <c r="K54" s="14">
        <f t="shared" si="19"/>
        <v>0</v>
      </c>
      <c r="L54" s="14">
        <f t="shared" si="19"/>
        <v>0</v>
      </c>
      <c r="M54" s="14">
        <f t="shared" si="19"/>
        <v>0</v>
      </c>
      <c r="N54" s="15">
        <f t="shared" si="19"/>
        <v>0</v>
      </c>
      <c r="O54" s="2"/>
      <c r="P54" s="2"/>
    </row>
    <row r="55" spans="1:16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0</v>
      </c>
      <c r="I55" s="18">
        <f>I54-H54</f>
        <v>0</v>
      </c>
      <c r="J55" s="12">
        <v>0</v>
      </c>
      <c r="K55" s="17">
        <f>K54-J54</f>
        <v>0</v>
      </c>
      <c r="L55" s="17">
        <f t="shared" ref="L55:N55" si="20">L54-K54</f>
        <v>0</v>
      </c>
      <c r="M55" s="17">
        <f t="shared" si="20"/>
        <v>0</v>
      </c>
      <c r="N55" s="18">
        <f t="shared" si="20"/>
        <v>0</v>
      </c>
      <c r="O55" s="2"/>
      <c r="P55" s="2"/>
    </row>
    <row r="56" spans="1:16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  <c r="O56" s="2"/>
      <c r="P56" s="2"/>
    </row>
    <row r="57" spans="1:16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  <c r="O57" s="2"/>
      <c r="P57" s="2"/>
    </row>
    <row r="58" spans="1:16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  <c r="O58" s="2"/>
      <c r="P58" s="2"/>
    </row>
    <row r="59" spans="1:16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  <c r="O59" s="2"/>
      <c r="P59" s="2"/>
    </row>
    <row r="60" spans="1:16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0</v>
      </c>
      <c r="J60" s="12">
        <f>$H55</f>
        <v>0</v>
      </c>
      <c r="K60" s="12">
        <f>$H55</f>
        <v>0</v>
      </c>
      <c r="L60" s="12">
        <f>$H55</f>
        <v>0</v>
      </c>
      <c r="M60" s="12">
        <f>$H55</f>
        <v>0</v>
      </c>
      <c r="N60" s="22"/>
      <c r="O60" s="2"/>
      <c r="P60" s="2"/>
    </row>
    <row r="61" spans="1:16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0</v>
      </c>
      <c r="K61" s="17">
        <f>$I55</f>
        <v>0</v>
      </c>
      <c r="L61" s="17">
        <f>$I55</f>
        <v>0</v>
      </c>
      <c r="M61" s="17">
        <f>$I55</f>
        <v>0</v>
      </c>
      <c r="N61" s="18">
        <f>$I55</f>
        <v>0</v>
      </c>
      <c r="O61" s="2"/>
      <c r="P61" s="2"/>
    </row>
    <row r="62" spans="1:16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21">$J$55</f>
        <v>0</v>
      </c>
      <c r="M62" s="12">
        <f t="shared" si="21"/>
        <v>0</v>
      </c>
      <c r="N62" s="22">
        <f t="shared" si="21"/>
        <v>0</v>
      </c>
      <c r="O62" s="2"/>
      <c r="P62" s="2"/>
    </row>
    <row r="63" spans="1:16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22">$K$55</f>
        <v>0</v>
      </c>
      <c r="N63" s="22">
        <f t="shared" si="22"/>
        <v>0</v>
      </c>
      <c r="O63" s="2"/>
      <c r="P63" s="2"/>
    </row>
    <row r="64" spans="1:16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23">$L$55</f>
        <v>0</v>
      </c>
      <c r="O64" s="2"/>
      <c r="P64" s="2"/>
    </row>
    <row r="65" spans="1:16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  <c r="O65" s="2"/>
      <c r="P65" s="2"/>
    </row>
    <row r="66" spans="1:16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  <c r="O66" s="2"/>
      <c r="P66" s="2"/>
    </row>
    <row r="67" spans="1:16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4">SUM(J57:J61)</f>
        <v>0</v>
      </c>
      <c r="K67" s="10">
        <f t="shared" si="24"/>
        <v>0</v>
      </c>
      <c r="L67" s="10">
        <f t="shared" si="24"/>
        <v>0</v>
      </c>
      <c r="M67" s="10">
        <f t="shared" si="24"/>
        <v>0</v>
      </c>
      <c r="N67" s="11">
        <f t="shared" si="24"/>
        <v>0</v>
      </c>
      <c r="O67" s="2"/>
      <c r="P67" s="2"/>
    </row>
    <row r="68" spans="1:16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5">E67+E52</f>
        <v>100</v>
      </c>
      <c r="F68" s="1">
        <f t="shared" si="25"/>
        <v>100</v>
      </c>
      <c r="G68" s="1">
        <f t="shared" si="25"/>
        <v>100</v>
      </c>
      <c r="H68" s="1">
        <f t="shared" si="25"/>
        <v>100</v>
      </c>
      <c r="I68" s="24">
        <f t="shared" si="25"/>
        <v>100</v>
      </c>
      <c r="J68" s="1">
        <f t="shared" si="25"/>
        <v>100</v>
      </c>
      <c r="K68" s="1">
        <f t="shared" si="25"/>
        <v>100</v>
      </c>
      <c r="L68" s="1">
        <f t="shared" si="25"/>
        <v>100</v>
      </c>
      <c r="M68" s="1">
        <f t="shared" si="25"/>
        <v>100</v>
      </c>
      <c r="N68" s="24">
        <f t="shared" si="25"/>
        <v>100</v>
      </c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  <row r="71" spans="1:16" x14ac:dyDescent="0.25">
      <c r="A71" s="45" t="s">
        <v>56</v>
      </c>
      <c r="B71" s="6"/>
      <c r="C71" s="6"/>
      <c r="D71" s="6"/>
      <c r="E71" s="6"/>
      <c r="F71" s="6"/>
      <c r="G71" s="4"/>
      <c r="H71" s="6"/>
      <c r="I71" s="6"/>
      <c r="J71" s="6"/>
      <c r="K71" s="6"/>
      <c r="L71" s="6"/>
      <c r="M71" s="3"/>
      <c r="N71" s="5"/>
    </row>
    <row r="72" spans="1:16" ht="13.8" thickBot="1" x14ac:dyDescent="0.3">
      <c r="A72" s="5"/>
      <c r="B72" s="87" t="s">
        <v>11</v>
      </c>
      <c r="C72" s="87"/>
      <c r="D72" s="87"/>
      <c r="E72" s="87" t="s">
        <v>12</v>
      </c>
      <c r="F72" s="87"/>
      <c r="G72" s="87"/>
      <c r="H72" s="87"/>
      <c r="I72" s="87"/>
      <c r="J72" s="87" t="s">
        <v>13</v>
      </c>
      <c r="K72" s="87"/>
      <c r="L72" s="87"/>
      <c r="M72" s="87"/>
      <c r="N72" s="87"/>
    </row>
    <row r="73" spans="1:16" x14ac:dyDescent="0.25">
      <c r="A73" s="8" t="s">
        <v>1</v>
      </c>
      <c r="B73" s="30" t="e">
        <f t="shared" ref="B73:C73" si="26">LEFT(C73,4)-1&amp;"-"&amp;RIGHT(C73,2)-1</f>
        <v>#VALUE!</v>
      </c>
      <c r="C73" s="30" t="e">
        <f t="shared" si="26"/>
        <v>#VALUE!</v>
      </c>
      <c r="D73" s="33" t="str">
        <f>LEFT(E73,4)-1&amp;"-"&amp;RIGHT(E73,2)-1</f>
        <v>-1--1</v>
      </c>
      <c r="E73" s="31">
        <f>B25</f>
        <v>0</v>
      </c>
      <c r="F73" s="31" t="str">
        <f>LEFT(E73,4)+1&amp;"-"&amp;RIGHT(E73,2)+1</f>
        <v>1-1</v>
      </c>
      <c r="G73" s="31" t="str">
        <f t="shared" ref="G73:N73" si="27">LEFT(F73,4)+1&amp;"-"&amp;RIGHT(F73,2)+1</f>
        <v>43102-0</v>
      </c>
      <c r="H73" s="31" t="str">
        <f t="shared" si="27"/>
        <v>4311-1</v>
      </c>
      <c r="I73" s="32" t="str">
        <f t="shared" si="27"/>
        <v>4312-0</v>
      </c>
      <c r="J73" s="31" t="str">
        <f t="shared" si="27"/>
        <v>4313-1</v>
      </c>
      <c r="K73" s="31" t="str">
        <f t="shared" si="27"/>
        <v>4314-0</v>
      </c>
      <c r="L73" s="31" t="str">
        <f t="shared" si="27"/>
        <v>4315-1</v>
      </c>
      <c r="M73" s="31" t="str">
        <f t="shared" si="27"/>
        <v>4316-0</v>
      </c>
      <c r="N73" s="32" t="str">
        <f t="shared" si="27"/>
        <v>4317-1</v>
      </c>
    </row>
    <row r="74" spans="1:16" x14ac:dyDescent="0.25">
      <c r="A74" s="19" t="s">
        <v>2</v>
      </c>
      <c r="B74" s="27">
        <v>100</v>
      </c>
      <c r="C74" s="28">
        <v>100</v>
      </c>
      <c r="D74" s="34">
        <v>100</v>
      </c>
      <c r="E74" s="27">
        <f>E35</f>
        <v>100</v>
      </c>
      <c r="F74" s="27">
        <f t="shared" ref="F74:N74" si="28">F35</f>
        <v>100</v>
      </c>
      <c r="G74" s="27">
        <f t="shared" si="28"/>
        <v>100</v>
      </c>
      <c r="H74" s="27">
        <f t="shared" si="28"/>
        <v>100</v>
      </c>
      <c r="I74" s="27">
        <f t="shared" si="28"/>
        <v>100</v>
      </c>
      <c r="J74" s="27">
        <f t="shared" si="28"/>
        <v>100</v>
      </c>
      <c r="K74" s="27">
        <f t="shared" si="28"/>
        <v>100</v>
      </c>
      <c r="L74" s="27">
        <f t="shared" si="28"/>
        <v>100</v>
      </c>
      <c r="M74" s="27">
        <f t="shared" si="28"/>
        <v>100</v>
      </c>
      <c r="N74" s="27">
        <f t="shared" si="28"/>
        <v>100</v>
      </c>
    </row>
    <row r="75" spans="1:16" x14ac:dyDescent="0.25">
      <c r="A75" s="20" t="s">
        <v>3</v>
      </c>
      <c r="B75" s="27">
        <v>100</v>
      </c>
      <c r="C75" s="28">
        <v>100</v>
      </c>
      <c r="D75" s="34">
        <v>100</v>
      </c>
      <c r="E75" s="27">
        <f>E40</f>
        <v>100</v>
      </c>
      <c r="F75" s="27">
        <f t="shared" ref="F75:N75" si="29">F40</f>
        <v>100</v>
      </c>
      <c r="G75" s="27">
        <f t="shared" si="29"/>
        <v>100</v>
      </c>
      <c r="H75" s="27">
        <f t="shared" si="29"/>
        <v>100</v>
      </c>
      <c r="I75" s="27">
        <f t="shared" si="29"/>
        <v>92</v>
      </c>
      <c r="J75" s="27">
        <f t="shared" si="29"/>
        <v>90</v>
      </c>
      <c r="K75" s="27">
        <f t="shared" si="29"/>
        <v>90</v>
      </c>
      <c r="L75" s="27">
        <f t="shared" si="29"/>
        <v>90</v>
      </c>
      <c r="M75" s="27">
        <f t="shared" si="29"/>
        <v>90</v>
      </c>
      <c r="N75" s="27">
        <f t="shared" si="29"/>
        <v>90</v>
      </c>
    </row>
    <row r="76" spans="1:16" x14ac:dyDescent="0.25">
      <c r="A76" s="20" t="s">
        <v>4</v>
      </c>
      <c r="B76" s="14">
        <f t="shared" ref="B76:N76" si="30">B74-B75</f>
        <v>0</v>
      </c>
      <c r="C76" s="14">
        <f t="shared" si="30"/>
        <v>0</v>
      </c>
      <c r="D76" s="15">
        <f t="shared" si="30"/>
        <v>0</v>
      </c>
      <c r="E76" s="13">
        <f t="shared" si="30"/>
        <v>0</v>
      </c>
      <c r="F76" s="14">
        <f t="shared" si="30"/>
        <v>0</v>
      </c>
      <c r="G76" s="14">
        <f t="shared" si="30"/>
        <v>0</v>
      </c>
      <c r="H76" s="14">
        <f t="shared" si="30"/>
        <v>0</v>
      </c>
      <c r="I76" s="15">
        <f t="shared" si="30"/>
        <v>8</v>
      </c>
      <c r="J76" s="13">
        <f t="shared" si="30"/>
        <v>10</v>
      </c>
      <c r="K76" s="14">
        <f t="shared" si="30"/>
        <v>10</v>
      </c>
      <c r="L76" s="14">
        <f t="shared" si="30"/>
        <v>10</v>
      </c>
      <c r="M76" s="14">
        <f t="shared" si="30"/>
        <v>10</v>
      </c>
      <c r="N76" s="15">
        <f t="shared" si="30"/>
        <v>10</v>
      </c>
    </row>
    <row r="77" spans="1:16" x14ac:dyDescent="0.25">
      <c r="A77" s="20" t="s">
        <v>5</v>
      </c>
      <c r="B77" s="17"/>
      <c r="C77" s="17"/>
      <c r="D77" s="18"/>
      <c r="E77" s="12">
        <f>E76-D76+LOOKUP($B$4,$B$51:$D$51,B76:D76)</f>
        <v>0</v>
      </c>
      <c r="F77" s="12">
        <f>F76-E76</f>
        <v>0</v>
      </c>
      <c r="G77" s="12">
        <f>G76-F76</f>
        <v>0</v>
      </c>
      <c r="H77" s="12">
        <f>H76-G76</f>
        <v>0</v>
      </c>
      <c r="I77" s="18">
        <f>I76-H76</f>
        <v>8</v>
      </c>
      <c r="J77" s="12">
        <f>J76-I76+LOOKUP($B$5,$G$51:$I$51,G76:I76)-B28</f>
        <v>2</v>
      </c>
      <c r="K77" s="17">
        <f>K76-J76</f>
        <v>0</v>
      </c>
      <c r="L77" s="17">
        <f t="shared" ref="L77:N77" si="31">L76-K76</f>
        <v>0</v>
      </c>
      <c r="M77" s="17">
        <f t="shared" si="31"/>
        <v>0</v>
      </c>
      <c r="N77" s="18">
        <f t="shared" si="31"/>
        <v>0</v>
      </c>
    </row>
    <row r="78" spans="1:16" x14ac:dyDescent="0.25">
      <c r="A78" s="19" t="s">
        <v>6</v>
      </c>
      <c r="B78" s="10"/>
      <c r="C78" s="10"/>
      <c r="D78" s="10"/>
      <c r="E78" s="9"/>
      <c r="F78" s="10"/>
      <c r="G78" s="10"/>
      <c r="H78" s="10"/>
      <c r="I78" s="11"/>
      <c r="J78" s="10"/>
      <c r="K78" s="10"/>
      <c r="L78" s="10"/>
      <c r="M78" s="10"/>
      <c r="N78" s="11"/>
    </row>
    <row r="79" spans="1:16" x14ac:dyDescent="0.25">
      <c r="A79" s="35" t="str">
        <f>E$51</f>
        <v>2014-15</v>
      </c>
      <c r="B79" s="12"/>
      <c r="C79" s="12"/>
      <c r="D79" s="12"/>
      <c r="E79" s="21"/>
      <c r="F79" s="12">
        <f>$E77</f>
        <v>0</v>
      </c>
      <c r="G79" s="12">
        <f>$E77</f>
        <v>0</v>
      </c>
      <c r="H79" s="12">
        <f>$E77</f>
        <v>0</v>
      </c>
      <c r="I79" s="22">
        <f>$E77</f>
        <v>0</v>
      </c>
      <c r="J79" s="12">
        <f>$E77</f>
        <v>0</v>
      </c>
      <c r="K79" s="12"/>
      <c r="L79" s="12"/>
      <c r="M79" s="12"/>
      <c r="N79" s="22"/>
    </row>
    <row r="80" spans="1:16" x14ac:dyDescent="0.25">
      <c r="A80" s="35" t="str">
        <f>F$51</f>
        <v>2015-16</v>
      </c>
      <c r="B80" s="12"/>
      <c r="C80" s="12"/>
      <c r="D80" s="12"/>
      <c r="E80" s="21"/>
      <c r="F80" s="12"/>
      <c r="G80" s="12">
        <f>$F77</f>
        <v>0</v>
      </c>
      <c r="H80" s="12">
        <f>$F77</f>
        <v>0</v>
      </c>
      <c r="I80" s="22">
        <f>$F77</f>
        <v>0</v>
      </c>
      <c r="J80" s="12">
        <f>$F77</f>
        <v>0</v>
      </c>
      <c r="K80" s="12">
        <f>$F77</f>
        <v>0</v>
      </c>
      <c r="L80" s="12"/>
      <c r="M80" s="12"/>
      <c r="N80" s="22"/>
    </row>
    <row r="81" spans="1:14" x14ac:dyDescent="0.25">
      <c r="A81" s="35" t="str">
        <f>G$51</f>
        <v>2016-17</v>
      </c>
      <c r="B81" s="12"/>
      <c r="C81" s="12"/>
      <c r="D81" s="12"/>
      <c r="E81" s="21"/>
      <c r="F81" s="12"/>
      <c r="G81" s="12"/>
      <c r="H81" s="12">
        <f>$G77</f>
        <v>0</v>
      </c>
      <c r="I81" s="22">
        <f>$G77</f>
        <v>0</v>
      </c>
      <c r="J81" s="12">
        <f>$G77</f>
        <v>0</v>
      </c>
      <c r="K81" s="12">
        <f>$G77</f>
        <v>0</v>
      </c>
      <c r="L81" s="12">
        <f>$G77</f>
        <v>0</v>
      </c>
      <c r="M81" s="12"/>
      <c r="N81" s="22"/>
    </row>
    <row r="82" spans="1:14" x14ac:dyDescent="0.25">
      <c r="A82" s="35" t="str">
        <f>H$51</f>
        <v>2017-18</v>
      </c>
      <c r="B82" s="12"/>
      <c r="C82" s="12"/>
      <c r="D82" s="12"/>
      <c r="E82" s="21"/>
      <c r="F82" s="12"/>
      <c r="G82" s="12"/>
      <c r="H82" s="12"/>
      <c r="I82" s="22">
        <f>$H77</f>
        <v>0</v>
      </c>
      <c r="J82" s="12">
        <f>$H77</f>
        <v>0</v>
      </c>
      <c r="K82" s="12">
        <f>$H77</f>
        <v>0</v>
      </c>
      <c r="L82" s="12">
        <f>$H77</f>
        <v>0</v>
      </c>
      <c r="M82" s="12">
        <f>$H77</f>
        <v>0</v>
      </c>
      <c r="N82" s="22"/>
    </row>
    <row r="83" spans="1:14" x14ac:dyDescent="0.25">
      <c r="A83" s="36" t="str">
        <f>I$51</f>
        <v>2018-19</v>
      </c>
      <c r="B83" s="17"/>
      <c r="C83" s="17"/>
      <c r="D83" s="17"/>
      <c r="E83" s="16"/>
      <c r="F83" s="17"/>
      <c r="G83" s="17"/>
      <c r="H83" s="17"/>
      <c r="I83" s="18"/>
      <c r="J83" s="17">
        <f>$I77</f>
        <v>8</v>
      </c>
      <c r="K83" s="17">
        <f>$I77</f>
        <v>8</v>
      </c>
      <c r="L83" s="17">
        <f>$I77</f>
        <v>8</v>
      </c>
      <c r="M83" s="17">
        <f>$I77</f>
        <v>8</v>
      </c>
      <c r="N83" s="18">
        <f>$I77</f>
        <v>8</v>
      </c>
    </row>
    <row r="84" spans="1:14" x14ac:dyDescent="0.25">
      <c r="A84" s="35" t="str">
        <f>J$51</f>
        <v>2019-20</v>
      </c>
      <c r="B84" s="12"/>
      <c r="C84" s="12"/>
      <c r="D84" s="12"/>
      <c r="E84" s="21"/>
      <c r="F84" s="12"/>
      <c r="G84" s="12"/>
      <c r="H84" s="12"/>
      <c r="I84" s="22"/>
      <c r="J84" s="12"/>
      <c r="K84" s="12">
        <f>$J$77</f>
        <v>2</v>
      </c>
      <c r="L84" s="12">
        <f t="shared" ref="L84:N84" si="32">$J$77</f>
        <v>2</v>
      </c>
      <c r="M84" s="12">
        <f t="shared" si="32"/>
        <v>2</v>
      </c>
      <c r="N84" s="12">
        <f t="shared" si="32"/>
        <v>2</v>
      </c>
    </row>
    <row r="85" spans="1:14" x14ac:dyDescent="0.25">
      <c r="A85" s="35" t="str">
        <f>K$51</f>
        <v>2020-21</v>
      </c>
      <c r="B85" s="12"/>
      <c r="C85" s="12"/>
      <c r="D85" s="12"/>
      <c r="E85" s="21"/>
      <c r="F85" s="12"/>
      <c r="G85" s="12"/>
      <c r="H85" s="12"/>
      <c r="I85" s="22"/>
      <c r="J85" s="12"/>
      <c r="K85" s="12"/>
      <c r="L85" s="12">
        <f>$K$77</f>
        <v>0</v>
      </c>
      <c r="M85" s="12">
        <f t="shared" ref="M85:N85" si="33">$K$55</f>
        <v>0</v>
      </c>
      <c r="N85" s="22">
        <f t="shared" si="33"/>
        <v>0</v>
      </c>
    </row>
    <row r="86" spans="1:14" x14ac:dyDescent="0.25">
      <c r="A86" s="35" t="str">
        <f>L$51</f>
        <v>2021-22</v>
      </c>
      <c r="B86" s="12"/>
      <c r="C86" s="12"/>
      <c r="D86" s="12"/>
      <c r="E86" s="21"/>
      <c r="F86" s="12"/>
      <c r="G86" s="12"/>
      <c r="H86" s="12"/>
      <c r="I86" s="22"/>
      <c r="J86" s="12"/>
      <c r="K86" s="12"/>
      <c r="L86" s="12"/>
      <c r="M86" s="12">
        <f>$L$55</f>
        <v>0</v>
      </c>
      <c r="N86" s="22">
        <f t="shared" ref="N86" si="34">$L$55</f>
        <v>0</v>
      </c>
    </row>
    <row r="87" spans="1:14" x14ac:dyDescent="0.25">
      <c r="A87" s="35" t="str">
        <f>M$51</f>
        <v>2022-23</v>
      </c>
      <c r="B87" s="12"/>
      <c r="C87" s="12"/>
      <c r="D87" s="12"/>
      <c r="E87" s="21"/>
      <c r="F87" s="12"/>
      <c r="G87" s="12"/>
      <c r="H87" s="12"/>
      <c r="I87" s="22"/>
      <c r="J87" s="12"/>
      <c r="K87" s="12"/>
      <c r="L87" s="12"/>
      <c r="M87" s="12"/>
      <c r="N87" s="22">
        <f>$M$55</f>
        <v>0</v>
      </c>
    </row>
    <row r="88" spans="1:14" x14ac:dyDescent="0.25">
      <c r="A88" s="36" t="str">
        <f>N$51</f>
        <v>2023-24</v>
      </c>
      <c r="B88" s="12"/>
      <c r="C88" s="12"/>
      <c r="D88" s="12"/>
      <c r="E88" s="21"/>
      <c r="F88" s="12"/>
      <c r="G88" s="12"/>
      <c r="H88" s="12"/>
      <c r="I88" s="22"/>
      <c r="J88" s="12"/>
      <c r="K88" s="12"/>
      <c r="L88" s="12"/>
      <c r="M88" s="12"/>
      <c r="N88" s="22"/>
    </row>
    <row r="89" spans="1:14" x14ac:dyDescent="0.25">
      <c r="A89" s="20" t="s">
        <v>7</v>
      </c>
      <c r="B89" s="10"/>
      <c r="C89" s="10"/>
      <c r="D89" s="11"/>
      <c r="E89" s="9"/>
      <c r="F89" s="10"/>
      <c r="G89" s="10"/>
      <c r="H89" s="10"/>
      <c r="I89" s="11"/>
      <c r="J89" s="10">
        <f t="shared" ref="J89:N89" si="35">SUM(J79:J83)</f>
        <v>8</v>
      </c>
      <c r="K89" s="10">
        <f t="shared" si="35"/>
        <v>8</v>
      </c>
      <c r="L89" s="10">
        <f t="shared" si="35"/>
        <v>8</v>
      </c>
      <c r="M89" s="10">
        <f t="shared" si="35"/>
        <v>8</v>
      </c>
      <c r="N89" s="11">
        <f t="shared" si="35"/>
        <v>8</v>
      </c>
    </row>
    <row r="90" spans="1:14" ht="13.8" thickBot="1" x14ac:dyDescent="0.3">
      <c r="A90" s="26" t="s">
        <v>8</v>
      </c>
      <c r="B90" s="1">
        <f>B74</f>
        <v>100</v>
      </c>
      <c r="C90" s="1">
        <f>C74</f>
        <v>100</v>
      </c>
      <c r="D90" s="24">
        <f>D74</f>
        <v>100</v>
      </c>
      <c r="E90" s="23">
        <f t="shared" ref="E90:N90" si="36">E89+E74</f>
        <v>100</v>
      </c>
      <c r="F90" s="1">
        <f t="shared" si="36"/>
        <v>100</v>
      </c>
      <c r="G90" s="1">
        <f t="shared" si="36"/>
        <v>100</v>
      </c>
      <c r="H90" s="1">
        <f t="shared" si="36"/>
        <v>100</v>
      </c>
      <c r="I90" s="24">
        <f t="shared" si="36"/>
        <v>100</v>
      </c>
      <c r="J90" s="1">
        <f t="shared" si="36"/>
        <v>108</v>
      </c>
      <c r="K90" s="1">
        <f t="shared" si="36"/>
        <v>108</v>
      </c>
      <c r="L90" s="1">
        <f t="shared" si="36"/>
        <v>108</v>
      </c>
      <c r="M90" s="1">
        <f t="shared" si="36"/>
        <v>108</v>
      </c>
      <c r="N90" s="24">
        <f t="shared" si="36"/>
        <v>108</v>
      </c>
    </row>
    <row r="91" spans="1:14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</row>
  </sheetData>
  <mergeCells count="13">
    <mergeCell ref="B30:D30"/>
    <mergeCell ref="E30:I30"/>
    <mergeCell ref="J30:N30"/>
    <mergeCell ref="A1:N1"/>
    <mergeCell ref="B15:D15"/>
    <mergeCell ref="E15:I15"/>
    <mergeCell ref="J15:N15"/>
    <mergeCell ref="B50:D50"/>
    <mergeCell ref="E50:I50"/>
    <mergeCell ref="J50:N50"/>
    <mergeCell ref="B72:D72"/>
    <mergeCell ref="E72:I72"/>
    <mergeCell ref="J72:N72"/>
  </mergeCells>
  <dataValidations count="3">
    <dataValidation type="list" allowBlank="1" showInputMessage="1" showErrorMessage="1" sqref="B3 E3" xr:uid="{00E6570E-CB79-4E3A-A39B-1AF0F3DC1ADA}">
      <formula1>"2014-15,2015-16,2016-17,2017-18,2018-19"</formula1>
    </dataValidation>
    <dataValidation type="list" allowBlank="1" showInputMessage="1" showErrorMessage="1" sqref="B5 E5" xr:uid="{4D099C1F-0360-4B25-96CC-F29C33275E39}">
      <formula1>$G$51:$H$51</formula1>
    </dataValidation>
    <dataValidation type="list" allowBlank="1" showInputMessage="1" showErrorMessage="1" sqref="B4 E4" xr:uid="{E71EC8AF-4086-4CFF-941D-9FFB7C3BCF85}">
      <formula1>$B$51:$C$51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F755-83B9-46FD-90B2-B60ECAAD0643}">
  <dimension ref="A1:N69"/>
  <sheetViews>
    <sheetView topLeftCell="J38" zoomScale="121" workbookViewId="0">
      <selection activeCell="O38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4" ht="16.2" thickBot="1" x14ac:dyDescent="0.35">
      <c r="A1" s="89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14.1" hidden="1" customHeight="1" outlineLevel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idden="1" outlineLevel="1" x14ac:dyDescent="0.25">
      <c r="A3" s="7" t="s">
        <v>14</v>
      </c>
      <c r="B3" s="29" t="s">
        <v>15</v>
      </c>
      <c r="C3" s="37"/>
      <c r="D3" s="37"/>
      <c r="E3" s="29" t="s">
        <v>15</v>
      </c>
      <c r="F3" s="37"/>
      <c r="G3" s="37"/>
      <c r="H3" s="37"/>
      <c r="I3" s="37"/>
      <c r="J3" s="37"/>
      <c r="K3" s="37"/>
      <c r="L3" s="37"/>
      <c r="M3" s="37"/>
      <c r="N3" s="37"/>
    </row>
    <row r="4" spans="1:14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</row>
    <row r="5" spans="1:14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</row>
    <row r="6" spans="1:14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</row>
    <row r="7" spans="1:14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</row>
    <row r="8" spans="1:14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</row>
    <row r="9" spans="1:14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</row>
    <row r="11" spans="1:14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</row>
    <row r="12" spans="1:14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</row>
    <row r="16" spans="1:14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</row>
    <row r="17" spans="1:14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</row>
    <row r="19" spans="1:14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</row>
    <row r="20" spans="1:14" x14ac:dyDescent="0.25">
      <c r="A20" s="41" t="s">
        <v>33</v>
      </c>
      <c r="B20" s="17"/>
      <c r="C20" s="17"/>
      <c r="D20" s="18"/>
      <c r="E20" s="12">
        <v>100</v>
      </c>
      <c r="F20" s="12">
        <v>100</v>
      </c>
      <c r="G20" s="12">
        <v>100</v>
      </c>
      <c r="H20" s="12">
        <v>100</v>
      </c>
      <c r="I20" s="18">
        <v>100</v>
      </c>
      <c r="J20" s="18">
        <v>100</v>
      </c>
      <c r="K20" s="18">
        <v>100</v>
      </c>
      <c r="L20" s="18">
        <v>100</v>
      </c>
      <c r="M20" s="18">
        <v>100</v>
      </c>
      <c r="N20" s="18">
        <v>100</v>
      </c>
    </row>
    <row r="21" spans="1:14" x14ac:dyDescent="0.25">
      <c r="A21" s="40" t="s">
        <v>32</v>
      </c>
      <c r="B21" s="10"/>
      <c r="C21" s="10"/>
      <c r="D21" s="10"/>
      <c r="E21" s="9"/>
      <c r="F21" s="10"/>
      <c r="G21" s="10"/>
      <c r="H21" s="10"/>
      <c r="I21" s="11"/>
      <c r="J21" s="10"/>
      <c r="K21" s="10"/>
      <c r="L21" s="10"/>
      <c r="M21" s="10"/>
      <c r="N21" s="11"/>
    </row>
    <row r="22" spans="1:14" x14ac:dyDescent="0.25">
      <c r="A22" s="51" t="s">
        <v>37</v>
      </c>
      <c r="E22" s="50">
        <f>SUM(E18:E21)</f>
        <v>400</v>
      </c>
      <c r="F22" s="50">
        <f t="shared" ref="F22:N22" si="1">SUM(F18:F21)</f>
        <v>400</v>
      </c>
      <c r="G22" s="50">
        <f t="shared" si="1"/>
        <v>400</v>
      </c>
      <c r="H22" s="50">
        <f t="shared" si="1"/>
        <v>400</v>
      </c>
      <c r="I22" s="50">
        <f t="shared" si="1"/>
        <v>400</v>
      </c>
      <c r="J22" s="50">
        <f t="shared" si="1"/>
        <v>400</v>
      </c>
      <c r="K22" s="50">
        <f t="shared" si="1"/>
        <v>400</v>
      </c>
      <c r="L22" s="50">
        <f t="shared" si="1"/>
        <v>400</v>
      </c>
      <c r="M22" s="50">
        <f t="shared" si="1"/>
        <v>400</v>
      </c>
      <c r="N22" s="50">
        <f t="shared" si="1"/>
        <v>400</v>
      </c>
    </row>
    <row r="23" spans="1:14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2">J10</f>
        <v>100</v>
      </c>
      <c r="K25" s="44">
        <f t="shared" si="2"/>
        <v>100</v>
      </c>
      <c r="L25" s="44">
        <f t="shared" si="2"/>
        <v>100</v>
      </c>
      <c r="M25" s="44">
        <f t="shared" si="2"/>
        <v>100</v>
      </c>
      <c r="N25" s="44">
        <f t="shared" si="2"/>
        <v>100</v>
      </c>
    </row>
    <row r="26" spans="1:14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I26" si="3">F18</f>
        <v>100</v>
      </c>
      <c r="G26" s="44">
        <f t="shared" si="3"/>
        <v>100</v>
      </c>
      <c r="H26" s="44">
        <f t="shared" si="3"/>
        <v>100</v>
      </c>
      <c r="I26" s="44">
        <f t="shared" si="3"/>
        <v>100</v>
      </c>
      <c r="J26" s="44">
        <f t="shared" ref="J26:N26" si="4">J18</f>
        <v>100</v>
      </c>
      <c r="K26" s="44">
        <f t="shared" si="4"/>
        <v>100</v>
      </c>
      <c r="L26" s="44">
        <f t="shared" si="4"/>
        <v>100</v>
      </c>
      <c r="M26" s="44">
        <f t="shared" si="4"/>
        <v>100</v>
      </c>
      <c r="N26" s="44">
        <f t="shared" si="4"/>
        <v>100</v>
      </c>
    </row>
    <row r="27" spans="1:14" x14ac:dyDescent="0.25">
      <c r="A27" s="49" t="s">
        <v>39</v>
      </c>
      <c r="B27" s="39"/>
      <c r="C27" s="5"/>
      <c r="D27" s="5"/>
      <c r="E27" s="44">
        <f>E22-E25-E26</f>
        <v>200</v>
      </c>
      <c r="F27" s="44">
        <f t="shared" ref="F27:N27" si="5">F22-F25-F26</f>
        <v>200</v>
      </c>
      <c r="G27" s="44">
        <f t="shared" si="5"/>
        <v>200</v>
      </c>
      <c r="H27" s="44">
        <f t="shared" si="5"/>
        <v>200</v>
      </c>
      <c r="I27" s="44">
        <f t="shared" si="5"/>
        <v>200</v>
      </c>
      <c r="J27" s="44">
        <f t="shared" si="5"/>
        <v>200</v>
      </c>
      <c r="K27" s="44">
        <f t="shared" si="5"/>
        <v>200</v>
      </c>
      <c r="L27" s="44">
        <f t="shared" si="5"/>
        <v>200</v>
      </c>
      <c r="M27" s="44">
        <f t="shared" si="5"/>
        <v>200</v>
      </c>
      <c r="N27" s="44">
        <f t="shared" si="5"/>
        <v>200</v>
      </c>
    </row>
    <row r="28" spans="1:14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</row>
    <row r="29" spans="1:14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</row>
    <row r="30" spans="1:14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</row>
    <row r="31" spans="1:14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</row>
    <row r="32" spans="1:14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3" si="6">F18</f>
        <v>100</v>
      </c>
      <c r="G33" s="59">
        <f t="shared" si="6"/>
        <v>100</v>
      </c>
      <c r="H33" s="59">
        <f t="shared" si="6"/>
        <v>100</v>
      </c>
      <c r="I33" s="59">
        <f t="shared" si="6"/>
        <v>100</v>
      </c>
      <c r="J33" s="59">
        <f t="shared" si="6"/>
        <v>100</v>
      </c>
      <c r="K33" s="59">
        <f t="shared" si="6"/>
        <v>100</v>
      </c>
      <c r="L33" s="59">
        <f t="shared" si="6"/>
        <v>100</v>
      </c>
      <c r="M33" s="59">
        <f t="shared" si="6"/>
        <v>100</v>
      </c>
      <c r="N33" s="59">
        <f t="shared" si="6"/>
        <v>100</v>
      </c>
    </row>
    <row r="34" spans="1:14" x14ac:dyDescent="0.25">
      <c r="A34" s="51" t="s">
        <v>31</v>
      </c>
      <c r="B34" s="14">
        <f t="shared" ref="B34:D34" si="7">B32-B33</f>
        <v>0</v>
      </c>
      <c r="C34" s="14">
        <f t="shared" si="7"/>
        <v>0</v>
      </c>
      <c r="D34" s="15">
        <f t="shared" si="7"/>
        <v>0</v>
      </c>
      <c r="E34" s="13">
        <f>E19</f>
        <v>200</v>
      </c>
      <c r="F34" s="13">
        <f t="shared" ref="F34:N34" si="8">F19</f>
        <v>200</v>
      </c>
      <c r="G34" s="13">
        <f t="shared" si="8"/>
        <v>200</v>
      </c>
      <c r="H34" s="13">
        <f t="shared" si="8"/>
        <v>200</v>
      </c>
      <c r="I34" s="13">
        <f t="shared" si="8"/>
        <v>200</v>
      </c>
      <c r="J34" s="13">
        <f t="shared" si="8"/>
        <v>200</v>
      </c>
      <c r="K34" s="13">
        <f t="shared" si="8"/>
        <v>200</v>
      </c>
      <c r="L34" s="13">
        <f t="shared" si="8"/>
        <v>200</v>
      </c>
      <c r="M34" s="13">
        <f t="shared" si="8"/>
        <v>200</v>
      </c>
      <c r="N34" s="13">
        <f t="shared" si="8"/>
        <v>200</v>
      </c>
    </row>
    <row r="35" spans="1:14" x14ac:dyDescent="0.25">
      <c r="A35" s="41" t="s">
        <v>33</v>
      </c>
      <c r="B35" s="17"/>
      <c r="C35" s="17"/>
      <c r="D35" s="18"/>
      <c r="E35" s="12">
        <f>E20</f>
        <v>100</v>
      </c>
      <c r="F35" s="12">
        <f t="shared" ref="F35:I35" si="9">F20</f>
        <v>100</v>
      </c>
      <c r="G35" s="12">
        <f t="shared" si="9"/>
        <v>100</v>
      </c>
      <c r="H35" s="12">
        <f t="shared" si="9"/>
        <v>100</v>
      </c>
      <c r="I35" s="12">
        <f t="shared" si="9"/>
        <v>100</v>
      </c>
      <c r="J35" s="18">
        <f>H11</f>
        <v>94</v>
      </c>
      <c r="K35" s="18">
        <f>J35</f>
        <v>94</v>
      </c>
      <c r="L35" s="18">
        <f t="shared" ref="L35:N35" si="10">K35</f>
        <v>94</v>
      </c>
      <c r="M35" s="18">
        <f t="shared" si="10"/>
        <v>94</v>
      </c>
      <c r="N35" s="18">
        <f t="shared" si="10"/>
        <v>94</v>
      </c>
    </row>
    <row r="36" spans="1:14" x14ac:dyDescent="0.25">
      <c r="A36" s="40" t="s">
        <v>32</v>
      </c>
      <c r="B36" s="10"/>
      <c r="C36" s="10"/>
      <c r="D36" s="10"/>
      <c r="E36" s="9"/>
      <c r="F36" s="10"/>
      <c r="G36" s="10"/>
      <c r="H36" s="10"/>
      <c r="I36" s="11"/>
      <c r="J36" s="10"/>
      <c r="K36" s="10"/>
      <c r="L36" s="10"/>
      <c r="M36" s="10"/>
      <c r="N36" s="11"/>
    </row>
    <row r="37" spans="1:14" x14ac:dyDescent="0.25">
      <c r="A37" s="51" t="s">
        <v>37</v>
      </c>
      <c r="E37" s="50">
        <f>SUM(E33:E36)</f>
        <v>400</v>
      </c>
      <c r="F37" s="50">
        <f t="shared" ref="F37" si="11">SUM(F33:F36)</f>
        <v>400</v>
      </c>
      <c r="G37" s="50">
        <f t="shared" ref="G37" si="12">SUM(G33:G36)</f>
        <v>400</v>
      </c>
      <c r="H37" s="50">
        <f t="shared" ref="H37" si="13">SUM(H33:H36)</f>
        <v>400</v>
      </c>
      <c r="I37" s="50">
        <f t="shared" ref="I37" si="14">SUM(I33:I36)</f>
        <v>400</v>
      </c>
      <c r="J37" s="50">
        <f t="shared" ref="J37" si="15">SUM(J33:J36)</f>
        <v>394</v>
      </c>
      <c r="K37" s="50">
        <f t="shared" ref="K37" si="16">SUM(K33:K36)</f>
        <v>394</v>
      </c>
      <c r="L37" s="50">
        <f t="shared" ref="L37" si="17">SUM(L33:L36)</f>
        <v>394</v>
      </c>
      <c r="M37" s="50">
        <f t="shared" ref="M37" si="18">SUM(M33:M36)</f>
        <v>394</v>
      </c>
      <c r="N37" s="50">
        <f t="shared" ref="N37" si="19">SUM(N33:N36)</f>
        <v>394</v>
      </c>
    </row>
    <row r="38" spans="1:14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</row>
    <row r="39" spans="1:14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</row>
    <row r="40" spans="1:14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N40" si="20">F11</f>
        <v>98</v>
      </c>
      <c r="G40" s="44">
        <f t="shared" si="20"/>
        <v>96</v>
      </c>
      <c r="H40" s="44">
        <f t="shared" si="20"/>
        <v>94</v>
      </c>
      <c r="I40" s="44">
        <f t="shared" si="20"/>
        <v>92</v>
      </c>
      <c r="J40" s="44">
        <f t="shared" si="20"/>
        <v>90</v>
      </c>
      <c r="K40" s="44">
        <f t="shared" si="20"/>
        <v>90</v>
      </c>
      <c r="L40" s="44">
        <f t="shared" si="20"/>
        <v>90</v>
      </c>
      <c r="M40" s="44">
        <f t="shared" si="20"/>
        <v>90</v>
      </c>
      <c r="N40" s="44">
        <f t="shared" si="20"/>
        <v>90</v>
      </c>
    </row>
    <row r="41" spans="1:14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21">F33</f>
        <v>100</v>
      </c>
      <c r="G41" s="44">
        <f t="shared" si="21"/>
        <v>100</v>
      </c>
      <c r="H41" s="44">
        <f t="shared" si="21"/>
        <v>100</v>
      </c>
      <c r="I41" s="44">
        <f t="shared" si="21"/>
        <v>100</v>
      </c>
      <c r="J41" s="44">
        <f t="shared" si="21"/>
        <v>100</v>
      </c>
      <c r="K41" s="44">
        <f t="shared" si="21"/>
        <v>100</v>
      </c>
      <c r="L41" s="44">
        <f t="shared" si="21"/>
        <v>100</v>
      </c>
      <c r="M41" s="44">
        <f t="shared" si="21"/>
        <v>100</v>
      </c>
      <c r="N41" s="44">
        <f t="shared" si="21"/>
        <v>100</v>
      </c>
    </row>
    <row r="42" spans="1:14" x14ac:dyDescent="0.25">
      <c r="A42" s="49" t="s">
        <v>39</v>
      </c>
      <c r="B42" s="39"/>
      <c r="C42" s="5"/>
      <c r="D42" s="5"/>
      <c r="E42" s="44">
        <f>E37-E40-E41</f>
        <v>200</v>
      </c>
      <c r="F42" s="44">
        <f t="shared" ref="F42" si="22">F37-F40-F41</f>
        <v>202</v>
      </c>
      <c r="G42" s="44">
        <f t="shared" ref="G42" si="23">G37-G40-G41</f>
        <v>204</v>
      </c>
      <c r="H42" s="44">
        <f t="shared" ref="H42" si="24">H37-H40-H41</f>
        <v>206</v>
      </c>
      <c r="I42" s="44">
        <f t="shared" ref="I42" si="25">I37-I40-I41</f>
        <v>208</v>
      </c>
      <c r="J42" s="44">
        <f t="shared" ref="J42" si="26">J37-J40-J41</f>
        <v>204</v>
      </c>
      <c r="K42" s="44">
        <f t="shared" ref="K42" si="27">K37-K40-K41</f>
        <v>204</v>
      </c>
      <c r="L42" s="44">
        <f t="shared" ref="L42" si="28">L37-L40-L41</f>
        <v>204</v>
      </c>
      <c r="M42" s="44">
        <f t="shared" ref="M42" si="29">M37-M40-M41</f>
        <v>204</v>
      </c>
      <c r="N42" s="44">
        <f t="shared" ref="N42" si="30">N37-N40-N41</f>
        <v>204</v>
      </c>
    </row>
    <row r="43" spans="1:14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</row>
    <row r="44" spans="1:14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</row>
    <row r="45" spans="1:14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31">F42-F27</f>
        <v>2</v>
      </c>
      <c r="G45" s="44">
        <f t="shared" si="31"/>
        <v>4</v>
      </c>
      <c r="H45" s="44">
        <f t="shared" si="31"/>
        <v>6</v>
      </c>
      <c r="I45" s="44">
        <f t="shared" si="31"/>
        <v>8</v>
      </c>
      <c r="J45" s="44">
        <f t="shared" si="31"/>
        <v>4</v>
      </c>
      <c r="K45" s="44">
        <f t="shared" si="31"/>
        <v>4</v>
      </c>
      <c r="L45" s="44">
        <f t="shared" si="31"/>
        <v>4</v>
      </c>
      <c r="M45" s="44">
        <f t="shared" si="31"/>
        <v>4</v>
      </c>
      <c r="N45" s="44">
        <f t="shared" si="31"/>
        <v>4</v>
      </c>
    </row>
    <row r="46" spans="1:14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</row>
    <row r="49" spans="1:14" ht="14.1" customHeight="1" x14ac:dyDescent="0.25">
      <c r="A49" s="45" t="s">
        <v>32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</row>
    <row r="50" spans="1:14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</row>
    <row r="51" spans="1:14" x14ac:dyDescent="0.25">
      <c r="A51" s="8" t="s">
        <v>1</v>
      </c>
      <c r="B51" s="30" t="str">
        <f t="shared" ref="B51:C51" si="32">LEFT(C51,4)-1&amp;"-"&amp;RIGHT(C51,2)-1</f>
        <v>2011-12</v>
      </c>
      <c r="C51" s="30" t="str">
        <f t="shared" si="32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33">LEFT(F51,4)+1&amp;"-"&amp;RIGHT(F51,2)+1</f>
        <v>2016-17</v>
      </c>
      <c r="H51" s="31" t="str">
        <f t="shared" si="33"/>
        <v>2017-18</v>
      </c>
      <c r="I51" s="32" t="str">
        <f t="shared" si="33"/>
        <v>2018-19</v>
      </c>
      <c r="J51" s="31" t="str">
        <f t="shared" si="33"/>
        <v>2019-20</v>
      </c>
      <c r="K51" s="31" t="str">
        <f t="shared" si="33"/>
        <v>2020-21</v>
      </c>
      <c r="L51" s="31" t="str">
        <f t="shared" si="33"/>
        <v>2021-22</v>
      </c>
      <c r="M51" s="31" t="str">
        <f t="shared" si="33"/>
        <v>2022-23</v>
      </c>
      <c r="N51" s="32" t="str">
        <f t="shared" si="33"/>
        <v>2023-24</v>
      </c>
    </row>
    <row r="52" spans="1:14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$D$52-LOOKUP($B$4,$B51:$D51,$B54:$D54)</f>
        <v>100</v>
      </c>
      <c r="F52" s="28">
        <f>$D$52-LOOKUP($B$4,$B51:$D51,$B54:$D54)</f>
        <v>100</v>
      </c>
      <c r="G52" s="28">
        <f>$D$52-LOOKUP($B$4,$B51:$D51,$B54:$D54)</f>
        <v>100</v>
      </c>
      <c r="H52" s="28">
        <f>$D$52-LOOKUP($B$4,$B51:$D51,$B54:$D54)</f>
        <v>100</v>
      </c>
      <c r="I52" s="34">
        <f>$D$52-LOOKUP($B$4,$B51:$D51,$B54:$D54)</f>
        <v>100</v>
      </c>
      <c r="J52" s="12">
        <f>$I$52-LOOKUP($B$5,$G51:$I51,$G54:$I54)+$B$6</f>
        <v>110</v>
      </c>
      <c r="K52" s="12">
        <f>$I$52-LOOKUP($B$5,$G51:$I51,$G54:$I54)+$B$6</f>
        <v>110</v>
      </c>
      <c r="L52" s="12">
        <f>$I$52-LOOKUP($B$5,$G51:$I51,$G54:$I54)+$B$6</f>
        <v>110</v>
      </c>
      <c r="M52" s="12">
        <f>$I$52-LOOKUP($B$5,$G51:$I51,$G54:$I54)+$B$6</f>
        <v>110</v>
      </c>
      <c r="N52" s="11">
        <f>$I$52-LOOKUP($B$5,$G51:$I51,$G54:$I54)+$B$6</f>
        <v>110</v>
      </c>
    </row>
    <row r="53" spans="1:14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v>100</v>
      </c>
      <c r="F53" s="28">
        <v>100</v>
      </c>
      <c r="G53" s="28">
        <v>100</v>
      </c>
      <c r="H53" s="28">
        <v>100</v>
      </c>
      <c r="I53" s="15">
        <f>$I$52-LOOKUP($B$5,$G51:$I51,$G54:$I54)+B6</f>
        <v>110</v>
      </c>
      <c r="J53" s="13">
        <f>$I53</f>
        <v>110</v>
      </c>
      <c r="K53" s="14">
        <f t="shared" ref="K53:N53" si="34">$I53</f>
        <v>110</v>
      </c>
      <c r="L53" s="14">
        <f t="shared" si="34"/>
        <v>110</v>
      </c>
      <c r="M53" s="14">
        <f t="shared" si="34"/>
        <v>110</v>
      </c>
      <c r="N53" s="15">
        <f t="shared" si="34"/>
        <v>110</v>
      </c>
    </row>
    <row r="54" spans="1:14" x14ac:dyDescent="0.25">
      <c r="A54" s="20" t="s">
        <v>4</v>
      </c>
      <c r="B54" s="14">
        <f t="shared" ref="B54:N54" si="35">B52-B53</f>
        <v>0</v>
      </c>
      <c r="C54" s="14">
        <f t="shared" si="35"/>
        <v>0</v>
      </c>
      <c r="D54" s="15">
        <f t="shared" si="35"/>
        <v>0</v>
      </c>
      <c r="E54" s="13">
        <f t="shared" si="35"/>
        <v>0</v>
      </c>
      <c r="F54" s="14">
        <f t="shared" si="35"/>
        <v>0</v>
      </c>
      <c r="G54" s="14">
        <f t="shared" si="35"/>
        <v>0</v>
      </c>
      <c r="H54" s="14">
        <f t="shared" si="35"/>
        <v>0</v>
      </c>
      <c r="I54" s="15">
        <f t="shared" si="35"/>
        <v>-10</v>
      </c>
      <c r="J54" s="13">
        <f t="shared" si="35"/>
        <v>0</v>
      </c>
      <c r="K54" s="14">
        <f t="shared" si="35"/>
        <v>0</v>
      </c>
      <c r="L54" s="14">
        <f t="shared" si="35"/>
        <v>0</v>
      </c>
      <c r="M54" s="14">
        <f t="shared" si="35"/>
        <v>0</v>
      </c>
      <c r="N54" s="15">
        <f t="shared" si="35"/>
        <v>0</v>
      </c>
    </row>
    <row r="55" spans="1:14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0</v>
      </c>
      <c r="I55" s="18">
        <f>I54-H54</f>
        <v>-10</v>
      </c>
      <c r="J55" s="12">
        <f>J54-I54+LOOKUP($B$5,$G$51:$I$51,G54:I54)-B6</f>
        <v>0</v>
      </c>
      <c r="K55" s="17">
        <f>K54-J54</f>
        <v>0</v>
      </c>
      <c r="L55" s="17">
        <f t="shared" ref="L55:N55" si="36">L54-K54</f>
        <v>0</v>
      </c>
      <c r="M55" s="17">
        <f t="shared" si="36"/>
        <v>0</v>
      </c>
      <c r="N55" s="18">
        <f t="shared" si="36"/>
        <v>0</v>
      </c>
    </row>
    <row r="56" spans="1:14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</row>
    <row r="57" spans="1:14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</row>
    <row r="58" spans="1:14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</row>
    <row r="59" spans="1:14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</row>
    <row r="60" spans="1:14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0</v>
      </c>
      <c r="J60" s="12">
        <f>$H55</f>
        <v>0</v>
      </c>
      <c r="K60" s="12">
        <f>$H55</f>
        <v>0</v>
      </c>
      <c r="L60" s="12">
        <f>$H55</f>
        <v>0</v>
      </c>
      <c r="M60" s="12">
        <f>$H55</f>
        <v>0</v>
      </c>
      <c r="N60" s="22"/>
    </row>
    <row r="61" spans="1:14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-10</v>
      </c>
      <c r="K61" s="17">
        <f>$I55</f>
        <v>-10</v>
      </c>
      <c r="L61" s="17">
        <f>$I55</f>
        <v>-10</v>
      </c>
      <c r="M61" s="17">
        <f>$I55</f>
        <v>-10</v>
      </c>
      <c r="N61" s="18">
        <f>$I55</f>
        <v>-10</v>
      </c>
    </row>
    <row r="62" spans="1:14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37">$J$55</f>
        <v>0</v>
      </c>
      <c r="M62" s="12">
        <f t="shared" si="37"/>
        <v>0</v>
      </c>
      <c r="N62" s="22">
        <f t="shared" si="37"/>
        <v>0</v>
      </c>
    </row>
    <row r="63" spans="1:14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38">$K$55</f>
        <v>0</v>
      </c>
      <c r="N63" s="22">
        <f t="shared" si="38"/>
        <v>0</v>
      </c>
    </row>
    <row r="64" spans="1:14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39">$L$55</f>
        <v>0</v>
      </c>
    </row>
    <row r="65" spans="1:14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</row>
    <row r="66" spans="1:14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</row>
    <row r="67" spans="1:14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40">SUM(J57:J61)</f>
        <v>-10</v>
      </c>
      <c r="K67" s="10">
        <f t="shared" si="40"/>
        <v>-10</v>
      </c>
      <c r="L67" s="10">
        <f t="shared" si="40"/>
        <v>-10</v>
      </c>
      <c r="M67" s="10">
        <f t="shared" si="40"/>
        <v>-10</v>
      </c>
      <c r="N67" s="11">
        <f t="shared" si="40"/>
        <v>-10</v>
      </c>
    </row>
    <row r="68" spans="1:14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41">E67+E52</f>
        <v>100</v>
      </c>
      <c r="F68" s="1">
        <f t="shared" si="41"/>
        <v>100</v>
      </c>
      <c r="G68" s="1">
        <f t="shared" si="41"/>
        <v>100</v>
      </c>
      <c r="H68" s="1">
        <f t="shared" si="41"/>
        <v>100</v>
      </c>
      <c r="I68" s="24">
        <f t="shared" si="41"/>
        <v>100</v>
      </c>
      <c r="J68" s="1">
        <f t="shared" si="41"/>
        <v>100</v>
      </c>
      <c r="K68" s="1">
        <f t="shared" si="41"/>
        <v>100</v>
      </c>
      <c r="L68" s="1">
        <f t="shared" si="41"/>
        <v>100</v>
      </c>
      <c r="M68" s="1">
        <f t="shared" si="41"/>
        <v>100</v>
      </c>
      <c r="N68" s="24">
        <f t="shared" si="41"/>
        <v>100</v>
      </c>
    </row>
    <row r="69" spans="1:14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</row>
  </sheetData>
  <mergeCells count="10">
    <mergeCell ref="A1:N1"/>
    <mergeCell ref="B50:D50"/>
    <mergeCell ref="E50:I50"/>
    <mergeCell ref="J50:N50"/>
    <mergeCell ref="B15:D15"/>
    <mergeCell ref="E15:I15"/>
    <mergeCell ref="J15:N15"/>
    <mergeCell ref="B30:D30"/>
    <mergeCell ref="E30:I30"/>
    <mergeCell ref="J30:N30"/>
  </mergeCells>
  <dataValidations disablePrompts="1" count="3">
    <dataValidation type="list" allowBlank="1" showInputMessage="1" showErrorMessage="1" sqref="B3 E3" xr:uid="{FA5F4DA5-C6F4-4BEB-9144-942CE25D7629}">
      <formula1>"2014-15,2015-16,2016-17,2017-18,2018-19"</formula1>
    </dataValidation>
    <dataValidation type="list" allowBlank="1" showInputMessage="1" showErrorMessage="1" sqref="B5 E5" xr:uid="{7D9889EE-AF4C-4D44-AABF-5342EED84BEB}">
      <formula1>$G$51:$H$51</formula1>
    </dataValidation>
    <dataValidation type="list" allowBlank="1" showInputMessage="1" showErrorMessage="1" sqref="B4 E4" xr:uid="{42AAC82C-F54A-4BB4-B8A6-6D06B4FFB8F8}">
      <formula1>$B$51:$C$51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3CA9E-5F5E-4C54-A61A-AE04B483F665}">
  <dimension ref="A1:P69"/>
  <sheetViews>
    <sheetView topLeftCell="E26" workbookViewId="0">
      <selection activeCell="O26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6" ht="16.2" thickBot="1" x14ac:dyDescent="0.35">
      <c r="A1" s="89" t="s">
        <v>75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  <c r="P1" s="2"/>
    </row>
    <row r="2" spans="1:16" ht="14.1" hidden="1" customHeight="1" outlineLevel="1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2"/>
      <c r="P2" s="2"/>
    </row>
    <row r="3" spans="1:16" hidden="1" outlineLevel="1" x14ac:dyDescent="0.25">
      <c r="A3" s="7" t="s">
        <v>14</v>
      </c>
      <c r="B3" s="29" t="s">
        <v>15</v>
      </c>
      <c r="C3" s="74"/>
      <c r="D3" s="74"/>
      <c r="E3" s="29" t="s">
        <v>15</v>
      </c>
      <c r="F3" s="74"/>
      <c r="G3" s="74"/>
      <c r="H3" s="74"/>
      <c r="I3" s="74"/>
      <c r="J3" s="74"/>
      <c r="K3" s="74"/>
      <c r="L3" s="74"/>
      <c r="M3" s="74"/>
      <c r="N3" s="74"/>
      <c r="O3" s="2"/>
      <c r="P3" s="2"/>
    </row>
    <row r="4" spans="1:16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6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6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6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  <c r="O7" s="2"/>
      <c r="P7" s="2"/>
    </row>
    <row r="8" spans="1:16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6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  <c r="O9" s="2"/>
      <c r="P9" s="2"/>
    </row>
    <row r="10" spans="1:16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  <c r="O10" s="2"/>
      <c r="P10" s="2"/>
    </row>
    <row r="11" spans="1:16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  <c r="O11" s="2"/>
      <c r="P11" s="2"/>
    </row>
    <row r="12" spans="1:16" x14ac:dyDescent="0.25">
      <c r="A12" s="42" t="s">
        <v>73</v>
      </c>
      <c r="B12" s="39"/>
      <c r="C12" s="5"/>
      <c r="D12" s="5"/>
      <c r="E12" s="44">
        <v>100</v>
      </c>
      <c r="F12" s="44">
        <v>100</v>
      </c>
      <c r="G12" s="44">
        <v>100</v>
      </c>
      <c r="H12" s="44">
        <v>100</v>
      </c>
      <c r="I12" s="44">
        <v>92</v>
      </c>
      <c r="J12" s="44">
        <v>90</v>
      </c>
      <c r="K12" s="44">
        <v>90</v>
      </c>
      <c r="L12" s="44">
        <v>90</v>
      </c>
      <c r="M12" s="44">
        <v>90</v>
      </c>
      <c r="N12" s="44">
        <v>90</v>
      </c>
      <c r="O12" s="2"/>
      <c r="P12" s="2"/>
    </row>
    <row r="13" spans="1:16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"/>
      <c r="P13" s="2"/>
    </row>
    <row r="14" spans="1:16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</row>
    <row r="15" spans="1:16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  <c r="O15" s="2"/>
      <c r="P15" s="2"/>
    </row>
    <row r="16" spans="1:16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  <c r="O16" s="2"/>
      <c r="P16" s="2"/>
    </row>
    <row r="17" spans="1:16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2"/>
      <c r="P17" s="2"/>
    </row>
    <row r="18" spans="1:16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  <c r="O18" s="2"/>
      <c r="P18" s="2"/>
    </row>
    <row r="19" spans="1:16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  <c r="O19" s="2"/>
      <c r="P19" s="2"/>
    </row>
    <row r="20" spans="1:16" x14ac:dyDescent="0.25">
      <c r="A20" s="41" t="s">
        <v>33</v>
      </c>
      <c r="B20" s="17"/>
      <c r="C20" s="17"/>
      <c r="D20" s="18"/>
      <c r="E20" s="12">
        <v>100</v>
      </c>
      <c r="F20" s="12">
        <v>100</v>
      </c>
      <c r="G20" s="12">
        <v>100</v>
      </c>
      <c r="H20" s="12">
        <v>100</v>
      </c>
      <c r="I20" s="18">
        <v>100</v>
      </c>
      <c r="J20" s="18">
        <v>100</v>
      </c>
      <c r="K20" s="18">
        <v>100</v>
      </c>
      <c r="L20" s="18">
        <v>100</v>
      </c>
      <c r="M20" s="18">
        <v>100</v>
      </c>
      <c r="N20" s="18">
        <v>100</v>
      </c>
      <c r="O20" s="2"/>
      <c r="P20" s="2"/>
    </row>
    <row r="21" spans="1:16" x14ac:dyDescent="0.25">
      <c r="A21" s="40" t="s">
        <v>32</v>
      </c>
      <c r="B21" s="10"/>
      <c r="C21" s="10"/>
      <c r="D21" s="10"/>
      <c r="E21" s="9"/>
      <c r="F21" s="10"/>
      <c r="G21" s="10"/>
      <c r="H21" s="10"/>
      <c r="I21" s="11"/>
      <c r="J21" s="10"/>
      <c r="K21" s="10"/>
      <c r="L21" s="10"/>
      <c r="M21" s="10"/>
      <c r="N21" s="11"/>
      <c r="O21" s="2"/>
      <c r="P21" s="2"/>
    </row>
    <row r="22" spans="1:16" x14ac:dyDescent="0.25">
      <c r="A22" s="51" t="s">
        <v>37</v>
      </c>
      <c r="E22" s="50">
        <f>SUM(E18:E21)</f>
        <v>400</v>
      </c>
      <c r="F22" s="50">
        <f t="shared" ref="F22:N22" si="1">SUM(F18:F21)</f>
        <v>400</v>
      </c>
      <c r="G22" s="50">
        <f t="shared" si="1"/>
        <v>400</v>
      </c>
      <c r="H22" s="50">
        <f t="shared" si="1"/>
        <v>400</v>
      </c>
      <c r="I22" s="50">
        <f t="shared" si="1"/>
        <v>400</v>
      </c>
      <c r="J22" s="50">
        <f t="shared" si="1"/>
        <v>400</v>
      </c>
      <c r="K22" s="50">
        <f t="shared" si="1"/>
        <v>400</v>
      </c>
      <c r="L22" s="50">
        <f t="shared" si="1"/>
        <v>400</v>
      </c>
      <c r="M22" s="50">
        <f t="shared" si="1"/>
        <v>400</v>
      </c>
      <c r="N22" s="50">
        <f t="shared" si="1"/>
        <v>400</v>
      </c>
    </row>
    <row r="23" spans="1:16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"/>
      <c r="P23" s="2"/>
    </row>
    <row r="24" spans="1:16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"/>
      <c r="P24" s="2"/>
    </row>
    <row r="25" spans="1:16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2">J10</f>
        <v>100</v>
      </c>
      <c r="K25" s="44">
        <f t="shared" si="2"/>
        <v>100</v>
      </c>
      <c r="L25" s="44">
        <f t="shared" si="2"/>
        <v>100</v>
      </c>
      <c r="M25" s="44">
        <f t="shared" si="2"/>
        <v>100</v>
      </c>
      <c r="N25" s="44">
        <f t="shared" si="2"/>
        <v>100</v>
      </c>
      <c r="O25" s="2"/>
      <c r="P25" s="2"/>
    </row>
    <row r="26" spans="1:16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3">F18</f>
        <v>100</v>
      </c>
      <c r="G26" s="44">
        <f t="shared" si="3"/>
        <v>100</v>
      </c>
      <c r="H26" s="44">
        <f t="shared" si="3"/>
        <v>100</v>
      </c>
      <c r="I26" s="44">
        <f t="shared" si="3"/>
        <v>100</v>
      </c>
      <c r="J26" s="44">
        <f t="shared" si="3"/>
        <v>100</v>
      </c>
      <c r="K26" s="44">
        <f t="shared" si="3"/>
        <v>100</v>
      </c>
      <c r="L26" s="44">
        <f t="shared" si="3"/>
        <v>100</v>
      </c>
      <c r="M26" s="44">
        <f t="shared" si="3"/>
        <v>100</v>
      </c>
      <c r="N26" s="44">
        <f t="shared" si="3"/>
        <v>100</v>
      </c>
      <c r="O26" s="2"/>
      <c r="P26" s="2"/>
    </row>
    <row r="27" spans="1:16" x14ac:dyDescent="0.25">
      <c r="A27" s="49" t="s">
        <v>39</v>
      </c>
      <c r="B27" s="39"/>
      <c r="C27" s="5"/>
      <c r="D27" s="5"/>
      <c r="E27" s="44">
        <f>E22-E25-E26</f>
        <v>200</v>
      </c>
      <c r="F27" s="44">
        <f t="shared" ref="F27:N27" si="4">F22-F25-F26</f>
        <v>200</v>
      </c>
      <c r="G27" s="44">
        <f t="shared" si="4"/>
        <v>200</v>
      </c>
      <c r="H27" s="44">
        <f t="shared" si="4"/>
        <v>200</v>
      </c>
      <c r="I27" s="44">
        <f t="shared" si="4"/>
        <v>200</v>
      </c>
      <c r="J27" s="44">
        <f t="shared" si="4"/>
        <v>200</v>
      </c>
      <c r="K27" s="44">
        <f t="shared" si="4"/>
        <v>200</v>
      </c>
      <c r="L27" s="44">
        <f t="shared" si="4"/>
        <v>200</v>
      </c>
      <c r="M27" s="44">
        <f t="shared" si="4"/>
        <v>200</v>
      </c>
      <c r="N27" s="44">
        <f t="shared" si="4"/>
        <v>200</v>
      </c>
      <c r="O27" s="2"/>
      <c r="P27" s="2"/>
    </row>
    <row r="28" spans="1:16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"/>
      <c r="P28" s="2"/>
    </row>
    <row r="29" spans="1:16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  <c r="P29" s="2"/>
    </row>
    <row r="30" spans="1:16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  <c r="O30" s="2"/>
      <c r="P30" s="2"/>
    </row>
    <row r="31" spans="1:16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  <c r="O31" s="2"/>
      <c r="P31" s="2"/>
    </row>
    <row r="32" spans="1:16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  <c r="P32" s="2"/>
    </row>
    <row r="33" spans="1:16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5">F18</f>
        <v>100</v>
      </c>
      <c r="G33" s="59">
        <f t="shared" si="5"/>
        <v>100</v>
      </c>
      <c r="H33" s="59">
        <f t="shared" si="5"/>
        <v>100</v>
      </c>
      <c r="I33" s="59">
        <f t="shared" si="5"/>
        <v>100</v>
      </c>
      <c r="J33" s="59">
        <f t="shared" si="5"/>
        <v>100</v>
      </c>
      <c r="K33" s="59">
        <f t="shared" si="5"/>
        <v>100</v>
      </c>
      <c r="L33" s="59">
        <f t="shared" si="5"/>
        <v>100</v>
      </c>
      <c r="M33" s="59">
        <f t="shared" si="5"/>
        <v>100</v>
      </c>
      <c r="N33" s="59">
        <f t="shared" si="5"/>
        <v>100</v>
      </c>
      <c r="O33" s="2"/>
      <c r="P33" s="2"/>
    </row>
    <row r="34" spans="1:16" x14ac:dyDescent="0.25">
      <c r="A34" s="51" t="s">
        <v>31</v>
      </c>
      <c r="B34" s="14">
        <f t="shared" ref="B34:D34" si="6">B32-B33</f>
        <v>0</v>
      </c>
      <c r="C34" s="14">
        <f t="shared" si="6"/>
        <v>0</v>
      </c>
      <c r="D34" s="15">
        <f t="shared" si="6"/>
        <v>0</v>
      </c>
      <c r="E34" s="13">
        <f>E19</f>
        <v>200</v>
      </c>
      <c r="F34" s="13">
        <f t="shared" si="5"/>
        <v>200</v>
      </c>
      <c r="G34" s="13">
        <f t="shared" si="5"/>
        <v>200</v>
      </c>
      <c r="H34" s="13">
        <f t="shared" si="5"/>
        <v>200</v>
      </c>
      <c r="I34" s="13">
        <f t="shared" si="5"/>
        <v>200</v>
      </c>
      <c r="J34" s="13">
        <f t="shared" si="5"/>
        <v>200</v>
      </c>
      <c r="K34" s="13">
        <f t="shared" si="5"/>
        <v>200</v>
      </c>
      <c r="L34" s="13">
        <f t="shared" si="5"/>
        <v>200</v>
      </c>
      <c r="M34" s="13">
        <f t="shared" si="5"/>
        <v>200</v>
      </c>
      <c r="N34" s="13">
        <f t="shared" si="5"/>
        <v>200</v>
      </c>
      <c r="O34" s="2"/>
      <c r="P34" s="2"/>
    </row>
    <row r="35" spans="1:16" x14ac:dyDescent="0.25">
      <c r="A35" s="41" t="s">
        <v>33</v>
      </c>
      <c r="B35" s="17"/>
      <c r="C35" s="17"/>
      <c r="D35" s="18"/>
      <c r="E35" s="12">
        <f>E20</f>
        <v>100</v>
      </c>
      <c r="F35" s="12">
        <f t="shared" si="5"/>
        <v>100</v>
      </c>
      <c r="G35" s="12">
        <f t="shared" si="5"/>
        <v>100</v>
      </c>
      <c r="H35" s="12">
        <f t="shared" si="5"/>
        <v>100</v>
      </c>
      <c r="I35" s="12">
        <f t="shared" si="5"/>
        <v>100</v>
      </c>
      <c r="J35" s="18">
        <f>H12</f>
        <v>100</v>
      </c>
      <c r="K35" s="18">
        <f>J35</f>
        <v>100</v>
      </c>
      <c r="L35" s="18">
        <f t="shared" ref="L35:N35" si="7">K35</f>
        <v>100</v>
      </c>
      <c r="M35" s="18">
        <f t="shared" si="7"/>
        <v>100</v>
      </c>
      <c r="N35" s="18">
        <f t="shared" si="7"/>
        <v>100</v>
      </c>
      <c r="O35" s="2"/>
      <c r="P35" s="2"/>
    </row>
    <row r="36" spans="1:16" x14ac:dyDescent="0.25">
      <c r="A36" s="40" t="s">
        <v>32</v>
      </c>
      <c r="B36" s="10"/>
      <c r="C36" s="10"/>
      <c r="D36" s="10"/>
      <c r="E36" s="9"/>
      <c r="F36" s="10"/>
      <c r="G36" s="10"/>
      <c r="H36" s="10"/>
      <c r="I36" s="11"/>
      <c r="J36" s="10"/>
      <c r="K36" s="10"/>
      <c r="L36" s="10"/>
      <c r="M36" s="10"/>
      <c r="N36" s="11"/>
      <c r="O36" s="2"/>
      <c r="P36" s="2"/>
    </row>
    <row r="37" spans="1:16" x14ac:dyDescent="0.25">
      <c r="A37" s="51" t="s">
        <v>37</v>
      </c>
      <c r="E37" s="50">
        <f>SUM(E33:E36)</f>
        <v>400</v>
      </c>
      <c r="F37" s="50">
        <f t="shared" ref="F37:N37" si="8">SUM(F33:F36)</f>
        <v>400</v>
      </c>
      <c r="G37" s="50">
        <f t="shared" si="8"/>
        <v>400</v>
      </c>
      <c r="H37" s="50">
        <f t="shared" si="8"/>
        <v>400</v>
      </c>
      <c r="I37" s="50">
        <f t="shared" si="8"/>
        <v>400</v>
      </c>
      <c r="J37" s="50">
        <f t="shared" si="8"/>
        <v>400</v>
      </c>
      <c r="K37" s="50">
        <f t="shared" si="8"/>
        <v>400</v>
      </c>
      <c r="L37" s="50">
        <f t="shared" si="8"/>
        <v>400</v>
      </c>
      <c r="M37" s="50">
        <f t="shared" si="8"/>
        <v>400</v>
      </c>
      <c r="N37" s="50">
        <f t="shared" si="8"/>
        <v>400</v>
      </c>
    </row>
    <row r="38" spans="1:16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"/>
      <c r="P38" s="2"/>
    </row>
    <row r="39" spans="1:16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"/>
      <c r="P39" s="2"/>
    </row>
    <row r="40" spans="1:16" x14ac:dyDescent="0.25">
      <c r="A40" s="48" t="s">
        <v>38</v>
      </c>
      <c r="B40" s="39"/>
      <c r="C40" s="5"/>
      <c r="D40" s="5"/>
      <c r="E40" s="44">
        <f>E12</f>
        <v>100</v>
      </c>
      <c r="F40" s="44">
        <f t="shared" ref="F40:N40" si="9">F12</f>
        <v>100</v>
      </c>
      <c r="G40" s="44">
        <f t="shared" si="9"/>
        <v>100</v>
      </c>
      <c r="H40" s="44">
        <f t="shared" si="9"/>
        <v>100</v>
      </c>
      <c r="I40" s="44">
        <f t="shared" si="9"/>
        <v>92</v>
      </c>
      <c r="J40" s="44">
        <f t="shared" si="9"/>
        <v>90</v>
      </c>
      <c r="K40" s="44">
        <f t="shared" si="9"/>
        <v>90</v>
      </c>
      <c r="L40" s="44">
        <f t="shared" si="9"/>
        <v>90</v>
      </c>
      <c r="M40" s="44">
        <f t="shared" si="9"/>
        <v>90</v>
      </c>
      <c r="N40" s="44">
        <f t="shared" si="9"/>
        <v>90</v>
      </c>
      <c r="O40" s="2"/>
      <c r="P40" s="2"/>
    </row>
    <row r="41" spans="1:16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10">F33</f>
        <v>100</v>
      </c>
      <c r="G41" s="44">
        <f t="shared" si="10"/>
        <v>100</v>
      </c>
      <c r="H41" s="44">
        <f t="shared" si="10"/>
        <v>100</v>
      </c>
      <c r="I41" s="44">
        <f t="shared" si="10"/>
        <v>100</v>
      </c>
      <c r="J41" s="44">
        <f t="shared" si="10"/>
        <v>100</v>
      </c>
      <c r="K41" s="44">
        <f t="shared" si="10"/>
        <v>100</v>
      </c>
      <c r="L41" s="44">
        <f t="shared" si="10"/>
        <v>100</v>
      </c>
      <c r="M41" s="44">
        <f t="shared" si="10"/>
        <v>100</v>
      </c>
      <c r="N41" s="44">
        <f t="shared" si="10"/>
        <v>100</v>
      </c>
      <c r="O41" s="2"/>
      <c r="P41" s="2"/>
    </row>
    <row r="42" spans="1:16" x14ac:dyDescent="0.25">
      <c r="A42" s="49" t="s">
        <v>39</v>
      </c>
      <c r="B42" s="39"/>
      <c r="C42" s="5"/>
      <c r="D42" s="5"/>
      <c r="E42" s="44">
        <f>E37-E40-E41</f>
        <v>200</v>
      </c>
      <c r="F42" s="44">
        <f t="shared" ref="F42:N42" si="11">F37-F40-F41</f>
        <v>200</v>
      </c>
      <c r="G42" s="44">
        <f t="shared" si="11"/>
        <v>200</v>
      </c>
      <c r="H42" s="44">
        <f t="shared" si="11"/>
        <v>200</v>
      </c>
      <c r="I42" s="44">
        <f t="shared" si="11"/>
        <v>208</v>
      </c>
      <c r="J42" s="44">
        <f t="shared" si="11"/>
        <v>210</v>
      </c>
      <c r="K42" s="44">
        <f t="shared" si="11"/>
        <v>210</v>
      </c>
      <c r="L42" s="44">
        <f t="shared" si="11"/>
        <v>210</v>
      </c>
      <c r="M42" s="44">
        <f t="shared" si="11"/>
        <v>210</v>
      </c>
      <c r="N42" s="44">
        <f t="shared" si="11"/>
        <v>210</v>
      </c>
      <c r="O42" s="2"/>
      <c r="P42" s="2"/>
    </row>
    <row r="43" spans="1:16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"/>
      <c r="P43" s="2"/>
    </row>
    <row r="44" spans="1:16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</row>
    <row r="45" spans="1:16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2">F42-F27</f>
        <v>0</v>
      </c>
      <c r="G45" s="44">
        <f t="shared" si="12"/>
        <v>0</v>
      </c>
      <c r="H45" s="44">
        <f t="shared" si="12"/>
        <v>0</v>
      </c>
      <c r="I45" s="44">
        <f t="shared" si="12"/>
        <v>8</v>
      </c>
      <c r="J45" s="44">
        <f t="shared" si="12"/>
        <v>10</v>
      </c>
      <c r="K45" s="44">
        <f t="shared" si="12"/>
        <v>10</v>
      </c>
      <c r="L45" s="44">
        <f t="shared" si="12"/>
        <v>10</v>
      </c>
      <c r="M45" s="44">
        <f t="shared" si="12"/>
        <v>10</v>
      </c>
      <c r="N45" s="44">
        <f t="shared" si="12"/>
        <v>10</v>
      </c>
      <c r="O45" s="2"/>
      <c r="P45" s="2"/>
    </row>
    <row r="46" spans="1:16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"/>
      <c r="P46" s="2"/>
    </row>
    <row r="47" spans="1:16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"/>
      <c r="P47" s="2"/>
    </row>
    <row r="48" spans="1:16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"/>
      <c r="P48" s="2"/>
    </row>
    <row r="49" spans="1:16" ht="14.1" customHeight="1" x14ac:dyDescent="0.25">
      <c r="A49" s="45" t="s">
        <v>32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  <c r="O49" s="2"/>
      <c r="P49" s="2"/>
    </row>
    <row r="50" spans="1:16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  <c r="O50" s="2"/>
      <c r="P50" s="2"/>
    </row>
    <row r="51" spans="1:16" x14ac:dyDescent="0.25">
      <c r="A51" s="8" t="s">
        <v>1</v>
      </c>
      <c r="B51" s="30" t="str">
        <f t="shared" ref="B51:C51" si="13">LEFT(C51,4)-1&amp;"-"&amp;RIGHT(C51,2)-1</f>
        <v>2011-12</v>
      </c>
      <c r="C51" s="30" t="str">
        <f t="shared" si="13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4">LEFT(F51,4)+1&amp;"-"&amp;RIGHT(F51,2)+1</f>
        <v>2016-17</v>
      </c>
      <c r="H51" s="31" t="str">
        <f t="shared" si="14"/>
        <v>2017-18</v>
      </c>
      <c r="I51" s="32" t="str">
        <f t="shared" si="14"/>
        <v>2018-19</v>
      </c>
      <c r="J51" s="31" t="str">
        <f t="shared" si="14"/>
        <v>2019-20</v>
      </c>
      <c r="K51" s="31" t="str">
        <f t="shared" si="14"/>
        <v>2020-21</v>
      </c>
      <c r="L51" s="31" t="str">
        <f t="shared" si="14"/>
        <v>2021-22</v>
      </c>
      <c r="M51" s="31" t="str">
        <f t="shared" si="14"/>
        <v>2022-23</v>
      </c>
      <c r="N51" s="32" t="str">
        <f t="shared" si="14"/>
        <v>2023-24</v>
      </c>
      <c r="O51" s="2"/>
      <c r="P51" s="2"/>
    </row>
    <row r="52" spans="1:16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$D$52-LOOKUP($B$4,$B51:$D51,$B54:$D54)</f>
        <v>100</v>
      </c>
      <c r="F52" s="28">
        <f>$D$52-LOOKUP($B$4,$B51:$D51,$B54:$D54)</f>
        <v>100</v>
      </c>
      <c r="G52" s="28">
        <f>$D$52-LOOKUP($B$4,$B51:$D51,$B54:$D54)</f>
        <v>100</v>
      </c>
      <c r="H52" s="28">
        <f>$D$52-LOOKUP($B$4,$B51:$D51,$B54:$D54)</f>
        <v>100</v>
      </c>
      <c r="I52" s="34">
        <f>$D$52-LOOKUP($B$4,$B51:$D51,$B54:$D54)</f>
        <v>100</v>
      </c>
      <c r="J52" s="12">
        <f>$I$52-LOOKUP($B$5,$G51:$I51,$G54:$I54)+$B$6</f>
        <v>100</v>
      </c>
      <c r="K52" s="12">
        <f>$I$52-LOOKUP($B$5,$G51:$I51,$G54:$I54)+$B$6</f>
        <v>100</v>
      </c>
      <c r="L52" s="12">
        <f>$I$52-LOOKUP($B$5,$G51:$I51,$G54:$I54)+$B$6</f>
        <v>100</v>
      </c>
      <c r="M52" s="12">
        <f>$I$52-LOOKUP($B$5,$G51:$I51,$G54:$I54)+$B$6</f>
        <v>100</v>
      </c>
      <c r="N52" s="11">
        <f>$I$52-LOOKUP($B$5,$G51:$I51,$G54:$I54)+$B$6</f>
        <v>100</v>
      </c>
      <c r="O52" s="2"/>
      <c r="P52" s="2"/>
    </row>
    <row r="53" spans="1:16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v>100</v>
      </c>
      <c r="F53" s="28">
        <v>100</v>
      </c>
      <c r="G53" s="28">
        <v>100</v>
      </c>
      <c r="H53" s="28">
        <v>90</v>
      </c>
      <c r="I53" s="15">
        <f>$I$52-LOOKUP($B$5,$G51:$I51,$G54:$I54)+B6</f>
        <v>100</v>
      </c>
      <c r="J53" s="13">
        <f>$I53</f>
        <v>100</v>
      </c>
      <c r="K53" s="14">
        <f t="shared" ref="K53:N53" si="15">$I53</f>
        <v>100</v>
      </c>
      <c r="L53" s="14">
        <f t="shared" si="15"/>
        <v>100</v>
      </c>
      <c r="M53" s="14">
        <f t="shared" si="15"/>
        <v>100</v>
      </c>
      <c r="N53" s="15">
        <f t="shared" si="15"/>
        <v>100</v>
      </c>
      <c r="O53" s="2"/>
      <c r="P53" s="2"/>
    </row>
    <row r="54" spans="1:16" x14ac:dyDescent="0.25">
      <c r="A54" s="20" t="s">
        <v>4</v>
      </c>
      <c r="B54" s="14">
        <f t="shared" ref="B54:N54" si="16">B52-B53</f>
        <v>0</v>
      </c>
      <c r="C54" s="14">
        <f t="shared" si="16"/>
        <v>0</v>
      </c>
      <c r="D54" s="15">
        <f t="shared" si="16"/>
        <v>0</v>
      </c>
      <c r="E54" s="13">
        <f t="shared" si="16"/>
        <v>0</v>
      </c>
      <c r="F54" s="14">
        <f t="shared" si="16"/>
        <v>0</v>
      </c>
      <c r="G54" s="14">
        <f t="shared" si="16"/>
        <v>0</v>
      </c>
      <c r="H54" s="14">
        <f t="shared" si="16"/>
        <v>10</v>
      </c>
      <c r="I54" s="15">
        <f t="shared" si="16"/>
        <v>0</v>
      </c>
      <c r="J54" s="13">
        <f t="shared" si="16"/>
        <v>0</v>
      </c>
      <c r="K54" s="14">
        <f t="shared" si="16"/>
        <v>0</v>
      </c>
      <c r="L54" s="14">
        <f t="shared" si="16"/>
        <v>0</v>
      </c>
      <c r="M54" s="14">
        <f t="shared" si="16"/>
        <v>0</v>
      </c>
      <c r="N54" s="15">
        <f t="shared" si="16"/>
        <v>0</v>
      </c>
      <c r="O54" s="2"/>
      <c r="P54" s="2"/>
    </row>
    <row r="55" spans="1:16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10</v>
      </c>
      <c r="I55" s="18">
        <f>I54-H54</f>
        <v>-10</v>
      </c>
      <c r="J55" s="12">
        <f>J54-I54+LOOKUP($B$5,$G$51:$I$51,G54:I54)-B6</f>
        <v>0</v>
      </c>
      <c r="K55" s="17">
        <f>K54-J54</f>
        <v>0</v>
      </c>
      <c r="L55" s="17">
        <f t="shared" ref="L55:N55" si="17">L54-K54</f>
        <v>0</v>
      </c>
      <c r="M55" s="17">
        <f t="shared" si="17"/>
        <v>0</v>
      </c>
      <c r="N55" s="18">
        <f t="shared" si="17"/>
        <v>0</v>
      </c>
      <c r="O55" s="2"/>
      <c r="P55" s="2"/>
    </row>
    <row r="56" spans="1:16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  <c r="O56" s="2"/>
      <c r="P56" s="2"/>
    </row>
    <row r="57" spans="1:16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  <c r="O57" s="2"/>
      <c r="P57" s="2"/>
    </row>
    <row r="58" spans="1:16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  <c r="O58" s="2"/>
      <c r="P58" s="2"/>
    </row>
    <row r="59" spans="1:16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  <c r="O59" s="2"/>
      <c r="P59" s="2"/>
    </row>
    <row r="60" spans="1:16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10</v>
      </c>
      <c r="J60" s="12">
        <f>$H55</f>
        <v>10</v>
      </c>
      <c r="K60" s="12">
        <f>$H55</f>
        <v>10</v>
      </c>
      <c r="L60" s="12">
        <f>$H55</f>
        <v>10</v>
      </c>
      <c r="M60" s="12">
        <f>$H55</f>
        <v>10</v>
      </c>
      <c r="N60" s="22"/>
      <c r="O60" s="2"/>
      <c r="P60" s="2"/>
    </row>
    <row r="61" spans="1:16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-10</v>
      </c>
      <c r="K61" s="17">
        <f>$I55</f>
        <v>-10</v>
      </c>
      <c r="L61" s="17">
        <f>$I55</f>
        <v>-10</v>
      </c>
      <c r="M61" s="17">
        <f>$I55</f>
        <v>-10</v>
      </c>
      <c r="N61" s="18">
        <f>$I55</f>
        <v>-10</v>
      </c>
      <c r="O61" s="2"/>
      <c r="P61" s="2"/>
    </row>
    <row r="62" spans="1:16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18">$J$55</f>
        <v>0</v>
      </c>
      <c r="M62" s="12">
        <f t="shared" si="18"/>
        <v>0</v>
      </c>
      <c r="N62" s="22">
        <f t="shared" si="18"/>
        <v>0</v>
      </c>
      <c r="O62" s="2"/>
      <c r="P62" s="2"/>
    </row>
    <row r="63" spans="1:16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19">$K$55</f>
        <v>0</v>
      </c>
      <c r="N63" s="22">
        <f t="shared" si="19"/>
        <v>0</v>
      </c>
      <c r="O63" s="2"/>
      <c r="P63" s="2"/>
    </row>
    <row r="64" spans="1:16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20">$L$55</f>
        <v>0</v>
      </c>
      <c r="O64" s="2"/>
      <c r="P64" s="2"/>
    </row>
    <row r="65" spans="1:16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  <c r="O65" s="2"/>
      <c r="P65" s="2"/>
    </row>
    <row r="66" spans="1:16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  <c r="O66" s="2"/>
      <c r="P66" s="2"/>
    </row>
    <row r="67" spans="1:16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1">SUM(J57:J61)</f>
        <v>0</v>
      </c>
      <c r="K67" s="10">
        <f t="shared" si="21"/>
        <v>0</v>
      </c>
      <c r="L67" s="10">
        <f t="shared" si="21"/>
        <v>0</v>
      </c>
      <c r="M67" s="10">
        <f t="shared" si="21"/>
        <v>0</v>
      </c>
      <c r="N67" s="11">
        <f t="shared" si="21"/>
        <v>-10</v>
      </c>
      <c r="O67" s="2"/>
      <c r="P67" s="2"/>
    </row>
    <row r="68" spans="1:16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2">E67+E52</f>
        <v>100</v>
      </c>
      <c r="F68" s="1">
        <f t="shared" si="22"/>
        <v>100</v>
      </c>
      <c r="G68" s="1">
        <f t="shared" si="22"/>
        <v>100</v>
      </c>
      <c r="H68" s="1">
        <f t="shared" si="22"/>
        <v>100</v>
      </c>
      <c r="I68" s="24">
        <f t="shared" si="22"/>
        <v>100</v>
      </c>
      <c r="J68" s="1">
        <f t="shared" si="22"/>
        <v>100</v>
      </c>
      <c r="K68" s="1">
        <f t="shared" si="22"/>
        <v>100</v>
      </c>
      <c r="L68" s="1">
        <f t="shared" si="22"/>
        <v>100</v>
      </c>
      <c r="M68" s="1">
        <f t="shared" si="22"/>
        <v>100</v>
      </c>
      <c r="N68" s="24">
        <f t="shared" si="22"/>
        <v>90</v>
      </c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</sheetData>
  <mergeCells count="10">
    <mergeCell ref="B50:D50"/>
    <mergeCell ref="E50:I50"/>
    <mergeCell ref="J50:N50"/>
    <mergeCell ref="A1:N1"/>
    <mergeCell ref="B15:D15"/>
    <mergeCell ref="E15:I15"/>
    <mergeCell ref="J15:N15"/>
    <mergeCell ref="B30:D30"/>
    <mergeCell ref="E30:I30"/>
    <mergeCell ref="J30:N30"/>
  </mergeCells>
  <dataValidations count="3">
    <dataValidation type="list" allowBlank="1" showInputMessage="1" showErrorMessage="1" sqref="B4 E4" xr:uid="{3ED35A15-B947-435A-8B35-DA964523ADA1}">
      <formula1>$B$51:$C$51</formula1>
    </dataValidation>
    <dataValidation type="list" allowBlank="1" showInputMessage="1" showErrorMessage="1" sqref="B5 E5" xr:uid="{EBB20D39-E784-4090-8436-E15441308851}">
      <formula1>$G$51:$H$51</formula1>
    </dataValidation>
    <dataValidation type="list" allowBlank="1" showInputMessage="1" showErrorMessage="1" sqref="B3 E3" xr:uid="{0F943560-9F86-4DAA-AE54-C000323EF8F7}">
      <formula1>"2014-15,2015-16,2016-17,2017-18,2018-19"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6F240-15CC-4FB7-99E4-F2A4C6C511E8}">
  <dimension ref="A1:P69"/>
  <sheetViews>
    <sheetView topLeftCell="E1" workbookViewId="0">
      <selection activeCell="O2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6" ht="16.2" thickBot="1" x14ac:dyDescent="0.35">
      <c r="A1" s="89" t="s">
        <v>60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  <c r="P1" s="2"/>
    </row>
    <row r="2" spans="1:16" ht="14.1" hidden="1" customHeight="1" outlineLevel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2"/>
      <c r="P2" s="2"/>
    </row>
    <row r="3" spans="1:16" hidden="1" outlineLevel="1" x14ac:dyDescent="0.25">
      <c r="A3" s="7" t="s">
        <v>14</v>
      </c>
      <c r="B3" s="29" t="s">
        <v>15</v>
      </c>
      <c r="C3" s="38"/>
      <c r="D3" s="38"/>
      <c r="E3" s="29" t="s">
        <v>15</v>
      </c>
      <c r="F3" s="38"/>
      <c r="G3" s="38"/>
      <c r="H3" s="38"/>
      <c r="I3" s="38"/>
      <c r="J3" s="38"/>
      <c r="K3" s="38"/>
      <c r="L3" s="38"/>
      <c r="M3" s="38"/>
      <c r="N3" s="38"/>
      <c r="O3" s="2"/>
      <c r="P3" s="2"/>
    </row>
    <row r="4" spans="1:16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6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6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6" outlineLevel="1" x14ac:dyDescent="0.25">
      <c r="A7" s="7"/>
      <c r="B7" s="25"/>
      <c r="C7" s="5"/>
      <c r="D7" s="5"/>
      <c r="E7" s="68"/>
      <c r="F7" s="69"/>
      <c r="G7" s="5"/>
      <c r="H7" s="5"/>
      <c r="I7" s="5"/>
      <c r="J7" s="5"/>
      <c r="K7" s="5"/>
      <c r="L7" s="5"/>
      <c r="M7" s="5"/>
      <c r="N7" s="5"/>
      <c r="O7" s="2"/>
      <c r="P7" s="2"/>
    </row>
    <row r="8" spans="1:16" outlineLevel="1" x14ac:dyDescent="0.25">
      <c r="A8" s="7"/>
      <c r="B8" s="25"/>
      <c r="C8" s="5"/>
      <c r="D8" s="5"/>
      <c r="E8" s="68"/>
      <c r="F8" s="69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6" outlineLevel="1" x14ac:dyDescent="0.25">
      <c r="A9" s="7"/>
      <c r="B9" s="25"/>
      <c r="C9" s="5"/>
      <c r="D9" s="5"/>
      <c r="E9" s="68"/>
      <c r="F9" s="69"/>
      <c r="G9" s="5"/>
      <c r="H9" s="5"/>
      <c r="I9" s="5"/>
      <c r="J9" s="5"/>
      <c r="K9" s="5"/>
      <c r="L9" s="5"/>
      <c r="M9" s="5"/>
      <c r="N9" s="5"/>
      <c r="O9" s="2"/>
      <c r="P9" s="2"/>
    </row>
    <row r="10" spans="1:16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  <c r="O10" s="2"/>
      <c r="P10" s="2"/>
    </row>
    <row r="11" spans="1:16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  <c r="O11" s="2"/>
      <c r="P11" s="2"/>
    </row>
    <row r="12" spans="1:16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"/>
      <c r="P12" s="2"/>
    </row>
    <row r="13" spans="1:16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"/>
      <c r="P13" s="2"/>
    </row>
    <row r="14" spans="1:16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</row>
    <row r="15" spans="1:16" ht="13.8" thickBot="1" x14ac:dyDescent="0.3">
      <c r="A15" s="5"/>
      <c r="B15" s="87" t="s">
        <v>11</v>
      </c>
      <c r="C15" s="87"/>
      <c r="D15" s="87"/>
      <c r="E15" s="87" t="s">
        <v>12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  <c r="O15" s="2"/>
      <c r="P15" s="2"/>
    </row>
    <row r="16" spans="1:16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  <c r="O16" s="2"/>
      <c r="P16" s="2"/>
    </row>
    <row r="17" spans="1:16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2"/>
      <c r="P17" s="2"/>
    </row>
    <row r="18" spans="1:16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  <c r="O18" s="2"/>
      <c r="P18" s="2"/>
    </row>
    <row r="19" spans="1:16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  <c r="O19" s="2"/>
      <c r="P19" s="2"/>
    </row>
    <row r="20" spans="1:16" x14ac:dyDescent="0.25">
      <c r="A20" s="41" t="s">
        <v>33</v>
      </c>
      <c r="B20" s="17"/>
      <c r="C20" s="17"/>
      <c r="D20" s="18"/>
      <c r="E20" s="12">
        <v>105</v>
      </c>
      <c r="F20" s="12">
        <v>105</v>
      </c>
      <c r="G20" s="12">
        <v>105</v>
      </c>
      <c r="H20" s="12">
        <v>105</v>
      </c>
      <c r="I20" s="18">
        <v>105</v>
      </c>
      <c r="J20" s="18">
        <f>J10</f>
        <v>100</v>
      </c>
      <c r="K20" s="18">
        <v>100</v>
      </c>
      <c r="L20" s="18">
        <v>100</v>
      </c>
      <c r="M20" s="18">
        <v>100</v>
      </c>
      <c r="N20" s="18">
        <v>100</v>
      </c>
      <c r="O20" s="2"/>
      <c r="P20" s="2"/>
    </row>
    <row r="21" spans="1:16" x14ac:dyDescent="0.25">
      <c r="A21" s="40" t="s">
        <v>32</v>
      </c>
      <c r="B21" s="10"/>
      <c r="C21" s="10"/>
      <c r="D21" s="10"/>
      <c r="E21" s="9"/>
      <c r="F21" s="10"/>
      <c r="G21" s="10"/>
      <c r="H21" s="10"/>
      <c r="I21" s="11"/>
      <c r="J21" s="10"/>
      <c r="K21" s="10"/>
      <c r="L21" s="10"/>
      <c r="M21" s="10"/>
      <c r="N21" s="11"/>
      <c r="O21" s="2"/>
      <c r="P21" s="2"/>
    </row>
    <row r="22" spans="1:16" x14ac:dyDescent="0.25">
      <c r="A22" s="51" t="s">
        <v>37</v>
      </c>
      <c r="E22" s="50">
        <f>SUM(E18:E21)</f>
        <v>405</v>
      </c>
      <c r="F22" s="50">
        <f t="shared" ref="F22:N22" si="1">SUM(F18:F21)</f>
        <v>405</v>
      </c>
      <c r="G22" s="50">
        <f t="shared" si="1"/>
        <v>405</v>
      </c>
      <c r="H22" s="50">
        <f t="shared" si="1"/>
        <v>405</v>
      </c>
      <c r="I22" s="50">
        <f t="shared" si="1"/>
        <v>405</v>
      </c>
      <c r="J22" s="50">
        <f t="shared" si="1"/>
        <v>400</v>
      </c>
      <c r="K22" s="50">
        <f t="shared" si="1"/>
        <v>400</v>
      </c>
      <c r="L22" s="50">
        <f t="shared" si="1"/>
        <v>400</v>
      </c>
      <c r="M22" s="50">
        <f t="shared" si="1"/>
        <v>400</v>
      </c>
      <c r="N22" s="50">
        <f t="shared" si="1"/>
        <v>400</v>
      </c>
    </row>
    <row r="23" spans="1:16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"/>
      <c r="P23" s="2"/>
    </row>
    <row r="24" spans="1:16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"/>
      <c r="P24" s="2"/>
    </row>
    <row r="25" spans="1:16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2">J10</f>
        <v>100</v>
      </c>
      <c r="K25" s="44">
        <f t="shared" si="2"/>
        <v>100</v>
      </c>
      <c r="L25" s="44">
        <f t="shared" si="2"/>
        <v>100</v>
      </c>
      <c r="M25" s="44">
        <f t="shared" si="2"/>
        <v>100</v>
      </c>
      <c r="N25" s="44">
        <f t="shared" si="2"/>
        <v>100</v>
      </c>
      <c r="O25" s="2"/>
      <c r="P25" s="2"/>
    </row>
    <row r="26" spans="1:16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3">F18</f>
        <v>100</v>
      </c>
      <c r="G26" s="44">
        <f t="shared" si="3"/>
        <v>100</v>
      </c>
      <c r="H26" s="44">
        <f t="shared" si="3"/>
        <v>100</v>
      </c>
      <c r="I26" s="44">
        <f t="shared" si="3"/>
        <v>100</v>
      </c>
      <c r="J26" s="44">
        <f t="shared" si="3"/>
        <v>100</v>
      </c>
      <c r="K26" s="44">
        <f t="shared" si="3"/>
        <v>100</v>
      </c>
      <c r="L26" s="44">
        <f t="shared" si="3"/>
        <v>100</v>
      </c>
      <c r="M26" s="44">
        <f t="shared" si="3"/>
        <v>100</v>
      </c>
      <c r="N26" s="44">
        <f t="shared" si="3"/>
        <v>100</v>
      </c>
      <c r="O26" s="2"/>
      <c r="P26" s="2"/>
    </row>
    <row r="27" spans="1:16" x14ac:dyDescent="0.25">
      <c r="A27" s="49" t="s">
        <v>39</v>
      </c>
      <c r="B27" s="39"/>
      <c r="C27" s="5"/>
      <c r="D27" s="5"/>
      <c r="E27" s="44">
        <f>E22-E25-E26</f>
        <v>205</v>
      </c>
      <c r="F27" s="44">
        <f t="shared" ref="F27:N27" si="4">F22-F25-F26</f>
        <v>205</v>
      </c>
      <c r="G27" s="44">
        <f t="shared" si="4"/>
        <v>205</v>
      </c>
      <c r="H27" s="44">
        <f t="shared" si="4"/>
        <v>205</v>
      </c>
      <c r="I27" s="44">
        <f t="shared" si="4"/>
        <v>205</v>
      </c>
      <c r="J27" s="44">
        <f t="shared" si="4"/>
        <v>200</v>
      </c>
      <c r="K27" s="44">
        <f t="shared" si="4"/>
        <v>200</v>
      </c>
      <c r="L27" s="44">
        <f t="shared" si="4"/>
        <v>200</v>
      </c>
      <c r="M27" s="44">
        <f t="shared" si="4"/>
        <v>200</v>
      </c>
      <c r="N27" s="44">
        <f t="shared" si="4"/>
        <v>200</v>
      </c>
      <c r="O27" s="2"/>
      <c r="P27" s="2"/>
    </row>
    <row r="28" spans="1:16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"/>
      <c r="P28" s="2"/>
    </row>
    <row r="29" spans="1:16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  <c r="P29" s="2"/>
    </row>
    <row r="30" spans="1:16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  <c r="O30" s="2"/>
      <c r="P30" s="2"/>
    </row>
    <row r="31" spans="1:16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  <c r="O31" s="2"/>
      <c r="P31" s="2"/>
    </row>
    <row r="32" spans="1:16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  <c r="P32" s="2"/>
    </row>
    <row r="33" spans="1:16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5">F18</f>
        <v>100</v>
      </c>
      <c r="G33" s="59">
        <f t="shared" si="5"/>
        <v>100</v>
      </c>
      <c r="H33" s="59">
        <f t="shared" si="5"/>
        <v>100</v>
      </c>
      <c r="I33" s="59">
        <f t="shared" si="5"/>
        <v>100</v>
      </c>
      <c r="J33" s="59">
        <f t="shared" si="5"/>
        <v>100</v>
      </c>
      <c r="K33" s="59">
        <f t="shared" si="5"/>
        <v>100</v>
      </c>
      <c r="L33" s="59">
        <f t="shared" si="5"/>
        <v>100</v>
      </c>
      <c r="M33" s="59">
        <f t="shared" si="5"/>
        <v>100</v>
      </c>
      <c r="N33" s="59">
        <f t="shared" si="5"/>
        <v>100</v>
      </c>
      <c r="O33" s="2"/>
      <c r="P33" s="2"/>
    </row>
    <row r="34" spans="1:16" x14ac:dyDescent="0.25">
      <c r="A34" s="51" t="s">
        <v>31</v>
      </c>
      <c r="B34" s="14">
        <f t="shared" ref="B34:D34" si="6">B32-B33</f>
        <v>0</v>
      </c>
      <c r="C34" s="14">
        <f t="shared" si="6"/>
        <v>0</v>
      </c>
      <c r="D34" s="15">
        <f t="shared" si="6"/>
        <v>0</v>
      </c>
      <c r="E34" s="13">
        <f>E19</f>
        <v>200</v>
      </c>
      <c r="F34" s="13">
        <f t="shared" si="5"/>
        <v>200</v>
      </c>
      <c r="G34" s="13">
        <f t="shared" si="5"/>
        <v>200</v>
      </c>
      <c r="H34" s="13">
        <f t="shared" si="5"/>
        <v>200</v>
      </c>
      <c r="I34" s="13">
        <f t="shared" si="5"/>
        <v>200</v>
      </c>
      <c r="J34" s="13">
        <f t="shared" si="5"/>
        <v>200</v>
      </c>
      <c r="K34" s="13">
        <f t="shared" si="5"/>
        <v>200</v>
      </c>
      <c r="L34" s="13">
        <f t="shared" si="5"/>
        <v>200</v>
      </c>
      <c r="M34" s="13">
        <f t="shared" si="5"/>
        <v>200</v>
      </c>
      <c r="N34" s="13">
        <f t="shared" si="5"/>
        <v>200</v>
      </c>
      <c r="O34" s="2"/>
      <c r="P34" s="2"/>
    </row>
    <row r="35" spans="1:16" x14ac:dyDescent="0.25">
      <c r="A35" s="41" t="s">
        <v>33</v>
      </c>
      <c r="B35" s="17"/>
      <c r="C35" s="17"/>
      <c r="D35" s="18"/>
      <c r="E35" s="12">
        <f>E20</f>
        <v>105</v>
      </c>
      <c r="F35" s="12">
        <f t="shared" si="5"/>
        <v>105</v>
      </c>
      <c r="G35" s="12">
        <f t="shared" si="5"/>
        <v>105</v>
      </c>
      <c r="H35" s="12">
        <f t="shared" si="5"/>
        <v>105</v>
      </c>
      <c r="I35" s="12">
        <f t="shared" si="5"/>
        <v>105</v>
      </c>
      <c r="J35" s="18">
        <f>H11</f>
        <v>94</v>
      </c>
      <c r="K35" s="18">
        <f>J35</f>
        <v>94</v>
      </c>
      <c r="L35" s="18">
        <v>94</v>
      </c>
      <c r="M35" s="18">
        <v>94</v>
      </c>
      <c r="N35" s="18">
        <v>94</v>
      </c>
      <c r="O35" s="2"/>
      <c r="P35" s="2"/>
    </row>
    <row r="36" spans="1:16" x14ac:dyDescent="0.25">
      <c r="A36" s="40" t="s">
        <v>32</v>
      </c>
      <c r="B36" s="10"/>
      <c r="C36" s="10"/>
      <c r="D36" s="10"/>
      <c r="E36" s="9"/>
      <c r="F36" s="10"/>
      <c r="G36" s="10"/>
      <c r="H36" s="10"/>
      <c r="I36" s="11"/>
      <c r="J36" s="10"/>
      <c r="K36" s="10"/>
      <c r="L36" s="10"/>
      <c r="M36" s="10"/>
      <c r="N36" s="11"/>
      <c r="O36" s="2"/>
      <c r="P36" s="2"/>
    </row>
    <row r="37" spans="1:16" x14ac:dyDescent="0.25">
      <c r="A37" s="51" t="s">
        <v>37</v>
      </c>
      <c r="E37" s="50">
        <f>SUM(E33:E36)</f>
        <v>405</v>
      </c>
      <c r="F37" s="50">
        <f t="shared" ref="F37:N37" si="7">SUM(F33:F36)</f>
        <v>405</v>
      </c>
      <c r="G37" s="50">
        <f t="shared" si="7"/>
        <v>405</v>
      </c>
      <c r="H37" s="50">
        <f t="shared" si="7"/>
        <v>405</v>
      </c>
      <c r="I37" s="50">
        <f t="shared" si="7"/>
        <v>405</v>
      </c>
      <c r="J37" s="50">
        <f t="shared" si="7"/>
        <v>394</v>
      </c>
      <c r="K37" s="50">
        <f t="shared" si="7"/>
        <v>394</v>
      </c>
      <c r="L37" s="50">
        <f t="shared" si="7"/>
        <v>394</v>
      </c>
      <c r="M37" s="50">
        <f t="shared" si="7"/>
        <v>394</v>
      </c>
      <c r="N37" s="50">
        <f t="shared" si="7"/>
        <v>394</v>
      </c>
    </row>
    <row r="38" spans="1:16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"/>
      <c r="P38" s="2"/>
    </row>
    <row r="39" spans="1:16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"/>
      <c r="P39" s="2"/>
    </row>
    <row r="40" spans="1:16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N40" si="8">F11</f>
        <v>98</v>
      </c>
      <c r="G40" s="44">
        <f t="shared" si="8"/>
        <v>96</v>
      </c>
      <c r="H40" s="44">
        <f t="shared" si="8"/>
        <v>94</v>
      </c>
      <c r="I40" s="44">
        <f t="shared" si="8"/>
        <v>92</v>
      </c>
      <c r="J40" s="44">
        <f t="shared" si="8"/>
        <v>90</v>
      </c>
      <c r="K40" s="44">
        <f t="shared" si="8"/>
        <v>90</v>
      </c>
      <c r="L40" s="44">
        <f t="shared" si="8"/>
        <v>90</v>
      </c>
      <c r="M40" s="44">
        <f t="shared" si="8"/>
        <v>90</v>
      </c>
      <c r="N40" s="44">
        <f t="shared" si="8"/>
        <v>90</v>
      </c>
      <c r="O40" s="2"/>
      <c r="P40" s="2"/>
    </row>
    <row r="41" spans="1:16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9">F33</f>
        <v>100</v>
      </c>
      <c r="G41" s="44">
        <f t="shared" si="9"/>
        <v>100</v>
      </c>
      <c r="H41" s="44">
        <f t="shared" si="9"/>
        <v>100</v>
      </c>
      <c r="I41" s="44">
        <f t="shared" si="9"/>
        <v>100</v>
      </c>
      <c r="J41" s="44">
        <f t="shared" si="9"/>
        <v>100</v>
      </c>
      <c r="K41" s="44">
        <f t="shared" si="9"/>
        <v>100</v>
      </c>
      <c r="L41" s="44">
        <f t="shared" si="9"/>
        <v>100</v>
      </c>
      <c r="M41" s="44">
        <f t="shared" si="9"/>
        <v>100</v>
      </c>
      <c r="N41" s="44">
        <f t="shared" si="9"/>
        <v>100</v>
      </c>
      <c r="O41" s="2"/>
      <c r="P41" s="2"/>
    </row>
    <row r="42" spans="1:16" x14ac:dyDescent="0.25">
      <c r="A42" s="49" t="s">
        <v>39</v>
      </c>
      <c r="B42" s="39"/>
      <c r="C42" s="5"/>
      <c r="D42" s="5"/>
      <c r="E42" s="44">
        <f>E37-E40-E41</f>
        <v>205</v>
      </c>
      <c r="F42" s="44">
        <f t="shared" ref="F42:N42" si="10">F37-F40-F41</f>
        <v>207</v>
      </c>
      <c r="G42" s="44">
        <f t="shared" si="10"/>
        <v>209</v>
      </c>
      <c r="H42" s="44">
        <f t="shared" si="10"/>
        <v>211</v>
      </c>
      <c r="I42" s="44">
        <f t="shared" si="10"/>
        <v>213</v>
      </c>
      <c r="J42" s="44">
        <f t="shared" si="10"/>
        <v>204</v>
      </c>
      <c r="K42" s="44">
        <f t="shared" si="10"/>
        <v>204</v>
      </c>
      <c r="L42" s="44">
        <f t="shared" si="10"/>
        <v>204</v>
      </c>
      <c r="M42" s="44">
        <f t="shared" si="10"/>
        <v>204</v>
      </c>
      <c r="N42" s="44">
        <f t="shared" si="10"/>
        <v>204</v>
      </c>
      <c r="O42" s="2"/>
      <c r="P42" s="2"/>
    </row>
    <row r="43" spans="1:16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"/>
      <c r="P43" s="2"/>
    </row>
    <row r="44" spans="1:16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</row>
    <row r="45" spans="1:16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1">F42-F27</f>
        <v>2</v>
      </c>
      <c r="G45" s="44">
        <f t="shared" si="11"/>
        <v>4</v>
      </c>
      <c r="H45" s="44">
        <f t="shared" si="11"/>
        <v>6</v>
      </c>
      <c r="I45" s="44">
        <f t="shared" si="11"/>
        <v>8</v>
      </c>
      <c r="J45" s="44">
        <f t="shared" si="11"/>
        <v>4</v>
      </c>
      <c r="K45" s="44">
        <f t="shared" si="11"/>
        <v>4</v>
      </c>
      <c r="L45" s="44">
        <f t="shared" si="11"/>
        <v>4</v>
      </c>
      <c r="M45" s="44">
        <f t="shared" si="11"/>
        <v>4</v>
      </c>
      <c r="N45" s="44">
        <f t="shared" si="11"/>
        <v>4</v>
      </c>
      <c r="O45" s="2"/>
      <c r="P45" s="2"/>
    </row>
    <row r="46" spans="1:16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"/>
      <c r="P46" s="2"/>
    </row>
    <row r="47" spans="1:16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"/>
      <c r="P47" s="2"/>
    </row>
    <row r="48" spans="1:16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"/>
      <c r="P48" s="2"/>
    </row>
    <row r="49" spans="1:16" ht="14.1" customHeight="1" x14ac:dyDescent="0.25">
      <c r="A49" s="45" t="s">
        <v>32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  <c r="O49" s="2"/>
      <c r="P49" s="2"/>
    </row>
    <row r="50" spans="1:16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  <c r="O50" s="2"/>
      <c r="P50" s="2"/>
    </row>
    <row r="51" spans="1:16" x14ac:dyDescent="0.25">
      <c r="A51" s="8" t="s">
        <v>1</v>
      </c>
      <c r="B51" s="30" t="str">
        <f t="shared" ref="B51:C51" si="12">LEFT(C51,4)-1&amp;"-"&amp;RIGHT(C51,2)-1</f>
        <v>2011-12</v>
      </c>
      <c r="C51" s="30" t="str">
        <f t="shared" si="12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3">LEFT(F51,4)+1&amp;"-"&amp;RIGHT(F51,2)+1</f>
        <v>2016-17</v>
      </c>
      <c r="H51" s="31" t="str">
        <f t="shared" si="13"/>
        <v>2017-18</v>
      </c>
      <c r="I51" s="32" t="str">
        <f t="shared" si="13"/>
        <v>2018-19</v>
      </c>
      <c r="J51" s="31" t="str">
        <f t="shared" si="13"/>
        <v>2019-20</v>
      </c>
      <c r="K51" s="31" t="str">
        <f t="shared" si="13"/>
        <v>2020-21</v>
      </c>
      <c r="L51" s="31" t="str">
        <f t="shared" si="13"/>
        <v>2021-22</v>
      </c>
      <c r="M51" s="31" t="str">
        <f t="shared" si="13"/>
        <v>2022-23</v>
      </c>
      <c r="N51" s="32" t="str">
        <f t="shared" si="13"/>
        <v>2023-24</v>
      </c>
      <c r="O51" s="2"/>
      <c r="P51" s="2"/>
    </row>
    <row r="52" spans="1:16" x14ac:dyDescent="0.25">
      <c r="A52" s="19" t="s">
        <v>2</v>
      </c>
      <c r="B52" s="27">
        <v>100</v>
      </c>
      <c r="C52" s="28">
        <v>100</v>
      </c>
      <c r="D52" s="34">
        <v>100</v>
      </c>
      <c r="E52" s="70">
        <f>$D$52-LOOKUP($B$4,$B51:$D51,$B54:$D54)</f>
        <v>100</v>
      </c>
      <c r="F52" s="71">
        <f>$D$52-LOOKUP($B$4,$B51:$D51,$B54:$D54)</f>
        <v>100</v>
      </c>
      <c r="G52" s="71">
        <f>$D$52-LOOKUP($B$4,$B51:$D51,$B54:$D54)</f>
        <v>100</v>
      </c>
      <c r="H52" s="71">
        <f>$D$52-LOOKUP($B$4,$B51:$D51,$B54:$D54)</f>
        <v>100</v>
      </c>
      <c r="I52" s="72">
        <f>$D$52-LOOKUP($B$4,$B51:$D51,$B54:$D54)</f>
        <v>100</v>
      </c>
      <c r="J52" s="12">
        <f>$I$52-LOOKUP($B$5,$G51:$I51,$G54:$I54)+$B$6</f>
        <v>100</v>
      </c>
      <c r="K52" s="12">
        <f>$I$52-LOOKUP($B$5,$G51:$I51,$G54:$I54)+$B$6</f>
        <v>100</v>
      </c>
      <c r="L52" s="12">
        <f>$I$52-LOOKUP($B$5,$G51:$I51,$G54:$I54)+$B$6</f>
        <v>100</v>
      </c>
      <c r="M52" s="12">
        <f>$I$52-LOOKUP($B$5,$G51:$I51,$G54:$I54)+$B$6</f>
        <v>100</v>
      </c>
      <c r="N52" s="11">
        <f>$I$52-LOOKUP($B$5,$G51:$I51,$G54:$I54)+$B$6</f>
        <v>100</v>
      </c>
      <c r="O52" s="2"/>
      <c r="P52" s="2"/>
    </row>
    <row r="53" spans="1:16" x14ac:dyDescent="0.25">
      <c r="A53" s="20" t="s">
        <v>3</v>
      </c>
      <c r="B53" s="27">
        <v>100</v>
      </c>
      <c r="C53" s="28">
        <v>100</v>
      </c>
      <c r="D53" s="34">
        <v>100</v>
      </c>
      <c r="E53" s="70">
        <v>100</v>
      </c>
      <c r="F53" s="71">
        <v>100</v>
      </c>
      <c r="G53" s="71">
        <v>100</v>
      </c>
      <c r="H53" s="71">
        <v>90</v>
      </c>
      <c r="I53" s="73">
        <f>$I$52-LOOKUP($B$5,$G51:$I51,$G54:$I54)+B6</f>
        <v>100</v>
      </c>
      <c r="J53" s="13">
        <f>$I53</f>
        <v>100</v>
      </c>
      <c r="K53" s="14">
        <f t="shared" ref="K53:N53" si="14">$I53</f>
        <v>100</v>
      </c>
      <c r="L53" s="14">
        <f t="shared" si="14"/>
        <v>100</v>
      </c>
      <c r="M53" s="14">
        <f t="shared" si="14"/>
        <v>100</v>
      </c>
      <c r="N53" s="15">
        <f t="shared" si="14"/>
        <v>100</v>
      </c>
      <c r="O53" s="2"/>
      <c r="P53" s="2"/>
    </row>
    <row r="54" spans="1:16" x14ac:dyDescent="0.25">
      <c r="A54" s="20" t="s">
        <v>4</v>
      </c>
      <c r="B54" s="14">
        <f t="shared" ref="B54:N54" si="15">B52-B53</f>
        <v>0</v>
      </c>
      <c r="C54" s="14">
        <f t="shared" si="15"/>
        <v>0</v>
      </c>
      <c r="D54" s="15">
        <f t="shared" si="15"/>
        <v>0</v>
      </c>
      <c r="E54" s="13">
        <f t="shared" si="15"/>
        <v>0</v>
      </c>
      <c r="F54" s="14">
        <f t="shared" si="15"/>
        <v>0</v>
      </c>
      <c r="G54" s="14">
        <f t="shared" si="15"/>
        <v>0</v>
      </c>
      <c r="H54" s="14">
        <f t="shared" si="15"/>
        <v>10</v>
      </c>
      <c r="I54" s="15">
        <f t="shared" si="15"/>
        <v>0</v>
      </c>
      <c r="J54" s="13">
        <f t="shared" si="15"/>
        <v>0</v>
      </c>
      <c r="K54" s="14">
        <f t="shared" si="15"/>
        <v>0</v>
      </c>
      <c r="L54" s="14">
        <f t="shared" si="15"/>
        <v>0</v>
      </c>
      <c r="M54" s="14">
        <f t="shared" si="15"/>
        <v>0</v>
      </c>
      <c r="N54" s="15">
        <f t="shared" si="15"/>
        <v>0</v>
      </c>
      <c r="O54" s="2"/>
      <c r="P54" s="2"/>
    </row>
    <row r="55" spans="1:16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10</v>
      </c>
      <c r="I55" s="18">
        <f>I54-H54</f>
        <v>-10</v>
      </c>
      <c r="J55" s="12">
        <f>J54-I54+LOOKUP($B$5,$G$51:$I$51,G54:I54)-B6</f>
        <v>0</v>
      </c>
      <c r="K55" s="17">
        <f>K54-J54</f>
        <v>0</v>
      </c>
      <c r="L55" s="17">
        <f t="shared" ref="L55:N55" si="16">L54-K54</f>
        <v>0</v>
      </c>
      <c r="M55" s="17">
        <f t="shared" si="16"/>
        <v>0</v>
      </c>
      <c r="N55" s="18">
        <f t="shared" si="16"/>
        <v>0</v>
      </c>
      <c r="O55" s="2"/>
      <c r="P55" s="2"/>
    </row>
    <row r="56" spans="1:16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  <c r="O56" s="2"/>
      <c r="P56" s="2"/>
    </row>
    <row r="57" spans="1:16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  <c r="O57" s="2"/>
      <c r="P57" s="2"/>
    </row>
    <row r="58" spans="1:16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  <c r="O58" s="2"/>
      <c r="P58" s="2"/>
    </row>
    <row r="59" spans="1:16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  <c r="O59" s="2"/>
      <c r="P59" s="2"/>
    </row>
    <row r="60" spans="1:16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10</v>
      </c>
      <c r="J60" s="12">
        <f>$H55</f>
        <v>10</v>
      </c>
      <c r="K60" s="12">
        <f>$H55</f>
        <v>10</v>
      </c>
      <c r="L60" s="12">
        <f>$H55</f>
        <v>10</v>
      </c>
      <c r="M60" s="12">
        <f>$H55</f>
        <v>10</v>
      </c>
      <c r="N60" s="22"/>
      <c r="O60" s="2"/>
      <c r="P60" s="2"/>
    </row>
    <row r="61" spans="1:16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-10</v>
      </c>
      <c r="K61" s="17">
        <f>$I55</f>
        <v>-10</v>
      </c>
      <c r="L61" s="17">
        <f>$I55</f>
        <v>-10</v>
      </c>
      <c r="M61" s="17">
        <f>$I55</f>
        <v>-10</v>
      </c>
      <c r="N61" s="18">
        <f>$I55</f>
        <v>-10</v>
      </c>
      <c r="O61" s="2"/>
      <c r="P61" s="2"/>
    </row>
    <row r="62" spans="1:16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17">$J$55</f>
        <v>0</v>
      </c>
      <c r="M62" s="12">
        <f t="shared" si="17"/>
        <v>0</v>
      </c>
      <c r="N62" s="22">
        <f t="shared" si="17"/>
        <v>0</v>
      </c>
      <c r="O62" s="2"/>
      <c r="P62" s="2"/>
    </row>
    <row r="63" spans="1:16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18">$K$55</f>
        <v>0</v>
      </c>
      <c r="N63" s="22">
        <f t="shared" si="18"/>
        <v>0</v>
      </c>
      <c r="O63" s="2"/>
      <c r="P63" s="2"/>
    </row>
    <row r="64" spans="1:16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19">$L$55</f>
        <v>0</v>
      </c>
      <c r="O64" s="2"/>
      <c r="P64" s="2"/>
    </row>
    <row r="65" spans="1:16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  <c r="O65" s="2"/>
      <c r="P65" s="2"/>
    </row>
    <row r="66" spans="1:16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  <c r="O66" s="2"/>
      <c r="P66" s="2"/>
    </row>
    <row r="67" spans="1:16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0">SUM(J57:J61)</f>
        <v>0</v>
      </c>
      <c r="K67" s="10">
        <f t="shared" si="20"/>
        <v>0</v>
      </c>
      <c r="L67" s="10">
        <f t="shared" si="20"/>
        <v>0</v>
      </c>
      <c r="M67" s="10">
        <f t="shared" si="20"/>
        <v>0</v>
      </c>
      <c r="N67" s="11">
        <f t="shared" si="20"/>
        <v>-10</v>
      </c>
      <c r="O67" s="2"/>
      <c r="P67" s="2"/>
    </row>
    <row r="68" spans="1:16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1">E67+E52</f>
        <v>100</v>
      </c>
      <c r="F68" s="1">
        <f t="shared" si="21"/>
        <v>100</v>
      </c>
      <c r="G68" s="1">
        <f t="shared" si="21"/>
        <v>100</v>
      </c>
      <c r="H68" s="1">
        <f t="shared" si="21"/>
        <v>100</v>
      </c>
      <c r="I68" s="24">
        <f t="shared" si="21"/>
        <v>100</v>
      </c>
      <c r="J68" s="1">
        <f t="shared" si="21"/>
        <v>100</v>
      </c>
      <c r="K68" s="1">
        <f t="shared" si="21"/>
        <v>100</v>
      </c>
      <c r="L68" s="1">
        <f t="shared" si="21"/>
        <v>100</v>
      </c>
      <c r="M68" s="1">
        <f t="shared" si="21"/>
        <v>100</v>
      </c>
      <c r="N68" s="24">
        <f t="shared" si="21"/>
        <v>90</v>
      </c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</sheetData>
  <mergeCells count="10">
    <mergeCell ref="B50:D50"/>
    <mergeCell ref="E50:I50"/>
    <mergeCell ref="J50:N50"/>
    <mergeCell ref="A1:N1"/>
    <mergeCell ref="B15:D15"/>
    <mergeCell ref="E15:I15"/>
    <mergeCell ref="J15:N15"/>
    <mergeCell ref="B30:D30"/>
    <mergeCell ref="E30:I30"/>
    <mergeCell ref="J30:N30"/>
  </mergeCells>
  <dataValidations count="3">
    <dataValidation type="list" allowBlank="1" showInputMessage="1" showErrorMessage="1" sqref="B4 E4" xr:uid="{446B6325-A0B8-42E9-A4FD-8981928AB8B7}">
      <formula1>$B$51:$C$51</formula1>
    </dataValidation>
    <dataValidation type="list" allowBlank="1" showInputMessage="1" showErrorMessage="1" sqref="B5 E5" xr:uid="{54AB262A-CA06-4FE3-ADDA-0107D371E517}">
      <formula1>$G$51:$H$51</formula1>
    </dataValidation>
    <dataValidation type="list" allowBlank="1" showInputMessage="1" showErrorMessage="1" sqref="B3 E3" xr:uid="{2F1A8A84-B794-4B46-9638-FC33BE86455A}">
      <formula1>"2014-15,2015-16,2016-17,2017-18,2018-19"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8A67B-04CB-4198-AE64-FD0E79B93ACC}">
  <dimension ref="A1:P69"/>
  <sheetViews>
    <sheetView topLeftCell="A37" zoomScale="86" zoomScaleNormal="85" workbookViewId="0">
      <selection activeCell="O37" sqref="O1:S1048576"/>
    </sheetView>
  </sheetViews>
  <sheetFormatPr defaultRowHeight="13.2" outlineLevelRow="1" outlineLevelCol="1" x14ac:dyDescent="0.25"/>
  <cols>
    <col min="1" max="1" width="32.77734375" customWidth="1"/>
    <col min="2" max="4" width="0" hidden="1" customWidth="1" outlineLevel="1"/>
    <col min="5" max="5" width="8.77734375" collapsed="1"/>
  </cols>
  <sheetData>
    <row r="1" spans="1:16" ht="16.2" thickBot="1" x14ac:dyDescent="0.35">
      <c r="A1" s="89" t="s">
        <v>61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2"/>
      <c r="P1" s="2"/>
    </row>
    <row r="2" spans="1:16" ht="14.1" hidden="1" customHeight="1" outlineLevel="1" x14ac:dyDescent="0.25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2"/>
      <c r="P2" s="2"/>
    </row>
    <row r="3" spans="1:16" hidden="1" outlineLevel="1" x14ac:dyDescent="0.25">
      <c r="A3" s="7" t="s">
        <v>14</v>
      </c>
      <c r="B3" s="29" t="s">
        <v>15</v>
      </c>
      <c r="C3" s="47"/>
      <c r="D3" s="47"/>
      <c r="E3" s="29" t="s">
        <v>15</v>
      </c>
      <c r="F3" s="47"/>
      <c r="G3" s="47"/>
      <c r="H3" s="47"/>
      <c r="I3" s="47"/>
      <c r="J3" s="47"/>
      <c r="K3" s="47"/>
      <c r="L3" s="47"/>
      <c r="M3" s="47"/>
      <c r="N3" s="47"/>
      <c r="O3" s="2"/>
      <c r="P3" s="2"/>
    </row>
    <row r="4" spans="1:16" hidden="1" outlineLevel="1" x14ac:dyDescent="0.25">
      <c r="A4" s="7" t="s">
        <v>9</v>
      </c>
      <c r="B4" s="29" t="s">
        <v>17</v>
      </c>
      <c r="C4" s="5"/>
      <c r="D4" s="5"/>
      <c r="E4" s="29" t="s">
        <v>17</v>
      </c>
      <c r="F4" s="5"/>
      <c r="G4" s="5"/>
      <c r="H4" s="5"/>
      <c r="I4" s="5"/>
      <c r="J4" s="5"/>
      <c r="K4" s="5"/>
      <c r="L4" s="5"/>
      <c r="M4" s="5"/>
      <c r="N4" s="5"/>
      <c r="O4" s="2"/>
      <c r="P4" s="2"/>
    </row>
    <row r="5" spans="1:16" hidden="1" outlineLevel="1" x14ac:dyDescent="0.25">
      <c r="A5" s="7" t="s">
        <v>10</v>
      </c>
      <c r="B5" s="29" t="s">
        <v>16</v>
      </c>
      <c r="C5" s="5"/>
      <c r="D5" s="5"/>
      <c r="E5" s="29" t="s">
        <v>16</v>
      </c>
      <c r="F5" s="5"/>
      <c r="G5" s="5"/>
      <c r="H5" s="5"/>
      <c r="I5" s="5"/>
      <c r="J5" s="5"/>
      <c r="K5" s="5"/>
      <c r="L5" s="5"/>
      <c r="M5" s="5"/>
      <c r="N5" s="5"/>
      <c r="O5" s="2"/>
      <c r="P5" s="2"/>
    </row>
    <row r="6" spans="1:16" hidden="1" outlineLevel="1" x14ac:dyDescent="0.25">
      <c r="A6" s="7" t="s">
        <v>0</v>
      </c>
      <c r="B6" s="25">
        <v>10</v>
      </c>
      <c r="C6" s="5"/>
      <c r="D6" s="5"/>
      <c r="E6" s="25">
        <v>10</v>
      </c>
      <c r="F6" s="5"/>
      <c r="G6" s="5"/>
      <c r="H6" s="5"/>
      <c r="I6" s="5"/>
      <c r="J6" s="5"/>
      <c r="K6" s="5"/>
      <c r="L6" s="5"/>
      <c r="M6" s="5"/>
      <c r="N6" s="5"/>
      <c r="O6" s="2"/>
      <c r="P6" s="2"/>
    </row>
    <row r="7" spans="1:16" outlineLevel="1" x14ac:dyDescent="0.25">
      <c r="A7" s="7"/>
      <c r="B7" s="25"/>
      <c r="C7" s="5"/>
      <c r="D7" s="5"/>
      <c r="E7" s="68"/>
      <c r="F7" s="5"/>
      <c r="G7" s="5"/>
      <c r="H7" s="5"/>
      <c r="I7" s="5"/>
      <c r="J7" s="5"/>
      <c r="K7" s="5"/>
      <c r="L7" s="5"/>
      <c r="M7" s="5"/>
      <c r="N7" s="5"/>
      <c r="O7" s="2"/>
      <c r="P7" s="2"/>
    </row>
    <row r="8" spans="1:16" outlineLevel="1" x14ac:dyDescent="0.25">
      <c r="A8" s="7"/>
      <c r="B8" s="25"/>
      <c r="C8" s="5"/>
      <c r="D8" s="5"/>
      <c r="E8" s="68"/>
      <c r="F8" s="5"/>
      <c r="G8" s="5"/>
      <c r="H8" s="5"/>
      <c r="I8" s="5"/>
      <c r="J8" s="5"/>
      <c r="K8" s="5"/>
      <c r="L8" s="5"/>
      <c r="M8" s="5"/>
      <c r="N8" s="5"/>
      <c r="O8" s="2"/>
      <c r="P8" s="2"/>
    </row>
    <row r="9" spans="1:16" outlineLevel="1" x14ac:dyDescent="0.25">
      <c r="A9" s="7"/>
      <c r="B9" s="25"/>
      <c r="C9" s="5"/>
      <c r="D9" s="5"/>
      <c r="E9" s="68"/>
      <c r="F9" s="5"/>
      <c r="G9" s="5"/>
      <c r="H9" s="5"/>
      <c r="I9" s="5"/>
      <c r="J9" s="5"/>
      <c r="K9" s="5"/>
      <c r="L9" s="5"/>
      <c r="M9" s="5"/>
      <c r="N9" s="5"/>
      <c r="O9" s="2"/>
      <c r="P9" s="2"/>
    </row>
    <row r="10" spans="1:16" x14ac:dyDescent="0.25">
      <c r="A10" s="42" t="s">
        <v>34</v>
      </c>
      <c r="B10" s="39"/>
      <c r="C10" s="5"/>
      <c r="D10" s="5"/>
      <c r="E10" s="43">
        <v>100</v>
      </c>
      <c r="F10" s="44">
        <v>100</v>
      </c>
      <c r="G10" s="44">
        <v>100</v>
      </c>
      <c r="H10" s="44">
        <v>100</v>
      </c>
      <c r="I10" s="44">
        <v>100</v>
      </c>
      <c r="J10" s="44">
        <v>100</v>
      </c>
      <c r="K10" s="44">
        <v>100</v>
      </c>
      <c r="L10" s="44">
        <v>100</v>
      </c>
      <c r="M10" s="44">
        <v>100</v>
      </c>
      <c r="N10" s="44">
        <v>100</v>
      </c>
      <c r="O10" s="2"/>
      <c r="P10" s="2"/>
    </row>
    <row r="11" spans="1:16" x14ac:dyDescent="0.25">
      <c r="A11" s="42" t="s">
        <v>35</v>
      </c>
      <c r="B11" s="39"/>
      <c r="C11" s="5"/>
      <c r="D11" s="5"/>
      <c r="E11" s="43">
        <v>100</v>
      </c>
      <c r="F11" s="44">
        <v>98</v>
      </c>
      <c r="G11" s="44">
        <v>96</v>
      </c>
      <c r="H11" s="44">
        <v>94</v>
      </c>
      <c r="I11" s="44">
        <v>92</v>
      </c>
      <c r="J11" s="44">
        <v>90</v>
      </c>
      <c r="K11" s="44">
        <v>90</v>
      </c>
      <c r="L11" s="44">
        <v>90</v>
      </c>
      <c r="M11" s="44">
        <v>90</v>
      </c>
      <c r="N11" s="44">
        <v>90</v>
      </c>
      <c r="O11" s="2"/>
      <c r="P11" s="2"/>
    </row>
    <row r="12" spans="1:16" x14ac:dyDescent="0.25">
      <c r="A12" s="42"/>
      <c r="B12" s="39"/>
      <c r="C12" s="5"/>
      <c r="D12" s="5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2"/>
      <c r="P12" s="2"/>
    </row>
    <row r="13" spans="1:16" x14ac:dyDescent="0.25">
      <c r="B13" s="39"/>
      <c r="C13" s="5"/>
      <c r="D13" s="5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2"/>
      <c r="P13" s="2"/>
    </row>
    <row r="14" spans="1:16" x14ac:dyDescent="0.25">
      <c r="A14" s="42" t="s">
        <v>36</v>
      </c>
      <c r="B14" s="39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2"/>
      <c r="P14" s="2"/>
    </row>
    <row r="15" spans="1:16" ht="13.8" thickBot="1" x14ac:dyDescent="0.3">
      <c r="A15" s="5"/>
      <c r="B15" s="87" t="s">
        <v>11</v>
      </c>
      <c r="C15" s="87"/>
      <c r="D15" s="87"/>
      <c r="E15" s="87" t="s">
        <v>54</v>
      </c>
      <c r="F15" s="87"/>
      <c r="G15" s="87"/>
      <c r="H15" s="87"/>
      <c r="I15" s="87"/>
      <c r="J15" s="87" t="s">
        <v>13</v>
      </c>
      <c r="K15" s="87"/>
      <c r="L15" s="87"/>
      <c r="M15" s="87"/>
      <c r="N15" s="87"/>
      <c r="O15" s="2"/>
      <c r="P15" s="2"/>
    </row>
    <row r="16" spans="1:16" x14ac:dyDescent="0.25">
      <c r="A16" s="46" t="s">
        <v>28</v>
      </c>
      <c r="B16" s="30" t="s">
        <v>18</v>
      </c>
      <c r="C16" s="30" t="s">
        <v>17</v>
      </c>
      <c r="D16" s="33" t="s">
        <v>19</v>
      </c>
      <c r="E16" s="31" t="s">
        <v>15</v>
      </c>
      <c r="F16" s="31" t="s">
        <v>20</v>
      </c>
      <c r="G16" s="31" t="s">
        <v>21</v>
      </c>
      <c r="H16" s="31" t="s">
        <v>16</v>
      </c>
      <c r="I16" s="32" t="s">
        <v>22</v>
      </c>
      <c r="J16" s="31" t="s">
        <v>23</v>
      </c>
      <c r="K16" s="31" t="s">
        <v>24</v>
      </c>
      <c r="L16" s="31" t="s">
        <v>25</v>
      </c>
      <c r="M16" s="31" t="s">
        <v>26</v>
      </c>
      <c r="N16" s="32" t="s">
        <v>27</v>
      </c>
      <c r="O16" s="2"/>
      <c r="P16" s="2"/>
    </row>
    <row r="17" spans="1:16" x14ac:dyDescent="0.25">
      <c r="A17" s="58" t="s">
        <v>29</v>
      </c>
      <c r="B17" s="59">
        <v>100</v>
      </c>
      <c r="C17" s="60">
        <v>100</v>
      </c>
      <c r="D17" s="61">
        <v>100</v>
      </c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2"/>
      <c r="P17" s="2"/>
    </row>
    <row r="18" spans="1:16" x14ac:dyDescent="0.25">
      <c r="A18" s="51" t="s">
        <v>30</v>
      </c>
      <c r="B18" s="59">
        <v>100</v>
      </c>
      <c r="C18" s="60">
        <v>100</v>
      </c>
      <c r="D18" s="61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>
        <v>100</v>
      </c>
      <c r="K18" s="59">
        <v>100</v>
      </c>
      <c r="L18" s="59">
        <v>100</v>
      </c>
      <c r="M18" s="59">
        <v>100</v>
      </c>
      <c r="N18" s="59">
        <v>100</v>
      </c>
      <c r="O18" s="2"/>
      <c r="P18" s="2"/>
    </row>
    <row r="19" spans="1:16" x14ac:dyDescent="0.25">
      <c r="A19" s="51" t="s">
        <v>31</v>
      </c>
      <c r="B19" s="14">
        <f t="shared" ref="B19:D19" si="0">B17-B18</f>
        <v>0</v>
      </c>
      <c r="C19" s="14">
        <f t="shared" si="0"/>
        <v>0</v>
      </c>
      <c r="D19" s="15">
        <f t="shared" si="0"/>
        <v>0</v>
      </c>
      <c r="E19" s="13">
        <v>200</v>
      </c>
      <c r="F19" s="13">
        <v>200</v>
      </c>
      <c r="G19" s="13">
        <v>200</v>
      </c>
      <c r="H19" s="13">
        <v>200</v>
      </c>
      <c r="I19" s="13">
        <v>200</v>
      </c>
      <c r="J19" s="13">
        <v>200</v>
      </c>
      <c r="K19" s="13">
        <v>200</v>
      </c>
      <c r="L19" s="13">
        <v>200</v>
      </c>
      <c r="M19" s="13">
        <v>200</v>
      </c>
      <c r="N19" s="13">
        <v>200</v>
      </c>
      <c r="O19" s="2"/>
      <c r="P19" s="2"/>
    </row>
    <row r="20" spans="1:16" x14ac:dyDescent="0.25">
      <c r="A20" s="41" t="s">
        <v>33</v>
      </c>
      <c r="B20" s="17"/>
      <c r="C20" s="17"/>
      <c r="D20" s="18"/>
      <c r="E20" s="12">
        <v>102</v>
      </c>
      <c r="F20" s="12">
        <v>101</v>
      </c>
      <c r="G20" s="12">
        <v>100</v>
      </c>
      <c r="H20" s="12">
        <v>99</v>
      </c>
      <c r="I20" s="18">
        <v>98</v>
      </c>
      <c r="J20" s="18">
        <f>H10</f>
        <v>100</v>
      </c>
      <c r="K20" s="18">
        <v>99</v>
      </c>
      <c r="L20" s="18">
        <v>98</v>
      </c>
      <c r="M20" s="18">
        <v>97</v>
      </c>
      <c r="N20" s="18">
        <v>96</v>
      </c>
      <c r="O20" s="2"/>
      <c r="P20" s="2"/>
    </row>
    <row r="21" spans="1:16" x14ac:dyDescent="0.25">
      <c r="A21" s="40" t="s">
        <v>32</v>
      </c>
      <c r="B21" s="10"/>
      <c r="C21" s="10"/>
      <c r="D21" s="10"/>
      <c r="E21" s="9"/>
      <c r="F21" s="10"/>
      <c r="G21" s="10"/>
      <c r="H21" s="10"/>
      <c r="I21" s="11"/>
      <c r="J21" s="10"/>
      <c r="K21" s="10"/>
      <c r="L21" s="10"/>
      <c r="M21" s="10"/>
      <c r="N21" s="11"/>
      <c r="O21" s="2"/>
      <c r="P21" s="2"/>
    </row>
    <row r="22" spans="1:16" x14ac:dyDescent="0.25">
      <c r="A22" s="51" t="s">
        <v>37</v>
      </c>
      <c r="E22" s="50">
        <f>SUM(E18:E21)</f>
        <v>402</v>
      </c>
      <c r="F22" s="50">
        <f t="shared" ref="F22:N22" si="1">SUM(F18:F21)</f>
        <v>401</v>
      </c>
      <c r="G22" s="50">
        <f t="shared" si="1"/>
        <v>400</v>
      </c>
      <c r="H22" s="50">
        <f t="shared" si="1"/>
        <v>399</v>
      </c>
      <c r="I22" s="50">
        <f t="shared" si="1"/>
        <v>398</v>
      </c>
      <c r="J22" s="50">
        <f t="shared" si="1"/>
        <v>400</v>
      </c>
      <c r="K22" s="50">
        <f t="shared" si="1"/>
        <v>399</v>
      </c>
      <c r="L22" s="50">
        <f t="shared" si="1"/>
        <v>398</v>
      </c>
      <c r="M22" s="50">
        <f t="shared" si="1"/>
        <v>397</v>
      </c>
      <c r="N22" s="50">
        <f t="shared" si="1"/>
        <v>396</v>
      </c>
    </row>
    <row r="23" spans="1:16" x14ac:dyDescent="0.25">
      <c r="A23" s="42"/>
      <c r="B23" s="39"/>
      <c r="C23" s="5"/>
      <c r="D23" s="5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2"/>
      <c r="P23" s="2"/>
    </row>
    <row r="24" spans="1:16" x14ac:dyDescent="0.25">
      <c r="A24" s="52" t="s">
        <v>40</v>
      </c>
      <c r="B24" s="39"/>
      <c r="C24" s="5"/>
      <c r="D24" s="5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2"/>
      <c r="P24" s="2"/>
    </row>
    <row r="25" spans="1:16" x14ac:dyDescent="0.25">
      <c r="A25" s="48" t="s">
        <v>38</v>
      </c>
      <c r="B25" s="39"/>
      <c r="C25" s="5"/>
      <c r="D25" s="5"/>
      <c r="E25" s="44">
        <f>E10</f>
        <v>100</v>
      </c>
      <c r="F25" s="44">
        <f>F10</f>
        <v>100</v>
      </c>
      <c r="G25" s="44">
        <f>G10</f>
        <v>100</v>
      </c>
      <c r="H25" s="44">
        <f>H10</f>
        <v>100</v>
      </c>
      <c r="I25" s="44">
        <f>I10</f>
        <v>100</v>
      </c>
      <c r="J25" s="44">
        <f t="shared" ref="J25:N25" si="2">J10</f>
        <v>100</v>
      </c>
      <c r="K25" s="44">
        <f t="shared" si="2"/>
        <v>100</v>
      </c>
      <c r="L25" s="44">
        <f t="shared" si="2"/>
        <v>100</v>
      </c>
      <c r="M25" s="44">
        <f t="shared" si="2"/>
        <v>100</v>
      </c>
      <c r="N25" s="44">
        <f t="shared" si="2"/>
        <v>100</v>
      </c>
      <c r="O25" s="2"/>
      <c r="P25" s="2"/>
    </row>
    <row r="26" spans="1:16" x14ac:dyDescent="0.25">
      <c r="A26" s="48" t="s">
        <v>30</v>
      </c>
      <c r="B26" s="39"/>
      <c r="C26" s="5"/>
      <c r="D26" s="5"/>
      <c r="E26" s="44">
        <f>E18</f>
        <v>100</v>
      </c>
      <c r="F26" s="44">
        <f t="shared" ref="F26:N26" si="3">F18</f>
        <v>100</v>
      </c>
      <c r="G26" s="44">
        <f t="shared" si="3"/>
        <v>100</v>
      </c>
      <c r="H26" s="44">
        <f t="shared" si="3"/>
        <v>100</v>
      </c>
      <c r="I26" s="44">
        <f t="shared" si="3"/>
        <v>100</v>
      </c>
      <c r="J26" s="44">
        <f t="shared" si="3"/>
        <v>100</v>
      </c>
      <c r="K26" s="44">
        <f t="shared" si="3"/>
        <v>100</v>
      </c>
      <c r="L26" s="44">
        <f t="shared" si="3"/>
        <v>100</v>
      </c>
      <c r="M26" s="44">
        <f t="shared" si="3"/>
        <v>100</v>
      </c>
      <c r="N26" s="44">
        <f t="shared" si="3"/>
        <v>100</v>
      </c>
      <c r="O26" s="2"/>
      <c r="P26" s="2"/>
    </row>
    <row r="27" spans="1:16" x14ac:dyDescent="0.25">
      <c r="A27" s="49" t="s">
        <v>39</v>
      </c>
      <c r="B27" s="39"/>
      <c r="C27" s="5"/>
      <c r="D27" s="5"/>
      <c r="E27" s="44">
        <f>E22-E25-E26</f>
        <v>202</v>
      </c>
      <c r="F27" s="44">
        <f t="shared" ref="F27:N27" si="4">F22-F25-F26</f>
        <v>201</v>
      </c>
      <c r="G27" s="44">
        <f t="shared" si="4"/>
        <v>200</v>
      </c>
      <c r="H27" s="44">
        <f t="shared" si="4"/>
        <v>199</v>
      </c>
      <c r="I27" s="44">
        <f t="shared" si="4"/>
        <v>198</v>
      </c>
      <c r="J27" s="44">
        <f t="shared" si="4"/>
        <v>200</v>
      </c>
      <c r="K27" s="44">
        <f t="shared" si="4"/>
        <v>199</v>
      </c>
      <c r="L27" s="44">
        <f t="shared" si="4"/>
        <v>198</v>
      </c>
      <c r="M27" s="44">
        <f t="shared" si="4"/>
        <v>197</v>
      </c>
      <c r="N27" s="44">
        <f t="shared" si="4"/>
        <v>196</v>
      </c>
      <c r="O27" s="2"/>
      <c r="P27" s="2"/>
    </row>
    <row r="28" spans="1:16" x14ac:dyDescent="0.25">
      <c r="A28" s="42"/>
      <c r="B28" s="39"/>
      <c r="C28" s="5"/>
      <c r="D28" s="5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2"/>
      <c r="P28" s="2"/>
    </row>
    <row r="29" spans="1:16" x14ac:dyDescent="0.25">
      <c r="A29" s="62" t="s">
        <v>42</v>
      </c>
      <c r="B29" s="39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2"/>
      <c r="P29" s="2"/>
    </row>
    <row r="30" spans="1:16" ht="13.8" thickBot="1" x14ac:dyDescent="0.3">
      <c r="A30" s="44"/>
      <c r="B30" s="88" t="s">
        <v>11</v>
      </c>
      <c r="C30" s="88"/>
      <c r="D30" s="88"/>
      <c r="E30" s="88" t="s">
        <v>12</v>
      </c>
      <c r="F30" s="88"/>
      <c r="G30" s="88"/>
      <c r="H30" s="88"/>
      <c r="I30" s="88"/>
      <c r="J30" s="88" t="s">
        <v>13</v>
      </c>
      <c r="K30" s="88"/>
      <c r="L30" s="88"/>
      <c r="M30" s="88"/>
      <c r="N30" s="88"/>
      <c r="O30" s="2"/>
      <c r="P30" s="2"/>
    </row>
    <row r="31" spans="1:16" x14ac:dyDescent="0.25">
      <c r="A31" s="63" t="s">
        <v>28</v>
      </c>
      <c r="B31" s="64" t="s">
        <v>18</v>
      </c>
      <c r="C31" s="64" t="s">
        <v>17</v>
      </c>
      <c r="D31" s="65" t="s">
        <v>19</v>
      </c>
      <c r="E31" s="66" t="s">
        <v>15</v>
      </c>
      <c r="F31" s="66" t="s">
        <v>20</v>
      </c>
      <c r="G31" s="66" t="s">
        <v>21</v>
      </c>
      <c r="H31" s="66" t="s">
        <v>16</v>
      </c>
      <c r="I31" s="67" t="s">
        <v>22</v>
      </c>
      <c r="J31" s="66" t="s">
        <v>23</v>
      </c>
      <c r="K31" s="66" t="s">
        <v>24</v>
      </c>
      <c r="L31" s="66" t="s">
        <v>25</v>
      </c>
      <c r="M31" s="66" t="s">
        <v>26</v>
      </c>
      <c r="N31" s="67" t="s">
        <v>27</v>
      </c>
      <c r="O31" s="2"/>
      <c r="P31" s="2"/>
    </row>
    <row r="32" spans="1:16" x14ac:dyDescent="0.25">
      <c r="A32" s="58" t="s">
        <v>29</v>
      </c>
      <c r="B32" s="59">
        <v>100</v>
      </c>
      <c r="C32" s="60">
        <v>100</v>
      </c>
      <c r="D32" s="61">
        <v>100</v>
      </c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2"/>
      <c r="P32" s="2"/>
    </row>
    <row r="33" spans="1:16" x14ac:dyDescent="0.25">
      <c r="A33" s="51" t="s">
        <v>30</v>
      </c>
      <c r="B33" s="59">
        <v>100</v>
      </c>
      <c r="C33" s="60">
        <v>100</v>
      </c>
      <c r="D33" s="61">
        <v>100</v>
      </c>
      <c r="E33" s="59">
        <f>E18</f>
        <v>100</v>
      </c>
      <c r="F33" s="59">
        <f t="shared" ref="F33:N35" si="5">F18</f>
        <v>100</v>
      </c>
      <c r="G33" s="59">
        <f t="shared" si="5"/>
        <v>100</v>
      </c>
      <c r="H33" s="59">
        <f t="shared" si="5"/>
        <v>100</v>
      </c>
      <c r="I33" s="59">
        <f t="shared" si="5"/>
        <v>100</v>
      </c>
      <c r="J33" s="59">
        <f t="shared" si="5"/>
        <v>100</v>
      </c>
      <c r="K33" s="59">
        <f t="shared" si="5"/>
        <v>100</v>
      </c>
      <c r="L33" s="59">
        <f t="shared" si="5"/>
        <v>100</v>
      </c>
      <c r="M33" s="59">
        <f t="shared" si="5"/>
        <v>100</v>
      </c>
      <c r="N33" s="59">
        <f t="shared" si="5"/>
        <v>100</v>
      </c>
      <c r="O33" s="2"/>
      <c r="P33" s="2"/>
    </row>
    <row r="34" spans="1:16" x14ac:dyDescent="0.25">
      <c r="A34" s="51" t="s">
        <v>31</v>
      </c>
      <c r="B34" s="14">
        <f t="shared" ref="B34:D34" si="6">B32-B33</f>
        <v>0</v>
      </c>
      <c r="C34" s="14">
        <f t="shared" si="6"/>
        <v>0</v>
      </c>
      <c r="D34" s="15">
        <f t="shared" si="6"/>
        <v>0</v>
      </c>
      <c r="E34" s="13">
        <f>E19</f>
        <v>200</v>
      </c>
      <c r="F34" s="13">
        <f t="shared" si="5"/>
        <v>200</v>
      </c>
      <c r="G34" s="13">
        <f t="shared" si="5"/>
        <v>200</v>
      </c>
      <c r="H34" s="13">
        <f t="shared" si="5"/>
        <v>200</v>
      </c>
      <c r="I34" s="13">
        <f t="shared" si="5"/>
        <v>200</v>
      </c>
      <c r="J34" s="13">
        <f t="shared" si="5"/>
        <v>200</v>
      </c>
      <c r="K34" s="13">
        <f t="shared" si="5"/>
        <v>200</v>
      </c>
      <c r="L34" s="13">
        <f t="shared" si="5"/>
        <v>200</v>
      </c>
      <c r="M34" s="13">
        <f t="shared" si="5"/>
        <v>200</v>
      </c>
      <c r="N34" s="13">
        <f t="shared" si="5"/>
        <v>200</v>
      </c>
      <c r="O34" s="2"/>
      <c r="P34" s="2"/>
    </row>
    <row r="35" spans="1:16" x14ac:dyDescent="0.25">
      <c r="A35" s="41" t="s">
        <v>33</v>
      </c>
      <c r="B35" s="17"/>
      <c r="C35" s="17"/>
      <c r="D35" s="18"/>
      <c r="E35" s="12">
        <f>E20</f>
        <v>102</v>
      </c>
      <c r="F35" s="12">
        <f t="shared" si="5"/>
        <v>101</v>
      </c>
      <c r="G35" s="12">
        <f t="shared" si="5"/>
        <v>100</v>
      </c>
      <c r="H35" s="12">
        <f t="shared" si="5"/>
        <v>99</v>
      </c>
      <c r="I35" s="12">
        <f t="shared" si="5"/>
        <v>98</v>
      </c>
      <c r="J35" s="18">
        <f>H11</f>
        <v>94</v>
      </c>
      <c r="K35" s="18">
        <v>93</v>
      </c>
      <c r="L35" s="18">
        <v>92</v>
      </c>
      <c r="M35" s="18">
        <v>91</v>
      </c>
      <c r="N35" s="18">
        <v>90</v>
      </c>
      <c r="O35" s="2"/>
      <c r="P35" s="2"/>
    </row>
    <row r="36" spans="1:16" x14ac:dyDescent="0.25">
      <c r="A36" s="40" t="s">
        <v>32</v>
      </c>
      <c r="B36" s="10"/>
      <c r="C36" s="10"/>
      <c r="D36" s="10"/>
      <c r="E36" s="9"/>
      <c r="F36" s="10"/>
      <c r="G36" s="10"/>
      <c r="H36" s="10"/>
      <c r="I36" s="11"/>
      <c r="J36" s="10"/>
      <c r="K36" s="10"/>
      <c r="L36" s="10"/>
      <c r="M36" s="10"/>
      <c r="N36" s="11"/>
      <c r="O36" s="2"/>
      <c r="P36" s="2"/>
    </row>
    <row r="37" spans="1:16" x14ac:dyDescent="0.25">
      <c r="A37" s="51" t="s">
        <v>37</v>
      </c>
      <c r="E37" s="50">
        <f>SUM(E33:E36)</f>
        <v>402</v>
      </c>
      <c r="F37" s="50">
        <f t="shared" ref="F37:N37" si="7">SUM(F33:F36)</f>
        <v>401</v>
      </c>
      <c r="G37" s="50">
        <f t="shared" si="7"/>
        <v>400</v>
      </c>
      <c r="H37" s="50">
        <f t="shared" si="7"/>
        <v>399</v>
      </c>
      <c r="I37" s="50">
        <f t="shared" si="7"/>
        <v>398</v>
      </c>
      <c r="J37" s="50">
        <f t="shared" si="7"/>
        <v>394</v>
      </c>
      <c r="K37" s="50">
        <f t="shared" si="7"/>
        <v>393</v>
      </c>
      <c r="L37" s="50">
        <f t="shared" si="7"/>
        <v>392</v>
      </c>
      <c r="M37" s="50">
        <f t="shared" si="7"/>
        <v>391</v>
      </c>
      <c r="N37" s="50">
        <f t="shared" si="7"/>
        <v>390</v>
      </c>
    </row>
    <row r="38" spans="1:16" x14ac:dyDescent="0.25">
      <c r="A38" s="42"/>
      <c r="B38" s="39"/>
      <c r="C38" s="5"/>
      <c r="D38" s="5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2"/>
      <c r="P38" s="2"/>
    </row>
    <row r="39" spans="1:16" x14ac:dyDescent="0.25">
      <c r="A39" s="52" t="s">
        <v>40</v>
      </c>
      <c r="B39" s="39"/>
      <c r="C39" s="5"/>
      <c r="D39" s="5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2"/>
      <c r="P39" s="2"/>
    </row>
    <row r="40" spans="1:16" x14ac:dyDescent="0.25">
      <c r="A40" s="48" t="s">
        <v>38</v>
      </c>
      <c r="B40" s="39"/>
      <c r="C40" s="5"/>
      <c r="D40" s="5"/>
      <c r="E40" s="44">
        <f>E11</f>
        <v>100</v>
      </c>
      <c r="F40" s="44">
        <f t="shared" ref="F40:N40" si="8">F11</f>
        <v>98</v>
      </c>
      <c r="G40" s="44">
        <f t="shared" si="8"/>
        <v>96</v>
      </c>
      <c r="H40" s="44">
        <f t="shared" si="8"/>
        <v>94</v>
      </c>
      <c r="I40" s="44">
        <f t="shared" si="8"/>
        <v>92</v>
      </c>
      <c r="J40" s="44">
        <f t="shared" si="8"/>
        <v>90</v>
      </c>
      <c r="K40" s="44">
        <f t="shared" si="8"/>
        <v>90</v>
      </c>
      <c r="L40" s="44">
        <f t="shared" si="8"/>
        <v>90</v>
      </c>
      <c r="M40" s="44">
        <f t="shared" si="8"/>
        <v>90</v>
      </c>
      <c r="N40" s="44">
        <f t="shared" si="8"/>
        <v>90</v>
      </c>
      <c r="O40" s="2"/>
      <c r="P40" s="2"/>
    </row>
    <row r="41" spans="1:16" x14ac:dyDescent="0.25">
      <c r="A41" s="48" t="s">
        <v>30</v>
      </c>
      <c r="B41" s="39"/>
      <c r="C41" s="5"/>
      <c r="D41" s="5"/>
      <c r="E41" s="44">
        <f>E33</f>
        <v>100</v>
      </c>
      <c r="F41" s="44">
        <f t="shared" ref="F41:N41" si="9">F33</f>
        <v>100</v>
      </c>
      <c r="G41" s="44">
        <f t="shared" si="9"/>
        <v>100</v>
      </c>
      <c r="H41" s="44">
        <f t="shared" si="9"/>
        <v>100</v>
      </c>
      <c r="I41" s="44">
        <f t="shared" si="9"/>
        <v>100</v>
      </c>
      <c r="J41" s="44">
        <f t="shared" si="9"/>
        <v>100</v>
      </c>
      <c r="K41" s="44">
        <f t="shared" si="9"/>
        <v>100</v>
      </c>
      <c r="L41" s="44">
        <f t="shared" si="9"/>
        <v>100</v>
      </c>
      <c r="M41" s="44">
        <f t="shared" si="9"/>
        <v>100</v>
      </c>
      <c r="N41" s="44">
        <f t="shared" si="9"/>
        <v>100</v>
      </c>
      <c r="O41" s="2"/>
      <c r="P41" s="2"/>
    </row>
    <row r="42" spans="1:16" x14ac:dyDescent="0.25">
      <c r="A42" s="49" t="s">
        <v>39</v>
      </c>
      <c r="B42" s="39"/>
      <c r="C42" s="5"/>
      <c r="D42" s="5"/>
      <c r="E42" s="44">
        <f>E37-E40-E41</f>
        <v>202</v>
      </c>
      <c r="F42" s="44">
        <f t="shared" ref="F42:N42" si="10">F37-F40-F41</f>
        <v>203</v>
      </c>
      <c r="G42" s="44">
        <f t="shared" si="10"/>
        <v>204</v>
      </c>
      <c r="H42" s="44">
        <f t="shared" si="10"/>
        <v>205</v>
      </c>
      <c r="I42" s="44">
        <f t="shared" si="10"/>
        <v>206</v>
      </c>
      <c r="J42" s="44">
        <f t="shared" si="10"/>
        <v>204</v>
      </c>
      <c r="K42" s="44">
        <f t="shared" si="10"/>
        <v>203</v>
      </c>
      <c r="L42" s="44">
        <f t="shared" si="10"/>
        <v>202</v>
      </c>
      <c r="M42" s="44">
        <f t="shared" si="10"/>
        <v>201</v>
      </c>
      <c r="N42" s="44">
        <f t="shared" si="10"/>
        <v>200</v>
      </c>
      <c r="O42" s="2"/>
      <c r="P42" s="2"/>
    </row>
    <row r="43" spans="1:16" x14ac:dyDescent="0.25">
      <c r="A43" s="42"/>
      <c r="B43" s="39"/>
      <c r="C43" s="5"/>
      <c r="D43" s="5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2"/>
      <c r="P43" s="2"/>
    </row>
    <row r="44" spans="1:16" s="57" customFormat="1" x14ac:dyDescent="0.25">
      <c r="A44" s="42" t="s">
        <v>43</v>
      </c>
      <c r="B44" s="53"/>
      <c r="C44" s="54"/>
      <c r="D44" s="54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6"/>
      <c r="P44" s="56"/>
    </row>
    <row r="45" spans="1:16" x14ac:dyDescent="0.25">
      <c r="A45" s="48" t="s">
        <v>44</v>
      </c>
      <c r="B45" s="39"/>
      <c r="C45" s="5"/>
      <c r="D45" s="5"/>
      <c r="E45" s="44">
        <f>E42-E27</f>
        <v>0</v>
      </c>
      <c r="F45" s="44">
        <f t="shared" ref="F45:N45" si="11">F42-F27</f>
        <v>2</v>
      </c>
      <c r="G45" s="44">
        <f t="shared" si="11"/>
        <v>4</v>
      </c>
      <c r="H45" s="44">
        <f t="shared" si="11"/>
        <v>6</v>
      </c>
      <c r="I45" s="44">
        <f t="shared" si="11"/>
        <v>8</v>
      </c>
      <c r="J45" s="44">
        <f t="shared" si="11"/>
        <v>4</v>
      </c>
      <c r="K45" s="44">
        <f t="shared" si="11"/>
        <v>4</v>
      </c>
      <c r="L45" s="44">
        <f t="shared" si="11"/>
        <v>4</v>
      </c>
      <c r="M45" s="44">
        <f t="shared" si="11"/>
        <v>4</v>
      </c>
      <c r="N45" s="44">
        <f t="shared" si="11"/>
        <v>4</v>
      </c>
      <c r="O45" s="2"/>
      <c r="P45" s="2"/>
    </row>
    <row r="46" spans="1:16" x14ac:dyDescent="0.25">
      <c r="A46" s="42"/>
      <c r="B46" s="39"/>
      <c r="C46" s="5"/>
      <c r="D46" s="5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2"/>
      <c r="P46" s="2"/>
    </row>
    <row r="47" spans="1:16" x14ac:dyDescent="0.25">
      <c r="A47" s="42"/>
      <c r="B47" s="39"/>
      <c r="C47" s="5"/>
      <c r="D47" s="5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2"/>
      <c r="P47" s="2"/>
    </row>
    <row r="48" spans="1:16" ht="13.5" customHeight="1" x14ac:dyDescent="0.25">
      <c r="A48" s="42"/>
      <c r="B48" s="39"/>
      <c r="C48" s="5"/>
      <c r="D48" s="5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2"/>
      <c r="P48" s="2"/>
    </row>
    <row r="49" spans="1:16" ht="14.1" customHeight="1" x14ac:dyDescent="0.25">
      <c r="A49" s="45" t="s">
        <v>32</v>
      </c>
      <c r="B49" s="6"/>
      <c r="C49" s="6"/>
      <c r="D49" s="6"/>
      <c r="E49" s="6"/>
      <c r="F49" s="6"/>
      <c r="G49" s="4"/>
      <c r="H49" s="6"/>
      <c r="I49" s="6"/>
      <c r="J49" s="6"/>
      <c r="K49" s="6"/>
      <c r="L49" s="6"/>
      <c r="M49" s="3"/>
      <c r="N49" s="5"/>
      <c r="O49" s="2"/>
      <c r="P49" s="2"/>
    </row>
    <row r="50" spans="1:16" ht="13.8" thickBot="1" x14ac:dyDescent="0.3">
      <c r="A50" s="5"/>
      <c r="B50" s="87" t="s">
        <v>11</v>
      </c>
      <c r="C50" s="87"/>
      <c r="D50" s="87"/>
      <c r="E50" s="87" t="s">
        <v>12</v>
      </c>
      <c r="F50" s="87"/>
      <c r="G50" s="87"/>
      <c r="H50" s="87"/>
      <c r="I50" s="87"/>
      <c r="J50" s="87" t="s">
        <v>13</v>
      </c>
      <c r="K50" s="87"/>
      <c r="L50" s="87"/>
      <c r="M50" s="87"/>
      <c r="N50" s="87"/>
      <c r="O50" s="2"/>
      <c r="P50" s="2"/>
    </row>
    <row r="51" spans="1:16" x14ac:dyDescent="0.25">
      <c r="A51" s="8" t="s">
        <v>1</v>
      </c>
      <c r="B51" s="30" t="str">
        <f t="shared" ref="B51:C51" si="12">LEFT(C51,4)-1&amp;"-"&amp;RIGHT(C51,2)-1</f>
        <v>2011-12</v>
      </c>
      <c r="C51" s="30" t="str">
        <f t="shared" si="12"/>
        <v>2012-13</v>
      </c>
      <c r="D51" s="33" t="str">
        <f>LEFT(E51,4)-1&amp;"-"&amp;RIGHT(E51,2)-1</f>
        <v>2013-14</v>
      </c>
      <c r="E51" s="31" t="str">
        <f>B3</f>
        <v>2014-15</v>
      </c>
      <c r="F51" s="31" t="str">
        <f>LEFT(E51,4)+1&amp;"-"&amp;RIGHT(E51,2)+1</f>
        <v>2015-16</v>
      </c>
      <c r="G51" s="31" t="str">
        <f t="shared" ref="G51:N51" si="13">LEFT(F51,4)+1&amp;"-"&amp;RIGHT(F51,2)+1</f>
        <v>2016-17</v>
      </c>
      <c r="H51" s="31" t="str">
        <f t="shared" si="13"/>
        <v>2017-18</v>
      </c>
      <c r="I51" s="32" t="str">
        <f t="shared" si="13"/>
        <v>2018-19</v>
      </c>
      <c r="J51" s="31" t="str">
        <f t="shared" si="13"/>
        <v>2019-20</v>
      </c>
      <c r="K51" s="31" t="str">
        <f t="shared" si="13"/>
        <v>2020-21</v>
      </c>
      <c r="L51" s="31" t="str">
        <f t="shared" si="13"/>
        <v>2021-22</v>
      </c>
      <c r="M51" s="31" t="str">
        <f t="shared" si="13"/>
        <v>2022-23</v>
      </c>
      <c r="N51" s="32" t="str">
        <f t="shared" si="13"/>
        <v>2023-24</v>
      </c>
      <c r="O51" s="2"/>
      <c r="P51" s="2"/>
    </row>
    <row r="52" spans="1:16" x14ac:dyDescent="0.25">
      <c r="A52" s="19" t="s">
        <v>2</v>
      </c>
      <c r="B52" s="27">
        <v>100</v>
      </c>
      <c r="C52" s="28">
        <v>100</v>
      </c>
      <c r="D52" s="34">
        <v>100</v>
      </c>
      <c r="E52" s="27">
        <f>$D$52-LOOKUP($B$4,$B51:$D51,$B54:$D54)</f>
        <v>100</v>
      </c>
      <c r="F52" s="28">
        <f>$D$52-LOOKUP($B$4,$B51:$D51,$B54:$D54)</f>
        <v>100</v>
      </c>
      <c r="G52" s="28">
        <f>$D$52-LOOKUP($B$4,$B51:$D51,$B54:$D54)</f>
        <v>100</v>
      </c>
      <c r="H52" s="28">
        <f>$D$52-LOOKUP($B$4,$B51:$D51,$B54:$D54)</f>
        <v>100</v>
      </c>
      <c r="I52" s="34">
        <f>$D$52-LOOKUP($B$4,$B51:$D51,$B54:$D54)</f>
        <v>100</v>
      </c>
      <c r="J52" s="12">
        <f>$I$52-LOOKUP($B$5,$G51:$I51,$G54:$I54)+$B$6</f>
        <v>100</v>
      </c>
      <c r="K52" s="12">
        <f>$I$52-LOOKUP($B$5,$G51:$I51,$G54:$I54)+$B$6</f>
        <v>100</v>
      </c>
      <c r="L52" s="12">
        <f>$I$52-LOOKUP($B$5,$G51:$I51,$G54:$I54)+$B$6</f>
        <v>100</v>
      </c>
      <c r="M52" s="12">
        <f>$I$52-LOOKUP($B$5,$G51:$I51,$G54:$I54)+$B$6</f>
        <v>100</v>
      </c>
      <c r="N52" s="11">
        <f>$I$52-LOOKUP($B$5,$G51:$I51,$G54:$I54)+$B$6</f>
        <v>100</v>
      </c>
      <c r="O52" s="2"/>
      <c r="P52" s="2"/>
    </row>
    <row r="53" spans="1:16" x14ac:dyDescent="0.25">
      <c r="A53" s="20" t="s">
        <v>3</v>
      </c>
      <c r="B53" s="27">
        <v>100</v>
      </c>
      <c r="C53" s="28">
        <v>100</v>
      </c>
      <c r="D53" s="34">
        <v>100</v>
      </c>
      <c r="E53" s="27">
        <v>100</v>
      </c>
      <c r="F53" s="28">
        <v>100</v>
      </c>
      <c r="G53" s="28">
        <v>100</v>
      </c>
      <c r="H53" s="28">
        <v>90</v>
      </c>
      <c r="I53" s="15">
        <f>$I$52-LOOKUP($B$5,$G51:$I51,$G54:$I54)+B6</f>
        <v>100</v>
      </c>
      <c r="J53" s="13">
        <f>$I53</f>
        <v>100</v>
      </c>
      <c r="K53" s="14">
        <f t="shared" ref="K53:N53" si="14">$I53</f>
        <v>100</v>
      </c>
      <c r="L53" s="14">
        <f t="shared" si="14"/>
        <v>100</v>
      </c>
      <c r="M53" s="14">
        <f t="shared" si="14"/>
        <v>100</v>
      </c>
      <c r="N53" s="15">
        <f t="shared" si="14"/>
        <v>100</v>
      </c>
      <c r="O53" s="2"/>
      <c r="P53" s="2"/>
    </row>
    <row r="54" spans="1:16" x14ac:dyDescent="0.25">
      <c r="A54" s="20" t="s">
        <v>4</v>
      </c>
      <c r="B54" s="14">
        <f t="shared" ref="B54:N54" si="15">B52-B53</f>
        <v>0</v>
      </c>
      <c r="C54" s="14">
        <f t="shared" si="15"/>
        <v>0</v>
      </c>
      <c r="D54" s="15">
        <f t="shared" si="15"/>
        <v>0</v>
      </c>
      <c r="E54" s="13">
        <f t="shared" si="15"/>
        <v>0</v>
      </c>
      <c r="F54" s="14">
        <f t="shared" si="15"/>
        <v>0</v>
      </c>
      <c r="G54" s="14">
        <f t="shared" si="15"/>
        <v>0</v>
      </c>
      <c r="H54" s="14">
        <f t="shared" si="15"/>
        <v>10</v>
      </c>
      <c r="I54" s="15">
        <f t="shared" si="15"/>
        <v>0</v>
      </c>
      <c r="J54" s="13">
        <f t="shared" si="15"/>
        <v>0</v>
      </c>
      <c r="K54" s="14">
        <f t="shared" si="15"/>
        <v>0</v>
      </c>
      <c r="L54" s="14">
        <f t="shared" si="15"/>
        <v>0</v>
      </c>
      <c r="M54" s="14">
        <f t="shared" si="15"/>
        <v>0</v>
      </c>
      <c r="N54" s="15">
        <f t="shared" si="15"/>
        <v>0</v>
      </c>
      <c r="O54" s="2"/>
      <c r="P54" s="2"/>
    </row>
    <row r="55" spans="1:16" x14ac:dyDescent="0.25">
      <c r="A55" s="20" t="s">
        <v>5</v>
      </c>
      <c r="B55" s="17"/>
      <c r="C55" s="17"/>
      <c r="D55" s="18"/>
      <c r="E55" s="12">
        <f>E54-D54+LOOKUP($B$4,$B$51:$D$51,B54:D54)</f>
        <v>0</v>
      </c>
      <c r="F55" s="12">
        <f>F54-E54</f>
        <v>0</v>
      </c>
      <c r="G55" s="12">
        <f>G54-F54</f>
        <v>0</v>
      </c>
      <c r="H55" s="12">
        <f>H54-G54</f>
        <v>10</v>
      </c>
      <c r="I55" s="18">
        <f>I54-H54</f>
        <v>-10</v>
      </c>
      <c r="J55" s="12">
        <f>J54-I54+LOOKUP($B$5,$G$51:$I$51,G54:I54)-B6</f>
        <v>0</v>
      </c>
      <c r="K55" s="17">
        <f>K54-J54</f>
        <v>0</v>
      </c>
      <c r="L55" s="17">
        <f t="shared" ref="L55:N55" si="16">L54-K54</f>
        <v>0</v>
      </c>
      <c r="M55" s="17">
        <f t="shared" si="16"/>
        <v>0</v>
      </c>
      <c r="N55" s="18">
        <f t="shared" si="16"/>
        <v>0</v>
      </c>
      <c r="O55" s="2"/>
      <c r="P55" s="2"/>
    </row>
    <row r="56" spans="1:16" x14ac:dyDescent="0.25">
      <c r="A56" s="19" t="s">
        <v>6</v>
      </c>
      <c r="B56" s="10"/>
      <c r="C56" s="10"/>
      <c r="D56" s="10"/>
      <c r="E56" s="9"/>
      <c r="F56" s="10"/>
      <c r="G56" s="10"/>
      <c r="H56" s="10"/>
      <c r="I56" s="11"/>
      <c r="J56" s="10"/>
      <c r="K56" s="10"/>
      <c r="L56" s="10"/>
      <c r="M56" s="10"/>
      <c r="N56" s="11"/>
      <c r="O56" s="2"/>
      <c r="P56" s="2"/>
    </row>
    <row r="57" spans="1:16" x14ac:dyDescent="0.25">
      <c r="A57" s="35" t="str">
        <f>E$51</f>
        <v>2014-15</v>
      </c>
      <c r="B57" s="12"/>
      <c r="C57" s="12"/>
      <c r="D57" s="12"/>
      <c r="E57" s="21"/>
      <c r="F57" s="12">
        <f>$E55</f>
        <v>0</v>
      </c>
      <c r="G57" s="12">
        <f>$E55</f>
        <v>0</v>
      </c>
      <c r="H57" s="12">
        <f>$E55</f>
        <v>0</v>
      </c>
      <c r="I57" s="22">
        <f>$E55</f>
        <v>0</v>
      </c>
      <c r="J57" s="12">
        <f>$E55</f>
        <v>0</v>
      </c>
      <c r="K57" s="12"/>
      <c r="L57" s="12"/>
      <c r="M57" s="12"/>
      <c r="N57" s="22"/>
      <c r="O57" s="2"/>
      <c r="P57" s="2"/>
    </row>
    <row r="58" spans="1:16" x14ac:dyDescent="0.25">
      <c r="A58" s="35" t="str">
        <f>F$51</f>
        <v>2015-16</v>
      </c>
      <c r="B58" s="12"/>
      <c r="C58" s="12"/>
      <c r="D58" s="12"/>
      <c r="E58" s="21"/>
      <c r="F58" s="12"/>
      <c r="G58" s="12">
        <f>$F55</f>
        <v>0</v>
      </c>
      <c r="H58" s="12">
        <f>$F55</f>
        <v>0</v>
      </c>
      <c r="I58" s="22">
        <f>$F55</f>
        <v>0</v>
      </c>
      <c r="J58" s="12">
        <f>$F55</f>
        <v>0</v>
      </c>
      <c r="K58" s="12">
        <f>$F55</f>
        <v>0</v>
      </c>
      <c r="L58" s="12"/>
      <c r="M58" s="12"/>
      <c r="N58" s="22"/>
      <c r="O58" s="2"/>
      <c r="P58" s="2"/>
    </row>
    <row r="59" spans="1:16" x14ac:dyDescent="0.25">
      <c r="A59" s="35" t="str">
        <f>G$51</f>
        <v>2016-17</v>
      </c>
      <c r="B59" s="12"/>
      <c r="C59" s="12"/>
      <c r="D59" s="12"/>
      <c r="E59" s="21"/>
      <c r="F59" s="12"/>
      <c r="G59" s="12"/>
      <c r="H59" s="12">
        <f>$G55</f>
        <v>0</v>
      </c>
      <c r="I59" s="22">
        <f>$G55</f>
        <v>0</v>
      </c>
      <c r="J59" s="12">
        <f>$G55</f>
        <v>0</v>
      </c>
      <c r="K59" s="12">
        <f>$G55</f>
        <v>0</v>
      </c>
      <c r="L59" s="12">
        <f>$G55</f>
        <v>0</v>
      </c>
      <c r="M59" s="12"/>
      <c r="N59" s="22"/>
      <c r="O59" s="2"/>
      <c r="P59" s="2"/>
    </row>
    <row r="60" spans="1:16" x14ac:dyDescent="0.25">
      <c r="A60" s="35" t="str">
        <f>H$51</f>
        <v>2017-18</v>
      </c>
      <c r="B60" s="12"/>
      <c r="C60" s="12"/>
      <c r="D60" s="12"/>
      <c r="E60" s="21"/>
      <c r="F60" s="12"/>
      <c r="G60" s="12"/>
      <c r="H60" s="12"/>
      <c r="I60" s="22">
        <f>$H55</f>
        <v>10</v>
      </c>
      <c r="J60" s="12">
        <f>$H55</f>
        <v>10</v>
      </c>
      <c r="K60" s="12">
        <f>$H55</f>
        <v>10</v>
      </c>
      <c r="L60" s="12">
        <f>$H55</f>
        <v>10</v>
      </c>
      <c r="M60" s="12">
        <f>$H55</f>
        <v>10</v>
      </c>
      <c r="N60" s="22"/>
      <c r="O60" s="2"/>
      <c r="P60" s="2"/>
    </row>
    <row r="61" spans="1:16" x14ac:dyDescent="0.25">
      <c r="A61" s="36" t="str">
        <f>I$51</f>
        <v>2018-19</v>
      </c>
      <c r="B61" s="17"/>
      <c r="C61" s="17"/>
      <c r="D61" s="17"/>
      <c r="E61" s="16"/>
      <c r="F61" s="17"/>
      <c r="G61" s="17"/>
      <c r="H61" s="17"/>
      <c r="I61" s="18"/>
      <c r="J61" s="17">
        <f>$I55</f>
        <v>-10</v>
      </c>
      <c r="K61" s="17">
        <f>$I55</f>
        <v>-10</v>
      </c>
      <c r="L61" s="17">
        <f>$I55</f>
        <v>-10</v>
      </c>
      <c r="M61" s="17">
        <f>$I55</f>
        <v>-10</v>
      </c>
      <c r="N61" s="18">
        <f>$I55</f>
        <v>-10</v>
      </c>
      <c r="O61" s="2"/>
      <c r="P61" s="2"/>
    </row>
    <row r="62" spans="1:16" x14ac:dyDescent="0.25">
      <c r="A62" s="35" t="str">
        <f>J$51</f>
        <v>2019-20</v>
      </c>
      <c r="B62" s="12"/>
      <c r="C62" s="12"/>
      <c r="D62" s="12"/>
      <c r="E62" s="21"/>
      <c r="F62" s="12"/>
      <c r="G62" s="12"/>
      <c r="H62" s="12"/>
      <c r="I62" s="22"/>
      <c r="J62" s="12"/>
      <c r="K62" s="12">
        <f>$J$55</f>
        <v>0</v>
      </c>
      <c r="L62" s="12">
        <f t="shared" ref="L62:N62" si="17">$J$55</f>
        <v>0</v>
      </c>
      <c r="M62" s="12">
        <f t="shared" si="17"/>
        <v>0</v>
      </c>
      <c r="N62" s="22">
        <f t="shared" si="17"/>
        <v>0</v>
      </c>
      <c r="O62" s="2"/>
      <c r="P62" s="2"/>
    </row>
    <row r="63" spans="1:16" x14ac:dyDescent="0.25">
      <c r="A63" s="35" t="str">
        <f>K$51</f>
        <v>2020-21</v>
      </c>
      <c r="B63" s="12"/>
      <c r="C63" s="12"/>
      <c r="D63" s="12"/>
      <c r="E63" s="21"/>
      <c r="F63" s="12"/>
      <c r="G63" s="12"/>
      <c r="H63" s="12"/>
      <c r="I63" s="22"/>
      <c r="J63" s="12"/>
      <c r="K63" s="12"/>
      <c r="L63" s="12">
        <f>$K$55</f>
        <v>0</v>
      </c>
      <c r="M63" s="12">
        <f t="shared" ref="M63:N63" si="18">$K$55</f>
        <v>0</v>
      </c>
      <c r="N63" s="22">
        <f t="shared" si="18"/>
        <v>0</v>
      </c>
      <c r="O63" s="2"/>
      <c r="P63" s="2"/>
    </row>
    <row r="64" spans="1:16" x14ac:dyDescent="0.25">
      <c r="A64" s="35" t="str">
        <f>L$51</f>
        <v>2021-22</v>
      </c>
      <c r="B64" s="12"/>
      <c r="C64" s="12"/>
      <c r="D64" s="12"/>
      <c r="E64" s="21"/>
      <c r="F64" s="12"/>
      <c r="G64" s="12"/>
      <c r="H64" s="12"/>
      <c r="I64" s="22"/>
      <c r="J64" s="12"/>
      <c r="K64" s="12"/>
      <c r="L64" s="12"/>
      <c r="M64" s="12">
        <f>$L$55</f>
        <v>0</v>
      </c>
      <c r="N64" s="22">
        <f t="shared" ref="N64" si="19">$L$55</f>
        <v>0</v>
      </c>
      <c r="O64" s="2"/>
      <c r="P64" s="2"/>
    </row>
    <row r="65" spans="1:16" x14ac:dyDescent="0.25">
      <c r="A65" s="35" t="str">
        <f>M$51</f>
        <v>2022-23</v>
      </c>
      <c r="B65" s="12"/>
      <c r="C65" s="12"/>
      <c r="D65" s="12"/>
      <c r="E65" s="21"/>
      <c r="F65" s="12"/>
      <c r="G65" s="12"/>
      <c r="H65" s="12"/>
      <c r="I65" s="22"/>
      <c r="J65" s="12"/>
      <c r="K65" s="12"/>
      <c r="L65" s="12"/>
      <c r="M65" s="12"/>
      <c r="N65" s="22">
        <f>$M$55</f>
        <v>0</v>
      </c>
      <c r="O65" s="2"/>
      <c r="P65" s="2"/>
    </row>
    <row r="66" spans="1:16" x14ac:dyDescent="0.25">
      <c r="A66" s="36" t="str">
        <f>N$51</f>
        <v>2023-24</v>
      </c>
      <c r="B66" s="12"/>
      <c r="C66" s="12"/>
      <c r="D66" s="12"/>
      <c r="E66" s="21"/>
      <c r="F66" s="12"/>
      <c r="G66" s="12"/>
      <c r="H66" s="12"/>
      <c r="I66" s="22"/>
      <c r="J66" s="12"/>
      <c r="K66" s="12"/>
      <c r="L66" s="12"/>
      <c r="M66" s="12"/>
      <c r="N66" s="22"/>
      <c r="O66" s="2"/>
      <c r="P66" s="2"/>
    </row>
    <row r="67" spans="1:16" x14ac:dyDescent="0.25">
      <c r="A67" s="20" t="s">
        <v>7</v>
      </c>
      <c r="B67" s="10"/>
      <c r="C67" s="10"/>
      <c r="D67" s="11"/>
      <c r="E67" s="9"/>
      <c r="F67" s="10"/>
      <c r="G67" s="10"/>
      <c r="H67" s="10"/>
      <c r="I67" s="11"/>
      <c r="J67" s="10">
        <f t="shared" ref="J67:N67" si="20">SUM(J57:J61)</f>
        <v>0</v>
      </c>
      <c r="K67" s="10">
        <f t="shared" si="20"/>
        <v>0</v>
      </c>
      <c r="L67" s="10">
        <f t="shared" si="20"/>
        <v>0</v>
      </c>
      <c r="M67" s="10">
        <f t="shared" si="20"/>
        <v>0</v>
      </c>
      <c r="N67" s="11">
        <f t="shared" si="20"/>
        <v>-10</v>
      </c>
      <c r="O67" s="2"/>
      <c r="P67" s="2"/>
    </row>
    <row r="68" spans="1:16" ht="13.8" thickBot="1" x14ac:dyDescent="0.3">
      <c r="A68" s="26" t="s">
        <v>8</v>
      </c>
      <c r="B68" s="1">
        <f>B52</f>
        <v>100</v>
      </c>
      <c r="C68" s="1">
        <f>C52</f>
        <v>100</v>
      </c>
      <c r="D68" s="24">
        <f>D52</f>
        <v>100</v>
      </c>
      <c r="E68" s="23">
        <f t="shared" ref="E68:N68" si="21">E67+E52</f>
        <v>100</v>
      </c>
      <c r="F68" s="1">
        <f t="shared" si="21"/>
        <v>100</v>
      </c>
      <c r="G68" s="1">
        <f t="shared" si="21"/>
        <v>100</v>
      </c>
      <c r="H68" s="1">
        <f t="shared" si="21"/>
        <v>100</v>
      </c>
      <c r="I68" s="24">
        <f t="shared" si="21"/>
        <v>100</v>
      </c>
      <c r="J68" s="1">
        <f t="shared" si="21"/>
        <v>100</v>
      </c>
      <c r="K68" s="1">
        <f t="shared" si="21"/>
        <v>100</v>
      </c>
      <c r="L68" s="1">
        <f t="shared" si="21"/>
        <v>100</v>
      </c>
      <c r="M68" s="1">
        <f t="shared" si="21"/>
        <v>100</v>
      </c>
      <c r="N68" s="24">
        <f t="shared" si="21"/>
        <v>90</v>
      </c>
      <c r="O68" s="2"/>
      <c r="P68" s="2"/>
    </row>
    <row r="69" spans="1:16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</row>
  </sheetData>
  <mergeCells count="10">
    <mergeCell ref="B50:D50"/>
    <mergeCell ref="E50:I50"/>
    <mergeCell ref="J50:N50"/>
    <mergeCell ref="A1:N1"/>
    <mergeCell ref="B15:D15"/>
    <mergeCell ref="E15:I15"/>
    <mergeCell ref="J15:N15"/>
    <mergeCell ref="B30:D30"/>
    <mergeCell ref="E30:I30"/>
    <mergeCell ref="J30:N30"/>
  </mergeCells>
  <dataValidations count="3">
    <dataValidation type="list" allowBlank="1" showInputMessage="1" showErrorMessage="1" sqref="B4 E4" xr:uid="{992E1F72-D725-4BEC-A12F-7FB0EF200A5E}">
      <formula1>$B$51:$C$51</formula1>
    </dataValidation>
    <dataValidation type="list" allowBlank="1" showInputMessage="1" showErrorMessage="1" sqref="B5 E5" xr:uid="{B28082BB-D87F-46B9-863D-910A601CD699}">
      <formula1>$G$51:$H$51</formula1>
    </dataValidation>
    <dataValidation type="list" allowBlank="1" showInputMessage="1" showErrorMessage="1" sqref="B3 E3" xr:uid="{79C3F753-C58E-4664-9F8D-D67BF8B510BE}">
      <formula1>"2014-15,2015-16,2016-17,2017-18,2018-19"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Result summary</vt:lpstr>
      <vt:lpstr>Case 6</vt:lpstr>
      <vt:lpstr>Case 5</vt:lpstr>
      <vt:lpstr>Case 4</vt:lpstr>
      <vt:lpstr>Case 10</vt:lpstr>
      <vt:lpstr>Case 1</vt:lpstr>
      <vt:lpstr>Case 7</vt:lpstr>
      <vt:lpstr>Case 2</vt:lpstr>
      <vt:lpstr>Case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AER efficency benefit sharing scheme model</dc:title>
  <dc:creator/>
  <cp:lastModifiedBy/>
  <dcterms:created xsi:type="dcterms:W3CDTF">2013-11-27T01:25:15Z</dcterms:created>
  <dcterms:modified xsi:type="dcterms:W3CDTF">2018-12-20T11:55:25Z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RI">
    <vt:lpwstr>8100332</vt:lpwstr>
  </property>
  <property fmtid="{D5CDD505-2E9C-101B-9397-08002B2CF9AE}" pid="3" name="cf">
    <vt:lpwstr>H:\TRIMDATA\TRIM\TEMP\HPTRIM.3188\D13 166690  AER model - Efficiency Benefit Sharing Scheme - Version 2 - November 2013.XLSX</vt:lpwstr>
  </property>
  <property fmtid="{D5CDD505-2E9C-101B-9397-08002B2CF9AE}" pid="4" name="currfile">
    <vt:lpwstr>H:\TRIMDATA\TRIM\TEMP\HPTRIM.3188\D13 166690  AER model - Efficiency Benefit Sharing Scheme - Version 2 - November 2013.XLSX</vt:lpwstr>
  </property>
</Properties>
</file>