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150" windowWidth="17280" windowHeight="10935" tabRatio="691"/>
  </bookViews>
  <sheets>
    <sheet name="Cover" sheetId="15" r:id="rId1"/>
    <sheet name="1. Contents" sheetId="14" r:id="rId2"/>
    <sheet name="2. Revenue" sheetId="3" r:id="rId3"/>
    <sheet name="3. Opex" sheetId="7" r:id="rId4"/>
    <sheet name="4. Assets (RAB)" sheetId="4" r:id="rId5"/>
    <sheet name="5. Operational data" sheetId="8" r:id="rId6"/>
    <sheet name="6. Physical assets" sheetId="10" r:id="rId7"/>
    <sheet name="7. Quality of services" sheetId="9" r:id="rId8"/>
    <sheet name="8. Operating environment" sheetId="17" r:id="rId9"/>
  </sheets>
  <definedNames>
    <definedName name="_ftn1" localSheetId="5">'5. Operational data'!#REF!</definedName>
    <definedName name="_ftnref1" localSheetId="5">'5. Operational data'!#REF!</definedName>
    <definedName name="OLE_LINK5" localSheetId="4">'4. Assets (RAB)'!#REF!</definedName>
    <definedName name="_xlnm.Print_Area" localSheetId="0">Cover!$A$1:$H$23</definedName>
  </definedNames>
  <calcPr calcId="145621" iterate="1"/>
</workbook>
</file>

<file path=xl/calcChain.xml><?xml version="1.0" encoding="utf-8"?>
<calcChain xmlns="http://schemas.openxmlformats.org/spreadsheetml/2006/main">
  <c r="K23" i="4" l="1"/>
  <c r="K11" i="17" l="1"/>
  <c r="D22" i="7" l="1"/>
  <c r="D29" i="10" l="1"/>
  <c r="E29" i="10"/>
  <c r="F29" i="10"/>
  <c r="G29" i="10"/>
  <c r="H29" i="10"/>
  <c r="I29" i="10"/>
  <c r="J29" i="10"/>
  <c r="K29" i="10"/>
  <c r="D17" i="10"/>
  <c r="E17" i="10"/>
  <c r="F17" i="10"/>
  <c r="G17" i="10"/>
  <c r="H17" i="10"/>
  <c r="I17" i="10"/>
  <c r="J17" i="10"/>
  <c r="K17" i="10"/>
  <c r="D7" i="9" l="1"/>
  <c r="E7" i="9"/>
  <c r="F7" i="9"/>
  <c r="G7" i="9"/>
  <c r="H7" i="9"/>
  <c r="I7" i="9"/>
  <c r="J7" i="9"/>
  <c r="K7" i="9"/>
  <c r="D10" i="9"/>
  <c r="E10" i="9"/>
  <c r="F10" i="9"/>
  <c r="G10" i="9"/>
  <c r="H10" i="9"/>
  <c r="I10" i="9"/>
  <c r="J10" i="9"/>
  <c r="K10" i="9"/>
  <c r="D13" i="9"/>
  <c r="E13" i="9"/>
  <c r="F13" i="9"/>
  <c r="G13" i="9"/>
  <c r="H13" i="9"/>
  <c r="I13" i="9"/>
  <c r="J13" i="9"/>
  <c r="K13" i="9"/>
  <c r="D16" i="9"/>
  <c r="E16" i="9"/>
  <c r="F16" i="9"/>
  <c r="G16" i="9"/>
  <c r="H16" i="9"/>
  <c r="I16" i="9"/>
  <c r="J16" i="9"/>
  <c r="K16" i="9"/>
  <c r="D18" i="9"/>
  <c r="E18" i="9"/>
  <c r="F18" i="9"/>
  <c r="G18" i="9"/>
  <c r="H18" i="9"/>
  <c r="I18" i="9"/>
  <c r="J18" i="9"/>
  <c r="K18" i="9"/>
  <c r="D20" i="9"/>
  <c r="E20" i="9"/>
  <c r="F20" i="9"/>
  <c r="G20" i="9"/>
  <c r="H20" i="9"/>
  <c r="I20" i="9"/>
  <c r="J20" i="9"/>
  <c r="K20" i="9"/>
  <c r="D13" i="4" l="1"/>
  <c r="E7" i="4" s="1"/>
  <c r="E13" i="4" s="1"/>
  <c r="F7" i="4" s="1"/>
  <c r="F13" i="4" s="1"/>
  <c r="G7" i="4" s="1"/>
  <c r="G13" i="4" s="1"/>
  <c r="H7" i="4" s="1"/>
  <c r="H13" i="4" s="1"/>
  <c r="I7" i="4" s="1"/>
  <c r="I13" i="4" s="1"/>
  <c r="J7" i="4" s="1"/>
  <c r="J13" i="4" s="1"/>
  <c r="K7" i="4" s="1"/>
  <c r="K13" i="4" s="1"/>
  <c r="D23" i="4"/>
  <c r="E17" i="4"/>
  <c r="E23" i="4" s="1"/>
  <c r="D31" i="4"/>
  <c r="E25" i="4"/>
  <c r="E31" i="4"/>
  <c r="D39" i="4"/>
  <c r="E33" i="4" s="1"/>
  <c r="E39" i="4" s="1"/>
  <c r="D45" i="4"/>
  <c r="E41" i="4" s="1"/>
  <c r="E45" i="4" s="1"/>
  <c r="F41" i="4" l="1"/>
  <c r="F45" i="4" s="1"/>
  <c r="F17" i="4"/>
  <c r="F23" i="4" s="1"/>
  <c r="F33" i="4"/>
  <c r="F39" i="4" s="1"/>
  <c r="F25" i="4"/>
  <c r="F31" i="4" s="1"/>
  <c r="D30" i="3"/>
  <c r="E30" i="3"/>
  <c r="F30" i="3"/>
  <c r="G30" i="3"/>
  <c r="H30" i="3"/>
  <c r="I30" i="3"/>
  <c r="J30" i="3"/>
  <c r="K30" i="3"/>
  <c r="D24" i="3"/>
  <c r="E24" i="3"/>
  <c r="F24" i="3"/>
  <c r="G24" i="3"/>
  <c r="H24" i="3"/>
  <c r="I24" i="3"/>
  <c r="J24" i="3"/>
  <c r="K24" i="3"/>
  <c r="D16" i="3"/>
  <c r="E16" i="3"/>
  <c r="F16" i="3"/>
  <c r="G16" i="3"/>
  <c r="H16" i="3"/>
  <c r="I16" i="3"/>
  <c r="J16" i="3"/>
  <c r="K16" i="3"/>
  <c r="D10" i="8"/>
  <c r="E10" i="8"/>
  <c r="F10" i="8"/>
  <c r="G10" i="8"/>
  <c r="H10" i="8"/>
  <c r="I10" i="8"/>
  <c r="J10" i="8"/>
  <c r="K10" i="8"/>
  <c r="E22" i="7"/>
  <c r="F22" i="7"/>
  <c r="G22" i="7"/>
  <c r="H22" i="7"/>
  <c r="I22" i="7"/>
  <c r="J22" i="7"/>
  <c r="K22" i="7"/>
  <c r="D33" i="7"/>
  <c r="E28" i="7"/>
  <c r="E33" i="7" s="1"/>
  <c r="F28" i="7" s="1"/>
  <c r="F33" i="7" s="1"/>
  <c r="G28" i="7" s="1"/>
  <c r="G33" i="7" s="1"/>
  <c r="H28" i="7" s="1"/>
  <c r="H33" i="7" s="1"/>
  <c r="I28" i="7" s="1"/>
  <c r="I33" i="7" s="1"/>
  <c r="J28" i="7" s="1"/>
  <c r="J33" i="7" s="1"/>
  <c r="K28" i="7" s="1"/>
  <c r="K33" i="7" s="1"/>
  <c r="D40" i="7"/>
  <c r="E35" i="7" s="1"/>
  <c r="E40" i="7" s="1"/>
  <c r="F35" i="7" s="1"/>
  <c r="F40" i="7" s="1"/>
  <c r="G35" i="7" s="1"/>
  <c r="G40" i="7" s="1"/>
  <c r="H35" i="7" s="1"/>
  <c r="H40" i="7" s="1"/>
  <c r="I35" i="7" s="1"/>
  <c r="I40" i="7" s="1"/>
  <c r="J35" i="7" s="1"/>
  <c r="J40" i="7" s="1"/>
  <c r="K35" i="7" s="1"/>
  <c r="K40" i="7" s="1"/>
  <c r="D50" i="7"/>
  <c r="E45" i="7"/>
  <c r="E50" i="7" s="1"/>
  <c r="F45" i="7" s="1"/>
  <c r="F50" i="7" s="1"/>
  <c r="G45" i="7" s="1"/>
  <c r="G50" i="7" s="1"/>
  <c r="H45" i="7" s="1"/>
  <c r="H50" i="7" s="1"/>
  <c r="I45" i="7" s="1"/>
  <c r="I50" i="7" s="1"/>
  <c r="J45" i="7" s="1"/>
  <c r="J50" i="7" s="1"/>
  <c r="K45" i="7" s="1"/>
  <c r="K50" i="7" s="1"/>
  <c r="D57" i="7"/>
  <c r="E52" i="7" s="1"/>
  <c r="E57" i="7" s="1"/>
  <c r="F52" i="7" s="1"/>
  <c r="F57" i="7" s="1"/>
  <c r="G52" i="7" s="1"/>
  <c r="G57" i="7" s="1"/>
  <c r="H52" i="7" s="1"/>
  <c r="H57" i="7" s="1"/>
  <c r="I52" i="7" s="1"/>
  <c r="I57" i="7" s="1"/>
  <c r="J52" i="7" s="1"/>
  <c r="J57" i="7" s="1"/>
  <c r="K52" i="7" s="1"/>
  <c r="K57" i="7" s="1"/>
  <c r="D67" i="7"/>
  <c r="E62" i="7"/>
  <c r="E67" i="7" s="1"/>
  <c r="F62" i="7" s="1"/>
  <c r="F67" i="7" s="1"/>
  <c r="G62" i="7" s="1"/>
  <c r="G67" i="7" s="1"/>
  <c r="H62" i="7" s="1"/>
  <c r="H67" i="7" s="1"/>
  <c r="I62" i="7" s="1"/>
  <c r="I67" i="7" s="1"/>
  <c r="J62" i="7" s="1"/>
  <c r="J67" i="7" s="1"/>
  <c r="K62" i="7" s="1"/>
  <c r="K67" i="7" s="1"/>
  <c r="D74" i="7"/>
  <c r="E69" i="7" s="1"/>
  <c r="E74" i="7" s="1"/>
  <c r="F69" i="7" s="1"/>
  <c r="F74" i="7" s="1"/>
  <c r="G69" i="7" s="1"/>
  <c r="G74" i="7" s="1"/>
  <c r="H69" i="7" s="1"/>
  <c r="H74" i="7" s="1"/>
  <c r="I69" i="7" s="1"/>
  <c r="I74" i="7" s="1"/>
  <c r="J69" i="7" s="1"/>
  <c r="J74" i="7" s="1"/>
  <c r="K69" i="7" s="1"/>
  <c r="K74" i="7" s="1"/>
  <c r="D84" i="7"/>
  <c r="E79" i="7"/>
  <c r="E84" i="7" s="1"/>
  <c r="F79" i="7" s="1"/>
  <c r="F84" i="7" s="1"/>
  <c r="G79" i="7" s="1"/>
  <c r="G84" i="7" s="1"/>
  <c r="H79" i="7" s="1"/>
  <c r="H84" i="7" s="1"/>
  <c r="I79" i="7" s="1"/>
  <c r="I84" i="7" s="1"/>
  <c r="J79" i="7" s="1"/>
  <c r="J84" i="7" s="1"/>
  <c r="K79" i="7" s="1"/>
  <c r="K84" i="7" s="1"/>
  <c r="D91" i="7"/>
  <c r="E86" i="7" s="1"/>
  <c r="E91" i="7" s="1"/>
  <c r="F86" i="7" s="1"/>
  <c r="F91" i="7" s="1"/>
  <c r="G86" i="7" s="1"/>
  <c r="G91" i="7" s="1"/>
  <c r="H86" i="7" s="1"/>
  <c r="H91" i="7" s="1"/>
  <c r="I86" i="7" s="1"/>
  <c r="I91" i="7" s="1"/>
  <c r="J86" i="7" s="1"/>
  <c r="J91" i="7" s="1"/>
  <c r="K86" i="7" s="1"/>
  <c r="K91" i="7" s="1"/>
  <c r="G17" i="4" l="1"/>
  <c r="G23" i="4" s="1"/>
  <c r="G25" i="4"/>
  <c r="G31" i="4" s="1"/>
  <c r="G33" i="4"/>
  <c r="G39" i="4" s="1"/>
  <c r="G41" i="4"/>
  <c r="G45" i="4" s="1"/>
  <c r="H17" i="4" l="1"/>
  <c r="H23" i="4" s="1"/>
  <c r="H33" i="4"/>
  <c r="H39" i="4" s="1"/>
  <c r="H25" i="4"/>
  <c r="H31" i="4" s="1"/>
  <c r="H41" i="4"/>
  <c r="H45" i="4" s="1"/>
  <c r="I33" i="4" l="1"/>
  <c r="I39" i="4" s="1"/>
  <c r="I41" i="4"/>
  <c r="I45" i="4" s="1"/>
  <c r="I25" i="4"/>
  <c r="I31" i="4" s="1"/>
  <c r="I17" i="4"/>
  <c r="I23" i="4" s="1"/>
  <c r="J41" i="4" l="1"/>
  <c r="J45" i="4" s="1"/>
  <c r="J17" i="4"/>
  <c r="J23" i="4" s="1"/>
  <c r="J25" i="4"/>
  <c r="J31" i="4" s="1"/>
  <c r="J33" i="4"/>
  <c r="J39" i="4" s="1"/>
  <c r="K25" i="4" l="1"/>
  <c r="K31" i="4" s="1"/>
  <c r="K41" i="4"/>
  <c r="K45" i="4" s="1"/>
  <c r="K33" i="4"/>
  <c r="K39" i="4" s="1"/>
  <c r="K17" i="4"/>
</calcChain>
</file>

<file path=xl/sharedStrings.xml><?xml version="1.0" encoding="utf-8"?>
<sst xmlns="http://schemas.openxmlformats.org/spreadsheetml/2006/main" count="1752" uniqueCount="1079">
  <si>
    <t>Variable</t>
  </si>
  <si>
    <t>Unit</t>
  </si>
  <si>
    <t>Business address</t>
  </si>
  <si>
    <t xml:space="preserve">Total opex 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</si>
  <si>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</si>
  <si>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</si>
  <si>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</si>
  <si>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</si>
  <si>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</si>
  <si>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</si>
  <si>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Closing value for asset value</t>
  </si>
  <si>
    <t>Closing value for underground asset value</t>
  </si>
  <si>
    <t>For easements:</t>
  </si>
  <si>
    <t>Closing value for “other” asset (long life) value</t>
  </si>
  <si>
    <t>Closing value for “other” asset (short life) value</t>
  </si>
  <si>
    <t>“Other” assets with long lives</t>
  </si>
  <si>
    <t>Units</t>
  </si>
  <si>
    <t>GWh</t>
  </si>
  <si>
    <t>MVA</t>
  </si>
  <si>
    <t>MW</t>
  </si>
  <si>
    <t>number</t>
  </si>
  <si>
    <t>km</t>
  </si>
  <si>
    <t>minutes</t>
  </si>
  <si>
    <t>Variable_Code</t>
  </si>
  <si>
    <t>2. Revenue worksheet</t>
  </si>
  <si>
    <t>3. Opex worksheet</t>
  </si>
  <si>
    <t>5. Operational data worksheet</t>
  </si>
  <si>
    <t>6. Physical assets worksheet</t>
  </si>
  <si>
    <t>7. Quality of services worksheet</t>
  </si>
  <si>
    <t>4. Assets (RAB) worksheet</t>
  </si>
  <si>
    <t>From Fixed Customer (Exit Point) Charges</t>
  </si>
  <si>
    <t>From Variable Customer (Exit Point) Charges</t>
  </si>
  <si>
    <t>From Fixed Generator (Entry Point) Charges</t>
  </si>
  <si>
    <t>From Variable Generator (Entry Point) Charges</t>
  </si>
  <si>
    <t>From Fixed Energy Usage Charges (Charge per day basis)</t>
  </si>
  <si>
    <t>From Variable Energy Usage charges (Charge per kWh basis)</t>
  </si>
  <si>
    <t>From Energy based Common Service and General Charges</t>
  </si>
  <si>
    <t>From Fixed Demand based Usage Charges</t>
  </si>
  <si>
    <t>From Variable Demand based Usage Charges</t>
  </si>
  <si>
    <t>From Other connected transmission networks</t>
  </si>
  <si>
    <t>From Distribution networks</t>
  </si>
  <si>
    <t>From Directly connected end–users</t>
  </si>
  <si>
    <t>From Generators</t>
  </si>
  <si>
    <t>Energy Grouping by Downstream Connection type</t>
  </si>
  <si>
    <t>To Other connected transmission networks</t>
  </si>
  <si>
    <t>To Distribution networks</t>
  </si>
  <si>
    <t>Total energy transported</t>
  </si>
  <si>
    <t>500 kV</t>
  </si>
  <si>
    <t>330 kV</t>
  </si>
  <si>
    <t>275 kV</t>
  </si>
  <si>
    <t>220 kV</t>
  </si>
  <si>
    <t>132 kV</t>
  </si>
  <si>
    <t>Total overhead circuit kilometres</t>
  </si>
  <si>
    <t>Total underground circuit kilometres</t>
  </si>
  <si>
    <t>Terminal points to DNSP systems</t>
  </si>
  <si>
    <t>Transformer capacity for directly connected end–users owned by the TNSP</t>
  </si>
  <si>
    <t>Transformer capacity for directly connected end–users owned by the end–user</t>
  </si>
  <si>
    <t>Transmission System coincident maximum demand</t>
  </si>
  <si>
    <t>Transmission System non-coincident summated maximum demand</t>
  </si>
  <si>
    <t>Lines outage rate - fault</t>
  </si>
  <si>
    <t>Number of Lines fault outages</t>
  </si>
  <si>
    <t>Number of defined Lines</t>
  </si>
  <si>
    <t>Transformers outage rate - fault</t>
  </si>
  <si>
    <t>Number of Transformer fault outages</t>
  </si>
  <si>
    <t>Number of defined Transformers</t>
  </si>
  <si>
    <t>Reactive plant outage rate - fault</t>
  </si>
  <si>
    <t>Number of Reactive plant fault outages</t>
  </si>
  <si>
    <t>Number of defined Reactive plant</t>
  </si>
  <si>
    <t>Lines outage rate – forced outage</t>
  </si>
  <si>
    <t>Number of Lines forced outages</t>
  </si>
  <si>
    <t>Transformer outage rate – forced outage</t>
  </si>
  <si>
    <t>Number of Transformers forced outages</t>
  </si>
  <si>
    <t>Reactive plant outage rate – forced outage</t>
  </si>
  <si>
    <t>Number of Reactive plant forced outages</t>
  </si>
  <si>
    <t xml:space="preserve">Average outage duration </t>
  </si>
  <si>
    <t>Failure of protection system</t>
  </si>
  <si>
    <t>Material failure of Supervisory Control and Data Acquisition (SCADA) system</t>
  </si>
  <si>
    <t>Incorrect operational isolation of primary or secondary equipment</t>
  </si>
  <si>
    <t>Market Impact Parameter</t>
  </si>
  <si>
    <t>Number of dispatch intervals</t>
  </si>
  <si>
    <t>Overhead transmission assets (wires and towers/poles etc)</t>
  </si>
  <si>
    <t>Underground transmission assets (cables, ducts etc)</t>
  </si>
  <si>
    <t>Substations, switchyards, Transformers etc with transmission function</t>
  </si>
  <si>
    <t>Easements</t>
  </si>
  <si>
    <t>Other assets with long lives (please specify)</t>
  </si>
  <si>
    <t>Other assets with short lives (please specify)</t>
  </si>
  <si>
    <t>For overhead transmission assets:</t>
  </si>
  <si>
    <t>For underground transmission assets:</t>
  </si>
  <si>
    <t>Closing value for transmission switchyards, substations etc</t>
  </si>
  <si>
    <t>Closing value for “other” asset value</t>
  </si>
  <si>
    <t>For “other” assets with long lives:</t>
  </si>
  <si>
    <t>For “other” assets with short lives:</t>
  </si>
  <si>
    <t>Underground transmission assets</t>
  </si>
  <si>
    <t>Switchyard, substation and transformer assets</t>
  </si>
  <si>
    <t>“Other assets with short lives</t>
  </si>
  <si>
    <t>Other</t>
  </si>
  <si>
    <t>Other assets with long lives</t>
  </si>
  <si>
    <t>Other assets with short lives</t>
  </si>
  <si>
    <t xml:space="preserve">Overhead transmission assets </t>
  </si>
  <si>
    <t>Contents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</si>
  <si>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</si>
  <si>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</si>
  <si>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</si>
  <si>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</si>
  <si>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</si>
  <si>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</si>
  <si>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</si>
  <si>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TNSP – trading name:</t>
  </si>
  <si>
    <t xml:space="preserve">TNSP – Australian business number: </t>
  </si>
  <si>
    <t>Interconnector capacity</t>
  </si>
  <si>
    <t>EBSS</t>
  </si>
  <si>
    <t>STPIS</t>
  </si>
  <si>
    <t>Total revenue of incentive schemes</t>
  </si>
  <si>
    <t>Revenue from other Sources</t>
  </si>
  <si>
    <t>[Opex category 1]</t>
  </si>
  <si>
    <t>[Opex category 2]</t>
  </si>
  <si>
    <t>TREV0101</t>
  </si>
  <si>
    <t>TREV0102</t>
  </si>
  <si>
    <t>TREV0103</t>
  </si>
  <si>
    <t>TREV0104</t>
  </si>
  <si>
    <t>TREV0105</t>
  </si>
  <si>
    <t>TREV0106</t>
  </si>
  <si>
    <t>TREV0107</t>
  </si>
  <si>
    <t>TREV0108</t>
  </si>
  <si>
    <t>TREV0109</t>
  </si>
  <si>
    <t>TREV0110</t>
  </si>
  <si>
    <t>TREV01</t>
  </si>
  <si>
    <t>TREV0201</t>
  </si>
  <si>
    <t>TREV0202</t>
  </si>
  <si>
    <t>TREV0203</t>
  </si>
  <si>
    <t>TREV0204</t>
  </si>
  <si>
    <t>TREV02</t>
  </si>
  <si>
    <t>TREV0301</t>
  </si>
  <si>
    <t>TREV0302</t>
  </si>
  <si>
    <t>TREV0303</t>
  </si>
  <si>
    <t>TREV03</t>
  </si>
  <si>
    <t>TOPEX0101</t>
  </si>
  <si>
    <t>TOPEX0102</t>
  </si>
  <si>
    <t>TOPEX0103</t>
  </si>
  <si>
    <t>TOPEX01</t>
  </si>
  <si>
    <t>TRAB0201</t>
  </si>
  <si>
    <t>TRAB0202</t>
  </si>
  <si>
    <t>TRAB0203</t>
  </si>
  <si>
    <t>TRAB0204</t>
  </si>
  <si>
    <t>TRAB0205</t>
  </si>
  <si>
    <t>TRAB0206</t>
  </si>
  <si>
    <t>TRAB0207</t>
  </si>
  <si>
    <t>TRAB0301</t>
  </si>
  <si>
    <t>TRAB0302</t>
  </si>
  <si>
    <t>TRAB0303</t>
  </si>
  <si>
    <t>TRAB0304</t>
  </si>
  <si>
    <t>TRAB0305</t>
  </si>
  <si>
    <t>TRAB0306</t>
  </si>
  <si>
    <t>TRAB0307</t>
  </si>
  <si>
    <t>TRAB0401</t>
  </si>
  <si>
    <t>TRAB0402</t>
  </si>
  <si>
    <t>TRAB0403</t>
  </si>
  <si>
    <t>TRAB0404</t>
  </si>
  <si>
    <t>TRAB0405</t>
  </si>
  <si>
    <t>TRAB0406</t>
  </si>
  <si>
    <t>TRAB0407</t>
  </si>
  <si>
    <t>TRAB0501</t>
  </si>
  <si>
    <t>TRAB0502</t>
  </si>
  <si>
    <t>TRAB0503</t>
  </si>
  <si>
    <t>TRAB0504</t>
  </si>
  <si>
    <t>TRAB0505</t>
  </si>
  <si>
    <t>TRAB0601</t>
  </si>
  <si>
    <t>TRAB0602</t>
  </si>
  <si>
    <t>TRAB0605</t>
  </si>
  <si>
    <t>TRAB0606</t>
  </si>
  <si>
    <t>TRAB0607</t>
  </si>
  <si>
    <t>TRAB0701</t>
  </si>
  <si>
    <t>TRAB0702</t>
  </si>
  <si>
    <t>TRAB0703</t>
  </si>
  <si>
    <t>TRAB0704</t>
  </si>
  <si>
    <t>TRAB0705</t>
  </si>
  <si>
    <t>TRAB0706</t>
  </si>
  <si>
    <t>TRAB0707</t>
  </si>
  <si>
    <t>TRAB0801</t>
  </si>
  <si>
    <t>TRAB0802</t>
  </si>
  <si>
    <t>TRAB0803</t>
  </si>
  <si>
    <t>TRAB0804</t>
  </si>
  <si>
    <t>TRAB0805</t>
  </si>
  <si>
    <t>TRAB0806</t>
  </si>
  <si>
    <t>TRAB0901</t>
  </si>
  <si>
    <t>TRAB0902</t>
  </si>
  <si>
    <t>TRAB0903</t>
  </si>
  <si>
    <t>TRAB0904</t>
  </si>
  <si>
    <t>TRAB0905</t>
  </si>
  <si>
    <t>TRAB1001</t>
  </si>
  <si>
    <t>TRAB1002</t>
  </si>
  <si>
    <t>TRAB1003</t>
  </si>
  <si>
    <t>TRAB1004</t>
  </si>
  <si>
    <t>TRAB1005</t>
  </si>
  <si>
    <t>TOPED0101</t>
  </si>
  <si>
    <t>TOPED0102</t>
  </si>
  <si>
    <t>TOPED0103</t>
  </si>
  <si>
    <t>TOPED01</t>
  </si>
  <si>
    <t>TOPCP0101</t>
  </si>
  <si>
    <t>TOPSD0101</t>
  </si>
  <si>
    <t>TOPSD0102</t>
  </si>
  <si>
    <t>TOPSD0103</t>
  </si>
  <si>
    <t>TOPSD0104</t>
  </si>
  <si>
    <t>TOPSD0201</t>
  </si>
  <si>
    <t>TOPSD0202</t>
  </si>
  <si>
    <t>TOPSD0203</t>
  </si>
  <si>
    <t>TOPSD0204</t>
  </si>
  <si>
    <t>TPA0101</t>
  </si>
  <si>
    <t>TPA0102</t>
  </si>
  <si>
    <t>TPA0103</t>
  </si>
  <si>
    <t>TPA0104</t>
  </si>
  <si>
    <t>TPA0105</t>
  </si>
  <si>
    <t>TPA0106</t>
  </si>
  <si>
    <t>TPA0107</t>
  </si>
  <si>
    <t>TPA01</t>
  </si>
  <si>
    <t>TPA0201</t>
  </si>
  <si>
    <t>TPA0202</t>
  </si>
  <si>
    <t>TPA0203</t>
  </si>
  <si>
    <t>TPA0204</t>
  </si>
  <si>
    <t>TPA0205</t>
  </si>
  <si>
    <t>TPA0206</t>
  </si>
  <si>
    <t>TPA0207</t>
  </si>
  <si>
    <t>TPA02</t>
  </si>
  <si>
    <t>TPA0301</t>
  </si>
  <si>
    <t>TPA0302</t>
  </si>
  <si>
    <t>TPA0303</t>
  </si>
  <si>
    <t>TPA0304</t>
  </si>
  <si>
    <t>TPA0305</t>
  </si>
  <si>
    <t>TPA0306</t>
  </si>
  <si>
    <t>TPA0307</t>
  </si>
  <si>
    <t>TPA0401</t>
  </si>
  <si>
    <t>TPA0402</t>
  </si>
  <si>
    <t>TPA0403</t>
  </si>
  <si>
    <t>TPA0404</t>
  </si>
  <si>
    <t>TPA0405</t>
  </si>
  <si>
    <t>TPA0406</t>
  </si>
  <si>
    <t>TPA0407</t>
  </si>
  <si>
    <t>TPA0501</t>
  </si>
  <si>
    <t>TPA0502</t>
  </si>
  <si>
    <t>TPA0503</t>
  </si>
  <si>
    <t>TPA0504</t>
  </si>
  <si>
    <t>TPA0505</t>
  </si>
  <si>
    <t>TPA0506</t>
  </si>
  <si>
    <t>TQS0101</t>
  </si>
  <si>
    <t>TQS0102</t>
  </si>
  <si>
    <t>TQS0103</t>
  </si>
  <si>
    <t>TQS0104</t>
  </si>
  <si>
    <t>TQS0105</t>
  </si>
  <si>
    <t>TQS0106</t>
  </si>
  <si>
    <t>TQS0107</t>
  </si>
  <si>
    <t>TQS0108</t>
  </si>
  <si>
    <t>TQS0109</t>
  </si>
  <si>
    <t>TQS0110</t>
  </si>
  <si>
    <t>TQS0111</t>
  </si>
  <si>
    <t>TQS0112</t>
  </si>
  <si>
    <t>TQS0113</t>
  </si>
  <si>
    <t>TQS0114</t>
  </si>
  <si>
    <t>TQS0115</t>
  </si>
  <si>
    <t>TQS0116</t>
  </si>
  <si>
    <t>TQS0117</t>
  </si>
  <si>
    <t>TQS0118</t>
  </si>
  <si>
    <t>TQS0119</t>
  </si>
  <si>
    <t>TQS0120</t>
  </si>
  <si>
    <t>TQS0121</t>
  </si>
  <si>
    <t>TQS02</t>
  </si>
  <si>
    <t>TQS03</t>
  </si>
  <si>
    <t>Regulatory year</t>
  </si>
  <si>
    <t>66 kV</t>
  </si>
  <si>
    <t>33 kV</t>
  </si>
  <si>
    <t>per cent</t>
  </si>
  <si>
    <t>7.3 System losses</t>
  </si>
  <si>
    <t>Standard vehicle access</t>
  </si>
  <si>
    <t>8.1 Terrain factors</t>
  </si>
  <si>
    <t xml:space="preserve">8.2 Network characteristics </t>
  </si>
  <si>
    <t>Variability of dispatch</t>
  </si>
  <si>
    <t>Concentrated load distance</t>
  </si>
  <si>
    <t>TEF0101</t>
  </si>
  <si>
    <t>TEF0102</t>
  </si>
  <si>
    <t>TEF0103</t>
  </si>
  <si>
    <t>TEF0201</t>
  </si>
  <si>
    <t>TEF0202</t>
  </si>
  <si>
    <t>TEF0203</t>
  </si>
  <si>
    <t>TEF02</t>
  </si>
  <si>
    <t>Altitude</t>
  </si>
  <si>
    <t>TEF0104</t>
  </si>
  <si>
    <t>8.3 Weather stations</t>
  </si>
  <si>
    <t>Post code</t>
  </si>
  <si>
    <t>TOPEX01A</t>
  </si>
  <si>
    <t>Bushfire risk</t>
  </si>
  <si>
    <t>TEF0105</t>
  </si>
  <si>
    <t>Factor</t>
  </si>
  <si>
    <t>Power factor conversion between MVA and MW</t>
  </si>
  <si>
    <t>Average overall network power factor conversion between MVA and MW</t>
  </si>
  <si>
    <t>TOPSD0301</t>
  </si>
  <si>
    <t>Average power factor conversion for 500 kV lines</t>
  </si>
  <si>
    <t>Average power factor conversion for 330 kV lines</t>
  </si>
  <si>
    <t>Average power factor conversion for  275 kV lines</t>
  </si>
  <si>
    <t>Average power factor conversion for  220 kV lines</t>
  </si>
  <si>
    <t>Average power factor conversion for  132 kV lines</t>
  </si>
  <si>
    <t>Average power factor conversion for  66 kV lines</t>
  </si>
  <si>
    <t>Average power factor conversion for  33 kV lines</t>
  </si>
  <si>
    <t>TOPSD0302</t>
  </si>
  <si>
    <t>TOPSD0303</t>
  </si>
  <si>
    <t>TOPSD0304</t>
  </si>
  <si>
    <t>TOPSD0305</t>
  </si>
  <si>
    <t>TOPSD0306</t>
  </si>
  <si>
    <t>TOPSD0307</t>
  </si>
  <si>
    <t>TOPSD0308</t>
  </si>
  <si>
    <t>Closing value for overhead transmission asset value</t>
  </si>
  <si>
    <t>Transmission System coincident weather adjusted maximum demand 10% POE</t>
  </si>
  <si>
    <t>Transmission System coincident weather adjusted maximum demand 50% POE</t>
  </si>
  <si>
    <t>Transmission System non-coincident weather adjusted summated maximum demand 10% POE</t>
  </si>
  <si>
    <t>Transmission System non-coincident weather adjusted summated maximum demand 50% POE</t>
  </si>
  <si>
    <t>TOPSD0105</t>
  </si>
  <si>
    <t>TOPSD0106</t>
  </si>
  <si>
    <t>TOPSD0205</t>
  </si>
  <si>
    <t>TOPSD0206</t>
  </si>
  <si>
    <t>TPA0108</t>
  </si>
  <si>
    <t>TPA0208</t>
  </si>
  <si>
    <t>TPA0308</t>
  </si>
  <si>
    <t>TPA0408</t>
  </si>
  <si>
    <t>TEF0106</t>
  </si>
  <si>
    <t>TEF03</t>
  </si>
  <si>
    <t>TEF0107</t>
  </si>
  <si>
    <t>TEF0108</t>
  </si>
  <si>
    <t>[Insert subsequent regulatory years  here]</t>
  </si>
  <si>
    <t>For total asset base:</t>
  </si>
  <si>
    <t>3.1.2 Historical opex categories and cost allocations</t>
  </si>
  <si>
    <t>System losses</t>
  </si>
  <si>
    <t>Postal address (if different to business address)</t>
  </si>
  <si>
    <t>For transmission switchyards, substations</t>
  </si>
  <si>
    <t>TREV0205</t>
  </si>
  <si>
    <t>Other revenue</t>
  </si>
  <si>
    <t>4.4.1 Asset Lives – estimated service life of new assets</t>
  </si>
  <si>
    <t>4.4.2 Asset Lives – estimated residual service life</t>
  </si>
  <si>
    <t>Total number of vegetation maintenance spans</t>
  </si>
  <si>
    <t>Total number of spans</t>
  </si>
  <si>
    <t>TEF0204</t>
  </si>
  <si>
    <t>Average vegetation maintenance span cycle</t>
  </si>
  <si>
    <t>Average number of trees per vegetation maintenance span</t>
  </si>
  <si>
    <t>Average number of defects per vegetation maintenance span</t>
  </si>
  <si>
    <t>Tropical proportion</t>
  </si>
  <si>
    <t>Total revenue by chargeable quantity</t>
  </si>
  <si>
    <t>Total revenue by type of connected equipment</t>
  </si>
  <si>
    <t>TEF01</t>
  </si>
  <si>
    <t>TEF03001</t>
  </si>
  <si>
    <t>For each provision report:</t>
  </si>
  <si>
    <t>The carrying amount at the beginning of the period</t>
  </si>
  <si>
    <t>Increases to the provision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</si>
  <si>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</si>
  <si>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</si>
  <si>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rate.</t>
  </si>
  <si>
    <t>The carrying amount at the end of the period</t>
  </si>
  <si>
    <t>TOPEX0101A</t>
  </si>
  <si>
    <t>TOPEX0102A</t>
  </si>
  <si>
    <t>TOPEX0103A</t>
  </si>
  <si>
    <t>Capex component</t>
  </si>
  <si>
    <t>Opex component</t>
  </si>
  <si>
    <t>Table 5.3.1 Annual system maximum demand characteristics – MW measure</t>
  </si>
  <si>
    <t>Table 5.3.2 Annual system maximum demand characteristics – MVA measure</t>
  </si>
  <si>
    <t>Table 4.1 Regulatory Asset Base Values</t>
  </si>
  <si>
    <t xml:space="preserve">Table 4.2 Asset value Roll forward  </t>
  </si>
  <si>
    <t>Table 4.3 Total disaggregated RAB asset values</t>
  </si>
  <si>
    <t>Table 4.4 Asset lives</t>
  </si>
  <si>
    <t>Table 3.1 Opex categories</t>
  </si>
  <si>
    <t>Table 3.1.1 Current opex categories  and cost allocations</t>
  </si>
  <si>
    <t>Table 2.1 Revenue Grouping by chargeable quantity</t>
  </si>
  <si>
    <t>Table 2.2 Revenue Grouping by type of connected equipment</t>
  </si>
  <si>
    <t>Table 2.3 Revenue (penalties) allowed (deducted) through incentive schemes</t>
  </si>
  <si>
    <t>Table 5.1 Energy delivery</t>
  </si>
  <si>
    <t>Table 5.2 Connection point numbers</t>
  </si>
  <si>
    <t>Table 5.3 System demand</t>
  </si>
  <si>
    <t>Table 6.1 Transmission System Capacities Variables</t>
  </si>
  <si>
    <t>Table 6.1.1 Overhead network length of circuit at each voltage</t>
  </si>
  <si>
    <t>Table 6.1.2 Underground cable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</si>
  <si>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</si>
  <si>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</si>
  <si>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6.1.5 Installed transmission system transformer capacity</t>
  </si>
  <si>
    <t>Table 6.1.6 Cold spare capacity</t>
  </si>
  <si>
    <t>Table 7.1 Service Component</t>
  </si>
  <si>
    <t>Table 7.1.1 Service Parameter 1 – Average Circuit outage rate</t>
  </si>
  <si>
    <t>Table 7.1.2 Service Parameter 2 – Loss of supply event frequency – number in ranges specified</t>
  </si>
  <si>
    <t>Table 7.1.3 Service Parameter 3 – Average outage duration</t>
  </si>
  <si>
    <t>Table  7.1.4 System Parameter 4 – Proper operation of equipment – number of failure events</t>
  </si>
  <si>
    <t>Table 7.2 - Market Impact Component</t>
  </si>
  <si>
    <t>Table 5.3.3 Power factor</t>
  </si>
  <si>
    <t>TOPCP0201</t>
  </si>
  <si>
    <t>TOPSD0309</t>
  </si>
  <si>
    <t>$'000</t>
  </si>
  <si>
    <t>Number of spans</t>
  </si>
  <si>
    <t>Materiality</t>
  </si>
  <si>
    <t>Years</t>
  </si>
  <si>
    <t>Trees</t>
  </si>
  <si>
    <t>Defects</t>
  </si>
  <si>
    <t>Number of entry points at each transmission voltage level</t>
  </si>
  <si>
    <t xml:space="preserve">Number of exit points at each transmission voltage level </t>
  </si>
  <si>
    <t>Table 3.2 Provisions</t>
  </si>
  <si>
    <t>TEF03002</t>
  </si>
  <si>
    <t>TEF03003</t>
  </si>
  <si>
    <t>TEF03004</t>
  </si>
  <si>
    <t>TEF03005</t>
  </si>
  <si>
    <t>TEF03006</t>
  </si>
  <si>
    <t>Economic benchmarking data template</t>
  </si>
  <si>
    <t>TOPCP0102</t>
  </si>
  <si>
    <t>TOPCP0202</t>
  </si>
  <si>
    <t>[Add rows as required for other opex categories here. For each added row, specify the opex category and add a variable code]</t>
  </si>
  <si>
    <t>[Add rows as required for other voltages here. For each additional row, specify the voltage level and add a variable code]</t>
  </si>
  <si>
    <t>TRAB0101</t>
  </si>
  <si>
    <t>TRAB0102</t>
  </si>
  <si>
    <t>TRAB0103</t>
  </si>
  <si>
    <t>TRAB0104</t>
  </si>
  <si>
    <t>TRAB0105</t>
  </si>
  <si>
    <t>TRAB0106</t>
  </si>
  <si>
    <t>TRAB0107</t>
  </si>
  <si>
    <t>TRAB0603</t>
  </si>
  <si>
    <t>TRAB0604</t>
  </si>
  <si>
    <t>number of years</t>
  </si>
  <si>
    <t>TEF03007</t>
  </si>
  <si>
    <t>[Insert additional rows for provisions here]</t>
  </si>
  <si>
    <t>TOPEX02</t>
  </si>
  <si>
    <t>TOPEX0201</t>
  </si>
  <si>
    <t>TOPEX0202</t>
  </si>
  <si>
    <t>TOPEX0203</t>
  </si>
  <si>
    <t>TOPEX0204</t>
  </si>
  <si>
    <t>TOPEX0205</t>
  </si>
  <si>
    <t>TOPEX0206</t>
  </si>
  <si>
    <t>TOPEX0207</t>
  </si>
  <si>
    <t>TOPEX0208</t>
  </si>
  <si>
    <t>TOPEX0209</t>
  </si>
  <si>
    <t>TOPEX0210</t>
  </si>
  <si>
    <t>TOPEX0211</t>
  </si>
  <si>
    <t>TOPEX0212</t>
  </si>
  <si>
    <t>8. Operating environment factors worksheets</t>
  </si>
  <si>
    <t>Route line length</t>
  </si>
  <si>
    <t>ABERDEEN (MELROSE ROAD)</t>
  </si>
  <si>
    <t>Yes</t>
  </si>
  <si>
    <t>ADVENTURE BAY (BLIGH MUSEUM)</t>
  </si>
  <si>
    <t>No</t>
  </si>
  <si>
    <t>ADVENTURE BAY (FORESTRY)</t>
  </si>
  <si>
    <t>ALONNAH AREA SCHOOL</t>
  </si>
  <si>
    <t>ANSONS BAY</t>
  </si>
  <si>
    <t>APSLAWN</t>
  </si>
  <si>
    <t>ARVE VALLEY (ARVE ROAD)</t>
  </si>
  <si>
    <t>TEF03008</t>
  </si>
  <si>
    <t>AVOCA (RAILWAY HOUSE)</t>
  </si>
  <si>
    <t>TEF03009</t>
  </si>
  <si>
    <t>BADGER CORNER</t>
  </si>
  <si>
    <t>TEF03010</t>
  </si>
  <si>
    <t>BARRINGTON POST OFFICE</t>
  </si>
  <si>
    <t>TEF03011</t>
  </si>
  <si>
    <t>BEACONSFIELD (MINE &amp; HERITAGE CENTRE)</t>
  </si>
  <si>
    <t>TEF03012</t>
  </si>
  <si>
    <t>BEAUMARIS (SKYLINE DRIVE)</t>
  </si>
  <si>
    <t>TEF03013</t>
  </si>
  <si>
    <t>BELOW CRAIGBOURNE DAM (COAL RIVER)</t>
  </si>
  <si>
    <t>TEF03014</t>
  </si>
  <si>
    <t>BICHENO (COUNCIL DEPOT)</t>
  </si>
  <si>
    <t>TEF03015</t>
  </si>
  <si>
    <t>BICHENO (DENISON RIVER)</t>
  </si>
  <si>
    <t>TEF03016</t>
  </si>
  <si>
    <t>BIRRALEE CREEK</t>
  </si>
  <si>
    <t>TEF03017</t>
  </si>
  <si>
    <t>BLACKMANS BAY TREATMENT PLANT</t>
  </si>
  <si>
    <t>TEF03018</t>
  </si>
  <si>
    <t>BLACKWOOD CREEK (KOPANICA)</t>
  </si>
  <si>
    <t>TEF03019</t>
  </si>
  <si>
    <t>BOAT HARBOUR</t>
  </si>
  <si>
    <t>TEF03020</t>
  </si>
  <si>
    <t>BOB LAGOON</t>
  </si>
  <si>
    <t>TEF03021</t>
  </si>
  <si>
    <t>BOTHWELL (CLUNY)</t>
  </si>
  <si>
    <t>TEF03022</t>
  </si>
  <si>
    <t>BOTHWELL (CLYDE RIVER)</t>
  </si>
  <si>
    <t>TEF03023</t>
  </si>
  <si>
    <t>BOTHWELL (FRANKLIN STREET)</t>
  </si>
  <si>
    <t>TEF03024</t>
  </si>
  <si>
    <t>BRIDPORT (SEA VIEW VILLAS)</t>
  </si>
  <si>
    <t>TEF03025</t>
  </si>
  <si>
    <t>BRONTE HEIGHTS</t>
  </si>
  <si>
    <t>TEF03026</t>
  </si>
  <si>
    <t>BUCKLAND (BROCKLEY ROAD)</t>
  </si>
  <si>
    <t>TEF03027</t>
  </si>
  <si>
    <t>BUCKLAND (BROCKLEY)</t>
  </si>
  <si>
    <t>TEF03028</t>
  </si>
  <si>
    <t>BUCKLAND (KENT STREET)</t>
  </si>
  <si>
    <t>TEF03029</t>
  </si>
  <si>
    <t>BUCKLAND (PULCHELLA)</t>
  </si>
  <si>
    <t>TEF03030</t>
  </si>
  <si>
    <t>BULL BAY (LAURISTON)</t>
  </si>
  <si>
    <t>TEF03031</t>
  </si>
  <si>
    <t>BURNIE (PARK GROVE)</t>
  </si>
  <si>
    <t>TEF03032</t>
  </si>
  <si>
    <t>BURNIE (ROUND HILL)</t>
  </si>
  <si>
    <t>TEF03033</t>
  </si>
  <si>
    <t>BURNS CREEK (JANEFIELD)</t>
  </si>
  <si>
    <t>TEF03034</t>
  </si>
  <si>
    <t>BUSHY PARK (BUSHY PARK ESTATES)</t>
  </si>
  <si>
    <t>TEF03035</t>
  </si>
  <si>
    <t>BUTLERS GORGE</t>
  </si>
  <si>
    <t>TEF03036</t>
  </si>
  <si>
    <t>CAMPANIA (KINCORA)</t>
  </si>
  <si>
    <t>TEF03037</t>
  </si>
  <si>
    <t>CAMPBELL TOWN (ELIZABETH R)</t>
  </si>
  <si>
    <t>TEF03038</t>
  </si>
  <si>
    <t>CAPE BRUNY (CAPE BRUNY)</t>
  </si>
  <si>
    <t>TEF03039</t>
  </si>
  <si>
    <t>CAPE BRUNY LIGHTHOUSE</t>
  </si>
  <si>
    <t>TEF03040</t>
  </si>
  <si>
    <t>CAPE GRIM</t>
  </si>
  <si>
    <t>TEF03041</t>
  </si>
  <si>
    <t>CAPE GRIM BAPS (COMPARISON)</t>
  </si>
  <si>
    <t>TEF03042</t>
  </si>
  <si>
    <t>CAPE SORELL</t>
  </si>
  <si>
    <t>TEF03043</t>
  </si>
  <si>
    <t>CATAMARAN</t>
  </si>
  <si>
    <t>TEF03044</t>
  </si>
  <si>
    <t>CITY OF MELBOURNE BAY</t>
  </si>
  <si>
    <t>TEF03045</t>
  </si>
  <si>
    <t>CLAREMONT (GILLIES ROAD)</t>
  </si>
  <si>
    <t>TEF03046</t>
  </si>
  <si>
    <t>CLIFTON BEACH (CLIFTON BEACH ROAD TBRG)</t>
  </si>
  <si>
    <t>TEF03047</t>
  </si>
  <si>
    <t>COLEBROOK (DANIELS ROAD)</t>
  </si>
  <si>
    <t>TEF03048</t>
  </si>
  <si>
    <t>COLEBROOK (THE MEADOWS)</t>
  </si>
  <si>
    <t>TEF03049</t>
  </si>
  <si>
    <t>COPPING (YAXLEY ESTATE)</t>
  </si>
  <si>
    <t>TEF03050</t>
  </si>
  <si>
    <t>CORINNA</t>
  </si>
  <si>
    <t>TEF03051</t>
  </si>
  <si>
    <t>CORNWALL</t>
  </si>
  <si>
    <t>TEF03052</t>
  </si>
  <si>
    <t>CORRA LINN (NORTH ESK RIVER)</t>
  </si>
  <si>
    <t>TEF03053</t>
  </si>
  <si>
    <t>CRABTREE (STONEY CREEK FARM)</t>
  </si>
  <si>
    <t>TEF03054</t>
  </si>
  <si>
    <t>CRESSY RESEARCH STATION</t>
  </si>
  <si>
    <t>TEF03055</t>
  </si>
  <si>
    <t>CRESSY RESEARCH STATION (MAIN OFFICE)</t>
  </si>
  <si>
    <t>TEF03056</t>
  </si>
  <si>
    <t>CURRIE (FRASER ROAD)</t>
  </si>
  <si>
    <t>TEF03057</t>
  </si>
  <si>
    <t>CURRIE (MAIN STREET)</t>
  </si>
  <si>
    <t>TEF03058</t>
  </si>
  <si>
    <t>CYGNET (SYNOTTS ROAD)</t>
  </si>
  <si>
    <t>TEF03059</t>
  </si>
  <si>
    <t>DEDDINGTON (MARATHON)</t>
  </si>
  <si>
    <t>TEF03060</t>
  </si>
  <si>
    <t>DEDDINGTON (NILE RIVER)</t>
  </si>
  <si>
    <t>TEF03061</t>
  </si>
  <si>
    <t>DELORAINE (REEDY MARSH)</t>
  </si>
  <si>
    <t>TEF03062</t>
  </si>
  <si>
    <t>DELORAINE RAILWAY BRIDGE (MEANDER RIVER)</t>
  </si>
  <si>
    <t>TEF03063</t>
  </si>
  <si>
    <t>DENNES POINT</t>
  </si>
  <si>
    <t>TEF03064</t>
  </si>
  <si>
    <t>DERWENT BRIDGE</t>
  </si>
  <si>
    <t>TEF03065</t>
  </si>
  <si>
    <t>DEVIOT JETTY</t>
  </si>
  <si>
    <t>TEF03066</t>
  </si>
  <si>
    <t>DEVONPORT AIRPORT</t>
  </si>
  <si>
    <t>TEF03067</t>
  </si>
  <si>
    <t>DODGES FERRY</t>
  </si>
  <si>
    <t>TEF03068</t>
  </si>
  <si>
    <t>DOVER</t>
  </si>
  <si>
    <t>TEF03069</t>
  </si>
  <si>
    <t>DUNALLEY (STROUD POINT)</t>
  </si>
  <si>
    <t>TEF03070</t>
  </si>
  <si>
    <t>DUNORLAN (SHARMANS ROAD)</t>
  </si>
  <si>
    <t>TEF03071</t>
  </si>
  <si>
    <t>EAGLEHAWK NECK (JETTY ROAD)</t>
  </si>
  <si>
    <t>TEF03072</t>
  </si>
  <si>
    <t>EDITH CREEK (BIRTHDAY CREEK)</t>
  </si>
  <si>
    <t>TEF03073</t>
  </si>
  <si>
    <t>ELLENDALE POST OFFICE</t>
  </si>
  <si>
    <t>TEF03074</t>
  </si>
  <si>
    <t>EPPING FOREST (FORTON)</t>
  </si>
  <si>
    <t>TEF03075</t>
  </si>
  <si>
    <t>ERRIBA (JUBB ROAD)</t>
  </si>
  <si>
    <t>TEF03076</t>
  </si>
  <si>
    <t>EVANDALE (CAMBOCK LANE)</t>
  </si>
  <si>
    <t>TEF03077</t>
  </si>
  <si>
    <t>FENTONBURY (HAMLET DOWNS)</t>
  </si>
  <si>
    <t>TEF03078</t>
  </si>
  <si>
    <t>FERN TREE (GRAYS ROAD)</t>
  </si>
  <si>
    <t>TEF03079</t>
  </si>
  <si>
    <t>FINGAL (LEGGE STREET)</t>
  </si>
  <si>
    <t>TEF03080</t>
  </si>
  <si>
    <t>FLINDERS ISLAND AIRPORT</t>
  </si>
  <si>
    <t>TEF03081</t>
  </si>
  <si>
    <t>FORT DIRECTION</t>
  </si>
  <si>
    <t>TEF03082</t>
  </si>
  <si>
    <t>FORTESCUE BAY</t>
  </si>
  <si>
    <t>TEF03083</t>
  </si>
  <si>
    <t>FORTHSIDE RESEARCH STATION</t>
  </si>
  <si>
    <t>TEF03084</t>
  </si>
  <si>
    <t>FOSTERVILLE</t>
  </si>
  <si>
    <t>TEF03085</t>
  </si>
  <si>
    <t>FRANKFORD (ROSSVILLE)</t>
  </si>
  <si>
    <t>TEF03086</t>
  </si>
  <si>
    <t>FRANKLIN (SOUTH)</t>
  </si>
  <si>
    <t>TEF03087</t>
  </si>
  <si>
    <t>FRIENDLY BEACHES</t>
  </si>
  <si>
    <t>TEF03088</t>
  </si>
  <si>
    <t>GEEVESTON (CEMETERY ROAD)</t>
  </si>
  <si>
    <t>TEF03089</t>
  </si>
  <si>
    <t>GEEVESTON (RIAWUNNA)</t>
  </si>
  <si>
    <t>TEF03090</t>
  </si>
  <si>
    <t>GEORGE TOWN (SOUTH STREET)</t>
  </si>
  <si>
    <t>TEF03091</t>
  </si>
  <si>
    <t>GERMAN TOWN</t>
  </si>
  <si>
    <t>TEF03092</t>
  </si>
  <si>
    <t>GLADSTONE (OLD POST OFFICE)</t>
  </si>
  <si>
    <t>TEF03093</t>
  </si>
  <si>
    <t>GLAZIERS BAY</t>
  </si>
  <si>
    <t>TEF03094</t>
  </si>
  <si>
    <t>GLENFERN (HOMEBUSH)</t>
  </si>
  <si>
    <t>TEF03095</t>
  </si>
  <si>
    <t>GLENGARRY (GINNS ROAD)</t>
  </si>
  <si>
    <t>TEF03096</t>
  </si>
  <si>
    <t>GLENGARRY (HUNDRED ACRE WOOD)</t>
  </si>
  <si>
    <t>TEF03097</t>
  </si>
  <si>
    <t>GLENORCHY (GLENORCHY RESERVOIR)</t>
  </si>
  <si>
    <t>TEF03098</t>
  </si>
  <si>
    <t>GOLDEN VALLEY (BRODIES ROAD)</t>
  </si>
  <si>
    <t>TEF03099</t>
  </si>
  <si>
    <t>GOWRIE PARK (O'NEILLS ROAD)</t>
  </si>
  <si>
    <t>TEF03100</t>
  </si>
  <si>
    <t>GRASSY (CURRIE RD)</t>
  </si>
  <si>
    <t>TEF03101</t>
  </si>
  <si>
    <t>GRAY (DALMAYNE RD)</t>
  </si>
  <si>
    <t>TEF03102</t>
  </si>
  <si>
    <t>GRAY (HAVEN OF HOPE)</t>
  </si>
  <si>
    <t>TEF03103</t>
  </si>
  <si>
    <t>GRINDELWALD</t>
  </si>
  <si>
    <t>TEF03104</t>
  </si>
  <si>
    <t>GRINDSTONE POINT</t>
  </si>
  <si>
    <t>TEF03105</t>
  </si>
  <si>
    <t>GROVE (RESEARCH STATION)</t>
  </si>
  <si>
    <t>TEF03106</t>
  </si>
  <si>
    <t>HADSPEN</t>
  </si>
  <si>
    <t>TEF03107</t>
  </si>
  <si>
    <t>HARTZ MOUNTAIN (KEOGHS PIMPLE)</t>
  </si>
  <si>
    <t>TEF03108</t>
  </si>
  <si>
    <t>HERMITAGE (SHANNON RIVER)</t>
  </si>
  <si>
    <t>TEF03109</t>
  </si>
  <si>
    <t>HILLWOOD (HILLWOODVILLE)</t>
  </si>
  <si>
    <t>TEF03110</t>
  </si>
  <si>
    <t>HOBART (ELLERSLIE ROAD)</t>
  </si>
  <si>
    <t>TEF03111</t>
  </si>
  <si>
    <t>HOBART AIRPORT</t>
  </si>
  <si>
    <t>TEF03112</t>
  </si>
  <si>
    <t>HUMMOCKY HILLS</t>
  </si>
  <si>
    <t>TEF03113</t>
  </si>
  <si>
    <t>HUONVILLE (TUTTON AVENUE)</t>
  </si>
  <si>
    <t>TEF03114</t>
  </si>
  <si>
    <t>JACKEYS MARSH</t>
  </si>
  <si>
    <t>TEF03115</t>
  </si>
  <si>
    <t>JERICHO (BOWSDEN)</t>
  </si>
  <si>
    <t>TEF03116</t>
  </si>
  <si>
    <t>JUDBURY (HUON RIVER)</t>
  </si>
  <si>
    <t>TEF03117</t>
  </si>
  <si>
    <t>KIMBERLEY (MERSEY RIVER)</t>
  </si>
  <si>
    <t>TEF03118</t>
  </si>
  <si>
    <t>KIMBERLEY (SIDING)</t>
  </si>
  <si>
    <t>TEF03119</t>
  </si>
  <si>
    <t>KING ISLAND AIRPORT</t>
  </si>
  <si>
    <t>TEF03120</t>
  </si>
  <si>
    <t>KINGSTON (GREENHILL DRIVE)</t>
  </si>
  <si>
    <t>TEF03121</t>
  </si>
  <si>
    <t>LADY BARRON (FRANKLIN PARADE)</t>
  </si>
  <si>
    <t>TEF03122</t>
  </si>
  <si>
    <t>LAKE LEAKE (ELIZABETH RIVER)</t>
  </si>
  <si>
    <t>TEF03123</t>
  </si>
  <si>
    <t>LAKE LEAKE (FWS)</t>
  </si>
  <si>
    <t>TEF03124</t>
  </si>
  <si>
    <t>LAKE MARGARET POWER STATION</t>
  </si>
  <si>
    <t>TEF03125</t>
  </si>
  <si>
    <t>LAKE ST CLAIR NATIONAL PARK</t>
  </si>
  <si>
    <t>TEF03126</t>
  </si>
  <si>
    <t>LARAPUNA (EDDYSTONE POINT)</t>
  </si>
  <si>
    <t>TEF03127</t>
  </si>
  <si>
    <t>LATROBE (COAL ROAD)</t>
  </si>
  <si>
    <t>TEF03128</t>
  </si>
  <si>
    <t>LAUNCESTON (TI TREE BEND)</t>
  </si>
  <si>
    <t>TEF03129</t>
  </si>
  <si>
    <t>LAUNCESTON AIRPORT</t>
  </si>
  <si>
    <t>TEF03130</t>
  </si>
  <si>
    <t>LEGANA (UNA VILLAS)</t>
  </si>
  <si>
    <t>TEF03131</t>
  </si>
  <si>
    <t>LESLIE VALE</t>
  </si>
  <si>
    <t>TEF03132</t>
  </si>
  <si>
    <t>LEVENDALE</t>
  </si>
  <si>
    <t>TEF03133</t>
  </si>
  <si>
    <t>LEWIS HILL (ST PAULS RIVER)</t>
  </si>
  <si>
    <t>TEF03134</t>
  </si>
  <si>
    <t>LIAWENEE</t>
  </si>
  <si>
    <t>TEF03135</t>
  </si>
  <si>
    <t>LILYDALE (TORWOOD)</t>
  </si>
  <si>
    <t>TEF03136</t>
  </si>
  <si>
    <t>LILYDALE POST OFFICE</t>
  </si>
  <si>
    <t>TEF03137</t>
  </si>
  <si>
    <t>LITTLE SWANPORT (LISDILLON FARM)</t>
  </si>
  <si>
    <t>TEF03138</t>
  </si>
  <si>
    <t>LLEWELLYN (SOUTH ESK RIVER)</t>
  </si>
  <si>
    <t>TEF03139</t>
  </si>
  <si>
    <t>LONGFORD (DENTON CLOSE)</t>
  </si>
  <si>
    <t>TEF03140</t>
  </si>
  <si>
    <t>LONGLEY (RIVER BEND ROAD)</t>
  </si>
  <si>
    <t>TEF03141</t>
  </si>
  <si>
    <t>LONGLEY (TELOPEA)</t>
  </si>
  <si>
    <t>TEF03142</t>
  </si>
  <si>
    <t>LOONGANA (SERENDIPITY)</t>
  </si>
  <si>
    <t>TEF03143</t>
  </si>
  <si>
    <t>LORINNA</t>
  </si>
  <si>
    <t>TEF03144</t>
  </si>
  <si>
    <t>LOW HEAD</t>
  </si>
  <si>
    <t>TEF03145</t>
  </si>
  <si>
    <t>LOW ROCKY POINT</t>
  </si>
  <si>
    <t>TEF03146</t>
  </si>
  <si>
    <t>LUCASTON (BAKERS CREEK ROAD)</t>
  </si>
  <si>
    <t>TEF03147</t>
  </si>
  <si>
    <t>LUNAWANNA</t>
  </si>
  <si>
    <t>TEF03148</t>
  </si>
  <si>
    <t>LUNCHEON HILL (FORESTRY)</t>
  </si>
  <si>
    <t>TEF03149</t>
  </si>
  <si>
    <t>LYMINGTON (FATTYS LANE)</t>
  </si>
  <si>
    <t>TEF03150</t>
  </si>
  <si>
    <t>MARIA ISLAND (POINT LESUEUR)</t>
  </si>
  <si>
    <t>TEF03151</t>
  </si>
  <si>
    <t>MARRAWAH</t>
  </si>
  <si>
    <t>TEF03152</t>
  </si>
  <si>
    <t>MATHINNA (SOUTH ESK RIVER)</t>
  </si>
  <si>
    <t>TEF03153</t>
  </si>
  <si>
    <t>MAURICETON (JORDAN RIVER)</t>
  </si>
  <si>
    <t>TEF03154</t>
  </si>
  <si>
    <t>MAYDENA POST OFFICE</t>
  </si>
  <si>
    <t>TEF03155</t>
  </si>
  <si>
    <t>MEANDER (MEANDER RIVER)</t>
  </si>
  <si>
    <t>TEF03156</t>
  </si>
  <si>
    <t>MELTON MOWBRAY (NORTH STOCKMAN)</t>
  </si>
  <si>
    <t>TEF03157</t>
  </si>
  <si>
    <t>MEMANA (BABEL FARM)</t>
  </si>
  <si>
    <t>TEF03158</t>
  </si>
  <si>
    <t>MIDDLETON POST OFFICE</t>
  </si>
  <si>
    <t>TEF03159</t>
  </si>
  <si>
    <t>MILLERS BAY</t>
  </si>
  <si>
    <t>TEF03160</t>
  </si>
  <si>
    <t>MOLE CREEK</t>
  </si>
  <si>
    <t>TEF03161</t>
  </si>
  <si>
    <t>MOLESWORTH (GLEN DHU ROAD)</t>
  </si>
  <si>
    <t>TEF03162</t>
  </si>
  <si>
    <t>MONAMETA  (MATHINNA RD)</t>
  </si>
  <si>
    <t>TEF03163</t>
  </si>
  <si>
    <t>MOUNT ARTHUR SUMMIT</t>
  </si>
  <si>
    <t>TEF03164</t>
  </si>
  <si>
    <t>MOUNT BARROW (SOUTH BARROW)</t>
  </si>
  <si>
    <t>TEF03165</t>
  </si>
  <si>
    <t>MOUNT LLOYD</t>
  </si>
  <si>
    <t>TEF03166</t>
  </si>
  <si>
    <t>MOUNT MORRISTON (MACQUARIE RIVER)</t>
  </si>
  <si>
    <t>TEF03167</t>
  </si>
  <si>
    <t>MOUNT READ</t>
  </si>
  <si>
    <t>TEF03168</t>
  </si>
  <si>
    <t>MOUNT SEYMOUR</t>
  </si>
  <si>
    <t>TEF03169</t>
  </si>
  <si>
    <t>MOUNT VICTORIA (UNA PLAIN)</t>
  </si>
  <si>
    <t>TEF03170</t>
  </si>
  <si>
    <t>MOUNT WELLINGTON</t>
  </si>
  <si>
    <t>TEF03171</t>
  </si>
  <si>
    <t>NARACOOPA</t>
  </si>
  <si>
    <t>TEF03172</t>
  </si>
  <si>
    <t>NEW NORFOLK (WEST)</t>
  </si>
  <si>
    <t>TEF03173</t>
  </si>
  <si>
    <t>NIERINNA (CUTHBERTS ROAD)</t>
  </si>
  <si>
    <t>TEF03174</t>
  </si>
  <si>
    <t>NORTHDOWN (HAMLEY)</t>
  </si>
  <si>
    <t>TEF03175</t>
  </si>
  <si>
    <t>NUGENT (TWILIGHT VALLEY TBRG)</t>
  </si>
  <si>
    <t>TEF03176</t>
  </si>
  <si>
    <t>NUGENT (TWILIGHT VALLEY)</t>
  </si>
  <si>
    <t>TEF03177</t>
  </si>
  <si>
    <t>NUNAMARA OFFTAKE (ST PATRICKS RIVER)</t>
  </si>
  <si>
    <t>TEF03178</t>
  </si>
  <si>
    <t>OATLANDS POST OFFICE</t>
  </si>
  <si>
    <t>TEF03179</t>
  </si>
  <si>
    <t>OPOSSUM BAY</t>
  </si>
  <si>
    <t>TEF03180</t>
  </si>
  <si>
    <t>ORFORD (AUBIN COURT)</t>
  </si>
  <si>
    <t>TEF03181</t>
  </si>
  <si>
    <t>ORFORD SOUTH</t>
  </si>
  <si>
    <t>TEF03182</t>
  </si>
  <si>
    <t>ORIELTON (EAST ORIELTON ROAD)</t>
  </si>
  <si>
    <t>TEF03183</t>
  </si>
  <si>
    <t>OSTERLEY</t>
  </si>
  <si>
    <t>TEF03184</t>
  </si>
  <si>
    <t>OUSE (MILLBROOK)</t>
  </si>
  <si>
    <t>TEF03185</t>
  </si>
  <si>
    <t>OUSE FIRE STATION</t>
  </si>
  <si>
    <t>TEF03186</t>
  </si>
  <si>
    <t>PEGARAH</t>
  </si>
  <si>
    <t>TEF03187</t>
  </si>
  <si>
    <t>PERTH (FORESTRY NURSERY)</t>
  </si>
  <si>
    <t>TEF03188</t>
  </si>
  <si>
    <t>PICTON VALLEY (SPUR 1 ROAD)</t>
  </si>
  <si>
    <t>TEF03189</t>
  </si>
  <si>
    <t>PIONEER (MAIN ROAD)</t>
  </si>
  <si>
    <t>TEF03190</t>
  </si>
  <si>
    <t>PIPERS RIVER (BAY OF FIRES)</t>
  </si>
  <si>
    <t>TEF03191</t>
  </si>
  <si>
    <t>POATINA</t>
  </si>
  <si>
    <t>TEF03192</t>
  </si>
  <si>
    <t>PORT ARTHUR (STEWARTS BAY)</t>
  </si>
  <si>
    <t>TEF03193</t>
  </si>
  <si>
    <t>PREMAYDENA HATCHERY</t>
  </si>
  <si>
    <t>TEF03194</t>
  </si>
  <si>
    <t>PRESTON</t>
  </si>
  <si>
    <t>TEF03195</t>
  </si>
  <si>
    <t>PYENGANA (FOREST LODGE ROAD)</t>
  </si>
  <si>
    <t>TEF03196</t>
  </si>
  <si>
    <t>QUAMBY BLUFF</t>
  </si>
  <si>
    <t>TEF03197</t>
  </si>
  <si>
    <t>QUEENSTOWN (SOUTH QUEENSTOWN)</t>
  </si>
  <si>
    <t>TEF03198</t>
  </si>
  <si>
    <t>RAILTON (DOWBIGGIN STREET)</t>
  </si>
  <si>
    <t>TEF03199</t>
  </si>
  <si>
    <t>REDPA (LINNANES ROAD)</t>
  </si>
  <si>
    <t>TEF03200</t>
  </si>
  <si>
    <t>RELBIA (JOSEF CHROMY WINES)</t>
  </si>
  <si>
    <t>TEF03201</t>
  </si>
  <si>
    <t>RENISON BELL</t>
  </si>
  <si>
    <t>TEF03202</t>
  </si>
  <si>
    <t>RICHMOND (LOWLANDS)</t>
  </si>
  <si>
    <t>TEF03203</t>
  </si>
  <si>
    <t>RICHMOND (STRATHAYR)</t>
  </si>
  <si>
    <t>TEF03204</t>
  </si>
  <si>
    <t>RINGAROOMA (CHARLES STREET)</t>
  </si>
  <si>
    <t>TEF03205</t>
  </si>
  <si>
    <t>ROKEBY (GRANGE ROAD EAST)</t>
  </si>
  <si>
    <t>TEF03206</t>
  </si>
  <si>
    <t>ROSEBERY (GEPP STREET)</t>
  </si>
  <si>
    <t>TEF03207</t>
  </si>
  <si>
    <t>ROSS (MACQUARIE RIVER)</t>
  </si>
  <si>
    <t>TEF03208</t>
  </si>
  <si>
    <t>ROSS (THE BOULEVARDS)</t>
  </si>
  <si>
    <t>TEF03209</t>
  </si>
  <si>
    <t>ROTHERWOOD</t>
  </si>
  <si>
    <t>TEF03210</t>
  </si>
  <si>
    <t>SANDFORD (MAYDENA)</t>
  </si>
  <si>
    <t>TEF03211</t>
  </si>
  <si>
    <t>SAVAGE RIVER MINE</t>
  </si>
  <si>
    <t>TEF03212</t>
  </si>
  <si>
    <t>SCOTTS PEAK DAM</t>
  </si>
  <si>
    <t>TEF03213</t>
  </si>
  <si>
    <t>SCOTTSDALE (WEST MINSTONE ROAD)</t>
  </si>
  <si>
    <t>TEF03214</t>
  </si>
  <si>
    <t>SELBOURNE (KIRNBRAE)</t>
  </si>
  <si>
    <t>TEF03215</t>
  </si>
  <si>
    <t>SEVEN MILE BEACH (ROYAL HOBART GOLF CLUB</t>
  </si>
  <si>
    <t>TEF03216</t>
  </si>
  <si>
    <t>SHEFFIELD SCHOOL FARM</t>
  </si>
  <si>
    <t>TEF03217</t>
  </si>
  <si>
    <t>SMITHTON AERODROME</t>
  </si>
  <si>
    <t>TEF03218</t>
  </si>
  <si>
    <t>SOUTH HOBART (HILLBOROUGH ROAD)</t>
  </si>
  <si>
    <t>TEF03219</t>
  </si>
  <si>
    <t>SOUTH RIANA (JANSENS ROAD)</t>
  </si>
  <si>
    <t>TEF03220</t>
  </si>
  <si>
    <t>SPRENT</t>
  </si>
  <si>
    <t>TEF03221</t>
  </si>
  <si>
    <t>ST HELENS (GLIMPSE HILL)</t>
  </si>
  <si>
    <t>TEF03222</t>
  </si>
  <si>
    <t>ST HELENS AERODROME</t>
  </si>
  <si>
    <t>TEF03223</t>
  </si>
  <si>
    <t>ST MARYS (CAMERON STREET)</t>
  </si>
  <si>
    <t>TEF03224</t>
  </si>
  <si>
    <t>ST MARYS (CULLENSWOOD)</t>
  </si>
  <si>
    <t>TEF03225</t>
  </si>
  <si>
    <t>ST MARYS (HAREFIELD ROAD)</t>
  </si>
  <si>
    <t>TEF03226</t>
  </si>
  <si>
    <t>ST PATRICKS RIVER (TARGA FARM)</t>
  </si>
  <si>
    <t>TEF03227</t>
  </si>
  <si>
    <t>STONOR</t>
  </si>
  <si>
    <t>TEF03228</t>
  </si>
  <si>
    <t>STRAHAN AERODROME</t>
  </si>
  <si>
    <t>TEF03229</t>
  </si>
  <si>
    <t>STRATHBRIDGE (MEANDER RIVER)</t>
  </si>
  <si>
    <t>TEF03230</t>
  </si>
  <si>
    <t>STRATHGORDON (GORDON POWER STATION)</t>
  </si>
  <si>
    <t>TEF03231</t>
  </si>
  <si>
    <t>STRATHGORDON VILLAGE</t>
  </si>
  <si>
    <t>TEF03232</t>
  </si>
  <si>
    <t>SWANSEA (BELMONT)</t>
  </si>
  <si>
    <t>TEF03233</t>
  </si>
  <si>
    <t>SWANSEA (FRANCIS STREET)</t>
  </si>
  <si>
    <t>TEF03234</t>
  </si>
  <si>
    <t>TAHUNE RESERVE</t>
  </si>
  <si>
    <t>TEF03235</t>
  </si>
  <si>
    <t>TARGA (MOUNTAIN VIEWS)</t>
  </si>
  <si>
    <t>TEF03236</t>
  </si>
  <si>
    <t>TAROONA (TAROONA CRESCENT)</t>
  </si>
  <si>
    <t>TEF03237</t>
  </si>
  <si>
    <t>TEA TREE (THE POINT)</t>
  </si>
  <si>
    <t>TEF03238</t>
  </si>
  <si>
    <t>TEA TREE POINT</t>
  </si>
  <si>
    <t>TEF03239</t>
  </si>
  <si>
    <t>TELITA (KANARA NEIKA)</t>
  </si>
  <si>
    <t>TEF03240</t>
  </si>
  <si>
    <t>TEMMA (TEMMA FARM)</t>
  </si>
  <si>
    <t>TEF03241</t>
  </si>
  <si>
    <t>THE DEN</t>
  </si>
  <si>
    <t>TEF03242</t>
  </si>
  <si>
    <t>TIM SHEA (SUMMIT)</t>
  </si>
  <si>
    <t>TEF03243</t>
  </si>
  <si>
    <t>TODS CORNER</t>
  </si>
  <si>
    <t>TEF03244</t>
  </si>
  <si>
    <t>TOMAHAWK (CARISBROOKE)</t>
  </si>
  <si>
    <t>TEF03245</t>
  </si>
  <si>
    <t>TOOMS LAKE (TOOMS RIVER)</t>
  </si>
  <si>
    <t>TEF03246</t>
  </si>
  <si>
    <t>TRENAH (GUM FLAT ROAD)</t>
  </si>
  <si>
    <t>TEF03247</t>
  </si>
  <si>
    <t>TRIABUNNA (SALMONS FLATS)</t>
  </si>
  <si>
    <t>TEF03248</t>
  </si>
  <si>
    <t>TUNBRIDGE (AUSTIN-VALE)</t>
  </si>
  <si>
    <t>TEF03249</t>
  </si>
  <si>
    <t>TUNNACK FIRE STATION</t>
  </si>
  <si>
    <t>TEF03250</t>
  </si>
  <si>
    <t>ULVERSTONE (KNIGHTS ROAD)</t>
  </si>
  <si>
    <t>TEF03251</t>
  </si>
  <si>
    <t>UPPER BLESSINGTON</t>
  </si>
  <si>
    <t>TEF03252</t>
  </si>
  <si>
    <t>UPPER ESK (SOUTH ESK RIVER)</t>
  </si>
  <si>
    <t>TEF03253</t>
  </si>
  <si>
    <t>WARATAH (MOUNT ROAD)</t>
  </si>
  <si>
    <t>TEF03254</t>
  </si>
  <si>
    <t>WARRA</t>
  </si>
  <si>
    <t>TEF03255</t>
  </si>
  <si>
    <t>WATTLE HILL</t>
  </si>
  <si>
    <t>TEF03256</t>
  </si>
  <si>
    <t>WAYATINAH (SALTAS)</t>
  </si>
  <si>
    <t>TEF03257</t>
  </si>
  <si>
    <t>WELDBOROUGH</t>
  </si>
  <si>
    <t>TEF03258</t>
  </si>
  <si>
    <t>WESTBURY (BIRRALEE ROAD)</t>
  </si>
  <si>
    <t>TEF03259</t>
  </si>
  <si>
    <t>WESTERN CREEK (SOMER HILL)</t>
  </si>
  <si>
    <t>TEF03260</t>
  </si>
  <si>
    <t>WESTERWAY (LEESONS ROAD)</t>
  </si>
  <si>
    <t>TEF03261</t>
  </si>
  <si>
    <t>WESTWOOD BRIDGE (MEANDER RIVER)</t>
  </si>
  <si>
    <t>TEF03262</t>
  </si>
  <si>
    <t>WEYMOUTH (TAM O'SHANTER)</t>
  </si>
  <si>
    <t>TEF03263</t>
  </si>
  <si>
    <t>WHITEMARK POST OFFICE</t>
  </si>
  <si>
    <t>TEF03264</t>
  </si>
  <si>
    <t>WILMOT (BACK ROAD)</t>
  </si>
  <si>
    <t>TEF03265</t>
  </si>
  <si>
    <t>WINDERMERE (ACACIA HOUSE)</t>
  </si>
  <si>
    <t>TEF03266</t>
  </si>
  <si>
    <t>WOODBRIDGE</t>
  </si>
  <si>
    <t>TEF03267</t>
  </si>
  <si>
    <t>WOODLEA NURSERY</t>
  </si>
  <si>
    <t>TEF03268</t>
  </si>
  <si>
    <t>WOODSDALE (STALWORTH)</t>
  </si>
  <si>
    <t>TEF03269</t>
  </si>
  <si>
    <t>WYNYARD AIRPORT</t>
  </si>
  <si>
    <t>TEF03270</t>
  </si>
  <si>
    <t>YARLINGTON (BLACKS PINNACLE)</t>
  </si>
  <si>
    <t>TEF03271</t>
  </si>
  <si>
    <t>YOLLA (SEA VIEW)</t>
  </si>
  <si>
    <t>TEF03272</t>
  </si>
  <si>
    <t>YORK PLAINS (HANDROYD)</t>
  </si>
  <si>
    <t>TEF03273</t>
  </si>
  <si>
    <t>YORK PLAINS (INVERELL)</t>
  </si>
  <si>
    <t>TEF03274</t>
  </si>
  <si>
    <t>ZEEHAN (WEST COAST PIONEERS MUSEUM)</t>
  </si>
  <si>
    <t>110 kV</t>
  </si>
  <si>
    <t>TPA0109</t>
  </si>
  <si>
    <t>88 kV</t>
  </si>
  <si>
    <t>TPA0110</t>
  </si>
  <si>
    <t>TPA0309</t>
  </si>
  <si>
    <t>Field Operations and Maintenance</t>
  </si>
  <si>
    <t>Transmission Services</t>
  </si>
  <si>
    <t>Transmission Operations</t>
  </si>
  <si>
    <t>Asset Management</t>
  </si>
  <si>
    <t>Corporate</t>
  </si>
  <si>
    <t>Network Support</t>
  </si>
  <si>
    <t>Insurance</t>
  </si>
  <si>
    <t>Self-Insurance</t>
  </si>
  <si>
    <t>TOPEX0104A</t>
  </si>
  <si>
    <t>TOPEX0105A</t>
  </si>
  <si>
    <t>TOPEX0106A</t>
  </si>
  <si>
    <t>TOPEX0107A</t>
  </si>
  <si>
    <t>TOPEX0108A</t>
  </si>
  <si>
    <t>TOPEX02A</t>
  </si>
  <si>
    <t>TOPEX0201A</t>
  </si>
  <si>
    <t>TOPEX0202A</t>
  </si>
  <si>
    <t>TOPEX0203A</t>
  </si>
  <si>
    <t>TOPEX0204A</t>
  </si>
  <si>
    <t>TOPEX0205A</t>
  </si>
  <si>
    <t>TOPEX0206A</t>
  </si>
  <si>
    <t>TOPEX0207A</t>
  </si>
  <si>
    <t>TOPEX0208A</t>
  </si>
  <si>
    <t>TOPEX0209A</t>
  </si>
  <si>
    <t>TOPEX0210A</t>
  </si>
  <si>
    <t>TOPEX0211A</t>
  </si>
  <si>
    <t>TOPEX0212A</t>
  </si>
  <si>
    <t>TOPEX02B</t>
  </si>
  <si>
    <t>TOPEX0201B</t>
  </si>
  <si>
    <t>TOPEX0202B</t>
  </si>
  <si>
    <t>TOPEX0203B</t>
  </si>
  <si>
    <t>TOPEX0204B</t>
  </si>
  <si>
    <t>TOPEX0205B</t>
  </si>
  <si>
    <t>TOPEX0206B</t>
  </si>
  <si>
    <t>TOPEX0207B</t>
  </si>
  <si>
    <t>TOPEX0208B</t>
  </si>
  <si>
    <t>TOPEX0209B</t>
  </si>
  <si>
    <t>TOPEX0210B</t>
  </si>
  <si>
    <t>TOPEX0211B</t>
  </si>
  <si>
    <t>TOPEX0212B</t>
  </si>
  <si>
    <t>TOPEX02C</t>
  </si>
  <si>
    <t>TOPEX0201C</t>
  </si>
  <si>
    <t>TOPEX0202C</t>
  </si>
  <si>
    <t>TOPEX0203C</t>
  </si>
  <si>
    <t>TOPEX0204C</t>
  </si>
  <si>
    <t>TOPEX0205C</t>
  </si>
  <si>
    <t>TOPEX0206C</t>
  </si>
  <si>
    <t>TOPEX0207C</t>
  </si>
  <si>
    <t>TOPEX0208C</t>
  </si>
  <si>
    <t>TOPEX0209C</t>
  </si>
  <si>
    <t>TOPEX0210C</t>
  </si>
  <si>
    <t>TOPEX0211C</t>
  </si>
  <si>
    <t>TOPEX0212C</t>
  </si>
  <si>
    <t>ANNUAL LEAVE</t>
  </si>
  <si>
    <t>LONG SERVICE LEAVE</t>
  </si>
  <si>
    <t>SUPERANNUATION</t>
  </si>
  <si>
    <t>To Directly connected end–users (please specify voltages): 220kV, 110kV, 44kV, 33kV, 22kV, 11kV, 6.6kV</t>
  </si>
  <si>
    <t>TOPCP0103</t>
  </si>
  <si>
    <t>TOPCP0203</t>
  </si>
  <si>
    <t>220kV</t>
  </si>
  <si>
    <t>110kV</t>
  </si>
  <si>
    <t>44kV</t>
  </si>
  <si>
    <t>33kV</t>
  </si>
  <si>
    <t>22kV</t>
  </si>
  <si>
    <t>11kV</t>
  </si>
  <si>
    <t>6.6kV</t>
  </si>
  <si>
    <t>TOPCP0204</t>
  </si>
  <si>
    <t>TOPCP0205</t>
  </si>
  <si>
    <t>TOPCP0206</t>
  </si>
  <si>
    <t>TOPCP0207</t>
  </si>
  <si>
    <t>TOPCP0208</t>
  </si>
  <si>
    <t>TOPSD0310</t>
  </si>
  <si>
    <t>Average power factor conversion for 110kV lines</t>
  </si>
  <si>
    <t>TPA0209</t>
  </si>
  <si>
    <t>TPA0409</t>
  </si>
  <si>
    <t>TPA0507</t>
  </si>
  <si>
    <t>TPA0601</t>
  </si>
  <si>
    <t>TPA0602</t>
  </si>
  <si>
    <t>TPA0603</t>
  </si>
  <si>
    <t>Cold spare capacity included in table 6.1.5 (against TPA0501)</t>
  </si>
  <si>
    <t>Cold spare capacity included in table 6.1.5 (against TPA0506)</t>
  </si>
  <si>
    <t>Transend Networks Pty Ltd</t>
  </si>
  <si>
    <t>57082586892</t>
  </si>
  <si>
    <t>1-7 Maria Street</t>
  </si>
  <si>
    <t>Lenah Valley</t>
  </si>
  <si>
    <t>Tas</t>
  </si>
  <si>
    <t>PO Box 606</t>
  </si>
  <si>
    <t>Moonah</t>
  </si>
  <si>
    <t>Heath Dillon</t>
  </si>
  <si>
    <t>(03) 6274 3664</t>
  </si>
  <si>
    <t>heath.dillon@transend.com.au</t>
  </si>
  <si>
    <t>OTHER MINOR PROVISIONS</t>
  </si>
  <si>
    <t>Transmission substations (220kV to 110kV)</t>
  </si>
  <si>
    <t>Transmission substations (110kv to 88kV)</t>
  </si>
  <si>
    <t>TPA0310</t>
  </si>
  <si>
    <t>Number of events greater than 0.1 system minutes per annum</t>
  </si>
  <si>
    <t>Number of events greater than 1.0 system minutes per annum</t>
  </si>
  <si>
    <t>Cold spare capacity included in table 6.1.5 (against TPA0502)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</si>
</sst>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.000"/>
    <numFmt numFmtId="165" formatCode="_(* #,##0_);_(* \(#,##0\);_(* &quot;-&quot;_);_(@_)"/>
    <numFmt numFmtId="166" formatCode="0.00_ ;\-0.00;\-_ "/>
    <numFmt numFmtId="167" formatCode="_-* #,##0_-;\-* #,##0_-;_-* &quot;-&quot;??_-;_-@_-"/>
    <numFmt numFmtId="168" formatCode="0_ ;\-0;\-_ "/>
    <numFmt numFmtId="169" formatCode="0.0000000000000_ ;\-0.0000000000000;\-_ "/>
    <numFmt numFmtId="170" formatCode="_-* #,##0.0_-;\-* #,##0.0_-;_-* &quot;-&quot;??_-;_-@_-"/>
    <numFmt numFmtId="171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5" fillId="3" borderId="0"/>
    <xf numFmtId="165" fontId="5" fillId="4" borderId="0" applyNumberFormat="0" applyFont="0" applyBorder="0" applyAlignment="0">
      <alignment horizontal="right"/>
    </xf>
    <xf numFmtId="165" fontId="5" fillId="5" borderId="0" applyFont="0" applyBorder="0" applyAlignment="0">
      <alignment horizontal="right"/>
      <protection locked="0"/>
    </xf>
    <xf numFmtId="0" fontId="5" fillId="0" borderId="0"/>
    <xf numFmtId="165" fontId="5" fillId="4" borderId="0" applyNumberFormat="0" applyFont="0" applyBorder="0" applyAlignment="0">
      <alignment horizontal="right"/>
    </xf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ill="1"/>
    <xf numFmtId="0" fontId="2" fillId="2" borderId="0" xfId="1" applyFill="1"/>
    <xf numFmtId="0" fontId="0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/>
    <xf numFmtId="16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top"/>
    </xf>
    <xf numFmtId="0" fontId="6" fillId="0" borderId="0" xfId="2" applyFont="1" applyFill="1"/>
    <xf numFmtId="0" fontId="5" fillId="0" borderId="0" xfId="2" applyFont="1" applyFill="1"/>
    <xf numFmtId="0" fontId="5" fillId="3" borderId="0" xfId="2"/>
    <xf numFmtId="0" fontId="5" fillId="3" borderId="0" xfId="2" applyAlignment="1"/>
    <xf numFmtId="0" fontId="7" fillId="0" borderId="3" xfId="2" applyFont="1" applyFill="1" applyBorder="1"/>
    <xf numFmtId="0" fontId="7" fillId="0" borderId="0" xfId="2" applyFont="1" applyFill="1"/>
    <xf numFmtId="0" fontId="7" fillId="0" borderId="6" xfId="2" applyFont="1" applyFill="1" applyBorder="1"/>
    <xf numFmtId="0" fontId="5" fillId="0" borderId="7" xfId="0" applyFont="1" applyFill="1" applyBorder="1" applyAlignment="1">
      <alignment horizontal="left" indent="1"/>
    </xf>
    <xf numFmtId="0" fontId="5" fillId="0" borderId="2" xfId="0" applyFont="1" applyFill="1" applyBorder="1" applyAlignment="1"/>
    <xf numFmtId="0" fontId="5" fillId="0" borderId="2" xfId="0" applyFont="1" applyFill="1" applyBorder="1"/>
    <xf numFmtId="0" fontId="5" fillId="0" borderId="8" xfId="0" applyFont="1" applyFill="1" applyBorder="1"/>
    <xf numFmtId="0" fontId="8" fillId="0" borderId="9" xfId="0" applyFont="1" applyFill="1" applyBorder="1" applyAlignment="1">
      <alignment horizontal="left" indent="1"/>
    </xf>
    <xf numFmtId="0" fontId="5" fillId="0" borderId="10" xfId="0" applyFont="1" applyFill="1" applyBorder="1" applyAlignment="1" applyProtection="1">
      <protection locked="0"/>
    </xf>
    <xf numFmtId="0" fontId="5" fillId="0" borderId="0" xfId="0" applyFont="1" applyFill="1" applyBorder="1"/>
    <xf numFmtId="0" fontId="5" fillId="0" borderId="10" xfId="0" applyFont="1" applyFill="1" applyBorder="1" applyProtection="1">
      <protection locked="0"/>
    </xf>
    <xf numFmtId="0" fontId="5" fillId="0" borderId="10" xfId="0" applyFont="1" applyFill="1" applyBorder="1"/>
    <xf numFmtId="0" fontId="5" fillId="0" borderId="9" xfId="0" applyFont="1" applyFill="1" applyBorder="1" applyAlignment="1">
      <alignment horizontal="left" indent="1"/>
    </xf>
    <xf numFmtId="0" fontId="5" fillId="0" borderId="18" xfId="0" applyFont="1" applyFill="1" applyBorder="1" applyAlignment="1">
      <alignment horizontal="left" indent="1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9" xfId="0" applyFont="1" applyFill="1" applyBorder="1"/>
    <xf numFmtId="0" fontId="1" fillId="0" borderId="0" xfId="0" applyFont="1" applyFill="1"/>
    <xf numFmtId="0" fontId="0" fillId="0" borderId="0" xfId="0" applyFont="1" applyFill="1" applyAlignment="1">
      <alignment horizontal="left" vertical="center" wrapText="1"/>
    </xf>
    <xf numFmtId="0" fontId="0" fillId="6" borderId="6" xfId="0" applyFill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6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6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/>
    <xf numFmtId="0" fontId="10" fillId="0" borderId="0" xfId="0" applyFont="1" applyAlignment="1">
      <alignment horizontal="justify" vertical="center" wrapText="1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/>
    </xf>
    <xf numFmtId="0" fontId="5" fillId="6" borderId="3" xfId="0" applyFont="1" applyFill="1" applyBorder="1" applyAlignment="1" applyProtection="1">
      <alignment horizontal="left"/>
      <protection locked="0"/>
    </xf>
    <xf numFmtId="0" fontId="5" fillId="6" borderId="4" xfId="0" applyFont="1" applyFill="1" applyBorder="1" applyAlignment="1" applyProtection="1">
      <alignment horizontal="left"/>
      <protection locked="0"/>
    </xf>
    <xf numFmtId="0" fontId="5" fillId="6" borderId="5" xfId="0" applyFont="1" applyFill="1" applyBorder="1" applyAlignment="1" applyProtection="1">
      <alignment horizontal="left"/>
      <protection locked="0"/>
    </xf>
    <xf numFmtId="0" fontId="5" fillId="6" borderId="11" xfId="0" applyFont="1" applyFill="1" applyBorder="1" applyAlignment="1" applyProtection="1">
      <alignment horizontal="left"/>
      <protection locked="0"/>
    </xf>
    <xf numFmtId="0" fontId="5" fillId="6" borderId="12" xfId="0" applyFont="1" applyFill="1" applyBorder="1" applyAlignment="1" applyProtection="1">
      <alignment horizontal="left"/>
      <protection locked="0"/>
    </xf>
    <xf numFmtId="0" fontId="5" fillId="6" borderId="1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right"/>
    </xf>
    <xf numFmtId="0" fontId="5" fillId="6" borderId="14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5" fillId="6" borderId="15" xfId="0" applyFont="1" applyFill="1" applyBorder="1" applyAlignment="1" applyProtection="1">
      <alignment horizontal="left"/>
      <protection locked="0"/>
    </xf>
    <xf numFmtId="0" fontId="5" fillId="6" borderId="16" xfId="0" applyFont="1" applyFill="1" applyBorder="1" applyAlignment="1" applyProtection="1">
      <alignment horizontal="left"/>
      <protection locked="0"/>
    </xf>
    <xf numFmtId="0" fontId="5" fillId="6" borderId="17" xfId="0" applyFont="1" applyFill="1" applyBorder="1" applyAlignment="1" applyProtection="1">
      <alignment horizontal="left"/>
      <protection locked="0"/>
    </xf>
    <xf numFmtId="0" fontId="5" fillId="6" borderId="3" xfId="0" applyFont="1" applyFill="1" applyBorder="1" applyAlignment="1" applyProtection="1">
      <protection locked="0"/>
    </xf>
    <xf numFmtId="0" fontId="5" fillId="6" borderId="4" xfId="0" applyFont="1" applyFill="1" applyBorder="1" applyAlignment="1" applyProtection="1">
      <protection locked="0"/>
    </xf>
    <xf numFmtId="0" fontId="14" fillId="6" borderId="4" xfId="0" applyFont="1" applyFill="1" applyBorder="1" applyAlignment="1"/>
    <xf numFmtId="0" fontId="14" fillId="6" borderId="5" xfId="0" applyFont="1" applyFill="1" applyBorder="1" applyAlignment="1"/>
    <xf numFmtId="0" fontId="7" fillId="6" borderId="3" xfId="2" applyFont="1" applyFill="1" applyBorder="1"/>
    <xf numFmtId="0" fontId="7" fillId="6" borderId="4" xfId="2" applyFont="1" applyFill="1" applyBorder="1" applyAlignment="1"/>
    <xf numFmtId="0" fontId="5" fillId="6" borderId="4" xfId="2" applyFont="1" applyFill="1" applyBorder="1" applyAlignment="1"/>
    <xf numFmtId="0" fontId="5" fillId="6" borderId="5" xfId="2" applyFont="1" applyFill="1" applyBorder="1" applyAlignment="1"/>
    <xf numFmtId="0" fontId="0" fillId="7" borderId="6" xfId="0" applyFill="1" applyBorder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8" borderId="6" xfId="0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6" xfId="0" applyFill="1" applyBorder="1"/>
    <xf numFmtId="0" fontId="11" fillId="0" borderId="0" xfId="0" applyFont="1"/>
    <xf numFmtId="0" fontId="11" fillId="8" borderId="6" xfId="0" applyFont="1" applyFill="1" applyBorder="1" applyAlignment="1">
      <alignment horizontal="left"/>
    </xf>
    <xf numFmtId="9" fontId="0" fillId="6" borderId="6" xfId="7" applyNumberFormat="1" applyFont="1" applyFill="1" applyBorder="1"/>
    <xf numFmtId="0" fontId="16" fillId="6" borderId="0" xfId="0" applyFont="1" applyFill="1"/>
    <xf numFmtId="0" fontId="16" fillId="6" borderId="0" xfId="0" applyFont="1" applyFill="1" applyAlignment="1">
      <alignment horizontal="left"/>
    </xf>
    <xf numFmtId="166" fontId="0" fillId="6" borderId="6" xfId="0" applyNumberFormat="1" applyFill="1" applyBorder="1"/>
    <xf numFmtId="0" fontId="0" fillId="0" borderId="0" xfId="0" applyFont="1" applyFill="1" applyBorder="1"/>
    <xf numFmtId="0" fontId="16" fillId="6" borderId="6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Font="1" applyAlignment="1">
      <alignment horizontal="center" vertical="center" wrapText="1"/>
    </xf>
    <xf numFmtId="164" fontId="0" fillId="0" borderId="0" xfId="0" applyNumberFormat="1"/>
    <xf numFmtId="167" fontId="0" fillId="0" borderId="0" xfId="8" applyNumberFormat="1" applyFont="1"/>
    <xf numFmtId="0" fontId="0" fillId="0" borderId="0" xfId="0" applyAlignment="1">
      <alignment wrapText="1"/>
    </xf>
    <xf numFmtId="0" fontId="0" fillId="0" borderId="0" xfId="0" applyFont="1" applyAlignment="1">
      <alignment horizontal="left" vertical="center"/>
    </xf>
    <xf numFmtId="2" fontId="0" fillId="0" borderId="0" xfId="0" applyNumberFormat="1"/>
    <xf numFmtId="3" fontId="0" fillId="6" borderId="6" xfId="0" applyNumberFormat="1" applyFill="1" applyBorder="1"/>
    <xf numFmtId="164" fontId="0" fillId="0" borderId="0" xfId="0" applyNumberFormat="1" applyFill="1" applyBorder="1"/>
    <xf numFmtId="0" fontId="0" fillId="0" borderId="0" xfId="0" applyFill="1"/>
    <xf numFmtId="0" fontId="0" fillId="0" borderId="0" xfId="0" applyFill="1" applyAlignment="1">
      <alignment wrapText="1"/>
    </xf>
    <xf numFmtId="168" fontId="0" fillId="6" borderId="6" xfId="0" applyNumberFormat="1" applyFill="1" applyBorder="1"/>
    <xf numFmtId="168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wrapText="1"/>
    </xf>
    <xf numFmtId="169" fontId="0" fillId="6" borderId="6" xfId="0" applyNumberFormat="1" applyFill="1" applyBorder="1"/>
    <xf numFmtId="167" fontId="0" fillId="6" borderId="6" xfId="8" applyNumberFormat="1" applyFont="1" applyFill="1" applyBorder="1"/>
    <xf numFmtId="170" fontId="0" fillId="6" borderId="6" xfId="8" applyNumberFormat="1" applyFont="1" applyFill="1" applyBorder="1"/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6" borderId="6" xfId="0" applyFill="1" applyBorder="1"/>
    <xf numFmtId="0" fontId="0" fillId="6" borderId="6" xfId="0" applyFill="1" applyBorder="1"/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6" borderId="6" xfId="0" applyFill="1" applyBorder="1"/>
    <xf numFmtId="1" fontId="0" fillId="6" borderId="6" xfId="0" applyNumberFormat="1" applyFill="1" applyBorder="1"/>
    <xf numFmtId="167" fontId="0" fillId="7" borderId="6" xfId="8" applyNumberFormat="1" applyFont="1" applyFill="1" applyBorder="1"/>
    <xf numFmtId="0" fontId="16" fillId="0" borderId="0" xfId="0" applyFont="1" applyFill="1" applyAlignment="1">
      <alignment horizontal="left" vertical="center" wrapText="1"/>
    </xf>
    <xf numFmtId="167" fontId="0" fillId="6" borderId="20" xfId="8" applyNumberFormat="1" applyFont="1" applyFill="1" applyBorder="1"/>
    <xf numFmtId="170" fontId="0" fillId="0" borderId="0" xfId="8" applyNumberFormat="1" applyFont="1" applyAlignment="1">
      <alignment horizontal="left" vertical="center" wrapText="1"/>
    </xf>
    <xf numFmtId="170" fontId="0" fillId="0" borderId="0" xfId="8" applyNumberFormat="1" applyFont="1" applyAlignment="1">
      <alignment horizontal="center" vertical="center" wrapText="1"/>
    </xf>
    <xf numFmtId="170" fontId="4" fillId="0" borderId="0" xfId="8" applyNumberFormat="1" applyFont="1" applyAlignment="1">
      <alignment horizontal="left" vertical="center" wrapText="1"/>
    </xf>
    <xf numFmtId="167" fontId="0" fillId="0" borderId="0" xfId="8" applyNumberFormat="1" applyFont="1" applyAlignment="1">
      <alignment horizontal="left" vertical="center" wrapText="1"/>
    </xf>
    <xf numFmtId="167" fontId="0" fillId="0" borderId="0" xfId="8" applyNumberFormat="1" applyFont="1" applyAlignment="1">
      <alignment horizontal="center" vertical="center" wrapText="1"/>
    </xf>
    <xf numFmtId="167" fontId="4" fillId="0" borderId="0" xfId="8" applyNumberFormat="1" applyFont="1" applyAlignment="1">
      <alignment horizontal="left" vertical="center" wrapText="1"/>
    </xf>
    <xf numFmtId="10" fontId="0" fillId="6" borderId="6" xfId="7" applyNumberFormat="1" applyFont="1" applyFill="1" applyBorder="1"/>
    <xf numFmtId="0" fontId="0" fillId="6" borderId="6" xfId="0" applyFont="1" applyFill="1" applyBorder="1"/>
    <xf numFmtId="2" fontId="0" fillId="6" borderId="6" xfId="0" applyNumberFormat="1" applyFont="1" applyFill="1" applyBorder="1"/>
    <xf numFmtId="2" fontId="0" fillId="0" borderId="0" xfId="0" applyNumberFormat="1" applyFont="1"/>
    <xf numFmtId="167" fontId="16" fillId="6" borderId="6" xfId="8" applyNumberFormat="1" applyFont="1" applyFill="1" applyBorder="1" applyAlignment="1">
      <alignment horizontal="left" vertical="center" wrapText="1"/>
    </xf>
    <xf numFmtId="167" fontId="12" fillId="0" borderId="0" xfId="8" applyNumberFormat="1" applyFont="1" applyAlignment="1">
      <alignment horizontal="left" vertical="center" wrapText="1"/>
    </xf>
    <xf numFmtId="49" fontId="7" fillId="6" borderId="4" xfId="2" applyNumberFormat="1" applyFont="1" applyFill="1" applyBorder="1" applyAlignment="1"/>
    <xf numFmtId="0" fontId="2" fillId="6" borderId="3" xfId="1" applyFill="1" applyBorder="1" applyAlignment="1" applyProtection="1">
      <alignment horizontal="left"/>
      <protection locked="0"/>
    </xf>
    <xf numFmtId="3" fontId="0" fillId="6" borderId="6" xfId="0" applyNumberFormat="1" applyFont="1" applyFill="1" applyBorder="1"/>
    <xf numFmtId="171" fontId="0" fillId="6" borderId="6" xfId="0" applyNumberFormat="1" applyFill="1" applyBorder="1"/>
    <xf numFmtId="167" fontId="0" fillId="6" borderId="6" xfId="0" applyNumberFormat="1" applyFill="1" applyBorder="1"/>
    <xf numFmtId="10" fontId="0" fillId="9" borderId="6" xfId="7" applyNumberFormat="1" applyFont="1" applyFill="1" applyBorder="1"/>
    <xf numFmtId="0" fontId="0" fillId="9" borderId="6" xfId="0" applyFill="1" applyBorder="1"/>
    <xf numFmtId="0" fontId="0" fillId="10" borderId="6" xfId="0" applyFill="1" applyBorder="1"/>
    <xf numFmtId="167" fontId="0" fillId="10" borderId="6" xfId="8" applyNumberFormat="1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7" fontId="11" fillId="0" borderId="3" xfId="8" applyNumberFormat="1" applyFont="1" applyFill="1" applyBorder="1" applyAlignment="1">
      <alignment horizontal="center" vertical="center" wrapText="1"/>
    </xf>
    <xf numFmtId="167" fontId="11" fillId="0" borderId="4" xfId="8" applyNumberFormat="1" applyFont="1" applyFill="1" applyBorder="1" applyAlignment="1">
      <alignment horizontal="center" vertical="center" wrapText="1"/>
    </xf>
    <xf numFmtId="167" fontId="11" fillId="0" borderId="5" xfId="8" applyNumberFormat="1" applyFont="1" applyFill="1" applyBorder="1" applyAlignment="1">
      <alignment horizontal="center" vertical="center" wrapText="1"/>
    </xf>
    <xf numFmtId="170" fontId="11" fillId="0" borderId="3" xfId="8" applyNumberFormat="1" applyFont="1" applyFill="1" applyBorder="1" applyAlignment="1">
      <alignment horizontal="center" vertical="center" wrapText="1"/>
    </xf>
    <xf numFmtId="170" fontId="11" fillId="0" borderId="4" xfId="8" applyNumberFormat="1" applyFont="1" applyFill="1" applyBorder="1" applyAlignment="1">
      <alignment horizontal="center" vertical="center" wrapText="1"/>
    </xf>
    <xf numFmtId="170" fontId="11" fillId="0" borderId="5" xfId="8" applyNumberFormat="1" applyFont="1" applyFill="1" applyBorder="1" applyAlignment="1">
      <alignment horizontal="center" vertical="center" wrapText="1"/>
    </xf>
  </cellXfs>
  <cellStyles count="9">
    <cellStyle name="Blockout" xfId="3"/>
    <cellStyle name="Blockout 2" xfId="6"/>
    <cellStyle name="Comma" xfId="8" builtinId="3"/>
    <cellStyle name="Hyperlink" xfId="1" builtinId="8"/>
    <cellStyle name="Input1" xfId="4"/>
    <cellStyle name="Normal" xfId="0" builtinId="0"/>
    <cellStyle name="Normal 2 2" xfId="5"/>
    <cellStyle name="Normal_2010 06 22 - IE - Scheme Template for data collection" xfId="2"/>
    <cellStyle name="Percent" xfId="7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5" name="Rectangle 4">
          <a:hlinkClick xmlns:r="http://schemas.openxmlformats.org/officeDocument/2006/relationships" r:id="rId4"/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1</xdr:col>
      <xdr:colOff>0</xdr:colOff>
      <xdr:row>17</xdr:row>
      <xdr:rowOff>180975</xdr:rowOff>
    </xdr:from>
    <xdr:to>
      <xdr:col>3</xdr:col>
      <xdr:colOff>562800</xdr:colOff>
      <xdr:row>19</xdr:row>
      <xdr:rowOff>123975</xdr:rowOff>
    </xdr:to>
    <xdr:sp macro="" textlink="">
      <xdr:nvSpPr>
        <xdr:cNvPr id="6" name="Rectangle 5">
          <a:hlinkClick xmlns:r="http://schemas.openxmlformats.org/officeDocument/2006/relationships" r:id="rId5"/>
        </xdr:cNvPr>
        <xdr:cNvSpPr/>
      </xdr:nvSpPr>
      <xdr:spPr>
        <a:xfrm>
          <a:off x="266700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266699</xdr:colOff>
      <xdr:row>15</xdr:row>
      <xdr:rowOff>114300</xdr:rowOff>
    </xdr:from>
    <xdr:to>
      <xdr:col>3</xdr:col>
      <xdr:colOff>562799</xdr:colOff>
      <xdr:row>17</xdr:row>
      <xdr:rowOff>57300</xdr:rowOff>
    </xdr:to>
    <xdr:sp macro="" textlink="">
      <xdr:nvSpPr>
        <xdr:cNvPr id="7" name="Rectangle 6">
          <a:hlinkClick xmlns:r="http://schemas.openxmlformats.org/officeDocument/2006/relationships" r:id="rId6"/>
        </xdr:cNvPr>
        <xdr:cNvSpPr/>
      </xdr:nvSpPr>
      <xdr:spPr>
        <a:xfrm>
          <a:off x="266699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8" name="Rectangle 7">
          <a:hlinkClick xmlns:r="http://schemas.openxmlformats.org/officeDocument/2006/relationships" r:id="rId7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0</xdr:col>
      <xdr:colOff>266698</xdr:colOff>
      <xdr:row>20</xdr:row>
      <xdr:rowOff>57150</xdr:rowOff>
    </xdr:from>
    <xdr:to>
      <xdr:col>3</xdr:col>
      <xdr:colOff>562798</xdr:colOff>
      <xdr:row>22</xdr:row>
      <xdr:rowOff>150</xdr:rowOff>
    </xdr:to>
    <xdr:sp macro="" textlink="">
      <xdr:nvSpPr>
        <xdr:cNvPr id="9" name="Rectangle 8">
          <a:hlinkClick xmlns:r="http://schemas.openxmlformats.org/officeDocument/2006/relationships" r:id="rId8"/>
        </xdr:cNvPr>
        <xdr:cNvSpPr/>
      </xdr:nvSpPr>
      <xdr:spPr>
        <a:xfrm>
          <a:off x="266698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 Operating environment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ath.dillon@transend.com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5"/>
  <sheetViews>
    <sheetView showGridLines="0" tabSelected="1" view="pageBreakPreview" zoomScale="60" zoomScaleNormal="100" workbookViewId="0">
      <selection activeCell="A60" sqref="A60"/>
    </sheetView>
  </sheetViews>
  <sheetFormatPr defaultRowHeight="15" x14ac:dyDescent="0.25"/>
  <cols>
    <col min="1" max="1" width="32.28515625" customWidth="1"/>
    <col min="2" max="2" width="19.5703125" customWidth="1"/>
    <col min="3" max="8" width="12.28515625" customWidth="1"/>
  </cols>
  <sheetData>
    <row r="1" spans="1:10" ht="20.25" x14ac:dyDescent="0.3">
      <c r="A1" s="32" t="s">
        <v>402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x14ac:dyDescent="0.25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10" x14ac:dyDescent="0.25">
      <c r="A3" s="33"/>
      <c r="B3" s="33"/>
      <c r="C3" s="33"/>
      <c r="D3" s="33"/>
      <c r="E3" s="33"/>
      <c r="F3" s="33"/>
      <c r="G3" s="33"/>
      <c r="H3" s="33"/>
      <c r="I3" s="33"/>
      <c r="J3" s="35"/>
    </row>
    <row r="4" spans="1:10" ht="18" x14ac:dyDescent="0.25">
      <c r="A4" s="36" t="s">
        <v>107</v>
      </c>
      <c r="B4" s="85" t="s">
        <v>1062</v>
      </c>
      <c r="C4" s="86"/>
      <c r="D4" s="87"/>
      <c r="E4" s="88"/>
      <c r="F4" s="33"/>
      <c r="G4" s="33"/>
      <c r="H4" s="33"/>
      <c r="I4" s="33"/>
      <c r="J4" s="34"/>
    </row>
    <row r="5" spans="1:10" ht="18" x14ac:dyDescent="0.25">
      <c r="A5" s="37"/>
      <c r="B5" s="37"/>
      <c r="C5" s="33"/>
      <c r="D5" s="33"/>
      <c r="E5" s="33"/>
      <c r="F5" s="33"/>
      <c r="G5" s="33"/>
      <c r="H5" s="33"/>
      <c r="I5" s="33"/>
      <c r="J5" s="34"/>
    </row>
    <row r="6" spans="1:10" ht="18" x14ac:dyDescent="0.25">
      <c r="A6" s="38" t="s">
        <v>108</v>
      </c>
      <c r="B6" s="38"/>
      <c r="C6" s="146" t="s">
        <v>1063</v>
      </c>
      <c r="D6" s="87"/>
      <c r="E6" s="88"/>
      <c r="F6" s="33"/>
      <c r="G6" s="33"/>
      <c r="H6" s="33"/>
      <c r="I6" s="33"/>
      <c r="J6" s="34"/>
    </row>
    <row r="7" spans="1:10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4"/>
    </row>
    <row r="8" spans="1:10" x14ac:dyDescent="0.25">
      <c r="A8" s="39"/>
      <c r="B8" s="40"/>
      <c r="C8" s="40"/>
      <c r="D8" s="40"/>
      <c r="E8" s="41"/>
      <c r="F8" s="41"/>
      <c r="G8" s="41"/>
      <c r="H8" s="42"/>
      <c r="I8" s="33"/>
      <c r="J8" s="34"/>
    </row>
    <row r="9" spans="1:10" x14ac:dyDescent="0.25">
      <c r="A9" s="43" t="s">
        <v>2</v>
      </c>
      <c r="C9" s="68" t="s">
        <v>100</v>
      </c>
      <c r="D9" s="69" t="s">
        <v>1064</v>
      </c>
      <c r="E9" s="70"/>
      <c r="F9" s="70"/>
      <c r="G9" s="71"/>
      <c r="H9" s="44"/>
      <c r="I9" s="33"/>
      <c r="J9" s="34"/>
    </row>
    <row r="10" spans="1:10" x14ac:dyDescent="0.25">
      <c r="A10" s="43"/>
      <c r="C10" s="68"/>
      <c r="D10" s="72"/>
      <c r="E10" s="73"/>
      <c r="F10" s="73"/>
      <c r="G10" s="74"/>
      <c r="H10" s="44"/>
      <c r="I10" s="33"/>
      <c r="J10" s="34"/>
    </row>
    <row r="11" spans="1:10" x14ac:dyDescent="0.25">
      <c r="A11" s="43"/>
      <c r="C11" s="68" t="s">
        <v>101</v>
      </c>
      <c r="D11" s="72" t="s">
        <v>1065</v>
      </c>
      <c r="E11" s="73"/>
      <c r="F11" s="73"/>
      <c r="G11" s="74"/>
      <c r="H11" s="44"/>
      <c r="I11" s="33"/>
      <c r="J11" s="34"/>
    </row>
    <row r="12" spans="1:10" x14ac:dyDescent="0.25">
      <c r="A12" s="43"/>
      <c r="B12" s="75"/>
      <c r="C12" s="68" t="s">
        <v>102</v>
      </c>
      <c r="D12" s="76" t="s">
        <v>1066</v>
      </c>
      <c r="E12" s="67" t="s">
        <v>103</v>
      </c>
      <c r="F12" s="76">
        <v>7008</v>
      </c>
      <c r="G12" s="45"/>
      <c r="H12" s="46"/>
      <c r="I12" s="33"/>
      <c r="J12" s="34"/>
    </row>
    <row r="13" spans="1:10" x14ac:dyDescent="0.25">
      <c r="A13" s="43"/>
      <c r="B13" s="45"/>
      <c r="C13" s="68"/>
      <c r="D13" s="45"/>
      <c r="E13" s="45"/>
      <c r="F13" s="45"/>
      <c r="G13" s="45"/>
      <c r="H13" s="47"/>
      <c r="I13" s="33"/>
      <c r="J13" s="34"/>
    </row>
    <row r="14" spans="1:10" x14ac:dyDescent="0.25">
      <c r="A14" s="43" t="s">
        <v>329</v>
      </c>
      <c r="B14" s="77"/>
      <c r="C14" s="68" t="s">
        <v>100</v>
      </c>
      <c r="D14" s="78" t="s">
        <v>1067</v>
      </c>
      <c r="E14" s="79"/>
      <c r="F14" s="79"/>
      <c r="G14" s="80"/>
      <c r="H14" s="44"/>
      <c r="I14" s="33"/>
      <c r="J14" s="34"/>
    </row>
    <row r="15" spans="1:10" x14ac:dyDescent="0.25">
      <c r="A15" s="43"/>
      <c r="B15" s="77"/>
      <c r="C15" s="68"/>
      <c r="D15" s="78"/>
      <c r="E15" s="79"/>
      <c r="F15" s="79"/>
      <c r="G15" s="80"/>
      <c r="H15" s="44"/>
      <c r="I15" s="33"/>
      <c r="J15" s="34"/>
    </row>
    <row r="16" spans="1:10" x14ac:dyDescent="0.25">
      <c r="A16" s="43"/>
      <c r="C16" s="68" t="s">
        <v>101</v>
      </c>
      <c r="D16" s="69" t="s">
        <v>1068</v>
      </c>
      <c r="E16" s="70"/>
      <c r="F16" s="70"/>
      <c r="G16" s="71"/>
      <c r="H16" s="44"/>
      <c r="I16" s="33"/>
      <c r="J16" s="34"/>
    </row>
    <row r="17" spans="1:10" x14ac:dyDescent="0.25">
      <c r="A17" s="48"/>
      <c r="B17" s="75"/>
      <c r="C17" s="68" t="s">
        <v>102</v>
      </c>
      <c r="D17" s="76" t="s">
        <v>1066</v>
      </c>
      <c r="E17" s="67" t="s">
        <v>103</v>
      </c>
      <c r="F17" s="76">
        <v>7009</v>
      </c>
      <c r="G17" s="45"/>
      <c r="H17" s="46"/>
      <c r="I17" s="33"/>
      <c r="J17" s="34"/>
    </row>
    <row r="18" spans="1:10" ht="15.75" thickBot="1" x14ac:dyDescent="0.3">
      <c r="A18" s="49"/>
      <c r="B18" s="50"/>
      <c r="C18" s="50"/>
      <c r="D18" s="50"/>
      <c r="E18" s="51"/>
      <c r="F18" s="51"/>
      <c r="G18" s="51"/>
      <c r="H18" s="52"/>
      <c r="I18" s="33"/>
      <c r="J18" s="34"/>
    </row>
    <row r="19" spans="1:10" x14ac:dyDescent="0.25">
      <c r="A19" s="39"/>
      <c r="B19" s="40"/>
      <c r="C19" s="40"/>
      <c r="D19" s="40"/>
      <c r="E19" s="41"/>
      <c r="F19" s="41"/>
      <c r="G19" s="41"/>
      <c r="H19" s="42"/>
      <c r="I19" s="33"/>
      <c r="J19" s="34"/>
    </row>
    <row r="20" spans="1:10" x14ac:dyDescent="0.25">
      <c r="A20" s="43" t="s">
        <v>104</v>
      </c>
      <c r="B20" s="81" t="s">
        <v>1069</v>
      </c>
      <c r="C20" s="82"/>
      <c r="D20" s="83"/>
      <c r="E20" s="83"/>
      <c r="F20" s="84"/>
      <c r="G20" s="45"/>
      <c r="H20" s="47"/>
      <c r="I20" s="33"/>
      <c r="J20" s="34"/>
    </row>
    <row r="21" spans="1:10" x14ac:dyDescent="0.25">
      <c r="A21" s="43" t="s">
        <v>105</v>
      </c>
      <c r="B21" s="69" t="s">
        <v>1070</v>
      </c>
      <c r="C21" s="70"/>
      <c r="D21" s="70"/>
      <c r="E21" s="70"/>
      <c r="F21" s="71"/>
      <c r="G21" s="45"/>
      <c r="H21" s="47"/>
      <c r="I21" s="33"/>
      <c r="J21" s="34"/>
    </row>
    <row r="22" spans="1:10" x14ac:dyDescent="0.25">
      <c r="A22" s="43" t="s">
        <v>106</v>
      </c>
      <c r="B22" s="147" t="s">
        <v>1071</v>
      </c>
      <c r="C22" s="70"/>
      <c r="D22" s="70"/>
      <c r="E22" s="70"/>
      <c r="F22" s="71"/>
      <c r="G22" s="45"/>
      <c r="H22" s="47"/>
      <c r="I22" s="33"/>
      <c r="J22" s="34"/>
    </row>
    <row r="23" spans="1:10" ht="15.75" thickBot="1" x14ac:dyDescent="0.3">
      <c r="A23" s="49"/>
      <c r="B23" s="50"/>
      <c r="C23" s="50"/>
      <c r="D23" s="50"/>
      <c r="E23" s="51"/>
      <c r="F23" s="51"/>
      <c r="G23" s="51"/>
      <c r="H23" s="52"/>
      <c r="I23" s="33"/>
      <c r="J23" s="34"/>
    </row>
    <row r="24" spans="1:10" x14ac:dyDescent="0.25">
      <c r="A24" s="33"/>
      <c r="B24" s="33"/>
      <c r="C24" s="33"/>
      <c r="D24" s="33"/>
      <c r="E24" s="33"/>
      <c r="F24" s="33"/>
      <c r="G24" s="33"/>
      <c r="H24" s="33"/>
    </row>
    <row r="25" spans="1:10" x14ac:dyDescent="0.25">
      <c r="A25" s="33"/>
      <c r="B25" s="33"/>
      <c r="C25" s="33"/>
      <c r="D25" s="33"/>
      <c r="E25" s="33"/>
      <c r="F25" s="33"/>
      <c r="G25" s="33"/>
      <c r="H25" s="33"/>
    </row>
  </sheetData>
  <hyperlinks>
    <hyperlink ref="B22" r:id="rId1"/>
  </hyperlinks>
  <pageMargins left="0.7" right="0.7" top="0.75" bottom="0.75" header="0.3" footer="0.3"/>
  <pageSetup paperSize="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"/>
  <sheetViews>
    <sheetView showGridLines="0" workbookViewId="0">
      <selection activeCell="G29" sqref="G29"/>
    </sheetView>
  </sheetViews>
  <sheetFormatPr defaultRowHeight="15" x14ac:dyDescent="0.25"/>
  <cols>
    <col min="1" max="1" width="4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32" t="s">
        <v>99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</row>
    <row r="24" spans="1:11" x14ac:dyDescent="0.25">
      <c r="A24" s="3"/>
      <c r="B24" s="3"/>
      <c r="C24" s="3"/>
      <c r="D24" s="3"/>
      <c r="E24" s="3"/>
      <c r="F24" s="3"/>
    </row>
    <row r="25" spans="1:11" x14ac:dyDescent="0.25">
      <c r="A25" s="3"/>
      <c r="B25" s="3"/>
      <c r="C25" s="3"/>
      <c r="D25" s="3"/>
      <c r="E25" s="3"/>
      <c r="F25" s="3"/>
    </row>
    <row r="26" spans="1:11" x14ac:dyDescent="0.25">
      <c r="A26" s="3"/>
      <c r="B26" s="3"/>
      <c r="C26" s="3"/>
      <c r="D26" s="3"/>
      <c r="E26" s="3"/>
      <c r="F26" s="3"/>
    </row>
    <row r="27" spans="1:11" x14ac:dyDescent="0.25">
      <c r="A27" s="3"/>
      <c r="B27" s="3"/>
      <c r="C27" s="3"/>
      <c r="D27" s="3"/>
      <c r="E27" s="3"/>
      <c r="F27" s="3"/>
    </row>
    <row r="28" spans="1:11" x14ac:dyDescent="0.25">
      <c r="A28" s="3"/>
      <c r="B28" s="3"/>
      <c r="C28" s="3"/>
      <c r="D28" s="3"/>
      <c r="E28" s="3"/>
      <c r="F28" s="3"/>
    </row>
    <row r="29" spans="1:11" x14ac:dyDescent="0.25">
      <c r="A29" s="3"/>
      <c r="B29" s="3"/>
      <c r="C29" s="3"/>
      <c r="D29" s="3"/>
      <c r="E29" s="3"/>
      <c r="F29" s="3"/>
    </row>
    <row r="30" spans="1:11" ht="14.45" x14ac:dyDescent="0.3">
      <c r="A30" s="3"/>
      <c r="B30" s="3"/>
      <c r="C30" s="3"/>
      <c r="D30" s="3"/>
      <c r="E30" s="3"/>
      <c r="F30" s="3"/>
    </row>
  </sheetData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30"/>
  <sheetViews>
    <sheetView topLeftCell="A25" workbookViewId="0">
      <selection activeCell="B35" sqref="B35"/>
    </sheetView>
  </sheetViews>
  <sheetFormatPr defaultRowHeight="15" x14ac:dyDescent="0.25"/>
  <cols>
    <col min="1" max="1" width="13.85546875" customWidth="1"/>
    <col min="2" max="2" width="79.140625" bestFit="1" customWidth="1"/>
    <col min="3" max="3" width="9.85546875" customWidth="1"/>
    <col min="4" max="11" width="9.140625" customWidth="1"/>
    <col min="12" max="12" width="21.28515625" customWidth="1"/>
    <col min="14" max="16" width="9.140625" customWidth="1"/>
    <col min="17" max="17" width="8" bestFit="1" customWidth="1"/>
  </cols>
  <sheetData>
    <row r="1" spans="1:30" ht="15.75" x14ac:dyDescent="0.25">
      <c r="B1" s="7" t="s">
        <v>24</v>
      </c>
    </row>
    <row r="2" spans="1:30" ht="15" customHeight="1" x14ac:dyDescent="0.25"/>
    <row r="3" spans="1:30" ht="30" x14ac:dyDescent="0.25">
      <c r="B3" s="1" t="s">
        <v>266</v>
      </c>
      <c r="D3" s="95">
        <v>2006</v>
      </c>
      <c r="E3" s="95">
        <v>2007</v>
      </c>
      <c r="F3" s="95">
        <v>2008</v>
      </c>
      <c r="G3" s="95">
        <v>2009</v>
      </c>
      <c r="H3" s="95">
        <v>2010</v>
      </c>
      <c r="I3" s="95">
        <v>2011</v>
      </c>
      <c r="J3" s="95">
        <v>2012</v>
      </c>
      <c r="K3" s="95">
        <v>2013</v>
      </c>
      <c r="L3" s="93" t="s">
        <v>325</v>
      </c>
    </row>
    <row r="4" spans="1:30" s="1" customFormat="1" x14ac:dyDescent="0.25">
      <c r="A4" s="1" t="s">
        <v>23</v>
      </c>
      <c r="B4" s="1" t="s">
        <v>0</v>
      </c>
      <c r="C4" s="1" t="s">
        <v>1</v>
      </c>
    </row>
    <row r="5" spans="1:30" ht="15.75" x14ac:dyDescent="0.25">
      <c r="B5" s="28" t="s">
        <v>366</v>
      </c>
      <c r="C5" s="25"/>
    </row>
    <row r="6" spans="1:30" x14ac:dyDescent="0.25">
      <c r="A6" s="8" t="s">
        <v>116</v>
      </c>
      <c r="B6" s="9" t="s">
        <v>30</v>
      </c>
      <c r="C6" s="25" t="s">
        <v>388</v>
      </c>
      <c r="D6" s="120">
        <v>24358.799999999999</v>
      </c>
      <c r="E6" s="120">
        <v>26516.870000000003</v>
      </c>
      <c r="F6" s="120">
        <v>28596.21</v>
      </c>
      <c r="G6" s="120">
        <v>30904.34</v>
      </c>
      <c r="H6" s="120">
        <v>25078.800000000003</v>
      </c>
      <c r="I6" s="120">
        <v>32522.709999999995</v>
      </c>
      <c r="J6" s="120">
        <v>34150.19</v>
      </c>
      <c r="K6" s="120">
        <v>34300.71</v>
      </c>
      <c r="L6" s="17"/>
      <c r="M6" s="17"/>
      <c r="N6" s="17"/>
      <c r="O6" s="17"/>
      <c r="P6" s="17"/>
      <c r="Q6" s="17"/>
      <c r="W6" s="126"/>
      <c r="X6" s="126"/>
      <c r="Y6" s="126"/>
      <c r="Z6" s="126"/>
      <c r="AA6" s="126"/>
      <c r="AB6" s="126"/>
      <c r="AC6" s="126"/>
      <c r="AD6" s="126"/>
    </row>
    <row r="7" spans="1:30" x14ac:dyDescent="0.25">
      <c r="A7" s="8" t="s">
        <v>117</v>
      </c>
      <c r="B7" s="9" t="s">
        <v>31</v>
      </c>
      <c r="C7" s="25" t="s">
        <v>388</v>
      </c>
      <c r="D7" s="120">
        <v>0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7"/>
      <c r="M7" s="17"/>
      <c r="N7" s="17"/>
      <c r="O7" s="17"/>
      <c r="P7" s="17"/>
      <c r="Q7" s="17"/>
      <c r="V7" s="126"/>
      <c r="W7" s="126"/>
      <c r="X7" s="126"/>
      <c r="Y7" s="126"/>
      <c r="Z7" s="126"/>
      <c r="AA7" s="126"/>
      <c r="AB7" s="126"/>
      <c r="AC7" s="126"/>
      <c r="AD7" s="126"/>
    </row>
    <row r="8" spans="1:30" x14ac:dyDescent="0.25">
      <c r="A8" s="8" t="s">
        <v>118</v>
      </c>
      <c r="B8" s="9" t="s">
        <v>32</v>
      </c>
      <c r="C8" s="25" t="s">
        <v>388</v>
      </c>
      <c r="D8" s="120">
        <v>7847.5439999999999</v>
      </c>
      <c r="E8" s="120">
        <v>8015.6130000000003</v>
      </c>
      <c r="F8" s="120">
        <v>7979.5770000000002</v>
      </c>
      <c r="G8" s="120">
        <v>8796.5</v>
      </c>
      <c r="H8" s="120">
        <v>11002.789999999999</v>
      </c>
      <c r="I8" s="120">
        <v>13326.97</v>
      </c>
      <c r="J8" s="120">
        <v>14531.88</v>
      </c>
      <c r="K8" s="120">
        <v>14342.62</v>
      </c>
      <c r="L8" s="17"/>
      <c r="M8" s="17"/>
      <c r="N8" s="17"/>
      <c r="O8" s="17"/>
      <c r="P8" s="17"/>
      <c r="Q8" s="17"/>
      <c r="V8" s="126"/>
      <c r="W8" s="126"/>
      <c r="X8" s="126"/>
      <c r="Y8" s="126"/>
      <c r="Z8" s="126"/>
      <c r="AA8" s="126"/>
      <c r="AB8" s="126"/>
      <c r="AC8" s="126"/>
      <c r="AD8" s="126"/>
    </row>
    <row r="9" spans="1:30" x14ac:dyDescent="0.25">
      <c r="A9" s="8" t="s">
        <v>119</v>
      </c>
      <c r="B9" s="9" t="s">
        <v>33</v>
      </c>
      <c r="C9" s="25" t="s">
        <v>388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7"/>
      <c r="M9" s="17"/>
      <c r="N9" s="17"/>
      <c r="O9" s="17"/>
      <c r="P9" s="17"/>
      <c r="Q9" s="17"/>
      <c r="V9" s="126"/>
      <c r="W9" s="126"/>
      <c r="X9" s="126"/>
      <c r="Y9" s="126"/>
      <c r="Z9" s="126"/>
      <c r="AA9" s="126"/>
      <c r="AB9" s="126"/>
      <c r="AC9" s="126"/>
      <c r="AD9" s="126"/>
    </row>
    <row r="10" spans="1:30" x14ac:dyDescent="0.25">
      <c r="A10" s="8" t="s">
        <v>120</v>
      </c>
      <c r="B10" s="9" t="s">
        <v>34</v>
      </c>
      <c r="C10" s="25" t="s">
        <v>388</v>
      </c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7"/>
      <c r="M10" s="17"/>
      <c r="N10" s="17"/>
      <c r="O10" s="17"/>
      <c r="P10" s="17"/>
      <c r="Q10" s="17"/>
      <c r="V10" s="126"/>
      <c r="W10" s="126"/>
      <c r="X10" s="126"/>
      <c r="Y10" s="126"/>
      <c r="Z10" s="126"/>
      <c r="AA10" s="126"/>
      <c r="AB10" s="126"/>
      <c r="AC10" s="126"/>
      <c r="AD10" s="126"/>
    </row>
    <row r="11" spans="1:30" x14ac:dyDescent="0.25">
      <c r="A11" s="8" t="s">
        <v>121</v>
      </c>
      <c r="B11" s="9" t="s">
        <v>35</v>
      </c>
      <c r="C11" s="25" t="s">
        <v>388</v>
      </c>
      <c r="D11" s="120">
        <v>7911.277</v>
      </c>
      <c r="E11" s="120">
        <v>4374.0639999999994</v>
      </c>
      <c r="F11" s="120">
        <v>6048.8099999999995</v>
      </c>
      <c r="G11" s="120">
        <v>9638.098</v>
      </c>
      <c r="H11" s="120">
        <v>17847.899999999998</v>
      </c>
      <c r="I11" s="120">
        <v>21280.100000000002</v>
      </c>
      <c r="J11" s="120">
        <v>19317.96</v>
      </c>
      <c r="K11" s="120">
        <v>20972.07</v>
      </c>
      <c r="L11" s="17"/>
      <c r="M11" s="17"/>
      <c r="N11" s="17"/>
      <c r="O11" s="17"/>
      <c r="P11" s="17"/>
      <c r="Q11" s="17"/>
      <c r="V11" s="126"/>
      <c r="W11" s="126"/>
      <c r="X11" s="126"/>
      <c r="Y11" s="126"/>
      <c r="Z11" s="126"/>
      <c r="AA11" s="126"/>
      <c r="AB11" s="126"/>
      <c r="AC11" s="126"/>
      <c r="AD11" s="126"/>
    </row>
    <row r="12" spans="1:30" x14ac:dyDescent="0.25">
      <c r="A12" s="8" t="s">
        <v>122</v>
      </c>
      <c r="B12" s="9" t="s">
        <v>36</v>
      </c>
      <c r="C12" s="25" t="s">
        <v>388</v>
      </c>
      <c r="D12" s="120">
        <v>11277.45</v>
      </c>
      <c r="E12" s="120">
        <v>13280.02</v>
      </c>
      <c r="F12" s="120">
        <v>11975.93</v>
      </c>
      <c r="G12" s="120">
        <v>13948.73</v>
      </c>
      <c r="H12" s="120">
        <v>12027.32</v>
      </c>
      <c r="I12" s="120">
        <v>12726.65</v>
      </c>
      <c r="J12" s="120">
        <v>11764.64</v>
      </c>
      <c r="K12" s="120">
        <v>15362.349999999999</v>
      </c>
      <c r="L12" s="17"/>
      <c r="M12" s="17"/>
      <c r="N12" s="17"/>
      <c r="O12" s="17"/>
      <c r="P12" s="17"/>
      <c r="Q12" s="17"/>
      <c r="V12" s="126"/>
      <c r="W12" s="126"/>
      <c r="X12" s="126"/>
      <c r="Y12" s="126"/>
      <c r="Z12" s="126"/>
      <c r="AA12" s="126"/>
      <c r="AB12" s="126"/>
      <c r="AC12" s="126"/>
      <c r="AD12" s="126"/>
    </row>
    <row r="13" spans="1:30" x14ac:dyDescent="0.25">
      <c r="A13" s="8" t="s">
        <v>123</v>
      </c>
      <c r="B13" s="9" t="s">
        <v>37</v>
      </c>
      <c r="C13" s="25" t="s">
        <v>388</v>
      </c>
      <c r="D13" s="120">
        <v>41804.03</v>
      </c>
      <c r="E13" s="120">
        <v>25808.969999999998</v>
      </c>
      <c r="F13" s="120">
        <v>35109.969999999994</v>
      </c>
      <c r="G13" s="120">
        <v>37546.439999999995</v>
      </c>
      <c r="H13" s="120">
        <v>91035.16</v>
      </c>
      <c r="I13" s="120">
        <v>112863.20000000001</v>
      </c>
      <c r="J13" s="120">
        <v>126909.09999999999</v>
      </c>
      <c r="K13" s="120">
        <v>123891.09999999999</v>
      </c>
      <c r="L13" s="17"/>
      <c r="M13" s="17"/>
      <c r="N13" s="17"/>
      <c r="O13" s="17"/>
      <c r="P13" s="17"/>
      <c r="Q13" s="17"/>
      <c r="V13" s="126"/>
      <c r="W13" s="126"/>
      <c r="X13" s="126"/>
      <c r="Y13" s="126"/>
      <c r="Z13" s="126"/>
      <c r="AA13" s="126"/>
      <c r="AB13" s="126"/>
      <c r="AC13" s="126"/>
      <c r="AD13" s="126"/>
    </row>
    <row r="14" spans="1:30" x14ac:dyDescent="0.25">
      <c r="A14" s="8" t="s">
        <v>124</v>
      </c>
      <c r="B14" s="9" t="s">
        <v>38</v>
      </c>
      <c r="C14" s="25" t="s">
        <v>388</v>
      </c>
      <c r="D14" s="120">
        <v>24070.39</v>
      </c>
      <c r="E14" s="120">
        <v>25621.829999999998</v>
      </c>
      <c r="F14" s="120">
        <v>27256.37</v>
      </c>
      <c r="G14" s="120">
        <v>29232.030000000002</v>
      </c>
      <c r="H14" s="120">
        <v>71.998000000000005</v>
      </c>
      <c r="I14" s="120">
        <v>360.45</v>
      </c>
      <c r="J14" s="120">
        <v>943.69200000000001</v>
      </c>
      <c r="K14" s="120">
        <v>770.94799999999998</v>
      </c>
      <c r="L14" s="17"/>
      <c r="M14" s="17"/>
      <c r="N14" s="17"/>
      <c r="O14" s="17"/>
      <c r="P14" s="17"/>
      <c r="Q14" s="17"/>
      <c r="V14" s="126"/>
      <c r="W14" s="126"/>
      <c r="X14" s="126"/>
      <c r="Y14" s="126"/>
      <c r="Z14" s="126"/>
      <c r="AA14" s="126"/>
      <c r="AB14" s="126"/>
      <c r="AC14" s="126"/>
      <c r="AD14" s="126"/>
    </row>
    <row r="15" spans="1:30" x14ac:dyDescent="0.25">
      <c r="A15" s="8" t="s">
        <v>125</v>
      </c>
      <c r="B15" s="9" t="s">
        <v>113</v>
      </c>
      <c r="C15" s="25" t="s">
        <v>388</v>
      </c>
      <c r="D15" s="120">
        <v>-1463.4959999999999</v>
      </c>
      <c r="E15" s="120">
        <v>19741.64</v>
      </c>
      <c r="F15" s="120">
        <v>13240.119999999999</v>
      </c>
      <c r="G15" s="120">
        <v>14167.859999999999</v>
      </c>
      <c r="H15" s="120">
        <v>8784.0360000000001</v>
      </c>
      <c r="I15" s="120">
        <v>8100.9100000000008</v>
      </c>
      <c r="J15" s="120">
        <v>3727.5250000000001</v>
      </c>
      <c r="K15" s="120">
        <v>8731.1739999999991</v>
      </c>
      <c r="L15" s="17"/>
      <c r="M15" s="17"/>
      <c r="N15" s="17"/>
      <c r="O15" s="17"/>
      <c r="P15" s="17"/>
      <c r="Q15" s="17"/>
      <c r="V15" s="126"/>
      <c r="W15" s="126"/>
      <c r="X15" s="126"/>
      <c r="Y15" s="126"/>
      <c r="Z15" s="126"/>
      <c r="AA15" s="126"/>
      <c r="AB15" s="126"/>
      <c r="AC15" s="126"/>
      <c r="AD15" s="126"/>
    </row>
    <row r="16" spans="1:30" x14ac:dyDescent="0.25">
      <c r="A16" s="8" t="s">
        <v>126</v>
      </c>
      <c r="B16" s="22" t="s">
        <v>342</v>
      </c>
      <c r="C16" s="25" t="s">
        <v>388</v>
      </c>
      <c r="D16" s="120">
        <f>SUM(D6:D15)</f>
        <v>115805.995</v>
      </c>
      <c r="E16" s="120">
        <f t="shared" ref="E16:K16" si="0">SUM(E6:E15)</f>
        <v>123359.007</v>
      </c>
      <c r="F16" s="120">
        <f t="shared" si="0"/>
        <v>130206.98699999998</v>
      </c>
      <c r="G16" s="120">
        <f t="shared" si="0"/>
        <v>144233.99799999996</v>
      </c>
      <c r="H16" s="120">
        <f t="shared" si="0"/>
        <v>165848.00399999999</v>
      </c>
      <c r="I16" s="120">
        <f t="shared" si="0"/>
        <v>201180.99000000002</v>
      </c>
      <c r="J16" s="120">
        <f t="shared" si="0"/>
        <v>211344.98699999999</v>
      </c>
      <c r="K16" s="120">
        <f t="shared" si="0"/>
        <v>218370.97199999998</v>
      </c>
      <c r="L16" s="17"/>
      <c r="M16" s="17"/>
      <c r="N16" s="17"/>
      <c r="O16" s="17"/>
      <c r="P16" s="17"/>
      <c r="Q16" s="17"/>
      <c r="V16" s="126"/>
      <c r="W16" s="126"/>
      <c r="X16" s="126"/>
      <c r="Y16" s="126"/>
      <c r="Z16" s="126"/>
      <c r="AA16" s="126"/>
      <c r="AB16" s="126"/>
      <c r="AC16" s="126"/>
      <c r="AD16" s="126"/>
    </row>
    <row r="17" spans="1:30" x14ac:dyDescent="0.25">
      <c r="A17" s="8"/>
      <c r="B17" s="22"/>
      <c r="C17" s="2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V17" s="126"/>
      <c r="W17" s="126"/>
      <c r="X17" s="126"/>
      <c r="Y17" s="126"/>
      <c r="Z17" s="126"/>
      <c r="AA17" s="126"/>
      <c r="AB17" s="126"/>
      <c r="AC17" s="126"/>
      <c r="AD17" s="126"/>
    </row>
    <row r="18" spans="1:30" ht="15.75" x14ac:dyDescent="0.25">
      <c r="A18" s="8"/>
      <c r="B18" s="28" t="s">
        <v>367</v>
      </c>
      <c r="C18" s="2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V18" s="126"/>
      <c r="W18" s="126"/>
      <c r="X18" s="126"/>
      <c r="Y18" s="126"/>
      <c r="Z18" s="126"/>
      <c r="AA18" s="126"/>
      <c r="AB18" s="126"/>
      <c r="AC18" s="126"/>
      <c r="AD18" s="126"/>
    </row>
    <row r="19" spans="1:30" x14ac:dyDescent="0.25">
      <c r="A19" s="8" t="s">
        <v>127</v>
      </c>
      <c r="B19" s="9" t="s">
        <v>39</v>
      </c>
      <c r="C19" s="25" t="s">
        <v>388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7"/>
      <c r="M19" s="17"/>
      <c r="N19" s="17"/>
      <c r="O19" s="17"/>
      <c r="P19" s="17"/>
      <c r="Q19" s="17"/>
      <c r="V19" s="126"/>
      <c r="W19" s="126"/>
      <c r="X19" s="126"/>
      <c r="Y19" s="126"/>
      <c r="Z19" s="126"/>
      <c r="AA19" s="126"/>
      <c r="AB19" s="126"/>
      <c r="AC19" s="126"/>
      <c r="AD19" s="126"/>
    </row>
    <row r="20" spans="1:30" x14ac:dyDescent="0.25">
      <c r="A20" s="8" t="s">
        <v>128</v>
      </c>
      <c r="B20" s="9" t="s">
        <v>40</v>
      </c>
      <c r="C20" s="25" t="s">
        <v>388</v>
      </c>
      <c r="D20" s="120">
        <v>70499.11</v>
      </c>
      <c r="E20" s="120">
        <v>63738.68</v>
      </c>
      <c r="F20" s="120">
        <v>71503.360000000001</v>
      </c>
      <c r="G20" s="120">
        <v>79762.34</v>
      </c>
      <c r="H20" s="120">
        <v>91886.319999999992</v>
      </c>
      <c r="I20" s="120">
        <v>114278.40000000001</v>
      </c>
      <c r="J20" s="120">
        <v>122964.4</v>
      </c>
      <c r="K20" s="120">
        <v>126125.1</v>
      </c>
      <c r="L20" s="17"/>
      <c r="M20" s="17"/>
      <c r="N20" s="17"/>
      <c r="O20" s="17"/>
      <c r="P20" s="17"/>
      <c r="Q20" s="17"/>
      <c r="V20" s="126"/>
      <c r="W20" s="126"/>
      <c r="X20" s="126"/>
      <c r="Y20" s="126"/>
      <c r="Z20" s="126"/>
      <c r="AA20" s="126"/>
      <c r="AB20" s="126"/>
      <c r="AC20" s="126"/>
      <c r="AD20" s="126"/>
    </row>
    <row r="21" spans="1:30" x14ac:dyDescent="0.25">
      <c r="A21" s="8" t="s">
        <v>129</v>
      </c>
      <c r="B21" s="9" t="s">
        <v>41</v>
      </c>
      <c r="C21" s="25" t="s">
        <v>388</v>
      </c>
      <c r="D21" s="120">
        <v>38922.840000000004</v>
      </c>
      <c r="E21" s="120">
        <v>31863.07</v>
      </c>
      <c r="F21" s="120">
        <v>37483.939999999995</v>
      </c>
      <c r="G21" s="120">
        <v>41507.300000000003</v>
      </c>
      <c r="H21" s="120">
        <v>54174.86</v>
      </c>
      <c r="I21" s="120">
        <v>65474.680000000008</v>
      </c>
      <c r="J21" s="120">
        <v>70121.16</v>
      </c>
      <c r="K21" s="120">
        <v>69172.06</v>
      </c>
      <c r="L21" s="17"/>
      <c r="M21" s="17"/>
      <c r="N21" s="17"/>
      <c r="O21" s="17"/>
      <c r="P21" s="17"/>
      <c r="Q21" s="17"/>
      <c r="V21" s="126"/>
      <c r="W21" s="126"/>
      <c r="X21" s="126"/>
      <c r="Y21" s="126"/>
      <c r="Z21" s="126"/>
      <c r="AA21" s="126"/>
      <c r="AB21" s="126"/>
      <c r="AC21" s="126"/>
      <c r="AD21" s="126"/>
    </row>
    <row r="22" spans="1:30" x14ac:dyDescent="0.25">
      <c r="A22" s="8" t="s">
        <v>130</v>
      </c>
      <c r="B22" s="9" t="s">
        <v>42</v>
      </c>
      <c r="C22" s="25" t="s">
        <v>388</v>
      </c>
      <c r="D22" s="120">
        <v>7847.5439999999999</v>
      </c>
      <c r="E22" s="120">
        <v>8015.6130000000003</v>
      </c>
      <c r="F22" s="120">
        <v>7979.5770000000002</v>
      </c>
      <c r="G22" s="120">
        <v>8796.5</v>
      </c>
      <c r="H22" s="120">
        <v>11002.789999999999</v>
      </c>
      <c r="I22" s="120">
        <v>13326.97</v>
      </c>
      <c r="J22" s="120">
        <v>14531.88</v>
      </c>
      <c r="K22" s="120">
        <v>14342.62</v>
      </c>
      <c r="L22" s="17"/>
      <c r="M22" s="17"/>
      <c r="N22" s="17"/>
      <c r="O22" s="17"/>
      <c r="P22" s="17"/>
      <c r="Q22" s="17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30" x14ac:dyDescent="0.25">
      <c r="A23" s="8" t="s">
        <v>331</v>
      </c>
      <c r="B23" s="9" t="s">
        <v>332</v>
      </c>
      <c r="C23" s="25" t="s">
        <v>388</v>
      </c>
      <c r="D23" s="120">
        <v>-1463.4959999999999</v>
      </c>
      <c r="E23" s="120">
        <v>19741.64</v>
      </c>
      <c r="F23" s="120">
        <v>13240.119999999999</v>
      </c>
      <c r="G23" s="120">
        <v>14167.859999999999</v>
      </c>
      <c r="H23" s="120">
        <v>8784.0360000000001</v>
      </c>
      <c r="I23" s="120">
        <v>8100.9100000000008</v>
      </c>
      <c r="J23" s="120">
        <v>3727.5250000000001</v>
      </c>
      <c r="K23" s="120">
        <v>8731.1739999999991</v>
      </c>
      <c r="L23" s="17"/>
      <c r="M23" s="17"/>
      <c r="N23" s="17"/>
      <c r="O23" s="17"/>
      <c r="P23" s="17"/>
      <c r="Q23" s="17"/>
      <c r="V23" s="126"/>
      <c r="W23" s="126"/>
      <c r="X23" s="126"/>
      <c r="Y23" s="126"/>
      <c r="Z23" s="126"/>
      <c r="AA23" s="126"/>
      <c r="AB23" s="126"/>
      <c r="AC23" s="126"/>
      <c r="AD23" s="126"/>
    </row>
    <row r="24" spans="1:30" x14ac:dyDescent="0.25">
      <c r="A24" s="8" t="s">
        <v>131</v>
      </c>
      <c r="B24" s="22" t="s">
        <v>343</v>
      </c>
      <c r="C24" s="25" t="s">
        <v>388</v>
      </c>
      <c r="D24" s="120">
        <f t="shared" ref="D24:J24" si="1">SUM(D19:D23)</f>
        <v>115805.99800000001</v>
      </c>
      <c r="E24" s="120">
        <f t="shared" si="1"/>
        <v>123359.003</v>
      </c>
      <c r="F24" s="120">
        <f t="shared" si="1"/>
        <v>130206.99699999999</v>
      </c>
      <c r="G24" s="120">
        <f t="shared" si="1"/>
        <v>144234</v>
      </c>
      <c r="H24" s="120">
        <f t="shared" si="1"/>
        <v>165848.00599999999</v>
      </c>
      <c r="I24" s="120">
        <f t="shared" si="1"/>
        <v>201180.96000000002</v>
      </c>
      <c r="J24" s="120">
        <f t="shared" si="1"/>
        <v>211344.965</v>
      </c>
      <c r="K24" s="120">
        <f>SUM(K19:K23)</f>
        <v>218370.954</v>
      </c>
      <c r="L24" s="17"/>
      <c r="M24" s="17"/>
      <c r="N24" s="17"/>
      <c r="O24" s="17"/>
      <c r="P24" s="17"/>
      <c r="Q24" s="17"/>
      <c r="V24" s="126"/>
      <c r="W24" s="126"/>
      <c r="X24" s="126"/>
      <c r="Y24" s="126"/>
      <c r="Z24" s="126"/>
      <c r="AA24" s="126"/>
      <c r="AB24" s="126"/>
      <c r="AC24" s="126"/>
      <c r="AD24" s="126"/>
    </row>
    <row r="25" spans="1:30" x14ac:dyDescent="0.25">
      <c r="A25" s="8"/>
      <c r="B25" s="22"/>
      <c r="C25" s="2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V25" s="126"/>
      <c r="W25" s="126"/>
      <c r="X25" s="126"/>
      <c r="Y25" s="126"/>
      <c r="Z25" s="126"/>
      <c r="AA25" s="126"/>
      <c r="AB25" s="126"/>
      <c r="AC25" s="126"/>
      <c r="AD25" s="126"/>
    </row>
    <row r="26" spans="1:30" ht="15.75" x14ac:dyDescent="0.25">
      <c r="A26" s="8"/>
      <c r="B26" s="28" t="s">
        <v>368</v>
      </c>
      <c r="C26" s="2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V26" s="126"/>
      <c r="W26" s="126"/>
      <c r="X26" s="126"/>
      <c r="Y26" s="126"/>
      <c r="Z26" s="126"/>
      <c r="AA26" s="126"/>
      <c r="AB26" s="126"/>
      <c r="AC26" s="126"/>
      <c r="AD26" s="126"/>
    </row>
    <row r="27" spans="1:30" x14ac:dyDescent="0.25">
      <c r="A27" s="8" t="s">
        <v>132</v>
      </c>
      <c r="B27" s="9" t="s">
        <v>110</v>
      </c>
      <c r="C27" s="25" t="s">
        <v>388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7"/>
      <c r="M27" s="17"/>
      <c r="N27" s="17"/>
      <c r="O27" s="17"/>
      <c r="P27" s="17"/>
      <c r="Q27" s="17"/>
      <c r="V27" s="126"/>
      <c r="W27" s="126"/>
      <c r="X27" s="126"/>
      <c r="Y27" s="126"/>
      <c r="Z27" s="126"/>
      <c r="AA27" s="126"/>
      <c r="AB27" s="126"/>
      <c r="AC27" s="126"/>
      <c r="AD27" s="126"/>
    </row>
    <row r="28" spans="1:30" x14ac:dyDescent="0.25">
      <c r="A28" s="8" t="s">
        <v>133</v>
      </c>
      <c r="B28" s="9" t="s">
        <v>111</v>
      </c>
      <c r="C28" s="25" t="s">
        <v>388</v>
      </c>
      <c r="D28" s="120">
        <v>573.88599999999997</v>
      </c>
      <c r="E28" s="120">
        <v>207.6</v>
      </c>
      <c r="F28" s="120">
        <v>73.5</v>
      </c>
      <c r="G28" s="120">
        <v>707.60400000000004</v>
      </c>
      <c r="H28" s="120">
        <v>1151.24</v>
      </c>
      <c r="I28" s="120">
        <v>713.48400000000004</v>
      </c>
      <c r="J28" s="120">
        <v>648.86299999999994</v>
      </c>
      <c r="K28" s="120">
        <v>-827.39200000000005</v>
      </c>
      <c r="L28" s="17"/>
      <c r="M28" s="17"/>
      <c r="N28" s="17"/>
      <c r="O28" s="17"/>
      <c r="P28" s="17"/>
      <c r="Q28" s="17"/>
      <c r="V28" s="126"/>
      <c r="W28" s="126"/>
      <c r="X28" s="126"/>
      <c r="Y28" s="126"/>
      <c r="Z28" s="126"/>
      <c r="AA28" s="126"/>
      <c r="AB28" s="126"/>
      <c r="AC28" s="126"/>
      <c r="AD28" s="126"/>
    </row>
    <row r="29" spans="1:30" x14ac:dyDescent="0.25">
      <c r="A29" s="8" t="s">
        <v>134</v>
      </c>
      <c r="B29" s="9" t="s">
        <v>95</v>
      </c>
      <c r="C29" s="25" t="s">
        <v>388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V29" s="126"/>
      <c r="W29" s="126"/>
      <c r="X29" s="126"/>
      <c r="Y29" s="126"/>
      <c r="Z29" s="126"/>
      <c r="AA29" s="126"/>
      <c r="AB29" s="126"/>
      <c r="AC29" s="126"/>
      <c r="AD29" s="126"/>
    </row>
    <row r="30" spans="1:30" x14ac:dyDescent="0.25">
      <c r="A30" s="8" t="s">
        <v>135</v>
      </c>
      <c r="B30" s="22" t="s">
        <v>112</v>
      </c>
      <c r="C30" s="25" t="s">
        <v>388</v>
      </c>
      <c r="D30" s="120">
        <f>SUM(D27:D29)</f>
        <v>573.88599999999997</v>
      </c>
      <c r="E30" s="120">
        <f t="shared" ref="E30:K30" si="2">SUM(E27:E29)</f>
        <v>207.6</v>
      </c>
      <c r="F30" s="120">
        <f t="shared" si="2"/>
        <v>73.5</v>
      </c>
      <c r="G30" s="120">
        <f t="shared" si="2"/>
        <v>707.60400000000004</v>
      </c>
      <c r="H30" s="120">
        <f t="shared" si="2"/>
        <v>1151.24</v>
      </c>
      <c r="I30" s="120">
        <f t="shared" si="2"/>
        <v>713.48400000000004</v>
      </c>
      <c r="J30" s="120">
        <f t="shared" si="2"/>
        <v>648.86299999999994</v>
      </c>
      <c r="K30" s="120">
        <f t="shared" si="2"/>
        <v>-827.39200000000005</v>
      </c>
      <c r="V30" s="126"/>
      <c r="W30" s="126"/>
      <c r="X30" s="126"/>
      <c r="Y30" s="126"/>
      <c r="Z30" s="126"/>
      <c r="AA30" s="126"/>
      <c r="AB30" s="126"/>
      <c r="AC30" s="126"/>
      <c r="AD30" s="126"/>
    </row>
  </sheetData>
  <pageMargins left="0.7" right="0.7" top="0.75" bottom="0.75" header="0.3" footer="0.3"/>
  <pageSetup paperSize="8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H230"/>
  <sheetViews>
    <sheetView topLeftCell="A61" workbookViewId="0">
      <selection activeCell="L22" sqref="L22"/>
    </sheetView>
  </sheetViews>
  <sheetFormatPr defaultRowHeight="15" x14ac:dyDescent="0.25"/>
  <cols>
    <col min="1" max="1" width="15.42578125" customWidth="1"/>
    <col min="2" max="2" width="78.5703125" bestFit="1" customWidth="1"/>
    <col min="3" max="3" width="11" customWidth="1"/>
    <col min="4" max="11" width="9.140625" customWidth="1"/>
    <col min="12" max="12" width="21.28515625" customWidth="1"/>
    <col min="14" max="23" width="9.140625" customWidth="1"/>
    <col min="25" max="33" width="9.140625" customWidth="1"/>
    <col min="34" max="34" width="4.7109375" customWidth="1"/>
  </cols>
  <sheetData>
    <row r="1" spans="1:34" ht="15.75" x14ac:dyDescent="0.25">
      <c r="B1" s="7" t="s">
        <v>25</v>
      </c>
      <c r="C1" s="1"/>
    </row>
    <row r="2" spans="1:34" ht="16.5" customHeight="1" x14ac:dyDescent="0.25"/>
    <row r="3" spans="1:34" ht="30" x14ac:dyDescent="0.25">
      <c r="B3" s="1" t="s">
        <v>266</v>
      </c>
      <c r="D3" s="95">
        <v>2006</v>
      </c>
      <c r="E3" s="95">
        <v>2007</v>
      </c>
      <c r="F3" s="95">
        <v>2008</v>
      </c>
      <c r="G3" s="95">
        <v>2009</v>
      </c>
      <c r="H3" s="95">
        <v>2010</v>
      </c>
      <c r="I3" s="95">
        <v>2011</v>
      </c>
      <c r="J3" s="95">
        <v>2012</v>
      </c>
      <c r="K3" s="95">
        <v>2013</v>
      </c>
      <c r="L3" s="93" t="s">
        <v>325</v>
      </c>
    </row>
    <row r="4" spans="1:34" x14ac:dyDescent="0.25">
      <c r="A4" s="1" t="s">
        <v>23</v>
      </c>
      <c r="B4" s="1" t="s">
        <v>0</v>
      </c>
      <c r="C4" s="1" t="s">
        <v>1</v>
      </c>
    </row>
    <row r="5" spans="1:34" ht="15.75" x14ac:dyDescent="0.25">
      <c r="A5" s="1"/>
      <c r="B5" s="59" t="s">
        <v>364</v>
      </c>
      <c r="C5" s="27"/>
    </row>
    <row r="6" spans="1:34" x14ac:dyDescent="0.25">
      <c r="B6" s="57" t="s">
        <v>365</v>
      </c>
      <c r="C6" s="2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AE6" s="17"/>
      <c r="AF6" s="17"/>
      <c r="AG6" s="17"/>
      <c r="AH6" s="17"/>
    </row>
    <row r="7" spans="1:34" x14ac:dyDescent="0.25">
      <c r="A7" t="s">
        <v>136</v>
      </c>
      <c r="B7" s="97" t="s">
        <v>114</v>
      </c>
      <c r="C7" s="25" t="s">
        <v>388</v>
      </c>
      <c r="D7" s="92"/>
      <c r="E7" s="92"/>
      <c r="F7" s="92"/>
      <c r="G7" s="92"/>
      <c r="H7" s="92"/>
      <c r="I7" s="92"/>
      <c r="J7" s="92"/>
      <c r="K7" s="92"/>
      <c r="L7" s="17"/>
      <c r="M7" s="17"/>
      <c r="N7" s="17"/>
      <c r="O7" s="17"/>
      <c r="P7" s="17"/>
      <c r="Q7" s="17"/>
      <c r="R7" s="17"/>
      <c r="S7" s="17"/>
      <c r="T7" s="17"/>
      <c r="AE7" s="17"/>
      <c r="AF7" s="17"/>
      <c r="AG7" s="17"/>
      <c r="AH7" s="17"/>
    </row>
    <row r="8" spans="1:34" x14ac:dyDescent="0.25">
      <c r="A8" t="s">
        <v>137</v>
      </c>
      <c r="B8" s="97" t="s">
        <v>115</v>
      </c>
      <c r="C8" s="25" t="s">
        <v>388</v>
      </c>
      <c r="D8" s="92"/>
      <c r="E8" s="92"/>
      <c r="F8" s="92"/>
      <c r="G8" s="92"/>
      <c r="H8" s="92"/>
      <c r="I8" s="92"/>
      <c r="J8" s="92"/>
      <c r="K8" s="92"/>
      <c r="L8" s="17"/>
      <c r="M8" s="17"/>
      <c r="N8" s="17"/>
      <c r="O8" s="17"/>
      <c r="P8" s="17"/>
      <c r="Q8" s="17"/>
      <c r="R8" s="17"/>
      <c r="S8" s="17"/>
      <c r="T8" s="17"/>
      <c r="AE8" s="17"/>
      <c r="AF8" s="17"/>
      <c r="AG8" s="17"/>
      <c r="AH8" s="17"/>
    </row>
    <row r="9" spans="1:34" ht="15" customHeight="1" x14ac:dyDescent="0.25">
      <c r="A9" s="96" t="s">
        <v>138</v>
      </c>
      <c r="B9" s="155" t="s">
        <v>405</v>
      </c>
      <c r="C9" s="156"/>
      <c r="D9" s="156"/>
      <c r="E9" s="156"/>
      <c r="F9" s="156"/>
      <c r="G9" s="156"/>
      <c r="H9" s="156"/>
      <c r="I9" s="156"/>
      <c r="J9" s="156"/>
      <c r="K9" s="157"/>
      <c r="L9" s="17"/>
      <c r="M9" s="17"/>
      <c r="N9" s="17"/>
      <c r="O9" s="17"/>
      <c r="P9" s="17"/>
      <c r="Q9" s="17"/>
      <c r="R9" s="17"/>
      <c r="S9" s="17"/>
      <c r="T9" s="17"/>
      <c r="AE9" s="17"/>
      <c r="AF9" s="17"/>
      <c r="AG9" s="17"/>
      <c r="AH9" s="17"/>
    </row>
    <row r="10" spans="1:34" x14ac:dyDescent="0.25">
      <c r="A10" s="2" t="s">
        <v>139</v>
      </c>
      <c r="B10" s="22" t="s">
        <v>3</v>
      </c>
      <c r="C10" s="25" t="s">
        <v>388</v>
      </c>
      <c r="D10" s="92"/>
      <c r="E10" s="92"/>
      <c r="F10" s="92"/>
      <c r="G10" s="92"/>
      <c r="H10" s="92"/>
      <c r="I10" s="92"/>
      <c r="J10" s="92"/>
      <c r="K10" s="92"/>
      <c r="L10" s="17"/>
      <c r="M10" s="17"/>
      <c r="N10" s="17"/>
      <c r="O10" s="17"/>
      <c r="P10" s="17"/>
      <c r="Q10" s="17"/>
      <c r="R10" s="17"/>
      <c r="S10" s="17"/>
      <c r="T10" s="17"/>
      <c r="AE10" s="17"/>
      <c r="AF10" s="17"/>
      <c r="AG10" s="17"/>
      <c r="AH10" s="17"/>
    </row>
    <row r="11" spans="1:34" x14ac:dyDescent="0.25">
      <c r="A11" s="2"/>
      <c r="B11" s="22"/>
      <c r="C11" s="2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AE11" s="17"/>
      <c r="AF11" s="17"/>
      <c r="AG11" s="17"/>
      <c r="AH11" s="17"/>
    </row>
    <row r="12" spans="1:34" x14ac:dyDescent="0.25">
      <c r="A12" s="16"/>
      <c r="B12" s="57" t="s">
        <v>327</v>
      </c>
      <c r="C12" s="2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AE12" s="17"/>
      <c r="AF12" s="17"/>
      <c r="AG12" s="17"/>
      <c r="AH12" s="17"/>
    </row>
    <row r="13" spans="1:34" x14ac:dyDescent="0.25">
      <c r="A13" s="2" t="s">
        <v>353</v>
      </c>
      <c r="B13" s="144" t="s">
        <v>982</v>
      </c>
      <c r="C13" s="138" t="s">
        <v>388</v>
      </c>
      <c r="D13" s="120">
        <v>12320.999999999998</v>
      </c>
      <c r="E13" s="120">
        <v>14053</v>
      </c>
      <c r="F13" s="120">
        <v>15335.200999999999</v>
      </c>
      <c r="G13" s="120">
        <v>15045.319</v>
      </c>
      <c r="H13" s="120">
        <v>14376.275</v>
      </c>
      <c r="I13" s="120">
        <v>15484.300999999999</v>
      </c>
      <c r="J13" s="120">
        <v>15937.315000000001</v>
      </c>
      <c r="K13" s="120">
        <v>14520.825999999999</v>
      </c>
      <c r="L13" s="17"/>
      <c r="M13" s="17"/>
      <c r="N13" s="17"/>
      <c r="O13" s="17"/>
      <c r="P13" s="17"/>
      <c r="Q13" s="17"/>
      <c r="R13" s="17"/>
      <c r="S13" s="17"/>
      <c r="T13" s="17"/>
      <c r="AE13" s="17"/>
      <c r="AF13" s="17"/>
      <c r="AG13" s="17"/>
      <c r="AH13" s="17"/>
    </row>
    <row r="14" spans="1:34" x14ac:dyDescent="0.25">
      <c r="A14" s="2" t="s">
        <v>354</v>
      </c>
      <c r="B14" s="144" t="s">
        <v>983</v>
      </c>
      <c r="C14" s="138" t="s">
        <v>388</v>
      </c>
      <c r="D14" s="120">
        <v>6149</v>
      </c>
      <c r="E14" s="120">
        <v>6018</v>
      </c>
      <c r="F14" s="120">
        <v>6436.4269999999997</v>
      </c>
      <c r="G14" s="120">
        <v>6677.5709999999999</v>
      </c>
      <c r="H14" s="120">
        <v>8116.9340000000002</v>
      </c>
      <c r="I14" s="120">
        <v>8160</v>
      </c>
      <c r="J14" s="120">
        <v>8414.5360000000001</v>
      </c>
      <c r="K14" s="120">
        <v>6965.8010000000004</v>
      </c>
      <c r="L14" s="17"/>
      <c r="M14" s="17"/>
      <c r="N14" s="17"/>
      <c r="O14" s="17"/>
      <c r="P14" s="17"/>
      <c r="Q14" s="17"/>
      <c r="R14" s="17"/>
      <c r="S14" s="17"/>
      <c r="T14" s="17"/>
      <c r="AE14" s="17"/>
      <c r="AF14" s="17"/>
      <c r="AG14" s="17"/>
      <c r="AH14" s="17"/>
    </row>
    <row r="15" spans="1:34" s="104" customFormat="1" x14ac:dyDescent="0.25">
      <c r="A15" s="102" t="s">
        <v>355</v>
      </c>
      <c r="B15" s="144" t="s">
        <v>984</v>
      </c>
      <c r="C15" s="138" t="s">
        <v>388</v>
      </c>
      <c r="D15" s="120">
        <v>5261</v>
      </c>
      <c r="E15" s="120">
        <v>4353</v>
      </c>
      <c r="F15" s="120">
        <v>4798.6840000000002</v>
      </c>
      <c r="G15" s="120">
        <v>4807.5029999999997</v>
      </c>
      <c r="H15" s="120">
        <v>4428.6689999999999</v>
      </c>
      <c r="I15" s="120">
        <v>4330</v>
      </c>
      <c r="J15" s="120">
        <v>5080.8990000000003</v>
      </c>
      <c r="K15" s="120">
        <v>4965.24</v>
      </c>
      <c r="L15" s="106"/>
      <c r="M15" s="106"/>
      <c r="N15" s="106"/>
      <c r="O15" s="106"/>
      <c r="P15" s="106"/>
      <c r="Q15" s="106"/>
      <c r="R15" s="106"/>
      <c r="S15" s="106"/>
      <c r="T15" s="106"/>
      <c r="AE15" s="106"/>
      <c r="AF15" s="106"/>
      <c r="AG15" s="106"/>
      <c r="AH15" s="106"/>
    </row>
    <row r="16" spans="1:34" s="104" customFormat="1" x14ac:dyDescent="0.25">
      <c r="A16" s="102" t="s">
        <v>990</v>
      </c>
      <c r="B16" s="144" t="s">
        <v>985</v>
      </c>
      <c r="C16" s="138" t="s">
        <v>388</v>
      </c>
      <c r="D16" s="120">
        <v>3138</v>
      </c>
      <c r="E16" s="120">
        <v>5015</v>
      </c>
      <c r="F16" s="120">
        <v>7926.7309999999998</v>
      </c>
      <c r="G16" s="120">
        <v>7928.5379999999996</v>
      </c>
      <c r="H16" s="120">
        <v>7798.1350000000002</v>
      </c>
      <c r="I16" s="120">
        <v>7110</v>
      </c>
      <c r="J16" s="120">
        <v>7633.3519999999999</v>
      </c>
      <c r="K16" s="120">
        <v>7818.0320000000002</v>
      </c>
      <c r="L16" s="106"/>
      <c r="M16" s="106"/>
      <c r="N16" s="106"/>
      <c r="O16" s="106"/>
      <c r="P16" s="106"/>
      <c r="Q16" s="106"/>
      <c r="R16" s="106"/>
      <c r="S16" s="106"/>
      <c r="T16" s="106"/>
      <c r="AE16" s="106"/>
      <c r="AF16" s="106"/>
      <c r="AG16" s="106"/>
      <c r="AH16" s="106"/>
    </row>
    <row r="17" spans="1:34" s="104" customFormat="1" x14ac:dyDescent="0.25">
      <c r="A17" s="102" t="s">
        <v>991</v>
      </c>
      <c r="B17" s="144" t="s">
        <v>986</v>
      </c>
      <c r="C17" s="138" t="s">
        <v>388</v>
      </c>
      <c r="D17" s="120">
        <v>6474</v>
      </c>
      <c r="E17" s="120">
        <v>6746</v>
      </c>
      <c r="F17" s="120">
        <v>8089.7749999999996</v>
      </c>
      <c r="G17" s="120">
        <v>7302.3689999999997</v>
      </c>
      <c r="H17" s="120">
        <v>7617.5209999999997</v>
      </c>
      <c r="I17" s="120">
        <v>7310</v>
      </c>
      <c r="J17" s="120">
        <v>8033.5870000000004</v>
      </c>
      <c r="K17" s="120">
        <v>8867.7710000000006</v>
      </c>
      <c r="L17" s="106"/>
      <c r="M17" s="106"/>
      <c r="N17" s="106"/>
      <c r="O17" s="106"/>
      <c r="P17" s="106"/>
      <c r="Q17" s="106"/>
      <c r="R17" s="106"/>
      <c r="S17" s="106"/>
      <c r="T17" s="106"/>
      <c r="AE17" s="106"/>
      <c r="AF17" s="106"/>
      <c r="AG17" s="106"/>
      <c r="AH17" s="106"/>
    </row>
    <row r="18" spans="1:34" s="104" customFormat="1" x14ac:dyDescent="0.25">
      <c r="A18" s="102" t="s">
        <v>992</v>
      </c>
      <c r="B18" s="144" t="s">
        <v>987</v>
      </c>
      <c r="C18" s="138" t="s">
        <v>388</v>
      </c>
      <c r="D18" s="120">
        <v>1246.048</v>
      </c>
      <c r="E18" s="120">
        <v>615.62400000000002</v>
      </c>
      <c r="F18" s="120">
        <v>2858.6190000000001</v>
      </c>
      <c r="G18" s="120">
        <v>3558.23</v>
      </c>
      <c r="H18" s="120">
        <v>3757.18</v>
      </c>
      <c r="I18" s="120">
        <v>2426.36</v>
      </c>
      <c r="J18" s="120">
        <v>0</v>
      </c>
      <c r="K18" s="120">
        <v>0</v>
      </c>
      <c r="L18" s="106"/>
      <c r="M18" s="106"/>
      <c r="N18" s="106"/>
      <c r="O18" s="106"/>
      <c r="P18" s="106"/>
      <c r="Q18" s="106"/>
      <c r="R18" s="106"/>
      <c r="S18" s="106"/>
      <c r="T18" s="106"/>
      <c r="AE18" s="106"/>
      <c r="AF18" s="106"/>
      <c r="AG18" s="106"/>
      <c r="AH18" s="106"/>
    </row>
    <row r="19" spans="1:34" s="104" customFormat="1" x14ac:dyDescent="0.25">
      <c r="A19" s="102" t="s">
        <v>993</v>
      </c>
      <c r="B19" s="144" t="s">
        <v>988</v>
      </c>
      <c r="C19" s="138" t="s">
        <v>388</v>
      </c>
      <c r="D19" s="120">
        <v>837</v>
      </c>
      <c r="E19" s="120">
        <v>782</v>
      </c>
      <c r="F19" s="120">
        <v>765.923</v>
      </c>
      <c r="G19" s="120">
        <v>882.43200000000002</v>
      </c>
      <c r="H19" s="120">
        <v>866.43100000000004</v>
      </c>
      <c r="I19" s="120">
        <v>887.84799999999996</v>
      </c>
      <c r="J19" s="120">
        <v>943.45100000000002</v>
      </c>
      <c r="K19" s="120">
        <v>957.91300000000001</v>
      </c>
      <c r="L19" s="106"/>
      <c r="M19" s="106"/>
      <c r="N19" s="106"/>
      <c r="O19" s="106"/>
      <c r="P19" s="106"/>
      <c r="Q19" s="106"/>
      <c r="R19" s="106"/>
      <c r="S19" s="106"/>
      <c r="T19" s="106"/>
      <c r="AE19" s="106"/>
      <c r="AF19" s="106"/>
      <c r="AG19" s="106"/>
      <c r="AH19" s="106"/>
    </row>
    <row r="20" spans="1:34" s="104" customFormat="1" x14ac:dyDescent="0.25">
      <c r="A20" s="102" t="s">
        <v>994</v>
      </c>
      <c r="B20" s="144" t="s">
        <v>989</v>
      </c>
      <c r="C20" s="138" t="s">
        <v>388</v>
      </c>
      <c r="D20" s="120">
        <v>0</v>
      </c>
      <c r="E20" s="120">
        <v>74</v>
      </c>
      <c r="F20" s="120">
        <v>122.76600000000001</v>
      </c>
      <c r="G20" s="120">
        <v>440.67899999999997</v>
      </c>
      <c r="H20" s="120">
        <v>818.36300000000006</v>
      </c>
      <c r="I20" s="120">
        <v>849.06899999999996</v>
      </c>
      <c r="J20" s="120">
        <v>880</v>
      </c>
      <c r="K20" s="120">
        <v>881</v>
      </c>
      <c r="L20" s="106"/>
      <c r="M20" s="106"/>
      <c r="N20" s="106"/>
      <c r="O20" s="106"/>
      <c r="P20" s="106"/>
      <c r="Q20" s="106"/>
      <c r="R20" s="106"/>
      <c r="S20" s="106"/>
      <c r="T20" s="106"/>
      <c r="AE20" s="106"/>
      <c r="AF20" s="106"/>
      <c r="AG20" s="106"/>
      <c r="AH20" s="106"/>
    </row>
    <row r="21" spans="1:34" x14ac:dyDescent="0.25">
      <c r="A21" s="96" t="s">
        <v>355</v>
      </c>
      <c r="B21" s="158" t="s">
        <v>405</v>
      </c>
      <c r="C21" s="159"/>
      <c r="D21" s="159"/>
      <c r="E21" s="159"/>
      <c r="F21" s="159"/>
      <c r="G21" s="159"/>
      <c r="H21" s="159"/>
      <c r="I21" s="159"/>
      <c r="J21" s="159"/>
      <c r="K21" s="160"/>
      <c r="L21" s="17"/>
      <c r="M21" s="17"/>
      <c r="N21" s="17"/>
      <c r="O21" s="17"/>
      <c r="P21" s="17"/>
      <c r="Q21" s="17"/>
      <c r="R21" s="17"/>
      <c r="S21" s="17"/>
      <c r="T21" s="17"/>
      <c r="AE21" s="17"/>
      <c r="AF21" s="17"/>
      <c r="AG21" s="17"/>
      <c r="AH21" s="17"/>
    </row>
    <row r="22" spans="1:34" x14ac:dyDescent="0.25">
      <c r="A22" s="2" t="s">
        <v>287</v>
      </c>
      <c r="B22" s="145" t="s">
        <v>3</v>
      </c>
      <c r="C22" s="138" t="s">
        <v>388</v>
      </c>
      <c r="D22" s="120">
        <f>SUM(D13:D20)</f>
        <v>35426.048000000003</v>
      </c>
      <c r="E22" s="120">
        <f t="shared" ref="E22:K22" si="0">SUM(E13:E20)</f>
        <v>37656.624000000003</v>
      </c>
      <c r="F22" s="120">
        <f t="shared" si="0"/>
        <v>46334.126000000004</v>
      </c>
      <c r="G22" s="120">
        <f t="shared" si="0"/>
        <v>46642.640999999996</v>
      </c>
      <c r="H22" s="120">
        <f t="shared" si="0"/>
        <v>47779.507999999994</v>
      </c>
      <c r="I22" s="120">
        <f t="shared" si="0"/>
        <v>46557.578000000001</v>
      </c>
      <c r="J22" s="120">
        <f t="shared" si="0"/>
        <v>46923.140000000007</v>
      </c>
      <c r="K22" s="120">
        <f t="shared" si="0"/>
        <v>44976.582999999999</v>
      </c>
      <c r="L22" s="17"/>
      <c r="M22" s="17"/>
      <c r="N22" s="17"/>
      <c r="O22" s="17"/>
      <c r="P22" s="17"/>
      <c r="Q22" s="17"/>
      <c r="R22" s="17"/>
      <c r="S22" s="17"/>
      <c r="T22" s="17"/>
      <c r="AE22" s="17"/>
      <c r="AF22" s="17"/>
      <c r="AG22" s="17"/>
      <c r="AH22" s="17"/>
    </row>
    <row r="23" spans="1:34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ht="15.75" x14ac:dyDescent="0.25">
      <c r="B24" s="90" t="s">
        <v>396</v>
      </c>
      <c r="C24" s="91"/>
      <c r="D24" s="91"/>
      <c r="E24" s="91"/>
      <c r="F24" s="91"/>
      <c r="G24" s="91"/>
      <c r="H24" s="91"/>
      <c r="I24" s="91"/>
      <c r="J24" s="91"/>
      <c r="K24" s="91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ht="15.75" x14ac:dyDescent="0.25">
      <c r="B25" s="90" t="s">
        <v>346</v>
      </c>
      <c r="C25" s="91"/>
      <c r="D25" s="91"/>
      <c r="E25" s="91"/>
      <c r="F25" s="91"/>
      <c r="G25" s="91"/>
      <c r="H25" s="91"/>
      <c r="I25" s="91"/>
      <c r="J25" s="91"/>
      <c r="K25" s="91"/>
    </row>
    <row r="26" spans="1:34" x14ac:dyDescent="0.25">
      <c r="A26" t="s">
        <v>419</v>
      </c>
      <c r="B26" s="58" t="s">
        <v>1034</v>
      </c>
      <c r="C26" s="25" t="s">
        <v>388</v>
      </c>
      <c r="D26" s="111">
        <v>2106.7289999999998</v>
      </c>
      <c r="E26" s="111">
        <v>2286.1390999999999</v>
      </c>
      <c r="F26" s="111">
        <v>2516.3377999999998</v>
      </c>
      <c r="G26" s="111">
        <v>2928.5913999999998</v>
      </c>
      <c r="H26" s="111">
        <v>2896.2496999999998</v>
      </c>
      <c r="I26" s="111">
        <v>2875.1979000000001</v>
      </c>
      <c r="J26" s="111">
        <v>3117.2617</v>
      </c>
      <c r="K26" s="111">
        <v>3191.7914999999998</v>
      </c>
    </row>
    <row r="27" spans="1:34" x14ac:dyDescent="0.25">
      <c r="B27" s="57" t="s">
        <v>357</v>
      </c>
      <c r="C27" s="25"/>
      <c r="D27" s="117"/>
      <c r="E27" s="117"/>
      <c r="F27" s="117"/>
      <c r="G27" s="117"/>
      <c r="H27" s="117"/>
      <c r="I27" s="117"/>
      <c r="J27" s="117"/>
      <c r="K27" s="117"/>
    </row>
    <row r="28" spans="1:34" x14ac:dyDescent="0.25">
      <c r="A28" t="s">
        <v>420</v>
      </c>
      <c r="B28" s="91" t="s">
        <v>347</v>
      </c>
      <c r="C28" s="25" t="s">
        <v>388</v>
      </c>
      <c r="D28" s="111">
        <v>1536</v>
      </c>
      <c r="E28" s="111">
        <f>D33</f>
        <v>1771.4882829999999</v>
      </c>
      <c r="F28" s="111">
        <f t="shared" ref="F28:K28" si="1">E33</f>
        <v>1923.7044899999996</v>
      </c>
      <c r="G28" s="111">
        <f t="shared" si="1"/>
        <v>2125.8006310999999</v>
      </c>
      <c r="H28" s="111">
        <f t="shared" si="1"/>
        <v>2476.7394310999998</v>
      </c>
      <c r="I28" s="111">
        <f t="shared" si="1"/>
        <v>2449.2375711000004</v>
      </c>
      <c r="J28" s="111">
        <f t="shared" si="1"/>
        <v>2432.0381271000001</v>
      </c>
      <c r="K28" s="111">
        <f t="shared" si="1"/>
        <v>2643.5253941000001</v>
      </c>
    </row>
    <row r="29" spans="1:34" x14ac:dyDescent="0.25">
      <c r="A29" t="s">
        <v>421</v>
      </c>
      <c r="B29" s="91" t="s">
        <v>348</v>
      </c>
      <c r="C29" s="25" t="s">
        <v>388</v>
      </c>
      <c r="D29" s="111">
        <v>1094.7864</v>
      </c>
      <c r="E29" s="111">
        <v>1175.9942000000001</v>
      </c>
      <c r="F29" s="111">
        <v>1369.4879000000001</v>
      </c>
      <c r="G29" s="111">
        <v>1761.2697000000001</v>
      </c>
      <c r="H29" s="111">
        <v>1701.4277999999999</v>
      </c>
      <c r="I29" s="111">
        <v>1701.9897000000001</v>
      </c>
      <c r="J29" s="111">
        <v>2050.3510000000001</v>
      </c>
      <c r="K29" s="111">
        <v>1926.0923</v>
      </c>
    </row>
    <row r="30" spans="1:34" x14ac:dyDescent="0.25">
      <c r="A30" t="s">
        <v>422</v>
      </c>
      <c r="B30" s="91" t="s">
        <v>349</v>
      </c>
      <c r="C30" s="25" t="s">
        <v>388</v>
      </c>
      <c r="D30" s="111">
        <v>-873.41750000000002</v>
      </c>
      <c r="E30" s="111">
        <v>-1036.1880000000001</v>
      </c>
      <c r="F30" s="111">
        <v>-1171.0419999999999</v>
      </c>
      <c r="G30" s="111">
        <v>-1389.624</v>
      </c>
      <c r="H30" s="111">
        <v>-1661.86</v>
      </c>
      <c r="I30" s="111">
        <v>-1764.4970000000001</v>
      </c>
      <c r="J30" s="111">
        <v>-1858.5740000000001</v>
      </c>
      <c r="K30" s="111">
        <v>-1882.7829999999999</v>
      </c>
    </row>
    <row r="31" spans="1:34" x14ac:dyDescent="0.25">
      <c r="A31" t="s">
        <v>423</v>
      </c>
      <c r="B31" s="91" t="s">
        <v>350</v>
      </c>
      <c r="C31" s="25" t="s">
        <v>388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</row>
    <row r="32" spans="1:34" ht="30" x14ac:dyDescent="0.25">
      <c r="A32" t="s">
        <v>424</v>
      </c>
      <c r="B32" s="91" t="s">
        <v>351</v>
      </c>
      <c r="C32" s="25" t="s">
        <v>388</v>
      </c>
      <c r="D32" s="111">
        <v>14.119382999999999</v>
      </c>
      <c r="E32" s="111">
        <v>12.410007</v>
      </c>
      <c r="F32" s="111">
        <v>3.6502411000000001</v>
      </c>
      <c r="G32" s="111">
        <v>-20.706900000000001</v>
      </c>
      <c r="H32" s="111">
        <v>-67.069659999999999</v>
      </c>
      <c r="I32" s="111">
        <v>45.307856000000001</v>
      </c>
      <c r="J32" s="111">
        <v>19.710267000000002</v>
      </c>
      <c r="K32" s="111">
        <v>21.694168999999999</v>
      </c>
    </row>
    <row r="33" spans="1:11" x14ac:dyDescent="0.25">
      <c r="A33" t="s">
        <v>425</v>
      </c>
      <c r="B33" s="91" t="s">
        <v>352</v>
      </c>
      <c r="C33" s="25" t="s">
        <v>388</v>
      </c>
      <c r="D33" s="111">
        <f>SUM(D28:D32)</f>
        <v>1771.4882829999999</v>
      </c>
      <c r="E33" s="111">
        <f t="shared" ref="E33:J33" si="2">SUM(E28:E32)</f>
        <v>1923.7044899999996</v>
      </c>
      <c r="F33" s="111">
        <f t="shared" si="2"/>
        <v>2125.8006310999999</v>
      </c>
      <c r="G33" s="111">
        <f t="shared" si="2"/>
        <v>2476.7394310999998</v>
      </c>
      <c r="H33" s="111">
        <f t="shared" si="2"/>
        <v>2449.2375711000004</v>
      </c>
      <c r="I33" s="111">
        <f t="shared" si="2"/>
        <v>2432.0381271000001</v>
      </c>
      <c r="J33" s="111">
        <f t="shared" si="2"/>
        <v>2643.5253941000001</v>
      </c>
      <c r="K33" s="111">
        <f>SUM(K28:K32)</f>
        <v>2708.5288631000003</v>
      </c>
    </row>
    <row r="34" spans="1:11" x14ac:dyDescent="0.25">
      <c r="B34" s="57" t="s">
        <v>356</v>
      </c>
      <c r="D34" s="118"/>
      <c r="E34" s="118"/>
      <c r="F34" s="118"/>
      <c r="G34" s="118"/>
      <c r="H34" s="118"/>
      <c r="I34" s="118"/>
      <c r="J34" s="118"/>
      <c r="K34" s="118"/>
    </row>
    <row r="35" spans="1:11" x14ac:dyDescent="0.25">
      <c r="A35" t="s">
        <v>426</v>
      </c>
      <c r="B35" s="91" t="s">
        <v>347</v>
      </c>
      <c r="C35" s="25" t="s">
        <v>388</v>
      </c>
      <c r="D35" s="111">
        <v>272</v>
      </c>
      <c r="E35" s="111">
        <f>D40</f>
        <v>335.78674670000009</v>
      </c>
      <c r="F35" s="111">
        <f t="shared" ref="F35:K35" si="3">E40</f>
        <v>362.9807393000001</v>
      </c>
      <c r="G35" s="111">
        <f t="shared" si="3"/>
        <v>391.08294820000015</v>
      </c>
      <c r="H35" s="111">
        <f t="shared" si="3"/>
        <v>452.39825520000011</v>
      </c>
      <c r="I35" s="111">
        <f t="shared" si="3"/>
        <v>447.55835520000011</v>
      </c>
      <c r="J35" s="111">
        <f t="shared" si="3"/>
        <v>443.7060592000002</v>
      </c>
      <c r="K35" s="111">
        <f t="shared" si="3"/>
        <v>474.28234180000021</v>
      </c>
    </row>
    <row r="36" spans="1:11" x14ac:dyDescent="0.25">
      <c r="A36" t="s">
        <v>427</v>
      </c>
      <c r="B36" s="91" t="s">
        <v>348</v>
      </c>
      <c r="C36" s="25" t="s">
        <v>388</v>
      </c>
      <c r="D36" s="111">
        <v>296.54473000000002</v>
      </c>
      <c r="E36" s="111">
        <v>210.09559999999999</v>
      </c>
      <c r="F36" s="111">
        <v>190.43213</v>
      </c>
      <c r="G36" s="111">
        <v>307.72597999999999</v>
      </c>
      <c r="H36" s="111">
        <v>299.42741999999998</v>
      </c>
      <c r="I36" s="111">
        <v>381.20717000000002</v>
      </c>
      <c r="J36" s="111">
        <v>296.43373000000003</v>
      </c>
      <c r="K36" s="111">
        <v>282.27683999999999</v>
      </c>
    </row>
    <row r="37" spans="1:11" x14ac:dyDescent="0.25">
      <c r="A37" t="s">
        <v>428</v>
      </c>
      <c r="B37" s="91" t="s">
        <v>349</v>
      </c>
      <c r="C37" s="25" t="s">
        <v>388</v>
      </c>
      <c r="D37" s="111">
        <v>-236.58250000000001</v>
      </c>
      <c r="E37" s="111">
        <v>-185.11869999999999</v>
      </c>
      <c r="F37" s="111">
        <v>-162.83750000000001</v>
      </c>
      <c r="G37" s="111">
        <v>-242.7928</v>
      </c>
      <c r="H37" s="111">
        <v>-292.464</v>
      </c>
      <c r="I37" s="111">
        <v>-395.20740000000001</v>
      </c>
      <c r="J37" s="111">
        <v>-268.70710000000003</v>
      </c>
      <c r="K37" s="111">
        <v>-275.92970000000003</v>
      </c>
    </row>
    <row r="38" spans="1:11" x14ac:dyDescent="0.25">
      <c r="A38" t="s">
        <v>429</v>
      </c>
      <c r="B38" s="91" t="s">
        <v>350</v>
      </c>
      <c r="C38" s="25" t="s">
        <v>388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</row>
    <row r="39" spans="1:11" ht="30" x14ac:dyDescent="0.25">
      <c r="A39" t="s">
        <v>430</v>
      </c>
      <c r="B39" s="91" t="s">
        <v>351</v>
      </c>
      <c r="C39" s="25" t="s">
        <v>388</v>
      </c>
      <c r="D39" s="111">
        <v>3.8245167000000002</v>
      </c>
      <c r="E39" s="111">
        <v>2.2170926</v>
      </c>
      <c r="F39" s="111">
        <v>0.50757890000000006</v>
      </c>
      <c r="G39" s="111">
        <v>-3.6178729999999999</v>
      </c>
      <c r="H39" s="111">
        <v>-11.803319999999999</v>
      </c>
      <c r="I39" s="111">
        <v>10.147933999999999</v>
      </c>
      <c r="J39" s="111">
        <v>2.8496526000000002</v>
      </c>
      <c r="K39" s="111">
        <v>3.1793708000000001</v>
      </c>
    </row>
    <row r="40" spans="1:11" x14ac:dyDescent="0.25">
      <c r="A40" t="s">
        <v>431</v>
      </c>
      <c r="B40" s="91" t="s">
        <v>352</v>
      </c>
      <c r="C40" s="25" t="s">
        <v>388</v>
      </c>
      <c r="D40" s="111">
        <f>SUM(D35:D39)</f>
        <v>335.78674670000009</v>
      </c>
      <c r="E40" s="111">
        <f t="shared" ref="E40:K40" si="4">SUM(E35:E39)</f>
        <v>362.9807393000001</v>
      </c>
      <c r="F40" s="111">
        <f t="shared" si="4"/>
        <v>391.08294820000015</v>
      </c>
      <c r="G40" s="111">
        <f t="shared" si="4"/>
        <v>452.39825520000011</v>
      </c>
      <c r="H40" s="111">
        <f t="shared" si="4"/>
        <v>447.55835520000011</v>
      </c>
      <c r="I40" s="111">
        <f t="shared" si="4"/>
        <v>443.7060592000002</v>
      </c>
      <c r="J40" s="111">
        <f t="shared" si="4"/>
        <v>474.28234180000021</v>
      </c>
      <c r="K40" s="111">
        <f t="shared" si="4"/>
        <v>483.80885260000025</v>
      </c>
    </row>
    <row r="41" spans="1:11" s="104" customFormat="1" x14ac:dyDescent="0.25">
      <c r="B41" s="108"/>
      <c r="C41" s="105"/>
      <c r="D41" s="112"/>
      <c r="E41" s="112"/>
      <c r="F41" s="112"/>
      <c r="G41" s="112"/>
      <c r="H41" s="112"/>
      <c r="I41" s="112"/>
      <c r="J41" s="112"/>
      <c r="K41" s="112"/>
    </row>
    <row r="42" spans="1:11" x14ac:dyDescent="0.25">
      <c r="B42" s="91"/>
    </row>
    <row r="43" spans="1:11" s="104" customFormat="1" x14ac:dyDescent="0.25">
      <c r="A43" s="104" t="s">
        <v>995</v>
      </c>
      <c r="B43" s="58" t="s">
        <v>1035</v>
      </c>
      <c r="C43" s="105" t="s">
        <v>388</v>
      </c>
      <c r="D43" s="111">
        <v>2245.232</v>
      </c>
      <c r="E43" s="111">
        <v>2635.1596</v>
      </c>
      <c r="F43" s="111">
        <v>2813.3836999999999</v>
      </c>
      <c r="G43" s="111">
        <v>3106.5731000000001</v>
      </c>
      <c r="H43" s="111">
        <v>3657.9539</v>
      </c>
      <c r="I43" s="111">
        <v>3483.4119000000001</v>
      </c>
      <c r="J43" s="111">
        <v>4302.9084999999995</v>
      </c>
      <c r="K43" s="111">
        <v>4335.2685000000001</v>
      </c>
    </row>
    <row r="44" spans="1:11" s="104" customFormat="1" x14ac:dyDescent="0.25">
      <c r="B44" s="57" t="s">
        <v>357</v>
      </c>
      <c r="C44" s="105"/>
    </row>
    <row r="45" spans="1:11" s="104" customFormat="1" x14ac:dyDescent="0.25">
      <c r="A45" s="104" t="s">
        <v>996</v>
      </c>
      <c r="B45" s="108" t="s">
        <v>347</v>
      </c>
      <c r="C45" s="105" t="s">
        <v>388</v>
      </c>
      <c r="D45" s="111">
        <v>1637.8134</v>
      </c>
      <c r="E45" s="111">
        <f>D50</f>
        <v>1887.7178300000003</v>
      </c>
      <c r="F45" s="111">
        <f t="shared" ref="F45:K45" si="5">E50</f>
        <v>1946.8208410000004</v>
      </c>
      <c r="G45" s="111">
        <f t="shared" si="5"/>
        <v>2103.2876110000002</v>
      </c>
      <c r="H45" s="111">
        <f t="shared" si="5"/>
        <v>2352.8703510000005</v>
      </c>
      <c r="I45" s="111">
        <f t="shared" si="5"/>
        <v>2821.7371510000003</v>
      </c>
      <c r="J45" s="111">
        <f t="shared" si="5"/>
        <v>2679.1348710000002</v>
      </c>
      <c r="K45" s="111">
        <f t="shared" si="5"/>
        <v>3395.1167620000006</v>
      </c>
    </row>
    <row r="46" spans="1:11" s="104" customFormat="1" x14ac:dyDescent="0.25">
      <c r="A46" s="104" t="s">
        <v>997</v>
      </c>
      <c r="B46" s="108" t="s">
        <v>348</v>
      </c>
      <c r="C46" s="105" t="s">
        <v>388</v>
      </c>
      <c r="D46" s="111">
        <v>494.03030999999999</v>
      </c>
      <c r="E46" s="111">
        <v>106.05761</v>
      </c>
      <c r="F46" s="111">
        <v>489.59546</v>
      </c>
      <c r="G46" s="111">
        <v>744.10298</v>
      </c>
      <c r="H46" s="111">
        <v>810.11470999999995</v>
      </c>
      <c r="I46" s="111">
        <v>397.05453999999997</v>
      </c>
      <c r="J46" s="111">
        <v>1165.7751000000001</v>
      </c>
      <c r="K46" s="111">
        <v>1001.2163</v>
      </c>
    </row>
    <row r="47" spans="1:11" s="104" customFormat="1" x14ac:dyDescent="0.25">
      <c r="A47" s="104" t="s">
        <v>998</v>
      </c>
      <c r="B47" s="108" t="s">
        <v>349</v>
      </c>
      <c r="C47" s="105" t="s">
        <v>388</v>
      </c>
      <c r="D47" s="111">
        <v>-81.483549999999994</v>
      </c>
      <c r="E47" s="111">
        <v>-25.431439999999998</v>
      </c>
      <c r="F47" s="111">
        <v>-100.8253</v>
      </c>
      <c r="G47" s="111">
        <v>-133.386</v>
      </c>
      <c r="H47" s="111">
        <v>-157.4853</v>
      </c>
      <c r="I47" s="111">
        <v>-247.22620000000001</v>
      </c>
      <c r="J47" s="111">
        <v>-121.86279999999999</v>
      </c>
      <c r="K47" s="111">
        <v>-363.00900000000001</v>
      </c>
    </row>
    <row r="48" spans="1:11" s="104" customFormat="1" x14ac:dyDescent="0.25">
      <c r="A48" s="104" t="s">
        <v>999</v>
      </c>
      <c r="B48" s="108" t="s">
        <v>350</v>
      </c>
      <c r="C48" s="105" t="s">
        <v>388</v>
      </c>
      <c r="D48" s="115">
        <v>-39.343130000000002</v>
      </c>
      <c r="E48" s="115">
        <v>-9.0944590000000005</v>
      </c>
      <c r="F48" s="115">
        <v>-63.033589999999997</v>
      </c>
      <c r="G48" s="115">
        <v>-68.658839999999998</v>
      </c>
      <c r="H48" s="115">
        <v>-80.056809999999999</v>
      </c>
      <c r="I48" s="115">
        <v>-43.840220000000002</v>
      </c>
      <c r="J48" s="115">
        <v>91.862190999999996</v>
      </c>
      <c r="K48" s="115">
        <v>-94.083349999999996</v>
      </c>
    </row>
    <row r="49" spans="1:12" s="104" customFormat="1" ht="30" x14ac:dyDescent="0.25">
      <c r="A49" s="104" t="s">
        <v>1000</v>
      </c>
      <c r="B49" s="108" t="s">
        <v>351</v>
      </c>
      <c r="C49" s="105" t="s">
        <v>388</v>
      </c>
      <c r="D49" s="111">
        <v>-123.2992</v>
      </c>
      <c r="E49" s="111">
        <v>-12.428699999999999</v>
      </c>
      <c r="F49" s="111">
        <v>-169.2698</v>
      </c>
      <c r="G49" s="111">
        <v>-292.47539999999998</v>
      </c>
      <c r="H49" s="111">
        <v>-103.7058</v>
      </c>
      <c r="I49" s="111">
        <v>-248.59039999999999</v>
      </c>
      <c r="J49" s="111">
        <v>-419.79259999999999</v>
      </c>
      <c r="K49" s="111">
        <v>-515.90030000000002</v>
      </c>
    </row>
    <row r="50" spans="1:12" s="104" customFormat="1" x14ac:dyDescent="0.25">
      <c r="A50" s="104" t="s">
        <v>1001</v>
      </c>
      <c r="B50" s="108" t="s">
        <v>352</v>
      </c>
      <c r="C50" s="105" t="s">
        <v>388</v>
      </c>
      <c r="D50" s="111">
        <f>SUM(D45:D49)</f>
        <v>1887.7178300000003</v>
      </c>
      <c r="E50" s="111">
        <f t="shared" ref="E50:K50" si="6">SUM(E45:E49)</f>
        <v>1946.8208410000004</v>
      </c>
      <c r="F50" s="111">
        <f t="shared" si="6"/>
        <v>2103.2876110000002</v>
      </c>
      <c r="G50" s="111">
        <f t="shared" si="6"/>
        <v>2352.8703510000005</v>
      </c>
      <c r="H50" s="111">
        <f t="shared" si="6"/>
        <v>2821.7371510000003</v>
      </c>
      <c r="I50" s="111">
        <f t="shared" si="6"/>
        <v>2679.1348710000002</v>
      </c>
      <c r="J50" s="111">
        <f t="shared" si="6"/>
        <v>3395.1167620000006</v>
      </c>
      <c r="K50" s="111">
        <f t="shared" si="6"/>
        <v>3423.3404120000005</v>
      </c>
    </row>
    <row r="51" spans="1:12" s="104" customFormat="1" x14ac:dyDescent="0.25">
      <c r="B51" s="57" t="s">
        <v>356</v>
      </c>
      <c r="D51" s="108"/>
      <c r="E51" s="108"/>
      <c r="F51" s="108"/>
      <c r="G51" s="108"/>
      <c r="H51" s="108"/>
      <c r="I51" s="108"/>
      <c r="J51" s="108"/>
      <c r="K51" s="108"/>
    </row>
    <row r="52" spans="1:12" s="104" customFormat="1" x14ac:dyDescent="0.25">
      <c r="A52" s="104" t="s">
        <v>1002</v>
      </c>
      <c r="B52" s="108" t="s">
        <v>347</v>
      </c>
      <c r="C52" s="105" t="s">
        <v>388</v>
      </c>
      <c r="D52" s="111">
        <v>289.82256000000001</v>
      </c>
      <c r="E52" s="111">
        <f>D57</f>
        <v>357.51414999999997</v>
      </c>
      <c r="F52" s="111">
        <f t="shared" ref="F52:K52" si="7">E57</f>
        <v>688.33869000000004</v>
      </c>
      <c r="G52" s="111">
        <f t="shared" si="7"/>
        <v>710.095957</v>
      </c>
      <c r="H52" s="111">
        <f t="shared" si="7"/>
        <v>753.70261700000003</v>
      </c>
      <c r="I52" s="111">
        <f t="shared" si="7"/>
        <v>836.21659700000009</v>
      </c>
      <c r="J52" s="111">
        <f t="shared" si="7"/>
        <v>804.27691900000013</v>
      </c>
      <c r="K52" s="111">
        <f t="shared" si="7"/>
        <v>907.79150500000014</v>
      </c>
    </row>
    <row r="53" spans="1:12" s="104" customFormat="1" x14ac:dyDescent="0.25">
      <c r="A53" s="104" t="s">
        <v>1003</v>
      </c>
      <c r="B53" s="108" t="s">
        <v>348</v>
      </c>
      <c r="C53" s="105" t="s">
        <v>388</v>
      </c>
      <c r="D53" s="111">
        <v>133.81796</v>
      </c>
      <c r="E53" s="111">
        <v>593.64939000000004</v>
      </c>
      <c r="F53" s="111">
        <v>68.079980000000006</v>
      </c>
      <c r="G53" s="111">
        <v>130.00837999999999</v>
      </c>
      <c r="H53" s="111">
        <v>142.56882999999999</v>
      </c>
      <c r="I53" s="111">
        <v>88.931229999999999</v>
      </c>
      <c r="J53" s="111">
        <v>168.54435000000001</v>
      </c>
      <c r="K53" s="111">
        <v>146.73241999999999</v>
      </c>
    </row>
    <row r="54" spans="1:12" s="104" customFormat="1" x14ac:dyDescent="0.25">
      <c r="A54" s="104" t="s">
        <v>1004</v>
      </c>
      <c r="B54" s="108" t="s">
        <v>349</v>
      </c>
      <c r="C54" s="105" t="s">
        <v>388</v>
      </c>
      <c r="D54" s="111">
        <v>-22.071449999999999</v>
      </c>
      <c r="E54" s="111">
        <v>-142.35059999999999</v>
      </c>
      <c r="F54" s="111">
        <v>-14.020110000000001</v>
      </c>
      <c r="G54" s="111">
        <v>-23.30498</v>
      </c>
      <c r="H54" s="111">
        <v>-27.715199999999999</v>
      </c>
      <c r="I54" s="111">
        <v>-55.373069999999998</v>
      </c>
      <c r="J54" s="111">
        <v>-17.618559999999999</v>
      </c>
      <c r="K54" s="111">
        <v>-53.200479999999999</v>
      </c>
    </row>
    <row r="55" spans="1:12" s="104" customFormat="1" x14ac:dyDescent="0.25">
      <c r="A55" s="104" t="s">
        <v>1005</v>
      </c>
      <c r="B55" s="108" t="s">
        <v>350</v>
      </c>
      <c r="C55" s="105" t="s">
        <v>388</v>
      </c>
      <c r="D55" s="115">
        <v>-10.65687</v>
      </c>
      <c r="E55" s="115">
        <v>-50.905540000000002</v>
      </c>
      <c r="F55" s="115">
        <v>-8.7650430000000004</v>
      </c>
      <c r="G55" s="115">
        <v>-11.995950000000001</v>
      </c>
      <c r="H55" s="115">
        <v>-14.08888</v>
      </c>
      <c r="I55" s="115">
        <v>-9.8192179999999993</v>
      </c>
      <c r="J55" s="115">
        <v>13.281166000000001</v>
      </c>
      <c r="K55" s="115">
        <v>-13.788309999999999</v>
      </c>
    </row>
    <row r="56" spans="1:12" s="104" customFormat="1" ht="30" x14ac:dyDescent="0.25">
      <c r="A56" s="104" t="s">
        <v>1006</v>
      </c>
      <c r="B56" s="108" t="s">
        <v>351</v>
      </c>
      <c r="C56" s="105" t="s">
        <v>388</v>
      </c>
      <c r="D56" s="111">
        <v>-33.398049999999998</v>
      </c>
      <c r="E56" s="111">
        <v>-69.568709999999996</v>
      </c>
      <c r="F56" s="111">
        <v>-23.537559999999999</v>
      </c>
      <c r="G56" s="111">
        <v>-51.100790000000003</v>
      </c>
      <c r="H56" s="111">
        <v>-18.250769999999999</v>
      </c>
      <c r="I56" s="111">
        <v>-55.678620000000002</v>
      </c>
      <c r="J56" s="111">
        <v>-60.692369999999997</v>
      </c>
      <c r="K56" s="111">
        <v>-75.607339999999994</v>
      </c>
    </row>
    <row r="57" spans="1:12" s="104" customFormat="1" x14ac:dyDescent="0.25">
      <c r="A57" s="104" t="s">
        <v>1007</v>
      </c>
      <c r="B57" s="108" t="s">
        <v>352</v>
      </c>
      <c r="C57" s="105" t="s">
        <v>388</v>
      </c>
      <c r="D57" s="111">
        <f>SUM(D52:D56)</f>
        <v>357.51414999999997</v>
      </c>
      <c r="E57" s="111">
        <f t="shared" ref="E57:K57" si="8">SUM(E52:E56)</f>
        <v>688.33869000000004</v>
      </c>
      <c r="F57" s="111">
        <f t="shared" si="8"/>
        <v>710.095957</v>
      </c>
      <c r="G57" s="111">
        <f t="shared" si="8"/>
        <v>753.70261700000003</v>
      </c>
      <c r="H57" s="111">
        <f t="shared" si="8"/>
        <v>836.21659700000009</v>
      </c>
      <c r="I57" s="111">
        <f t="shared" si="8"/>
        <v>804.27691900000013</v>
      </c>
      <c r="J57" s="111">
        <f t="shared" si="8"/>
        <v>907.79150500000014</v>
      </c>
      <c r="K57" s="111">
        <f t="shared" si="8"/>
        <v>911.92779500000017</v>
      </c>
    </row>
    <row r="58" spans="1:12" s="113" customFormat="1" x14ac:dyDescent="0.25">
      <c r="B58" s="114"/>
      <c r="C58" s="15"/>
      <c r="D58" s="112"/>
      <c r="E58" s="112"/>
      <c r="F58" s="112"/>
      <c r="G58" s="112"/>
      <c r="H58" s="112"/>
      <c r="I58" s="112"/>
      <c r="J58" s="112"/>
      <c r="K58" s="112"/>
    </row>
    <row r="59" spans="1:12" s="104" customFormat="1" x14ac:dyDescent="0.25">
      <c r="B59" s="108"/>
    </row>
    <row r="60" spans="1:12" x14ac:dyDescent="0.25">
      <c r="A60" s="104" t="s">
        <v>1008</v>
      </c>
      <c r="B60" s="58" t="s">
        <v>1036</v>
      </c>
      <c r="C60" s="105" t="s">
        <v>388</v>
      </c>
      <c r="D60" s="111">
        <v>16936.509999999998</v>
      </c>
      <c r="E60" s="111">
        <v>19722.626</v>
      </c>
      <c r="F60" s="111">
        <v>19184.236000000001</v>
      </c>
      <c r="G60" s="111">
        <v>19040.633999999998</v>
      </c>
      <c r="H60" s="111">
        <v>19194.585999999999</v>
      </c>
      <c r="I60" s="111">
        <v>19803.727999999999</v>
      </c>
      <c r="J60" s="111">
        <v>20427.583999999999</v>
      </c>
      <c r="K60" s="111">
        <v>20209.16</v>
      </c>
      <c r="L60" s="104"/>
    </row>
    <row r="61" spans="1:12" x14ac:dyDescent="0.25">
      <c r="A61" s="104"/>
      <c r="B61" s="57" t="s">
        <v>357</v>
      </c>
      <c r="C61" s="105"/>
      <c r="D61" s="104"/>
      <c r="E61" s="104"/>
      <c r="F61" s="104"/>
      <c r="G61" s="104"/>
      <c r="H61" s="104"/>
      <c r="I61" s="104"/>
      <c r="J61" s="104"/>
      <c r="K61" s="104"/>
      <c r="L61" s="104"/>
    </row>
    <row r="62" spans="1:12" x14ac:dyDescent="0.25">
      <c r="A62" s="104" t="s">
        <v>1009</v>
      </c>
      <c r="B62" s="108" t="s">
        <v>347</v>
      </c>
      <c r="C62" s="105" t="s">
        <v>388</v>
      </c>
      <c r="D62" s="111">
        <v>15477.200999999999</v>
      </c>
      <c r="E62" s="111">
        <f>D67</f>
        <v>14470.418170000001</v>
      </c>
      <c r="F62" s="111">
        <f t="shared" ref="F62:K62" si="9">E67</f>
        <v>16834.23056</v>
      </c>
      <c r="G62" s="111">
        <f t="shared" si="9"/>
        <v>16361.566279999999</v>
      </c>
      <c r="H62" s="111">
        <f t="shared" si="9"/>
        <v>16239.322630000002</v>
      </c>
      <c r="I62" s="111">
        <f t="shared" si="9"/>
        <v>16370.235817000002</v>
      </c>
      <c r="J62" s="111">
        <f t="shared" si="9"/>
        <v>16867.910037000001</v>
      </c>
      <c r="K62" s="111">
        <f t="shared" si="9"/>
        <v>17412.963787000001</v>
      </c>
      <c r="L62" s="104"/>
    </row>
    <row r="63" spans="1:12" x14ac:dyDescent="0.25">
      <c r="A63" s="104" t="s">
        <v>1010</v>
      </c>
      <c r="B63" s="108" t="s">
        <v>348</v>
      </c>
      <c r="C63" s="105" t="s">
        <v>388</v>
      </c>
      <c r="D63" s="111">
        <v>350.63986999999997</v>
      </c>
      <c r="E63" s="111">
        <v>730.57419000000004</v>
      </c>
      <c r="F63" s="111">
        <v>766.15912000000003</v>
      </c>
      <c r="G63" s="111">
        <v>605.97459000000003</v>
      </c>
      <c r="H63" s="111">
        <v>970.60765000000004</v>
      </c>
      <c r="I63" s="111">
        <v>605.96047999999996</v>
      </c>
      <c r="J63" s="111">
        <v>895.16580999999996</v>
      </c>
      <c r="K63" s="111">
        <v>444.89114000000001</v>
      </c>
      <c r="L63" s="104"/>
    </row>
    <row r="64" spans="1:12" x14ac:dyDescent="0.25">
      <c r="A64" s="104" t="s">
        <v>1011</v>
      </c>
      <c r="B64" s="108" t="s">
        <v>349</v>
      </c>
      <c r="C64" s="105" t="s">
        <v>388</v>
      </c>
      <c r="D64" s="111">
        <v>-372.49669999999998</v>
      </c>
      <c r="E64" s="111">
        <v>-210.47370000000001</v>
      </c>
      <c r="F64" s="111">
        <v>-839.51880000000006</v>
      </c>
      <c r="G64" s="111">
        <v>-494.51979999999998</v>
      </c>
      <c r="H64" s="111">
        <v>-902.69870000000003</v>
      </c>
      <c r="I64" s="111">
        <v>-58.219410000000003</v>
      </c>
      <c r="J64" s="111">
        <v>-260.31119999999999</v>
      </c>
      <c r="K64" s="111">
        <v>-1190.9860000000001</v>
      </c>
      <c r="L64" s="104"/>
    </row>
    <row r="65" spans="1:12" x14ac:dyDescent="0.25">
      <c r="A65" s="104" t="s">
        <v>1012</v>
      </c>
      <c r="B65" s="108" t="s">
        <v>350</v>
      </c>
      <c r="C65" s="105" t="s">
        <v>388</v>
      </c>
      <c r="D65" s="115">
        <v>0</v>
      </c>
      <c r="E65" s="115">
        <v>0</v>
      </c>
      <c r="F65" s="115">
        <v>0</v>
      </c>
      <c r="G65" s="115">
        <v>-163.29750000000001</v>
      </c>
      <c r="H65" s="115">
        <v>0</v>
      </c>
      <c r="I65" s="115">
        <v>0</v>
      </c>
      <c r="J65" s="115">
        <v>0</v>
      </c>
      <c r="K65" s="115">
        <v>0</v>
      </c>
      <c r="L65" s="104"/>
    </row>
    <row r="66" spans="1:12" ht="30" x14ac:dyDescent="0.25">
      <c r="A66" s="104" t="s">
        <v>1013</v>
      </c>
      <c r="B66" s="108" t="s">
        <v>351</v>
      </c>
      <c r="C66" s="105" t="s">
        <v>388</v>
      </c>
      <c r="D66" s="111">
        <v>-984.92600000000004</v>
      </c>
      <c r="E66" s="111">
        <v>1843.7119</v>
      </c>
      <c r="F66" s="111">
        <v>-399.30459999999999</v>
      </c>
      <c r="G66" s="111">
        <v>-70.400940000000006</v>
      </c>
      <c r="H66" s="111">
        <v>63.004237000000003</v>
      </c>
      <c r="I66" s="111">
        <v>-50.066850000000002</v>
      </c>
      <c r="J66" s="111">
        <v>-89.80086</v>
      </c>
      <c r="K66" s="111">
        <v>555.58943999999997</v>
      </c>
      <c r="L66" s="104"/>
    </row>
    <row r="67" spans="1:12" x14ac:dyDescent="0.25">
      <c r="A67" s="104" t="s">
        <v>1014</v>
      </c>
      <c r="B67" s="108" t="s">
        <v>352</v>
      </c>
      <c r="C67" s="105" t="s">
        <v>388</v>
      </c>
      <c r="D67" s="111">
        <f>SUM(D62:D66)</f>
        <v>14470.418170000001</v>
      </c>
      <c r="E67" s="111">
        <f t="shared" ref="E67:K67" si="10">SUM(E62:E66)</f>
        <v>16834.23056</v>
      </c>
      <c r="F67" s="111">
        <f t="shared" si="10"/>
        <v>16361.566279999999</v>
      </c>
      <c r="G67" s="111">
        <f t="shared" si="10"/>
        <v>16239.322630000002</v>
      </c>
      <c r="H67" s="111">
        <f t="shared" si="10"/>
        <v>16370.235817000002</v>
      </c>
      <c r="I67" s="111">
        <f t="shared" si="10"/>
        <v>16867.910037000001</v>
      </c>
      <c r="J67" s="111">
        <f t="shared" si="10"/>
        <v>17412.963787000001</v>
      </c>
      <c r="K67" s="111">
        <f t="shared" si="10"/>
        <v>17222.458366999999</v>
      </c>
      <c r="L67" s="104"/>
    </row>
    <row r="68" spans="1:12" x14ac:dyDescent="0.25">
      <c r="A68" s="104"/>
      <c r="B68" s="57" t="s">
        <v>356</v>
      </c>
      <c r="C68" s="104"/>
      <c r="D68" s="108"/>
      <c r="E68" s="108"/>
      <c r="F68" s="108"/>
      <c r="G68" s="108"/>
      <c r="H68" s="108"/>
      <c r="I68" s="108"/>
      <c r="J68" s="108"/>
      <c r="K68" s="108"/>
      <c r="L68" s="104"/>
    </row>
    <row r="69" spans="1:12" x14ac:dyDescent="0.25">
      <c r="A69" s="104" t="s">
        <v>1015</v>
      </c>
      <c r="B69" s="108" t="s">
        <v>347</v>
      </c>
      <c r="C69" s="105" t="s">
        <v>388</v>
      </c>
      <c r="D69" s="111">
        <v>2738.7991000000002</v>
      </c>
      <c r="E69" s="111">
        <f>D74</f>
        <v>2466.0918059999999</v>
      </c>
      <c r="F69" s="111">
        <f t="shared" ref="F69:K69" si="11">E74</f>
        <v>2888.3954159999998</v>
      </c>
      <c r="G69" s="111">
        <f t="shared" si="11"/>
        <v>2822.6697459999996</v>
      </c>
      <c r="H69" s="111">
        <f t="shared" si="11"/>
        <v>2801.3115360000002</v>
      </c>
      <c r="I69" s="111">
        <f t="shared" si="11"/>
        <v>2824.3504280000002</v>
      </c>
      <c r="J69" s="111">
        <f t="shared" si="11"/>
        <v>2935.8181880000002</v>
      </c>
      <c r="K69" s="111">
        <f t="shared" si="11"/>
        <v>3014.6204580000003</v>
      </c>
      <c r="L69" s="104"/>
    </row>
    <row r="70" spans="1:12" x14ac:dyDescent="0.25">
      <c r="A70" s="104" t="s">
        <v>1016</v>
      </c>
      <c r="B70" s="108" t="s">
        <v>348</v>
      </c>
      <c r="C70" s="105" t="s">
        <v>388</v>
      </c>
      <c r="D70" s="111">
        <v>94.977806000000001</v>
      </c>
      <c r="E70" s="111">
        <v>130.51971</v>
      </c>
      <c r="F70" s="111">
        <v>106.53713999999999</v>
      </c>
      <c r="G70" s="111">
        <v>105.87483</v>
      </c>
      <c r="H70" s="111">
        <v>170.81333000000001</v>
      </c>
      <c r="I70" s="111">
        <v>135.72143</v>
      </c>
      <c r="J70" s="111">
        <v>129.42044000000001</v>
      </c>
      <c r="K70" s="111">
        <v>65.200647000000004</v>
      </c>
      <c r="L70" s="104"/>
    </row>
    <row r="71" spans="1:12" x14ac:dyDescent="0.25">
      <c r="A71" s="104" t="s">
        <v>1017</v>
      </c>
      <c r="B71" s="108" t="s">
        <v>349</v>
      </c>
      <c r="C71" s="105" t="s">
        <v>388</v>
      </c>
      <c r="D71" s="111">
        <v>-100.8982</v>
      </c>
      <c r="E71" s="111">
        <v>-37.601880000000001</v>
      </c>
      <c r="F71" s="111">
        <v>-116.7381</v>
      </c>
      <c r="G71" s="111">
        <v>-86.401650000000004</v>
      </c>
      <c r="H71" s="111">
        <v>-158.8623</v>
      </c>
      <c r="I71" s="111">
        <v>-13.03983</v>
      </c>
      <c r="J71" s="111">
        <v>-37.63503</v>
      </c>
      <c r="K71" s="111">
        <v>-174.54390000000001</v>
      </c>
      <c r="L71" s="104"/>
    </row>
    <row r="72" spans="1:12" x14ac:dyDescent="0.25">
      <c r="A72" s="104" t="s">
        <v>1018</v>
      </c>
      <c r="B72" s="108" t="s">
        <v>350</v>
      </c>
      <c r="C72" s="105" t="s">
        <v>388</v>
      </c>
      <c r="D72" s="115">
        <v>0</v>
      </c>
      <c r="E72" s="115">
        <v>0</v>
      </c>
      <c r="F72" s="115">
        <v>0</v>
      </c>
      <c r="G72" s="115">
        <v>-28.53106</v>
      </c>
      <c r="H72" s="115">
        <v>0</v>
      </c>
      <c r="I72" s="115">
        <v>0</v>
      </c>
      <c r="J72" s="115">
        <v>0</v>
      </c>
      <c r="K72" s="115">
        <v>0</v>
      </c>
      <c r="L72" s="104"/>
    </row>
    <row r="73" spans="1:12" ht="30" x14ac:dyDescent="0.25">
      <c r="A73" s="104" t="s">
        <v>1019</v>
      </c>
      <c r="B73" s="108" t="s">
        <v>351</v>
      </c>
      <c r="C73" s="105" t="s">
        <v>388</v>
      </c>
      <c r="D73" s="111">
        <v>-266.7869</v>
      </c>
      <c r="E73" s="111">
        <v>329.38578000000001</v>
      </c>
      <c r="F73" s="111">
        <v>-55.524709999999999</v>
      </c>
      <c r="G73" s="111">
        <v>-12.300330000000001</v>
      </c>
      <c r="H73" s="111">
        <v>11.087861999999999</v>
      </c>
      <c r="I73" s="111">
        <v>-11.213839999999999</v>
      </c>
      <c r="J73" s="111">
        <v>-12.983140000000001</v>
      </c>
      <c r="K73" s="111">
        <v>81.423944000000006</v>
      </c>
      <c r="L73" s="104"/>
    </row>
    <row r="74" spans="1:12" x14ac:dyDescent="0.25">
      <c r="A74" s="104" t="s">
        <v>1020</v>
      </c>
      <c r="B74" s="108" t="s">
        <v>352</v>
      </c>
      <c r="C74" s="105" t="s">
        <v>388</v>
      </c>
      <c r="D74" s="111">
        <f>SUM(D69:D73)</f>
        <v>2466.0918059999999</v>
      </c>
      <c r="E74" s="111">
        <f t="shared" ref="E74:K74" si="12">SUM(E69:E73)</f>
        <v>2888.3954159999998</v>
      </c>
      <c r="F74" s="111">
        <f t="shared" si="12"/>
        <v>2822.6697459999996</v>
      </c>
      <c r="G74" s="111">
        <f t="shared" si="12"/>
        <v>2801.3115360000002</v>
      </c>
      <c r="H74" s="111">
        <f t="shared" si="12"/>
        <v>2824.3504280000002</v>
      </c>
      <c r="I74" s="111">
        <f t="shared" si="12"/>
        <v>2935.8181880000002</v>
      </c>
      <c r="J74" s="111">
        <f t="shared" si="12"/>
        <v>3014.6204580000003</v>
      </c>
      <c r="K74" s="111">
        <f t="shared" si="12"/>
        <v>2986.7011490000004</v>
      </c>
      <c r="L74" s="104"/>
    </row>
    <row r="75" spans="1:12" s="113" customFormat="1" x14ac:dyDescent="0.25">
      <c r="B75" s="114"/>
      <c r="C75" s="15"/>
      <c r="D75" s="112"/>
      <c r="E75" s="112"/>
      <c r="F75" s="112"/>
      <c r="G75" s="112"/>
      <c r="H75" s="112"/>
      <c r="I75" s="112"/>
      <c r="J75" s="112"/>
      <c r="K75" s="112"/>
    </row>
    <row r="76" spans="1:12" x14ac:dyDescent="0.25">
      <c r="A76" s="104"/>
      <c r="B76" s="108"/>
      <c r="C76" s="104"/>
      <c r="D76" s="104"/>
      <c r="E76" s="104"/>
      <c r="F76" s="104"/>
      <c r="G76" s="104"/>
      <c r="H76" s="104"/>
      <c r="I76" s="104"/>
      <c r="J76" s="104"/>
      <c r="K76" s="104"/>
      <c r="L76" s="104"/>
    </row>
    <row r="77" spans="1:12" x14ac:dyDescent="0.25">
      <c r="A77" s="104" t="s">
        <v>1021</v>
      </c>
      <c r="B77" s="58" t="s">
        <v>1072</v>
      </c>
      <c r="C77" s="105" t="s">
        <v>388</v>
      </c>
      <c r="D77" s="111">
        <v>102.944</v>
      </c>
      <c r="E77" s="111">
        <v>36.238</v>
      </c>
      <c r="F77" s="111">
        <v>353.80178999999998</v>
      </c>
      <c r="G77" s="111">
        <v>220.4496</v>
      </c>
      <c r="H77" s="111">
        <v>720</v>
      </c>
      <c r="I77" s="111">
        <v>665.56916000000001</v>
      </c>
      <c r="J77" s="111">
        <v>464.17338000000001</v>
      </c>
      <c r="K77" s="111">
        <v>764.96699999999998</v>
      </c>
      <c r="L77" s="104"/>
    </row>
    <row r="78" spans="1:12" x14ac:dyDescent="0.25">
      <c r="A78" s="104"/>
      <c r="B78" s="57" t="s">
        <v>357</v>
      </c>
      <c r="C78" s="105"/>
      <c r="D78" s="104"/>
      <c r="E78" s="104"/>
      <c r="F78" s="104"/>
      <c r="G78" s="104"/>
      <c r="H78" s="104"/>
      <c r="I78" s="104"/>
      <c r="J78" s="104"/>
      <c r="K78" s="104"/>
      <c r="L78" s="104"/>
    </row>
    <row r="79" spans="1:12" x14ac:dyDescent="0.25">
      <c r="A79" s="104" t="s">
        <v>1022</v>
      </c>
      <c r="B79" s="108" t="s">
        <v>347</v>
      </c>
      <c r="C79" s="105" t="s">
        <v>388</v>
      </c>
      <c r="D79" s="111">
        <v>246.61053999999999</v>
      </c>
      <c r="E79" s="111">
        <f>D84</f>
        <v>99.226480999999993</v>
      </c>
      <c r="F79" s="111">
        <f t="shared" ref="F79:K79" si="13">E84</f>
        <v>36.238188999999977</v>
      </c>
      <c r="G79" s="111">
        <f t="shared" si="13"/>
        <v>315.03438499999999</v>
      </c>
      <c r="H79" s="111">
        <f t="shared" si="13"/>
        <v>201.51599499999998</v>
      </c>
      <c r="I79" s="111">
        <f t="shared" si="13"/>
        <v>626.30881499999998</v>
      </c>
      <c r="J79" s="111">
        <f t="shared" si="13"/>
        <v>581.83836500000007</v>
      </c>
      <c r="K79" s="111">
        <f t="shared" si="13"/>
        <v>405.88184500000011</v>
      </c>
      <c r="L79" s="104"/>
    </row>
    <row r="80" spans="1:12" x14ac:dyDescent="0.25">
      <c r="A80" s="104" t="s">
        <v>1023</v>
      </c>
      <c r="B80" s="108" t="s">
        <v>348</v>
      </c>
      <c r="C80" s="105" t="s">
        <v>388</v>
      </c>
      <c r="D80" s="111">
        <v>81.002780999999999</v>
      </c>
      <c r="E80" s="111">
        <v>25.197707999999999</v>
      </c>
      <c r="F80" s="111">
        <v>310.61032999999998</v>
      </c>
      <c r="G80" s="111">
        <v>187.66167999999999</v>
      </c>
      <c r="H80" s="111">
        <v>612.25220000000002</v>
      </c>
      <c r="I80" s="111">
        <v>543.77571</v>
      </c>
      <c r="J80" s="111">
        <v>405.54140000000001</v>
      </c>
      <c r="K80" s="111">
        <v>667.18785000000003</v>
      </c>
      <c r="L80" s="104"/>
    </row>
    <row r="81" spans="1:12" x14ac:dyDescent="0.25">
      <c r="A81" s="104" t="s">
        <v>1024</v>
      </c>
      <c r="B81" s="108" t="s">
        <v>349</v>
      </c>
      <c r="C81" s="105" t="s">
        <v>388</v>
      </c>
      <c r="D81" s="111">
        <v>-209.58099999999999</v>
      </c>
      <c r="E81" s="111">
        <v>-88.186000000000007</v>
      </c>
      <c r="F81" s="111">
        <v>-27.773060000000001</v>
      </c>
      <c r="G81" s="111">
        <v>-265.00310000000002</v>
      </c>
      <c r="H81" s="111">
        <v>-175.1942</v>
      </c>
      <c r="I81" s="111">
        <v>-569.97609999999997</v>
      </c>
      <c r="J81" s="111">
        <v>-539.28790000000004</v>
      </c>
      <c r="K81" s="111">
        <v>-400.3963</v>
      </c>
      <c r="L81" s="104"/>
    </row>
    <row r="82" spans="1:12" x14ac:dyDescent="0.25">
      <c r="A82" s="104" t="s">
        <v>1025</v>
      </c>
      <c r="B82" s="108" t="s">
        <v>350</v>
      </c>
      <c r="C82" s="105" t="s">
        <v>388</v>
      </c>
      <c r="D82" s="115">
        <v>-18.80584</v>
      </c>
      <c r="E82" s="115">
        <v>0</v>
      </c>
      <c r="F82" s="115">
        <v>-4.0410740000000001</v>
      </c>
      <c r="G82" s="115">
        <v>-36.176969999999997</v>
      </c>
      <c r="H82" s="115">
        <v>-12.265180000000001</v>
      </c>
      <c r="I82" s="115">
        <v>-18.270060000000001</v>
      </c>
      <c r="J82" s="115">
        <v>-42.21002</v>
      </c>
      <c r="K82" s="115">
        <v>-4.4457649999999997</v>
      </c>
      <c r="L82" s="104"/>
    </row>
    <row r="83" spans="1:12" ht="30" x14ac:dyDescent="0.25">
      <c r="A83" s="104" t="s">
        <v>1026</v>
      </c>
      <c r="B83" s="108" t="s">
        <v>351</v>
      </c>
      <c r="C83" s="105" t="s">
        <v>388</v>
      </c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04"/>
    </row>
    <row r="84" spans="1:12" x14ac:dyDescent="0.25">
      <c r="A84" s="104" t="s">
        <v>1027</v>
      </c>
      <c r="B84" s="108" t="s">
        <v>352</v>
      </c>
      <c r="C84" s="105" t="s">
        <v>388</v>
      </c>
      <c r="D84" s="111">
        <f>SUM(D79:D83)</f>
        <v>99.226480999999993</v>
      </c>
      <c r="E84" s="111">
        <f t="shared" ref="E84:K84" si="14">SUM(E79:E83)</f>
        <v>36.238188999999977</v>
      </c>
      <c r="F84" s="111">
        <f t="shared" si="14"/>
        <v>315.03438499999999</v>
      </c>
      <c r="G84" s="111">
        <f t="shared" si="14"/>
        <v>201.51599499999998</v>
      </c>
      <c r="H84" s="111">
        <f t="shared" si="14"/>
        <v>626.30881499999998</v>
      </c>
      <c r="I84" s="111">
        <f t="shared" si="14"/>
        <v>581.83836500000007</v>
      </c>
      <c r="J84" s="111">
        <f t="shared" si="14"/>
        <v>405.88184500000011</v>
      </c>
      <c r="K84" s="111">
        <f t="shared" si="14"/>
        <v>668.22763000000009</v>
      </c>
      <c r="L84" s="104"/>
    </row>
    <row r="85" spans="1:12" x14ac:dyDescent="0.25">
      <c r="A85" s="104"/>
      <c r="B85" s="57" t="s">
        <v>356</v>
      </c>
      <c r="C85" s="104"/>
      <c r="D85" s="108"/>
      <c r="E85" s="108"/>
      <c r="F85" s="108"/>
      <c r="G85" s="108"/>
      <c r="H85" s="108"/>
      <c r="I85" s="108"/>
      <c r="J85" s="108"/>
      <c r="K85" s="108"/>
      <c r="L85" s="104"/>
    </row>
    <row r="86" spans="1:12" x14ac:dyDescent="0.25">
      <c r="A86" s="104" t="s">
        <v>1028</v>
      </c>
      <c r="B86" s="108" t="s">
        <v>347</v>
      </c>
      <c r="C86" s="105" t="s">
        <v>388</v>
      </c>
      <c r="D86" s="111">
        <v>43.639462000000002</v>
      </c>
      <c r="E86" s="111">
        <f>D91</f>
        <v>3.7175430000000009</v>
      </c>
      <c r="F86" s="115">
        <f>E91</f>
        <v>0</v>
      </c>
      <c r="G86" s="111">
        <f t="shared" ref="G86:K86" si="15">F91</f>
        <v>38.767596000000005</v>
      </c>
      <c r="H86" s="111">
        <f t="shared" si="15"/>
        <v>18.933851000000001</v>
      </c>
      <c r="I86" s="111">
        <f t="shared" si="15"/>
        <v>93.691430999999994</v>
      </c>
      <c r="J86" s="111">
        <f t="shared" si="15"/>
        <v>83.73110100000001</v>
      </c>
      <c r="K86" s="111">
        <f t="shared" si="15"/>
        <v>58.291824000000013</v>
      </c>
      <c r="L86" s="104"/>
    </row>
    <row r="87" spans="1:12" x14ac:dyDescent="0.25">
      <c r="A87" s="104" t="s">
        <v>1029</v>
      </c>
      <c r="B87" s="108" t="s">
        <v>348</v>
      </c>
      <c r="C87" s="105" t="s">
        <v>388</v>
      </c>
      <c r="D87" s="111">
        <v>21.941219</v>
      </c>
      <c r="E87" s="111">
        <v>4.5016615</v>
      </c>
      <c r="F87" s="111">
        <v>43.191464000000003</v>
      </c>
      <c r="G87" s="111">
        <v>32.787922999999999</v>
      </c>
      <c r="H87" s="111">
        <v>107.7478</v>
      </c>
      <c r="I87" s="111">
        <v>121.79345000000001</v>
      </c>
      <c r="J87" s="111">
        <v>58.631984000000003</v>
      </c>
      <c r="K87" s="111">
        <v>97.779155000000003</v>
      </c>
      <c r="L87" s="104"/>
    </row>
    <row r="88" spans="1:12" ht="14.45" x14ac:dyDescent="0.3">
      <c r="A88" s="104" t="s">
        <v>1030</v>
      </c>
      <c r="B88" s="108" t="s">
        <v>349</v>
      </c>
      <c r="C88" s="105" t="s">
        <v>388</v>
      </c>
      <c r="D88" s="111">
        <v>-56.769199999999998</v>
      </c>
      <c r="E88" s="111">
        <v>-8.2192045</v>
      </c>
      <c r="F88" s="111">
        <v>-3.861942</v>
      </c>
      <c r="G88" s="111">
        <v>-46.300890000000003</v>
      </c>
      <c r="H88" s="111">
        <v>-30.831720000000001</v>
      </c>
      <c r="I88" s="111">
        <v>-127.6617</v>
      </c>
      <c r="J88" s="111">
        <v>-77.96866</v>
      </c>
      <c r="K88" s="111">
        <v>-58.679749999999999</v>
      </c>
      <c r="L88" s="104"/>
    </row>
    <row r="89" spans="1:12" ht="14.45" x14ac:dyDescent="0.3">
      <c r="A89" s="104" t="s">
        <v>1031</v>
      </c>
      <c r="B89" s="108" t="s">
        <v>350</v>
      </c>
      <c r="C89" s="105" t="s">
        <v>388</v>
      </c>
      <c r="D89" s="115">
        <v>-5.0939379999999996</v>
      </c>
      <c r="E89" s="115">
        <v>0</v>
      </c>
      <c r="F89" s="115">
        <v>-0.56192600000000004</v>
      </c>
      <c r="G89" s="115">
        <v>-6.3207779999999998</v>
      </c>
      <c r="H89" s="115">
        <v>-2.1585000000000001</v>
      </c>
      <c r="I89" s="115">
        <v>-4.0920800000000002</v>
      </c>
      <c r="J89" s="115">
        <v>-6.1026009999999999</v>
      </c>
      <c r="K89" s="115">
        <v>-0.65154500000000004</v>
      </c>
      <c r="L89" s="116"/>
    </row>
    <row r="90" spans="1:12" ht="28.9" x14ac:dyDescent="0.3">
      <c r="A90" s="104" t="s">
        <v>1032</v>
      </c>
      <c r="B90" s="108" t="s">
        <v>351</v>
      </c>
      <c r="C90" s="105" t="s">
        <v>388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  <c r="I90" s="115">
        <v>0</v>
      </c>
      <c r="J90" s="115">
        <v>0</v>
      </c>
      <c r="K90" s="115">
        <v>0</v>
      </c>
      <c r="L90" s="104"/>
    </row>
    <row r="91" spans="1:12" x14ac:dyDescent="0.25">
      <c r="A91" s="104" t="s">
        <v>1033</v>
      </c>
      <c r="B91" s="108" t="s">
        <v>352</v>
      </c>
      <c r="C91" s="105" t="s">
        <v>388</v>
      </c>
      <c r="D91" s="111">
        <f>SUM(D86:D90)</f>
        <v>3.7175430000000009</v>
      </c>
      <c r="E91" s="119">
        <f>SUM(E86:E90)</f>
        <v>0</v>
      </c>
      <c r="F91" s="111">
        <f t="shared" ref="F91:K91" si="16">SUM(F86:F90)</f>
        <v>38.767596000000005</v>
      </c>
      <c r="G91" s="111">
        <f t="shared" si="16"/>
        <v>18.933851000000001</v>
      </c>
      <c r="H91" s="111">
        <f t="shared" si="16"/>
        <v>93.691430999999994</v>
      </c>
      <c r="I91" s="111">
        <f t="shared" si="16"/>
        <v>83.73110100000001</v>
      </c>
      <c r="J91" s="111">
        <f t="shared" si="16"/>
        <v>58.291824000000013</v>
      </c>
      <c r="K91" s="111">
        <f t="shared" si="16"/>
        <v>96.739684000000025</v>
      </c>
      <c r="L91" s="104"/>
    </row>
    <row r="92" spans="1:12" x14ac:dyDescent="0.25">
      <c r="A92" s="104"/>
      <c r="B92" s="108"/>
      <c r="C92" s="104"/>
      <c r="D92" s="104"/>
      <c r="E92" s="104"/>
      <c r="F92" s="104"/>
      <c r="G92" s="104"/>
      <c r="H92" s="104"/>
      <c r="I92" s="104"/>
      <c r="J92" s="104"/>
      <c r="K92" s="104"/>
      <c r="L92" s="104"/>
    </row>
    <row r="93" spans="1:12" x14ac:dyDescent="0.25">
      <c r="A93" s="155" t="s">
        <v>418</v>
      </c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7"/>
    </row>
    <row r="183" ht="54.75" customHeight="1" x14ac:dyDescent="0.25"/>
    <row r="185" ht="57.75" customHeight="1" x14ac:dyDescent="0.25"/>
    <row r="186" ht="15" customHeight="1" x14ac:dyDescent="0.25"/>
    <row r="215" ht="68.25" customHeight="1" x14ac:dyDescent="0.25"/>
    <row r="216" ht="15.75" customHeight="1" x14ac:dyDescent="0.25"/>
    <row r="217" ht="15" customHeight="1" x14ac:dyDescent="0.25"/>
    <row r="218" ht="15" customHeight="1" x14ac:dyDescent="0.25"/>
    <row r="219" ht="75.75" customHeight="1" x14ac:dyDescent="0.25"/>
    <row r="228" spans="4:4" ht="36" customHeight="1" x14ac:dyDescent="0.25"/>
    <row r="229" spans="4:4" ht="32.25" customHeight="1" x14ac:dyDescent="0.25">
      <c r="D229" s="2"/>
    </row>
    <row r="230" spans="4:4" ht="15" customHeight="1" x14ac:dyDescent="0.25"/>
  </sheetData>
  <mergeCells count="3">
    <mergeCell ref="B9:K9"/>
    <mergeCell ref="B21:K21"/>
    <mergeCell ref="A93:L93"/>
  </mergeCells>
  <pageMargins left="0.7" right="0.7" top="0.75" bottom="0.75" header="0.3" footer="0.3"/>
  <pageSetup paperSize="8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K84"/>
  <sheetViews>
    <sheetView topLeftCell="A4" workbookViewId="0">
      <selection activeCell="K24" sqref="K24"/>
    </sheetView>
  </sheetViews>
  <sheetFormatPr defaultRowHeight="15" x14ac:dyDescent="0.25"/>
  <cols>
    <col min="1" max="1" width="15.7109375" customWidth="1"/>
    <col min="2" max="2" width="68.140625" bestFit="1" customWidth="1"/>
    <col min="3" max="3" width="16.7109375" customWidth="1"/>
    <col min="4" max="8" width="9.140625" customWidth="1"/>
    <col min="9" max="11" width="10.5703125" bestFit="1" customWidth="1"/>
    <col min="12" max="12" width="21.28515625" customWidth="1"/>
    <col min="14" max="22" width="9.140625" customWidth="1"/>
    <col min="23" max="23" width="4.7109375" customWidth="1"/>
    <col min="25" max="33" width="9.140625" customWidth="1"/>
    <col min="34" max="34" width="4.7109375" customWidth="1"/>
  </cols>
  <sheetData>
    <row r="1" spans="1:34" ht="15.75" x14ac:dyDescent="0.25">
      <c r="B1" s="28" t="s">
        <v>29</v>
      </c>
    </row>
    <row r="2" spans="1:34" ht="16.5" customHeight="1" x14ac:dyDescent="0.25"/>
    <row r="3" spans="1:34" ht="30" x14ac:dyDescent="0.25">
      <c r="B3" s="1" t="s">
        <v>266</v>
      </c>
      <c r="D3" s="95">
        <v>2006</v>
      </c>
      <c r="E3" s="95">
        <v>2007</v>
      </c>
      <c r="F3" s="95">
        <v>2008</v>
      </c>
      <c r="G3" s="95">
        <v>2009</v>
      </c>
      <c r="H3" s="95">
        <v>2010</v>
      </c>
      <c r="I3" s="95">
        <v>2011</v>
      </c>
      <c r="J3" s="95">
        <v>2012</v>
      </c>
      <c r="K3" s="95">
        <v>2013</v>
      </c>
      <c r="L3" s="93" t="s">
        <v>325</v>
      </c>
    </row>
    <row r="4" spans="1:34" x14ac:dyDescent="0.25">
      <c r="A4" s="1" t="s">
        <v>23</v>
      </c>
      <c r="B4" s="1" t="s">
        <v>0</v>
      </c>
      <c r="C4" s="1" t="s">
        <v>1</v>
      </c>
    </row>
    <row r="5" spans="1:34" ht="15.75" x14ac:dyDescent="0.25">
      <c r="B5" s="28" t="s">
        <v>360</v>
      </c>
      <c r="C5" s="25"/>
    </row>
    <row r="6" spans="1:34" x14ac:dyDescent="0.25">
      <c r="B6" s="66" t="s">
        <v>326</v>
      </c>
      <c r="C6" s="25"/>
    </row>
    <row r="7" spans="1:34" x14ac:dyDescent="0.25">
      <c r="A7" t="s">
        <v>407</v>
      </c>
      <c r="B7" s="64" t="s">
        <v>4</v>
      </c>
      <c r="C7" s="25" t="s">
        <v>388</v>
      </c>
      <c r="D7" s="120">
        <v>644385</v>
      </c>
      <c r="E7" s="120">
        <f>D13</f>
        <v>688408</v>
      </c>
      <c r="F7" s="120">
        <f t="shared" ref="F7:K7" si="0">E13</f>
        <v>768149</v>
      </c>
      <c r="G7" s="120">
        <f t="shared" si="0"/>
        <v>807625</v>
      </c>
      <c r="H7" s="120">
        <f t="shared" si="0"/>
        <v>882445</v>
      </c>
      <c r="I7" s="120">
        <f t="shared" si="0"/>
        <v>908141</v>
      </c>
      <c r="J7" s="120">
        <f t="shared" si="0"/>
        <v>1105746</v>
      </c>
      <c r="K7" s="120">
        <f t="shared" si="0"/>
        <v>1173828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x14ac:dyDescent="0.25">
      <c r="A8" t="s">
        <v>408</v>
      </c>
      <c r="B8" s="64" t="s">
        <v>5</v>
      </c>
      <c r="C8" s="25" t="s">
        <v>388</v>
      </c>
      <c r="D8" s="120">
        <v>13017</v>
      </c>
      <c r="E8" s="120">
        <v>16551</v>
      </c>
      <c r="F8" s="120">
        <v>17825</v>
      </c>
      <c r="G8" s="120">
        <v>34444</v>
      </c>
      <c r="H8" s="120">
        <v>25664</v>
      </c>
      <c r="I8" s="120">
        <v>30242</v>
      </c>
      <c r="J8" s="120">
        <v>17701</v>
      </c>
      <c r="K8" s="120">
        <v>29376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x14ac:dyDescent="0.25">
      <c r="A9" t="s">
        <v>409</v>
      </c>
      <c r="B9" s="64" t="s">
        <v>6</v>
      </c>
      <c r="C9" s="25" t="s">
        <v>388</v>
      </c>
      <c r="D9" s="120">
        <v>-34117</v>
      </c>
      <c r="E9" s="120">
        <v>-33914</v>
      </c>
      <c r="F9" s="120">
        <v>-37777</v>
      </c>
      <c r="G9" s="120">
        <v>-41311</v>
      </c>
      <c r="H9" s="120">
        <v>-49841</v>
      </c>
      <c r="I9" s="120">
        <v>-54231</v>
      </c>
      <c r="J9" s="120">
        <v>-54880</v>
      </c>
      <c r="K9" s="120">
        <v>-54578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x14ac:dyDescent="0.25">
      <c r="A10" t="s">
        <v>410</v>
      </c>
      <c r="B10" s="64" t="s">
        <v>7</v>
      </c>
      <c r="C10" s="25" t="s">
        <v>388</v>
      </c>
      <c r="D10" s="120">
        <v>-21100</v>
      </c>
      <c r="E10" s="120">
        <v>-17363</v>
      </c>
      <c r="F10" s="120">
        <v>-19952</v>
      </c>
      <c r="G10" s="120">
        <v>-6867</v>
      </c>
      <c r="H10" s="120">
        <v>-24177</v>
      </c>
      <c r="I10" s="120">
        <v>-23989</v>
      </c>
      <c r="J10" s="120">
        <v>-37179</v>
      </c>
      <c r="K10" s="120">
        <v>-25202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x14ac:dyDescent="0.25">
      <c r="A11" t="s">
        <v>411</v>
      </c>
      <c r="B11" s="64" t="s">
        <v>8</v>
      </c>
      <c r="C11" s="25" t="s">
        <v>388</v>
      </c>
      <c r="D11" s="120">
        <v>67649</v>
      </c>
      <c r="E11" s="120">
        <v>97870</v>
      </c>
      <c r="F11" s="120">
        <v>59619</v>
      </c>
      <c r="G11" s="120">
        <v>82109</v>
      </c>
      <c r="H11" s="120">
        <v>49873</v>
      </c>
      <c r="I11" s="120">
        <v>222178</v>
      </c>
      <c r="J11" s="120">
        <v>105301</v>
      </c>
      <c r="K11" s="120">
        <v>87448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x14ac:dyDescent="0.25">
      <c r="A12" t="s">
        <v>412</v>
      </c>
      <c r="B12" s="64" t="s">
        <v>9</v>
      </c>
      <c r="C12" s="25" t="s">
        <v>388</v>
      </c>
      <c r="D12" s="120">
        <v>-2526</v>
      </c>
      <c r="E12" s="120">
        <v>-766</v>
      </c>
      <c r="F12" s="120">
        <v>-191</v>
      </c>
      <c r="G12" s="120">
        <v>-422</v>
      </c>
      <c r="H12" s="120">
        <v>0</v>
      </c>
      <c r="I12" s="120">
        <v>-584</v>
      </c>
      <c r="J12" s="120">
        <v>-40</v>
      </c>
      <c r="K12" s="120">
        <v>-238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x14ac:dyDescent="0.25">
      <c r="A13" t="s">
        <v>413</v>
      </c>
      <c r="B13" s="64" t="s">
        <v>10</v>
      </c>
      <c r="C13" s="25" t="s">
        <v>388</v>
      </c>
      <c r="D13" s="120">
        <f>D7+D8+D9+D11+D12</f>
        <v>688408</v>
      </c>
      <c r="E13" s="120">
        <f t="shared" ref="E13:K13" si="1">E7+E8+E9+E11+E12</f>
        <v>768149</v>
      </c>
      <c r="F13" s="120">
        <f t="shared" si="1"/>
        <v>807625</v>
      </c>
      <c r="G13" s="120">
        <f t="shared" si="1"/>
        <v>882445</v>
      </c>
      <c r="H13" s="120">
        <f t="shared" si="1"/>
        <v>908141</v>
      </c>
      <c r="I13" s="120">
        <f t="shared" si="1"/>
        <v>1105746</v>
      </c>
      <c r="J13" s="120">
        <f t="shared" si="1"/>
        <v>1173828</v>
      </c>
      <c r="K13" s="120">
        <f t="shared" si="1"/>
        <v>1235836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25">
      <c r="B14" s="22"/>
      <c r="C14" s="25"/>
      <c r="D14" s="19"/>
      <c r="E14" s="19"/>
      <c r="F14" s="19"/>
      <c r="G14" s="19"/>
      <c r="H14" s="19"/>
      <c r="I14" s="19"/>
      <c r="J14" s="19"/>
      <c r="K14" s="19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ht="15.75" x14ac:dyDescent="0.25">
      <c r="B15" s="31" t="s">
        <v>361</v>
      </c>
      <c r="C15" s="25"/>
      <c r="D15" s="19"/>
      <c r="E15" s="19"/>
      <c r="F15" s="19"/>
      <c r="G15" s="19"/>
      <c r="H15" s="19"/>
      <c r="I15" s="19"/>
      <c r="J15" s="19"/>
      <c r="K15" s="19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25">
      <c r="B16" s="23" t="s">
        <v>86</v>
      </c>
      <c r="C16" s="25"/>
      <c r="D16" s="19"/>
      <c r="E16" s="19"/>
      <c r="F16" s="19"/>
      <c r="G16" s="19"/>
      <c r="H16" s="19"/>
      <c r="I16" s="19"/>
      <c r="J16" s="19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x14ac:dyDescent="0.25">
      <c r="A17" t="s">
        <v>140</v>
      </c>
      <c r="B17" s="9" t="s">
        <v>4</v>
      </c>
      <c r="C17" s="25" t="s">
        <v>388</v>
      </c>
      <c r="D17" s="120">
        <v>218188.50644</v>
      </c>
      <c r="E17" s="120">
        <f>D23</f>
        <v>218504.04961000002</v>
      </c>
      <c r="F17" s="120">
        <f t="shared" ref="F17:K17" si="2">E23</f>
        <v>255817.83108000003</v>
      </c>
      <c r="G17" s="120">
        <f t="shared" si="2"/>
        <v>274698.35412000003</v>
      </c>
      <c r="H17" s="120">
        <f t="shared" si="2"/>
        <v>287358.35591000004</v>
      </c>
      <c r="I17" s="120">
        <f t="shared" si="2"/>
        <v>283642.53805000003</v>
      </c>
      <c r="J17" s="120">
        <f t="shared" si="2"/>
        <v>390077.14689000003</v>
      </c>
      <c r="K17" s="120">
        <f t="shared" si="2"/>
        <v>397538.24843000004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x14ac:dyDescent="0.25">
      <c r="A18" t="s">
        <v>141</v>
      </c>
      <c r="B18" s="9" t="s">
        <v>5</v>
      </c>
      <c r="C18" s="25" t="s">
        <v>388</v>
      </c>
      <c r="D18" s="120">
        <v>4893.0523300000004</v>
      </c>
      <c r="E18" s="120">
        <v>7952.8585000000003</v>
      </c>
      <c r="F18" s="120">
        <v>5489.8009599999996</v>
      </c>
      <c r="G18" s="120">
        <v>11902.6459</v>
      </c>
      <c r="H18" s="120">
        <v>8342.7995200000005</v>
      </c>
      <c r="I18" s="120">
        <v>9454.5497500000001</v>
      </c>
      <c r="J18" s="120">
        <v>6097.0242500000004</v>
      </c>
      <c r="K18" s="120">
        <v>9798.3695000000007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x14ac:dyDescent="0.25">
      <c r="A19" t="s">
        <v>142</v>
      </c>
      <c r="B19" s="9" t="s">
        <v>6</v>
      </c>
      <c r="C19" s="25" t="s">
        <v>388</v>
      </c>
      <c r="D19" s="120">
        <v>-9707.8929900000003</v>
      </c>
      <c r="E19" s="120">
        <v>-10272.503360000001</v>
      </c>
      <c r="F19" s="120">
        <v>-11067.27792</v>
      </c>
      <c r="G19" s="120">
        <v>-11998.9159</v>
      </c>
      <c r="H19" s="120">
        <v>-13629.61738</v>
      </c>
      <c r="I19" s="120">
        <v>-14092.940909999999</v>
      </c>
      <c r="J19" s="120">
        <v>-16959.922709999999</v>
      </c>
      <c r="K19" s="120">
        <v>-17259.009579999998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x14ac:dyDescent="0.25">
      <c r="A20" t="s">
        <v>143</v>
      </c>
      <c r="B20" s="9" t="s">
        <v>7</v>
      </c>
      <c r="C20" s="25" t="s">
        <v>388</v>
      </c>
      <c r="D20" s="120">
        <v>-4814.8406599999998</v>
      </c>
      <c r="E20" s="120">
        <v>-2319.6448600000003</v>
      </c>
      <c r="F20" s="120">
        <v>-5577.4769600000009</v>
      </c>
      <c r="G20" s="120">
        <v>-96.270000000000437</v>
      </c>
      <c r="H20" s="120">
        <v>-5286.8178599999992</v>
      </c>
      <c r="I20" s="120">
        <v>-4638.3911599999992</v>
      </c>
      <c r="J20" s="120">
        <v>-10862.898459999999</v>
      </c>
      <c r="K20" s="120">
        <v>-7460.6400799999974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25">
      <c r="A21" t="s">
        <v>144</v>
      </c>
      <c r="B21" s="9" t="s">
        <v>8</v>
      </c>
      <c r="C21" s="25" t="s">
        <v>388</v>
      </c>
      <c r="D21" s="120">
        <v>5130.3838299999998</v>
      </c>
      <c r="E21" s="120">
        <v>39633.426330000002</v>
      </c>
      <c r="F21" s="120">
        <v>24458</v>
      </c>
      <c r="G21" s="120">
        <v>12756.271790000001</v>
      </c>
      <c r="H21" s="120">
        <v>1571</v>
      </c>
      <c r="I21" s="120">
        <v>111073</v>
      </c>
      <c r="J21" s="120">
        <v>18324</v>
      </c>
      <c r="K21" s="120">
        <v>10385.949560000001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x14ac:dyDescent="0.25">
      <c r="A22" t="s">
        <v>145</v>
      </c>
      <c r="B22" s="9" t="s">
        <v>9</v>
      </c>
      <c r="C22" s="25" t="s">
        <v>388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-223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x14ac:dyDescent="0.25">
      <c r="A23" t="s">
        <v>146</v>
      </c>
      <c r="B23" s="9" t="s">
        <v>308</v>
      </c>
      <c r="C23" s="25" t="s">
        <v>388</v>
      </c>
      <c r="D23" s="120">
        <f>D17+D18+D19+D21</f>
        <v>218504.04961000002</v>
      </c>
      <c r="E23" s="120">
        <f t="shared" ref="E23:J23" si="3">E17+E18+E19+E21</f>
        <v>255817.83108000003</v>
      </c>
      <c r="F23" s="120">
        <f t="shared" si="3"/>
        <v>274698.35412000003</v>
      </c>
      <c r="G23" s="120">
        <f t="shared" si="3"/>
        <v>287358.35591000004</v>
      </c>
      <c r="H23" s="120">
        <f t="shared" si="3"/>
        <v>283642.53805000003</v>
      </c>
      <c r="I23" s="120">
        <f t="shared" si="3"/>
        <v>390077.14689000003</v>
      </c>
      <c r="J23" s="120">
        <f t="shared" si="3"/>
        <v>397538.24843000004</v>
      </c>
      <c r="K23" s="154">
        <f>K17+K18+K19+K21+K22</f>
        <v>400240.55791000003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x14ac:dyDescent="0.25">
      <c r="B24" s="23" t="s">
        <v>87</v>
      </c>
      <c r="C24" s="25"/>
      <c r="D24" s="19"/>
      <c r="E24" s="19"/>
      <c r="F24" s="19"/>
      <c r="G24" s="19"/>
      <c r="H24" s="19"/>
      <c r="I24" s="19"/>
      <c r="J24" s="19"/>
      <c r="K24" s="19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x14ac:dyDescent="0.25">
      <c r="A25" t="s">
        <v>147</v>
      </c>
      <c r="B25" s="9" t="s">
        <v>4</v>
      </c>
      <c r="C25" s="25" t="s">
        <v>388</v>
      </c>
      <c r="D25" s="148">
        <v>7504.0862399999978</v>
      </c>
      <c r="E25" s="148">
        <f>D31</f>
        <v>9909.4738599999982</v>
      </c>
      <c r="F25" s="148">
        <f t="shared" ref="F25:K25" si="4">E31</f>
        <v>11407.890699999998</v>
      </c>
      <c r="G25" s="148">
        <f t="shared" si="4"/>
        <v>11057.065929999999</v>
      </c>
      <c r="H25" s="148">
        <f t="shared" si="4"/>
        <v>11570.373339999998</v>
      </c>
      <c r="I25" s="148">
        <f t="shared" si="4"/>
        <v>11256.72106</v>
      </c>
      <c r="J25" s="148">
        <f t="shared" si="4"/>
        <v>11206.504360000001</v>
      </c>
      <c r="K25" s="148">
        <f t="shared" si="4"/>
        <v>29919.018309999999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x14ac:dyDescent="0.25">
      <c r="A26" t="s">
        <v>148</v>
      </c>
      <c r="B26" s="9" t="s">
        <v>5</v>
      </c>
      <c r="C26" s="25" t="s">
        <v>388</v>
      </c>
      <c r="D26" s="148">
        <v>176.81637000000003</v>
      </c>
      <c r="E26" s="148">
        <v>237.58274000000003</v>
      </c>
      <c r="F26" s="148">
        <v>278.10383000000007</v>
      </c>
      <c r="G26" s="148">
        <v>468.0684500000001</v>
      </c>
      <c r="H26" s="148">
        <v>342.58099999999996</v>
      </c>
      <c r="I26" s="148">
        <v>378.93072999999998</v>
      </c>
      <c r="J26" s="148">
        <v>277.32014999999996</v>
      </c>
      <c r="K26" s="148">
        <v>926.61615999999992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x14ac:dyDescent="0.25">
      <c r="A27" t="s">
        <v>149</v>
      </c>
      <c r="B27" s="9" t="s">
        <v>6</v>
      </c>
      <c r="C27" s="25" t="s">
        <v>388</v>
      </c>
      <c r="D27" s="148">
        <v>-534.26691999999991</v>
      </c>
      <c r="E27" s="148">
        <v>-620.77354999999989</v>
      </c>
      <c r="F27" s="148">
        <v>-655.81359999999995</v>
      </c>
      <c r="G27" s="148">
        <v>-692.88579000000016</v>
      </c>
      <c r="H27" s="148">
        <v>-776.41384999999991</v>
      </c>
      <c r="I27" s="148">
        <v>-792.4729699999998</v>
      </c>
      <c r="J27" s="148">
        <v>-814.18895000000009</v>
      </c>
      <c r="K27" s="148">
        <v>-1270.1833799999999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x14ac:dyDescent="0.25">
      <c r="A28" t="s">
        <v>150</v>
      </c>
      <c r="B28" s="9" t="s">
        <v>7</v>
      </c>
      <c r="C28" s="25" t="s">
        <v>388</v>
      </c>
      <c r="D28" s="148">
        <v>-357.45054999999991</v>
      </c>
      <c r="E28" s="148">
        <v>-383.19080999999983</v>
      </c>
      <c r="F28" s="148">
        <v>-377.70976999999988</v>
      </c>
      <c r="G28" s="148">
        <v>-224.81734000000006</v>
      </c>
      <c r="H28" s="148">
        <v>-433.83284999999995</v>
      </c>
      <c r="I28" s="148">
        <v>-413.54223999999982</v>
      </c>
      <c r="J28" s="148">
        <v>-536.86880000000019</v>
      </c>
      <c r="K28" s="148">
        <v>-343.56722000000002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x14ac:dyDescent="0.25">
      <c r="A29" t="s">
        <v>151</v>
      </c>
      <c r="B29" s="9" t="s">
        <v>8</v>
      </c>
      <c r="C29" s="25" t="s">
        <v>388</v>
      </c>
      <c r="D29" s="148">
        <v>2762.83817</v>
      </c>
      <c r="E29" s="148">
        <v>1881.6076499999995</v>
      </c>
      <c r="F29" s="148">
        <v>26.885000000000002</v>
      </c>
      <c r="G29" s="148">
        <v>738.12474999999995</v>
      </c>
      <c r="H29" s="148">
        <v>120.18056999999999</v>
      </c>
      <c r="I29" s="148">
        <v>363.32554000000005</v>
      </c>
      <c r="J29" s="148">
        <v>19249.382750000001</v>
      </c>
      <c r="K29" s="148">
        <v>3120.2724499999995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x14ac:dyDescent="0.25">
      <c r="A30" t="s">
        <v>152</v>
      </c>
      <c r="B30" s="9" t="s">
        <v>9</v>
      </c>
      <c r="C30" s="25" t="s">
        <v>388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x14ac:dyDescent="0.25">
      <c r="A31" t="s">
        <v>153</v>
      </c>
      <c r="B31" s="9" t="s">
        <v>11</v>
      </c>
      <c r="C31" s="25" t="s">
        <v>388</v>
      </c>
      <c r="D31" s="148">
        <f>D25+D26+D27+D29</f>
        <v>9909.4738599999982</v>
      </c>
      <c r="E31" s="148">
        <f t="shared" ref="E31:K31" si="5">E25+E26+E27+E29</f>
        <v>11407.890699999998</v>
      </c>
      <c r="F31" s="148">
        <f t="shared" si="5"/>
        <v>11057.065929999999</v>
      </c>
      <c r="G31" s="148">
        <f t="shared" si="5"/>
        <v>11570.373339999998</v>
      </c>
      <c r="H31" s="148">
        <f t="shared" si="5"/>
        <v>11256.72106</v>
      </c>
      <c r="I31" s="148">
        <f t="shared" si="5"/>
        <v>11206.504360000001</v>
      </c>
      <c r="J31" s="148">
        <f t="shared" si="5"/>
        <v>29919.018309999999</v>
      </c>
      <c r="K31" s="148">
        <f t="shared" si="5"/>
        <v>32695.723540000003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x14ac:dyDescent="0.25">
      <c r="B32" s="23" t="s">
        <v>330</v>
      </c>
      <c r="C32" s="2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x14ac:dyDescent="0.25">
      <c r="A33" t="s">
        <v>154</v>
      </c>
      <c r="B33" s="9" t="s">
        <v>4</v>
      </c>
      <c r="C33" s="25" t="s">
        <v>388</v>
      </c>
      <c r="D33" s="148">
        <v>329431.49356000003</v>
      </c>
      <c r="E33" s="148">
        <f>D39</f>
        <v>360889.56277000002</v>
      </c>
      <c r="F33" s="148">
        <f t="shared" ref="F33:K33" si="6">E39</f>
        <v>392235.36446000001</v>
      </c>
      <c r="G33" s="148">
        <f t="shared" si="6"/>
        <v>405633.66619000002</v>
      </c>
      <c r="H33" s="148">
        <f t="shared" si="6"/>
        <v>445024.35699</v>
      </c>
      <c r="I33" s="148">
        <f t="shared" si="6"/>
        <v>469299.82712999999</v>
      </c>
      <c r="J33" s="148">
        <f t="shared" si="6"/>
        <v>547582.43498999998</v>
      </c>
      <c r="K33" s="148">
        <f t="shared" si="6"/>
        <v>588605.8195000001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x14ac:dyDescent="0.25">
      <c r="A34" t="s">
        <v>155</v>
      </c>
      <c r="B34" s="9" t="s">
        <v>5</v>
      </c>
      <c r="C34" s="25" t="s">
        <v>388</v>
      </c>
      <c r="D34" s="148">
        <v>6011.1313</v>
      </c>
      <c r="E34" s="148">
        <v>8197.5587599999999</v>
      </c>
      <c r="F34" s="148">
        <v>9443.0952099999995</v>
      </c>
      <c r="G34" s="148">
        <v>17140.285650000002</v>
      </c>
      <c r="H34" s="148">
        <v>12890.619479999999</v>
      </c>
      <c r="I34" s="148">
        <v>15614.51952</v>
      </c>
      <c r="J34" s="148">
        <v>8804.6556</v>
      </c>
      <c r="K34" s="148">
        <v>14704.014340000002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x14ac:dyDescent="0.25">
      <c r="A35" t="s">
        <v>156</v>
      </c>
      <c r="B35" s="9" t="s">
        <v>6</v>
      </c>
      <c r="C35" s="25" t="s">
        <v>388</v>
      </c>
      <c r="D35" s="148">
        <v>-20639.840090000002</v>
      </c>
      <c r="E35" s="148">
        <v>-18809.72309</v>
      </c>
      <c r="F35" s="148">
        <v>-21156.908479999998</v>
      </c>
      <c r="G35" s="148">
        <v>-22645.19831</v>
      </c>
      <c r="H35" s="148">
        <v>-24350.968769999999</v>
      </c>
      <c r="I35" s="148">
        <v>-26889.58612</v>
      </c>
      <c r="J35" s="148">
        <v>-27865.888339999998</v>
      </c>
      <c r="K35" s="148">
        <v>-32082.80704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x14ac:dyDescent="0.25">
      <c r="A36" t="s">
        <v>157</v>
      </c>
      <c r="B36" s="9" t="s">
        <v>7</v>
      </c>
      <c r="C36" s="25" t="s">
        <v>388</v>
      </c>
      <c r="D36" s="148">
        <v>-14628.708790000001</v>
      </c>
      <c r="E36" s="148">
        <v>-10612.16433</v>
      </c>
      <c r="F36" s="148">
        <v>-11713.813269999999</v>
      </c>
      <c r="G36" s="148">
        <v>-5504.9126599999981</v>
      </c>
      <c r="H36" s="148">
        <v>-11460.34929</v>
      </c>
      <c r="I36" s="148">
        <v>-11275.0666</v>
      </c>
      <c r="J36" s="148">
        <v>-19061.232739999999</v>
      </c>
      <c r="K36" s="148">
        <v>-17378.792699999998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x14ac:dyDescent="0.25">
      <c r="A37" t="s">
        <v>158</v>
      </c>
      <c r="B37" s="9" t="s">
        <v>8</v>
      </c>
      <c r="C37" s="25" t="s">
        <v>388</v>
      </c>
      <c r="D37" s="148">
        <v>48564.777999999998</v>
      </c>
      <c r="E37" s="148">
        <v>42455.96602</v>
      </c>
      <c r="F37" s="148">
        <v>25144.115000000002</v>
      </c>
      <c r="G37" s="148">
        <v>44976.603459999998</v>
      </c>
      <c r="H37" s="120">
        <v>35735.819430000003</v>
      </c>
      <c r="I37" s="148">
        <v>90132.674459999995</v>
      </c>
      <c r="J37" s="148">
        <v>60084.617250000003</v>
      </c>
      <c r="K37" s="148">
        <v>65089.777990000002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x14ac:dyDescent="0.25">
      <c r="A38" t="s">
        <v>159</v>
      </c>
      <c r="B38" s="9" t="s">
        <v>9</v>
      </c>
      <c r="C38" s="25" t="s">
        <v>388</v>
      </c>
      <c r="D38" s="148">
        <v>-2478</v>
      </c>
      <c r="E38" s="148">
        <v>-498</v>
      </c>
      <c r="F38" s="148">
        <v>-32</v>
      </c>
      <c r="G38" s="148">
        <v>-81</v>
      </c>
      <c r="H38" s="120">
        <v>0</v>
      </c>
      <c r="I38" s="148">
        <v>-575</v>
      </c>
      <c r="J38" s="120">
        <v>0</v>
      </c>
      <c r="K38" s="120">
        <v>0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x14ac:dyDescent="0.25">
      <c r="A39" t="s">
        <v>160</v>
      </c>
      <c r="B39" s="9" t="s">
        <v>88</v>
      </c>
      <c r="C39" s="25" t="s">
        <v>388</v>
      </c>
      <c r="D39" s="148">
        <f>D33+D34+D35+D37+D38</f>
        <v>360889.56277000002</v>
      </c>
      <c r="E39" s="148">
        <f t="shared" ref="E39:K39" si="7">E33+E34+E35+E37+E38</f>
        <v>392235.36446000001</v>
      </c>
      <c r="F39" s="148">
        <f t="shared" si="7"/>
        <v>405633.66619000002</v>
      </c>
      <c r="G39" s="148">
        <f t="shared" si="7"/>
        <v>445024.35699</v>
      </c>
      <c r="H39" s="148">
        <f t="shared" si="7"/>
        <v>469299.82712999999</v>
      </c>
      <c r="I39" s="148">
        <f t="shared" si="7"/>
        <v>547582.43498999998</v>
      </c>
      <c r="J39" s="148">
        <f t="shared" si="7"/>
        <v>588605.8195000001</v>
      </c>
      <c r="K39" s="148">
        <f t="shared" si="7"/>
        <v>636316.80479000008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x14ac:dyDescent="0.25">
      <c r="B40" s="23" t="s">
        <v>12</v>
      </c>
      <c r="C40" s="2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x14ac:dyDescent="0.25">
      <c r="A41" t="s">
        <v>161</v>
      </c>
      <c r="B41" s="9" t="s">
        <v>4</v>
      </c>
      <c r="C41" s="25" t="s">
        <v>388</v>
      </c>
      <c r="D41" s="148">
        <v>74029</v>
      </c>
      <c r="E41" s="148">
        <f>D45</f>
        <v>75776</v>
      </c>
      <c r="F41" s="148">
        <f t="shared" ref="F41:K41" si="8">E45</f>
        <v>78500</v>
      </c>
      <c r="G41" s="148">
        <f t="shared" si="8"/>
        <v>80472</v>
      </c>
      <c r="H41" s="148">
        <f t="shared" si="8"/>
        <v>88543</v>
      </c>
      <c r="I41" s="148">
        <f t="shared" si="8"/>
        <v>91111</v>
      </c>
      <c r="J41" s="148">
        <f t="shared" si="8"/>
        <v>94145</v>
      </c>
      <c r="K41" s="148">
        <f t="shared" si="8"/>
        <v>95637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x14ac:dyDescent="0.25">
      <c r="A42" t="s">
        <v>162</v>
      </c>
      <c r="B42" s="9" t="s">
        <v>5</v>
      </c>
      <c r="C42" s="25" t="s">
        <v>388</v>
      </c>
      <c r="D42" s="148">
        <v>1747</v>
      </c>
      <c r="E42" s="148">
        <v>-883</v>
      </c>
      <c r="F42" s="148">
        <v>1890</v>
      </c>
      <c r="G42" s="148">
        <v>3413</v>
      </c>
      <c r="H42" s="148">
        <v>2568</v>
      </c>
      <c r="I42" s="148">
        <v>3034</v>
      </c>
      <c r="J42" s="148">
        <v>1492</v>
      </c>
      <c r="K42" s="148">
        <v>2393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x14ac:dyDescent="0.25">
      <c r="A43" t="s">
        <v>163</v>
      </c>
      <c r="B43" s="9" t="s">
        <v>8</v>
      </c>
      <c r="C43" s="25" t="s">
        <v>388</v>
      </c>
      <c r="D43" s="120">
        <v>0</v>
      </c>
      <c r="E43" s="148">
        <v>3607</v>
      </c>
      <c r="F43" s="148">
        <v>82</v>
      </c>
      <c r="G43" s="148">
        <v>4658</v>
      </c>
      <c r="H43" s="120">
        <v>0</v>
      </c>
      <c r="I43" s="120">
        <v>0</v>
      </c>
      <c r="J43" s="120">
        <v>0</v>
      </c>
      <c r="K43" s="120">
        <v>0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x14ac:dyDescent="0.25">
      <c r="A44" t="s">
        <v>164</v>
      </c>
      <c r="B44" s="9" t="s">
        <v>9</v>
      </c>
      <c r="C44" s="25" t="s">
        <v>388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x14ac:dyDescent="0.25">
      <c r="A45" t="s">
        <v>165</v>
      </c>
      <c r="B45" s="9" t="s">
        <v>89</v>
      </c>
      <c r="C45" s="25" t="s">
        <v>388</v>
      </c>
      <c r="D45" s="148">
        <f>D41+D42+D43+D44</f>
        <v>75776</v>
      </c>
      <c r="E45" s="148">
        <f t="shared" ref="E45:K45" si="9">E41+E42+E43+E44</f>
        <v>78500</v>
      </c>
      <c r="F45" s="148">
        <f t="shared" si="9"/>
        <v>80472</v>
      </c>
      <c r="G45" s="148">
        <f t="shared" si="9"/>
        <v>88543</v>
      </c>
      <c r="H45" s="148">
        <f t="shared" si="9"/>
        <v>91111</v>
      </c>
      <c r="I45" s="148">
        <f t="shared" si="9"/>
        <v>94145</v>
      </c>
      <c r="J45" s="148">
        <f t="shared" si="9"/>
        <v>95637</v>
      </c>
      <c r="K45" s="148">
        <f t="shared" si="9"/>
        <v>98030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x14ac:dyDescent="0.25">
      <c r="B46" s="23" t="s">
        <v>90</v>
      </c>
      <c r="C46" s="25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x14ac:dyDescent="0.25">
      <c r="A47" t="s">
        <v>166</v>
      </c>
      <c r="B47" s="9" t="s">
        <v>4</v>
      </c>
      <c r="C47" s="25" t="s">
        <v>388</v>
      </c>
      <c r="D47" s="148">
        <v>11755</v>
      </c>
      <c r="E47" s="148">
        <v>16772</v>
      </c>
      <c r="F47" s="148">
        <v>21513</v>
      </c>
      <c r="G47" s="148">
        <v>21838</v>
      </c>
      <c r="H47" s="148">
        <v>21428</v>
      </c>
      <c r="I47" s="148">
        <v>32116</v>
      </c>
      <c r="J47" s="148">
        <v>51197</v>
      </c>
      <c r="K47" s="148">
        <v>54888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x14ac:dyDescent="0.25">
      <c r="A48" t="s">
        <v>167</v>
      </c>
      <c r="B48" s="9" t="s">
        <v>5</v>
      </c>
      <c r="C48" s="25" t="s">
        <v>388</v>
      </c>
      <c r="D48" s="148">
        <v>189</v>
      </c>
      <c r="E48" s="148">
        <v>396</v>
      </c>
      <c r="F48" s="148">
        <v>524</v>
      </c>
      <c r="G48" s="148">
        <v>927</v>
      </c>
      <c r="H48" s="148">
        <v>700</v>
      </c>
      <c r="I48" s="148">
        <v>1070</v>
      </c>
      <c r="J48" s="148">
        <v>838</v>
      </c>
      <c r="K48" s="148">
        <v>1374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7" x14ac:dyDescent="0.25">
      <c r="A49" t="s">
        <v>414</v>
      </c>
      <c r="B49" s="9" t="s">
        <v>6</v>
      </c>
      <c r="C49" s="25" t="s">
        <v>388</v>
      </c>
      <c r="D49" s="148">
        <v>-1013</v>
      </c>
      <c r="E49" s="148">
        <v>-1271</v>
      </c>
      <c r="F49" s="148">
        <v>-1492</v>
      </c>
      <c r="G49" s="148">
        <v>-1633</v>
      </c>
      <c r="H49" s="148">
        <v>762</v>
      </c>
      <c r="I49" s="148">
        <v>462</v>
      </c>
      <c r="J49" s="148">
        <v>-1796</v>
      </c>
      <c r="K49" s="148">
        <v>-1922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7" x14ac:dyDescent="0.25">
      <c r="A50" t="s">
        <v>415</v>
      </c>
      <c r="B50" s="9" t="s">
        <v>7</v>
      </c>
      <c r="C50" s="25" t="s">
        <v>388</v>
      </c>
      <c r="D50" s="148">
        <v>-824</v>
      </c>
      <c r="E50" s="148">
        <v>-875</v>
      </c>
      <c r="F50" s="148">
        <v>-968</v>
      </c>
      <c r="G50" s="148">
        <v>-706</v>
      </c>
      <c r="H50" s="148">
        <v>1462</v>
      </c>
      <c r="I50" s="148">
        <v>1532</v>
      </c>
      <c r="J50" s="148">
        <v>-958</v>
      </c>
      <c r="K50" s="148">
        <v>-548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7" x14ac:dyDescent="0.25">
      <c r="A51" t="s">
        <v>168</v>
      </c>
      <c r="B51" s="9" t="s">
        <v>8</v>
      </c>
      <c r="C51" s="25" t="s">
        <v>388</v>
      </c>
      <c r="D51" s="148">
        <v>5889</v>
      </c>
      <c r="E51" s="148">
        <v>5883</v>
      </c>
      <c r="F51" s="148">
        <v>1451</v>
      </c>
      <c r="G51" s="148">
        <v>7352</v>
      </c>
      <c r="H51" s="148">
        <v>9226</v>
      </c>
      <c r="I51" s="148">
        <v>17549</v>
      </c>
      <c r="J51" s="148">
        <v>4649</v>
      </c>
      <c r="K51" s="148">
        <v>3233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7" x14ac:dyDescent="0.25">
      <c r="A52" t="s">
        <v>169</v>
      </c>
      <c r="B52" s="9" t="s">
        <v>9</v>
      </c>
      <c r="C52" s="25" t="s">
        <v>388</v>
      </c>
      <c r="D52" s="148">
        <v>-48</v>
      </c>
      <c r="E52" s="148">
        <v>-267</v>
      </c>
      <c r="F52" s="148">
        <v>-158</v>
      </c>
      <c r="G52" s="148">
        <v>-7056</v>
      </c>
      <c r="H52" s="120"/>
      <c r="I52" s="148">
        <v>18</v>
      </c>
      <c r="J52" s="120"/>
      <c r="K52" s="120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7" x14ac:dyDescent="0.25">
      <c r="A53" t="s">
        <v>170</v>
      </c>
      <c r="B53" s="9" t="s">
        <v>13</v>
      </c>
      <c r="C53" s="25" t="s">
        <v>388</v>
      </c>
      <c r="D53" s="148">
        <v>16772</v>
      </c>
      <c r="E53" s="148">
        <v>21513</v>
      </c>
      <c r="F53" s="148">
        <v>21838</v>
      </c>
      <c r="G53" s="148">
        <v>21428</v>
      </c>
      <c r="H53" s="148">
        <v>32116</v>
      </c>
      <c r="I53" s="148">
        <v>51197</v>
      </c>
      <c r="J53" s="148">
        <v>54888</v>
      </c>
      <c r="K53" s="148">
        <v>57573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7" x14ac:dyDescent="0.25">
      <c r="B54" s="23" t="s">
        <v>91</v>
      </c>
      <c r="C54" s="2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7" x14ac:dyDescent="0.25">
      <c r="A55" t="s">
        <v>171</v>
      </c>
      <c r="B55" s="9" t="s">
        <v>4</v>
      </c>
      <c r="C55" s="25" t="s">
        <v>388</v>
      </c>
      <c r="D55" s="148">
        <v>3477</v>
      </c>
      <c r="E55" s="148">
        <v>6557</v>
      </c>
      <c r="F55" s="148">
        <v>8675</v>
      </c>
      <c r="G55" s="148">
        <v>13926</v>
      </c>
      <c r="H55" s="148">
        <v>28521</v>
      </c>
      <c r="I55" s="148">
        <v>20715</v>
      </c>
      <c r="J55" s="148">
        <v>11538</v>
      </c>
      <c r="K55" s="148">
        <v>7240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7" x14ac:dyDescent="0.25">
      <c r="A56" t="s">
        <v>172</v>
      </c>
      <c r="B56" s="9" t="s">
        <v>5</v>
      </c>
      <c r="C56" s="25" t="s">
        <v>388</v>
      </c>
      <c r="D56" s="120">
        <v>0</v>
      </c>
      <c r="E56" s="148">
        <v>650</v>
      </c>
      <c r="F56" s="148">
        <v>200</v>
      </c>
      <c r="G56" s="148">
        <v>593</v>
      </c>
      <c r="H56" s="148">
        <v>820</v>
      </c>
      <c r="I56" s="148">
        <v>690</v>
      </c>
      <c r="J56" s="148">
        <v>192</v>
      </c>
      <c r="K56" s="148">
        <v>180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7" x14ac:dyDescent="0.25">
      <c r="A57" t="s">
        <v>173</v>
      </c>
      <c r="B57" s="9" t="s">
        <v>6</v>
      </c>
      <c r="C57" s="25" t="s">
        <v>388</v>
      </c>
      <c r="D57" s="148">
        <v>-2222</v>
      </c>
      <c r="E57" s="148">
        <v>-2940</v>
      </c>
      <c r="F57" s="148">
        <v>-3405</v>
      </c>
      <c r="G57" s="148">
        <v>-4341</v>
      </c>
      <c r="H57" s="148">
        <v>-11846</v>
      </c>
      <c r="I57" s="148">
        <v>-12918</v>
      </c>
      <c r="J57" s="148">
        <v>-7444</v>
      </c>
      <c r="K57" s="148">
        <v>-2044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7" x14ac:dyDescent="0.25">
      <c r="A58" t="s">
        <v>174</v>
      </c>
      <c r="B58" s="9" t="s">
        <v>7</v>
      </c>
      <c r="C58" s="25" t="s">
        <v>388</v>
      </c>
      <c r="D58" s="148">
        <v>-2222</v>
      </c>
      <c r="E58" s="148">
        <v>-2290</v>
      </c>
      <c r="F58" s="148">
        <v>-3205</v>
      </c>
      <c r="G58" s="148">
        <v>-3748</v>
      </c>
      <c r="H58" s="148">
        <v>-11026</v>
      </c>
      <c r="I58" s="148">
        <v>-12228</v>
      </c>
      <c r="J58" s="148">
        <v>-7252</v>
      </c>
      <c r="K58" s="148">
        <v>-1864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7" x14ac:dyDescent="0.25">
      <c r="A59" t="s">
        <v>175</v>
      </c>
      <c r="B59" s="9" t="s">
        <v>8</v>
      </c>
      <c r="C59" s="25" t="s">
        <v>388</v>
      </c>
      <c r="D59" s="148">
        <v>5302</v>
      </c>
      <c r="E59" s="148">
        <v>4409</v>
      </c>
      <c r="F59" s="148">
        <v>8457</v>
      </c>
      <c r="G59" s="148">
        <v>18344</v>
      </c>
      <c r="H59" s="148">
        <v>3220</v>
      </c>
      <c r="I59" s="148">
        <v>3060</v>
      </c>
      <c r="J59" s="148">
        <v>2994</v>
      </c>
      <c r="K59" s="148">
        <v>5619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7" x14ac:dyDescent="0.25">
      <c r="A60" t="s">
        <v>176</v>
      </c>
      <c r="B60" s="9" t="s">
        <v>9</v>
      </c>
      <c r="C60" s="25" t="s">
        <v>388</v>
      </c>
      <c r="D60" s="120"/>
      <c r="E60" s="148">
        <v>-1</v>
      </c>
      <c r="F60" s="148">
        <v>-1</v>
      </c>
      <c r="G60" s="148">
        <v>-1</v>
      </c>
      <c r="H60" s="120">
        <v>0</v>
      </c>
      <c r="I60" s="148">
        <v>-9</v>
      </c>
      <c r="J60" s="148">
        <v>-40</v>
      </c>
      <c r="K60" s="148">
        <v>-15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7" x14ac:dyDescent="0.25">
      <c r="A61" t="s">
        <v>177</v>
      </c>
      <c r="B61" s="9" t="s">
        <v>14</v>
      </c>
      <c r="C61" s="25" t="s">
        <v>388</v>
      </c>
      <c r="D61" s="148">
        <v>6557</v>
      </c>
      <c r="E61" s="148">
        <v>8675</v>
      </c>
      <c r="F61" s="148">
        <v>13926</v>
      </c>
      <c r="G61" s="148">
        <v>28521</v>
      </c>
      <c r="H61" s="148">
        <v>20715</v>
      </c>
      <c r="I61" s="148">
        <v>11538</v>
      </c>
      <c r="J61" s="148">
        <v>7240</v>
      </c>
      <c r="K61" s="148">
        <v>10980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7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7" ht="15.75" x14ac:dyDescent="0.25">
      <c r="B63" s="59" t="s">
        <v>362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</row>
    <row r="64" spans="1:37" x14ac:dyDescent="0.25">
      <c r="A64" t="s">
        <v>178</v>
      </c>
      <c r="B64" s="9" t="s">
        <v>80</v>
      </c>
      <c r="C64" s="25" t="s">
        <v>388</v>
      </c>
      <c r="D64" s="111">
        <v>218346.27802500001</v>
      </c>
      <c r="E64" s="111">
        <v>237160.94034500001</v>
      </c>
      <c r="F64" s="111">
        <v>265258.09260000003</v>
      </c>
      <c r="G64" s="111">
        <v>281028.35501500004</v>
      </c>
      <c r="H64" s="111">
        <v>285500.44698000001</v>
      </c>
      <c r="I64" s="111">
        <v>336859.84247000003</v>
      </c>
      <c r="J64" s="111">
        <v>393807.69766000006</v>
      </c>
      <c r="K64" s="111">
        <v>398889.40317000006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x14ac:dyDescent="0.25">
      <c r="A65" t="s">
        <v>179</v>
      </c>
      <c r="B65" s="9" t="s">
        <v>81</v>
      </c>
      <c r="C65" s="25" t="s">
        <v>388</v>
      </c>
      <c r="D65" s="111">
        <v>8706.7800499999976</v>
      </c>
      <c r="E65" s="111">
        <v>10658.682279999997</v>
      </c>
      <c r="F65" s="111">
        <v>11232.478314999998</v>
      </c>
      <c r="G65" s="111">
        <v>11313.719634999999</v>
      </c>
      <c r="H65" s="111">
        <v>11413.547200000001</v>
      </c>
      <c r="I65" s="111">
        <v>11231.612709999999</v>
      </c>
      <c r="J65" s="111">
        <v>20562.761334999999</v>
      </c>
      <c r="K65" s="111">
        <v>31307.370925000003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x14ac:dyDescent="0.25">
      <c r="A66" t="s">
        <v>180</v>
      </c>
      <c r="B66" s="54" t="s">
        <v>82</v>
      </c>
      <c r="C66" s="25" t="s">
        <v>388</v>
      </c>
      <c r="D66" s="111">
        <v>345160.52816500003</v>
      </c>
      <c r="E66" s="111">
        <v>376562.46361500002</v>
      </c>
      <c r="F66" s="111">
        <v>398934.51532500004</v>
      </c>
      <c r="G66" s="111">
        <v>425329.01159000001</v>
      </c>
      <c r="H66" s="111">
        <v>457162.09206</v>
      </c>
      <c r="I66" s="111">
        <v>508441.13105999999</v>
      </c>
      <c r="J66" s="111">
        <v>568094.1272450001</v>
      </c>
      <c r="K66" s="111">
        <v>612461.31214500009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 t="s">
        <v>181</v>
      </c>
      <c r="B67" s="9" t="s">
        <v>83</v>
      </c>
      <c r="C67" s="25" t="s">
        <v>388</v>
      </c>
      <c r="D67" s="111">
        <v>74902.5</v>
      </c>
      <c r="E67" s="111">
        <v>77138</v>
      </c>
      <c r="F67" s="111">
        <v>79486</v>
      </c>
      <c r="G67" s="111">
        <v>84507.5</v>
      </c>
      <c r="H67" s="111">
        <v>89827</v>
      </c>
      <c r="I67" s="111">
        <v>92628</v>
      </c>
      <c r="J67" s="111">
        <v>94891</v>
      </c>
      <c r="K67" s="111">
        <v>96833.5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x14ac:dyDescent="0.25">
      <c r="A68" t="s">
        <v>182</v>
      </c>
      <c r="B68" s="9" t="s">
        <v>84</v>
      </c>
      <c r="C68" s="25" t="s">
        <v>388</v>
      </c>
      <c r="D68" s="111">
        <v>14263.5</v>
      </c>
      <c r="E68" s="111">
        <v>19142.5</v>
      </c>
      <c r="F68" s="111">
        <v>21675.5</v>
      </c>
      <c r="G68" s="111">
        <v>21633</v>
      </c>
      <c r="H68" s="111">
        <v>26772</v>
      </c>
      <c r="I68" s="111">
        <v>41656.5</v>
      </c>
      <c r="J68" s="111">
        <v>53042.5</v>
      </c>
      <c r="K68" s="111">
        <v>56230.5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5">
      <c r="A69" t="s">
        <v>183</v>
      </c>
      <c r="B69" s="9" t="s">
        <v>85</v>
      </c>
      <c r="C69" s="25" t="s">
        <v>388</v>
      </c>
      <c r="D69" s="111">
        <v>5017</v>
      </c>
      <c r="E69" s="111">
        <v>7616</v>
      </c>
      <c r="F69" s="111">
        <v>11300.5</v>
      </c>
      <c r="G69" s="111">
        <v>21223.5</v>
      </c>
      <c r="H69" s="111">
        <v>24618</v>
      </c>
      <c r="I69" s="111">
        <v>16126.5</v>
      </c>
      <c r="J69" s="111">
        <v>9389</v>
      </c>
      <c r="K69" s="111">
        <v>9110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B70" s="9"/>
      <c r="C70" s="25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37" ht="15.75" x14ac:dyDescent="0.25">
      <c r="B71" s="31" t="s">
        <v>363</v>
      </c>
      <c r="C71" s="2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7" x14ac:dyDescent="0.25">
      <c r="B72" s="23" t="s">
        <v>333</v>
      </c>
      <c r="C72" s="25" t="s">
        <v>416</v>
      </c>
      <c r="D72" s="141"/>
      <c r="E72" s="141"/>
      <c r="F72" s="141"/>
      <c r="G72" s="141"/>
      <c r="H72" s="141"/>
      <c r="I72" s="141"/>
      <c r="J72" s="141"/>
      <c r="K72" s="141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7" x14ac:dyDescent="0.25">
      <c r="A73" t="s">
        <v>184</v>
      </c>
      <c r="B73" s="9" t="s">
        <v>98</v>
      </c>
      <c r="C73" s="25" t="s">
        <v>416</v>
      </c>
      <c r="D73" s="142">
        <v>59.232809337255894</v>
      </c>
      <c r="E73" s="142">
        <v>58.653856559397326</v>
      </c>
      <c r="F73" s="142">
        <v>58.286444246151078</v>
      </c>
      <c r="G73" s="142">
        <v>58.009029639958499</v>
      </c>
      <c r="H73" s="142">
        <v>58.034095711078479</v>
      </c>
      <c r="I73" s="142">
        <v>58.60512812337209</v>
      </c>
      <c r="J73" s="142">
        <v>58.679514521782899</v>
      </c>
      <c r="K73" s="142">
        <v>58.724818821291066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7" x14ac:dyDescent="0.25">
      <c r="A74" t="s">
        <v>185</v>
      </c>
      <c r="B74" s="9" t="s">
        <v>92</v>
      </c>
      <c r="C74" s="25" t="s">
        <v>416</v>
      </c>
      <c r="D74" s="142">
        <v>54.936841298718626</v>
      </c>
      <c r="E74" s="142">
        <v>53.179302631841949</v>
      </c>
      <c r="F74" s="142">
        <v>52.929695110079471</v>
      </c>
      <c r="G74" s="142">
        <v>52.095128183518447</v>
      </c>
      <c r="H74" s="142">
        <v>51.741079918313098</v>
      </c>
      <c r="I74" s="142">
        <v>51.224236303730194</v>
      </c>
      <c r="J74" s="142">
        <v>47.099167706571443</v>
      </c>
      <c r="K74" s="142">
        <v>46.690254377602521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7" x14ac:dyDescent="0.25">
      <c r="A75" t="s">
        <v>186</v>
      </c>
      <c r="B75" s="9" t="s">
        <v>93</v>
      </c>
      <c r="C75" s="25" t="s">
        <v>416</v>
      </c>
      <c r="D75" s="142">
        <v>40.886640596483673</v>
      </c>
      <c r="E75" s="142">
        <v>40.814685261522477</v>
      </c>
      <c r="F75" s="142">
        <v>41.171041356946269</v>
      </c>
      <c r="G75" s="142">
        <v>40.899567482054508</v>
      </c>
      <c r="H75" s="142">
        <v>40.635757948453183</v>
      </c>
      <c r="I75" s="142">
        <v>41.387451138634482</v>
      </c>
      <c r="J75" s="142">
        <v>41.612171967807953</v>
      </c>
      <c r="K75" s="142">
        <v>41.608660921266519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7" x14ac:dyDescent="0.25">
      <c r="A76" t="s">
        <v>187</v>
      </c>
      <c r="B76" s="9" t="s">
        <v>15</v>
      </c>
      <c r="C76" s="25" t="s">
        <v>416</v>
      </c>
      <c r="D76" s="142">
        <v>31.687128603993713</v>
      </c>
      <c r="E76" s="142">
        <v>32.819889349848232</v>
      </c>
      <c r="F76" s="142">
        <v>33.268927924138254</v>
      </c>
      <c r="G76" s="142">
        <v>33.327567096813418</v>
      </c>
      <c r="H76" s="142">
        <v>33.33751752380595</v>
      </c>
      <c r="I76" s="142">
        <v>34.043486576035065</v>
      </c>
      <c r="J76" s="142">
        <v>33.634760460233629</v>
      </c>
      <c r="K76" s="142">
        <v>32.949185015578152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7" x14ac:dyDescent="0.25">
      <c r="A77" t="s">
        <v>188</v>
      </c>
      <c r="B77" s="9" t="s">
        <v>94</v>
      </c>
      <c r="C77" s="25" t="s">
        <v>416</v>
      </c>
      <c r="D77" s="142">
        <v>4</v>
      </c>
      <c r="E77" s="142">
        <v>3.993578741833725</v>
      </c>
      <c r="F77" s="142">
        <v>3.9976826507578531</v>
      </c>
      <c r="G77" s="142">
        <v>4.0269868184148763</v>
      </c>
      <c r="H77" s="142">
        <v>4.8308811368278866</v>
      </c>
      <c r="I77" s="142">
        <v>5.7306737681277102</v>
      </c>
      <c r="J77" s="142">
        <v>5.76282744155953</v>
      </c>
      <c r="K77" s="142">
        <v>5.1805481190837739</v>
      </c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1:37" x14ac:dyDescent="0.25">
      <c r="B78" s="23" t="s">
        <v>334</v>
      </c>
      <c r="C78" s="25"/>
      <c r="D78" s="143"/>
      <c r="E78" s="143"/>
      <c r="F78" s="143"/>
      <c r="G78" s="143"/>
      <c r="H78" s="143"/>
      <c r="I78" s="143"/>
      <c r="J78" s="143"/>
      <c r="K78" s="143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7" x14ac:dyDescent="0.25">
      <c r="A79" t="s">
        <v>189</v>
      </c>
      <c r="B79" s="9" t="s">
        <v>98</v>
      </c>
      <c r="C79" s="25" t="s">
        <v>416</v>
      </c>
      <c r="D79" s="142">
        <v>33.604453666740653</v>
      </c>
      <c r="E79" s="142">
        <v>32.927918155019306</v>
      </c>
      <c r="F79" s="142">
        <v>36.759150867375439</v>
      </c>
      <c r="G79" s="142">
        <v>36.030403570984355</v>
      </c>
      <c r="H79" s="142">
        <v>35.635672531570606</v>
      </c>
      <c r="I79" s="142">
        <v>42.209075585570659</v>
      </c>
      <c r="J79" s="142">
        <v>42.616985891349074</v>
      </c>
      <c r="K79" s="142">
        <v>42.675159710493588</v>
      </c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7" x14ac:dyDescent="0.25">
      <c r="A80" t="s">
        <v>190</v>
      </c>
      <c r="B80" s="9" t="s">
        <v>92</v>
      </c>
      <c r="C80" s="25" t="s">
        <v>416</v>
      </c>
      <c r="D80" s="142">
        <v>23.350824987390261</v>
      </c>
      <c r="E80" s="142">
        <v>26.013946044168186</v>
      </c>
      <c r="F80" s="142">
        <v>25.540857255660804</v>
      </c>
      <c r="G80" s="142">
        <v>26.300120094227992</v>
      </c>
      <c r="H80" s="142">
        <v>26.134236043267698</v>
      </c>
      <c r="I80" s="142">
        <v>26.44777445555982</v>
      </c>
      <c r="J80" s="142">
        <v>38.312333042227799</v>
      </c>
      <c r="K80" s="142">
        <v>38.559578093418352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x14ac:dyDescent="0.25">
      <c r="A81" t="s">
        <v>191</v>
      </c>
      <c r="B81" s="9" t="s">
        <v>93</v>
      </c>
      <c r="C81" s="25" t="s">
        <v>416</v>
      </c>
      <c r="D81" s="142">
        <v>30.381540338534961</v>
      </c>
      <c r="E81" s="142">
        <v>30.256920608712093</v>
      </c>
      <c r="F81" s="142">
        <v>30.538645396640977</v>
      </c>
      <c r="G81" s="142">
        <v>31.310806741286687</v>
      </c>
      <c r="H81" s="142">
        <v>30.794021176754825</v>
      </c>
      <c r="I81" s="142">
        <v>32.48535932639264</v>
      </c>
      <c r="J81" s="142">
        <v>32.758365604317355</v>
      </c>
      <c r="K81" s="142">
        <v>32.92497944564257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x14ac:dyDescent="0.25">
      <c r="A82" t="s">
        <v>192</v>
      </c>
      <c r="B82" s="9" t="s">
        <v>96</v>
      </c>
      <c r="C82" s="25" t="s">
        <v>416</v>
      </c>
      <c r="D82" s="142">
        <v>26.930466381075686</v>
      </c>
      <c r="E82" s="142">
        <v>28.195723844465633</v>
      </c>
      <c r="F82" s="142">
        <v>27.699507714914009</v>
      </c>
      <c r="G82" s="142">
        <v>28.385853485392232</v>
      </c>
      <c r="H82" s="142">
        <v>28.535215247136161</v>
      </c>
      <c r="I82" s="142">
        <v>29.893605771534073</v>
      </c>
      <c r="J82" s="142">
        <v>28.65460018459731</v>
      </c>
      <c r="K82" s="142">
        <v>27.60427030304427</v>
      </c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x14ac:dyDescent="0.25">
      <c r="A83" t="s">
        <v>193</v>
      </c>
      <c r="B83" s="14" t="s">
        <v>97</v>
      </c>
      <c r="C83" s="25" t="s">
        <v>416</v>
      </c>
      <c r="D83" s="142">
        <v>2.1181380099152278</v>
      </c>
      <c r="E83" s="142">
        <v>1.6755060232878745</v>
      </c>
      <c r="F83" s="142">
        <v>1.6278105718387674</v>
      </c>
      <c r="G83" s="142">
        <v>2.252123518591735</v>
      </c>
      <c r="H83" s="142">
        <v>2.9039619834189674</v>
      </c>
      <c r="I83" s="142">
        <v>4.1034000999931886</v>
      </c>
      <c r="J83" s="142">
        <v>4.0497028101439003</v>
      </c>
      <c r="K83" s="142">
        <v>3.4895576967846886</v>
      </c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x14ac:dyDescent="0.25">
      <c r="B84" s="9"/>
      <c r="C84" s="25"/>
      <c r="D84" s="110"/>
      <c r="E84" s="110"/>
      <c r="F84" s="110"/>
      <c r="G84" s="110"/>
      <c r="H84" s="110"/>
      <c r="I84" s="110"/>
      <c r="J84" s="110"/>
      <c r="K84" s="110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</sheetData>
  <pageMargins left="0.7" right="0.7" top="0.75" bottom="0.75" header="0.3" footer="0.3"/>
  <pageSetup paperSize="8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55"/>
  <sheetViews>
    <sheetView topLeftCell="B7" workbookViewId="0">
      <selection activeCell="E44" sqref="E44"/>
    </sheetView>
  </sheetViews>
  <sheetFormatPr defaultRowHeight="15" x14ac:dyDescent="0.25"/>
  <cols>
    <col min="1" max="1" width="13.85546875" customWidth="1"/>
    <col min="2" max="2" width="76.140625" bestFit="1" customWidth="1"/>
    <col min="3" max="3" width="14.42578125" bestFit="1" customWidth="1"/>
    <col min="4" max="11" width="9.5703125" bestFit="1" customWidth="1"/>
    <col min="12" max="12" width="21.28515625" customWidth="1"/>
  </cols>
  <sheetData>
    <row r="1" spans="1:12" ht="15.75" x14ac:dyDescent="0.25">
      <c r="B1" s="7" t="s">
        <v>26</v>
      </c>
    </row>
    <row r="3" spans="1:12" ht="30" x14ac:dyDescent="0.25">
      <c r="B3" s="1" t="s">
        <v>266</v>
      </c>
      <c r="D3" s="95">
        <v>2006</v>
      </c>
      <c r="E3" s="95">
        <v>2007</v>
      </c>
      <c r="F3" s="95">
        <v>2008</v>
      </c>
      <c r="G3" s="95">
        <v>2009</v>
      </c>
      <c r="H3" s="95">
        <v>2010</v>
      </c>
      <c r="I3" s="95">
        <v>2011</v>
      </c>
      <c r="J3" s="95">
        <v>2012</v>
      </c>
      <c r="K3" s="95">
        <v>2013</v>
      </c>
      <c r="L3" s="93" t="s">
        <v>325</v>
      </c>
    </row>
    <row r="4" spans="1:12" x14ac:dyDescent="0.25">
      <c r="A4" s="1" t="s">
        <v>23</v>
      </c>
      <c r="B4" s="1" t="s">
        <v>0</v>
      </c>
      <c r="C4" s="1" t="s">
        <v>16</v>
      </c>
    </row>
    <row r="5" spans="1:12" ht="15.75" x14ac:dyDescent="0.25">
      <c r="B5" s="28" t="s">
        <v>369</v>
      </c>
      <c r="C5" s="21"/>
    </row>
    <row r="6" spans="1:12" x14ac:dyDescent="0.25">
      <c r="B6" s="10" t="s">
        <v>43</v>
      </c>
      <c r="C6" s="25"/>
    </row>
    <row r="7" spans="1:12" x14ac:dyDescent="0.25">
      <c r="A7" t="s">
        <v>194</v>
      </c>
      <c r="B7" s="9" t="s">
        <v>44</v>
      </c>
      <c r="C7" s="25" t="s">
        <v>17</v>
      </c>
      <c r="D7" s="120">
        <v>445.38679999999999</v>
      </c>
      <c r="E7" s="120">
        <v>2590.9110000000001</v>
      </c>
      <c r="F7" s="120">
        <v>2762.7280000000001</v>
      </c>
      <c r="G7" s="120">
        <v>2724.5450000000001</v>
      </c>
      <c r="H7" s="120">
        <v>2507.7190000000001</v>
      </c>
      <c r="I7" s="120">
        <v>2498.29</v>
      </c>
      <c r="J7" s="120">
        <v>2322.0169999999998</v>
      </c>
      <c r="K7" s="120">
        <v>2673.308</v>
      </c>
    </row>
    <row r="8" spans="1:12" x14ac:dyDescent="0.25">
      <c r="A8" t="s">
        <v>195</v>
      </c>
      <c r="B8" s="9" t="s">
        <v>45</v>
      </c>
      <c r="C8" s="25" t="s">
        <v>17</v>
      </c>
      <c r="D8" s="120">
        <v>4645.0550000000003</v>
      </c>
      <c r="E8" s="120">
        <v>4657.0230000000001</v>
      </c>
      <c r="F8" s="120">
        <v>4719.3029999999999</v>
      </c>
      <c r="G8" s="120">
        <v>4800.1869999999999</v>
      </c>
      <c r="H8" s="120">
        <v>4661.6639999999998</v>
      </c>
      <c r="I8" s="120">
        <v>4644.6989999999996</v>
      </c>
      <c r="J8" s="120">
        <v>4493.8670000000002</v>
      </c>
      <c r="K8" s="120">
        <v>4338.1949999999997</v>
      </c>
    </row>
    <row r="9" spans="1:12" ht="30" x14ac:dyDescent="0.25">
      <c r="A9" t="s">
        <v>196</v>
      </c>
      <c r="B9" s="9" t="s">
        <v>1037</v>
      </c>
      <c r="C9" s="25" t="s">
        <v>17</v>
      </c>
      <c r="D9" s="120">
        <v>5439.6670000000004</v>
      </c>
      <c r="E9" s="120">
        <v>5580.5590000000002</v>
      </c>
      <c r="F9" s="120">
        <v>6018.3059999999996</v>
      </c>
      <c r="G9" s="120">
        <v>5887.9790000000003</v>
      </c>
      <c r="H9" s="120">
        <v>5860.8289999999997</v>
      </c>
      <c r="I9" s="120">
        <v>5965.4539999999997</v>
      </c>
      <c r="J9" s="120">
        <v>5773.9589999999998</v>
      </c>
      <c r="K9" s="120">
        <v>5854.6850000000004</v>
      </c>
    </row>
    <row r="10" spans="1:12" x14ac:dyDescent="0.25">
      <c r="A10" t="s">
        <v>197</v>
      </c>
      <c r="B10" s="22" t="s">
        <v>46</v>
      </c>
      <c r="C10" s="25" t="s">
        <v>17</v>
      </c>
      <c r="D10" s="120">
        <f>SUM(D7:D9)</f>
        <v>10530.108800000002</v>
      </c>
      <c r="E10" s="120">
        <f t="shared" ref="E10:K10" si="0">SUM(E7:E9)</f>
        <v>12828.493</v>
      </c>
      <c r="F10" s="120">
        <f t="shared" si="0"/>
        <v>13500.337</v>
      </c>
      <c r="G10" s="120">
        <f t="shared" si="0"/>
        <v>13412.710999999999</v>
      </c>
      <c r="H10" s="120">
        <f t="shared" si="0"/>
        <v>13030.212</v>
      </c>
      <c r="I10" s="120">
        <f t="shared" si="0"/>
        <v>13108.442999999999</v>
      </c>
      <c r="J10" s="120">
        <f t="shared" si="0"/>
        <v>12589.843000000001</v>
      </c>
      <c r="K10" s="120">
        <f t="shared" si="0"/>
        <v>12866.188</v>
      </c>
    </row>
    <row r="11" spans="1:12" x14ac:dyDescent="0.25">
      <c r="B11" s="11"/>
      <c r="C11" s="25"/>
    </row>
    <row r="12" spans="1:12" ht="15.75" x14ac:dyDescent="0.25">
      <c r="B12" s="29" t="s">
        <v>370</v>
      </c>
      <c r="C12" s="25"/>
    </row>
    <row r="13" spans="1:12" x14ac:dyDescent="0.25">
      <c r="B13" s="10" t="s">
        <v>394</v>
      </c>
      <c r="C13" s="25"/>
    </row>
    <row r="14" spans="1:12" ht="15" customHeight="1" x14ac:dyDescent="0.25">
      <c r="A14" t="s">
        <v>198</v>
      </c>
      <c r="B14" s="103" t="s">
        <v>1040</v>
      </c>
      <c r="C14" s="25"/>
      <c r="D14" s="124">
        <v>12</v>
      </c>
      <c r="E14" s="124">
        <v>12</v>
      </c>
      <c r="F14" s="124">
        <v>12</v>
      </c>
      <c r="G14" s="124">
        <v>13</v>
      </c>
      <c r="H14" s="124">
        <v>13</v>
      </c>
      <c r="I14" s="124">
        <v>13</v>
      </c>
      <c r="J14" s="124">
        <v>13</v>
      </c>
      <c r="K14" s="124">
        <v>13</v>
      </c>
    </row>
    <row r="15" spans="1:12" s="122" customFormat="1" ht="15" customHeight="1" x14ac:dyDescent="0.25">
      <c r="A15" s="122" t="s">
        <v>403</v>
      </c>
      <c r="B15" s="103" t="s">
        <v>1041</v>
      </c>
      <c r="C15" s="123"/>
      <c r="D15" s="124">
        <v>14</v>
      </c>
      <c r="E15" s="124">
        <v>14</v>
      </c>
      <c r="F15" s="124">
        <v>14</v>
      </c>
      <c r="G15" s="124">
        <v>13</v>
      </c>
      <c r="H15" s="124">
        <v>12</v>
      </c>
      <c r="I15" s="124">
        <v>12</v>
      </c>
      <c r="J15" s="124">
        <v>12</v>
      </c>
      <c r="K15" s="124">
        <v>13</v>
      </c>
    </row>
    <row r="16" spans="1:12" ht="15" customHeight="1" x14ac:dyDescent="0.25">
      <c r="A16" s="94" t="s">
        <v>1038</v>
      </c>
      <c r="B16" s="155" t="s">
        <v>406</v>
      </c>
      <c r="C16" s="156"/>
      <c r="D16" s="156"/>
      <c r="E16" s="156"/>
      <c r="F16" s="156"/>
      <c r="G16" s="156"/>
      <c r="H16" s="156"/>
      <c r="I16" s="156"/>
      <c r="J16" s="156"/>
      <c r="K16" s="157"/>
    </row>
    <row r="17" spans="1:11" x14ac:dyDescent="0.25">
      <c r="B17" s="10"/>
      <c r="C17" s="25"/>
    </row>
    <row r="18" spans="1:11" x14ac:dyDescent="0.25">
      <c r="B18" s="10" t="s">
        <v>395</v>
      </c>
      <c r="C18" s="25"/>
    </row>
    <row r="19" spans="1:11" x14ac:dyDescent="0.25">
      <c r="A19" t="s">
        <v>386</v>
      </c>
      <c r="B19" s="103" t="s">
        <v>1040</v>
      </c>
      <c r="C19" s="25"/>
      <c r="D19" s="125">
        <v>2</v>
      </c>
      <c r="E19" s="125">
        <v>2</v>
      </c>
      <c r="F19" s="125">
        <v>2</v>
      </c>
      <c r="G19" s="125">
        <v>2</v>
      </c>
      <c r="H19" s="125">
        <v>2</v>
      </c>
      <c r="I19" s="125">
        <v>2</v>
      </c>
      <c r="J19" s="125">
        <v>2</v>
      </c>
      <c r="K19" s="125">
        <v>2</v>
      </c>
    </row>
    <row r="20" spans="1:11" s="122" customFormat="1" x14ac:dyDescent="0.25">
      <c r="A20" s="122" t="s">
        <v>404</v>
      </c>
      <c r="B20" s="103" t="s">
        <v>1041</v>
      </c>
      <c r="C20" s="123"/>
      <c r="D20" s="125">
        <v>3</v>
      </c>
      <c r="E20" s="125">
        <v>3</v>
      </c>
      <c r="F20" s="125">
        <v>3</v>
      </c>
      <c r="G20" s="125">
        <v>3</v>
      </c>
      <c r="H20" s="125">
        <v>3</v>
      </c>
      <c r="I20" s="125">
        <v>3</v>
      </c>
      <c r="J20" s="125">
        <v>3</v>
      </c>
      <c r="K20" s="125">
        <v>3</v>
      </c>
    </row>
    <row r="21" spans="1:11" s="122" customFormat="1" x14ac:dyDescent="0.25">
      <c r="A21" s="122" t="s">
        <v>1039</v>
      </c>
      <c r="B21" s="103" t="s">
        <v>1042</v>
      </c>
      <c r="C21" s="123"/>
      <c r="D21" s="125">
        <v>1</v>
      </c>
      <c r="E21" s="125">
        <v>1</v>
      </c>
      <c r="F21" s="125">
        <v>1</v>
      </c>
      <c r="G21" s="125">
        <v>1</v>
      </c>
      <c r="H21" s="125">
        <v>1</v>
      </c>
      <c r="I21" s="125">
        <v>1</v>
      </c>
      <c r="J21" s="125">
        <v>1</v>
      </c>
      <c r="K21" s="125">
        <v>1</v>
      </c>
    </row>
    <row r="22" spans="1:11" s="122" customFormat="1" x14ac:dyDescent="0.25">
      <c r="A22" s="122" t="s">
        <v>1047</v>
      </c>
      <c r="B22" s="103" t="s">
        <v>1043</v>
      </c>
      <c r="C22" s="123"/>
      <c r="D22" s="125">
        <v>3</v>
      </c>
      <c r="E22" s="125">
        <v>3</v>
      </c>
      <c r="F22" s="125">
        <v>3</v>
      </c>
      <c r="G22" s="125">
        <v>3</v>
      </c>
      <c r="H22" s="125">
        <v>3</v>
      </c>
      <c r="I22" s="125">
        <v>4</v>
      </c>
      <c r="J22" s="125">
        <v>5</v>
      </c>
      <c r="K22" s="125">
        <v>5</v>
      </c>
    </row>
    <row r="23" spans="1:11" s="122" customFormat="1" x14ac:dyDescent="0.25">
      <c r="A23" s="122" t="s">
        <v>1048</v>
      </c>
      <c r="B23" s="103" t="s">
        <v>1044</v>
      </c>
      <c r="C23" s="123"/>
      <c r="D23" s="125">
        <v>29</v>
      </c>
      <c r="E23" s="125">
        <v>28</v>
      </c>
      <c r="F23" s="125">
        <v>27</v>
      </c>
      <c r="G23" s="125">
        <v>27</v>
      </c>
      <c r="H23" s="125">
        <v>27</v>
      </c>
      <c r="I23" s="125">
        <v>27</v>
      </c>
      <c r="J23" s="125">
        <v>28</v>
      </c>
      <c r="K23" s="125">
        <v>28</v>
      </c>
    </row>
    <row r="24" spans="1:11" s="122" customFormat="1" x14ac:dyDescent="0.25">
      <c r="A24" s="122" t="s">
        <v>1049</v>
      </c>
      <c r="B24" s="103" t="s">
        <v>1045</v>
      </c>
      <c r="C24" s="123"/>
      <c r="D24" s="125">
        <v>13</v>
      </c>
      <c r="E24" s="125">
        <v>14</v>
      </c>
      <c r="F24" s="125">
        <v>14</v>
      </c>
      <c r="G24" s="125">
        <v>14</v>
      </c>
      <c r="H24" s="125">
        <v>14</v>
      </c>
      <c r="I24" s="125">
        <v>14</v>
      </c>
      <c r="J24" s="125">
        <v>14</v>
      </c>
      <c r="K24" s="125">
        <v>14</v>
      </c>
    </row>
    <row r="25" spans="1:11" s="122" customFormat="1" x14ac:dyDescent="0.25">
      <c r="A25" s="122" t="s">
        <v>1050</v>
      </c>
      <c r="B25" s="103" t="s">
        <v>1046</v>
      </c>
      <c r="C25" s="123"/>
      <c r="D25" s="125">
        <v>3</v>
      </c>
      <c r="E25" s="125">
        <v>3</v>
      </c>
      <c r="F25" s="125">
        <v>3</v>
      </c>
      <c r="G25" s="125">
        <v>3</v>
      </c>
      <c r="H25" s="125">
        <v>3</v>
      </c>
      <c r="I25" s="125">
        <v>3</v>
      </c>
      <c r="J25" s="125">
        <v>3</v>
      </c>
      <c r="K25" s="125">
        <v>3</v>
      </c>
    </row>
    <row r="26" spans="1:11" ht="15" customHeight="1" x14ac:dyDescent="0.25">
      <c r="A26" s="94" t="s">
        <v>1051</v>
      </c>
      <c r="B26" s="155" t="s">
        <v>406</v>
      </c>
      <c r="C26" s="156"/>
      <c r="D26" s="156"/>
      <c r="E26" s="156"/>
      <c r="F26" s="156"/>
      <c r="G26" s="156"/>
      <c r="H26" s="156"/>
      <c r="I26" s="156"/>
      <c r="J26" s="156"/>
      <c r="K26" s="157"/>
    </row>
    <row r="27" spans="1:11" x14ac:dyDescent="0.25">
      <c r="B27" s="10"/>
      <c r="C27" s="25"/>
    </row>
    <row r="28" spans="1:11" ht="15.6" x14ac:dyDescent="0.3">
      <c r="B28" s="29" t="s">
        <v>371</v>
      </c>
      <c r="C28" s="25"/>
    </row>
    <row r="29" spans="1:11" x14ac:dyDescent="0.25">
      <c r="B29" s="23" t="s">
        <v>358</v>
      </c>
      <c r="C29" s="25"/>
    </row>
    <row r="30" spans="1:11" ht="14.45" x14ac:dyDescent="0.3">
      <c r="A30" t="s">
        <v>199</v>
      </c>
      <c r="B30" s="9" t="s">
        <v>57</v>
      </c>
      <c r="C30" s="25" t="s">
        <v>19</v>
      </c>
      <c r="D30" s="120">
        <v>1949.873</v>
      </c>
      <c r="E30" s="120">
        <v>2329.5059999999999</v>
      </c>
      <c r="F30" s="120">
        <v>2245.0819999999999</v>
      </c>
      <c r="G30" s="120">
        <v>2154.23</v>
      </c>
      <c r="H30" s="120">
        <v>2267.0709999999999</v>
      </c>
      <c r="I30" s="120">
        <v>2238.723</v>
      </c>
      <c r="J30" s="120">
        <v>2264.047</v>
      </c>
      <c r="K30" s="120">
        <v>2184.59</v>
      </c>
    </row>
    <row r="31" spans="1:11" x14ac:dyDescent="0.25">
      <c r="A31" t="s">
        <v>200</v>
      </c>
      <c r="B31" s="9" t="s">
        <v>309</v>
      </c>
      <c r="C31" s="25" t="s">
        <v>19</v>
      </c>
      <c r="D31" s="131"/>
      <c r="E31" s="131"/>
      <c r="F31" s="131"/>
      <c r="G31" s="131"/>
      <c r="H31" s="131"/>
      <c r="I31" s="131"/>
      <c r="J31" s="131"/>
      <c r="K31" s="131"/>
    </row>
    <row r="32" spans="1:11" x14ac:dyDescent="0.25">
      <c r="A32" t="s">
        <v>201</v>
      </c>
      <c r="B32" s="9" t="s">
        <v>310</v>
      </c>
      <c r="C32" s="25" t="s">
        <v>19</v>
      </c>
      <c r="D32" s="131"/>
      <c r="E32" s="131"/>
      <c r="F32" s="131"/>
      <c r="G32" s="131"/>
      <c r="H32" s="131"/>
      <c r="I32" s="131"/>
      <c r="J32" s="131"/>
      <c r="K32" s="131"/>
    </row>
    <row r="33" spans="1:11" x14ac:dyDescent="0.25">
      <c r="A33" t="s">
        <v>202</v>
      </c>
      <c r="B33" s="9" t="s">
        <v>58</v>
      </c>
      <c r="C33" s="25" t="s">
        <v>19</v>
      </c>
      <c r="D33" s="120">
        <v>2578.681</v>
      </c>
      <c r="E33" s="120">
        <v>2592.0160000000001</v>
      </c>
      <c r="F33" s="120">
        <v>2535.3510000000001</v>
      </c>
      <c r="G33" s="120">
        <v>2563.9070000000002</v>
      </c>
      <c r="H33" s="120">
        <v>2553.692</v>
      </c>
      <c r="I33" s="120">
        <v>2517.672</v>
      </c>
      <c r="J33" s="120">
        <v>2513.8870000000002</v>
      </c>
      <c r="K33" s="120">
        <v>2483.2939999999999</v>
      </c>
    </row>
    <row r="34" spans="1:11" ht="30" x14ac:dyDescent="0.25">
      <c r="A34" t="s">
        <v>313</v>
      </c>
      <c r="B34" s="9" t="s">
        <v>311</v>
      </c>
      <c r="C34" s="25" t="s">
        <v>19</v>
      </c>
      <c r="D34" s="131"/>
      <c r="E34" s="131"/>
      <c r="F34" s="131"/>
      <c r="G34" s="131"/>
      <c r="H34" s="131"/>
      <c r="I34" s="131"/>
      <c r="J34" s="131"/>
      <c r="K34" s="131"/>
    </row>
    <row r="35" spans="1:11" ht="28.9" x14ac:dyDescent="0.3">
      <c r="A35" t="s">
        <v>314</v>
      </c>
      <c r="B35" s="9" t="s">
        <v>312</v>
      </c>
      <c r="C35" s="25" t="s">
        <v>19</v>
      </c>
      <c r="D35" s="131"/>
      <c r="E35" s="131"/>
      <c r="F35" s="131"/>
      <c r="G35" s="131"/>
      <c r="H35" s="131"/>
      <c r="I35" s="131"/>
      <c r="J35" s="131"/>
      <c r="K35" s="131"/>
    </row>
    <row r="36" spans="1:11" x14ac:dyDescent="0.25">
      <c r="B36" s="23" t="s">
        <v>359</v>
      </c>
      <c r="C36" s="25"/>
      <c r="D36" s="107"/>
      <c r="E36" s="107"/>
      <c r="F36" s="107"/>
      <c r="G36" s="107"/>
      <c r="H36" s="107"/>
      <c r="I36" s="107"/>
      <c r="J36" s="107"/>
      <c r="K36" s="107"/>
    </row>
    <row r="37" spans="1:11" x14ac:dyDescent="0.25">
      <c r="A37" t="s">
        <v>203</v>
      </c>
      <c r="B37" s="9" t="s">
        <v>57</v>
      </c>
      <c r="C37" s="25" t="s">
        <v>18</v>
      </c>
      <c r="D37" s="120">
        <v>1993.6510000000001</v>
      </c>
      <c r="E37" s="120">
        <v>2368.1350000000002</v>
      </c>
      <c r="F37" s="120">
        <v>2283.701</v>
      </c>
      <c r="G37" s="120">
        <v>2189.424</v>
      </c>
      <c r="H37" s="120">
        <v>2297.5859999999998</v>
      </c>
      <c r="I37" s="120">
        <v>2265.0889999999999</v>
      </c>
      <c r="J37" s="120">
        <v>2291.8449999999998</v>
      </c>
      <c r="K37" s="120">
        <v>2221.4110000000001</v>
      </c>
    </row>
    <row r="38" spans="1:11" x14ac:dyDescent="0.25">
      <c r="A38" t="s">
        <v>204</v>
      </c>
      <c r="B38" s="9" t="s">
        <v>309</v>
      </c>
      <c r="C38" s="25" t="s">
        <v>18</v>
      </c>
      <c r="D38" s="131"/>
      <c r="E38" s="131"/>
      <c r="F38" s="131"/>
      <c r="G38" s="131"/>
      <c r="H38" s="131"/>
      <c r="I38" s="131"/>
      <c r="J38" s="131"/>
      <c r="K38" s="131"/>
    </row>
    <row r="39" spans="1:11" x14ac:dyDescent="0.25">
      <c r="A39" t="s">
        <v>205</v>
      </c>
      <c r="B39" s="9" t="s">
        <v>310</v>
      </c>
      <c r="C39" s="25" t="s">
        <v>18</v>
      </c>
      <c r="D39" s="131"/>
      <c r="E39" s="131"/>
      <c r="F39" s="131"/>
      <c r="G39" s="131"/>
      <c r="H39" s="131"/>
      <c r="I39" s="131"/>
      <c r="J39" s="131"/>
      <c r="K39" s="131"/>
    </row>
    <row r="40" spans="1:11" x14ac:dyDescent="0.25">
      <c r="A40" t="s">
        <v>206</v>
      </c>
      <c r="B40" s="9" t="s">
        <v>58</v>
      </c>
      <c r="C40" s="25" t="s">
        <v>18</v>
      </c>
      <c r="D40" s="120">
        <v>2684.2440000000001</v>
      </c>
      <c r="E40" s="120">
        <v>2690.61</v>
      </c>
      <c r="F40" s="120">
        <v>2624.2620000000002</v>
      </c>
      <c r="G40" s="120">
        <v>2656.152</v>
      </c>
      <c r="H40" s="120">
        <v>2634.4740000000002</v>
      </c>
      <c r="I40" s="120">
        <v>2597.712</v>
      </c>
      <c r="J40" s="120">
        <v>2589.395</v>
      </c>
      <c r="K40" s="120">
        <v>2544.7469999999998</v>
      </c>
    </row>
    <row r="41" spans="1:11" ht="30" x14ac:dyDescent="0.25">
      <c r="A41" t="s">
        <v>315</v>
      </c>
      <c r="B41" s="9" t="s">
        <v>311</v>
      </c>
      <c r="C41" s="25" t="s">
        <v>18</v>
      </c>
      <c r="D41" s="89"/>
      <c r="E41" s="89"/>
      <c r="F41" s="89"/>
      <c r="G41" s="89"/>
      <c r="H41" s="89"/>
      <c r="I41" s="89"/>
      <c r="J41" s="89"/>
      <c r="K41" s="89"/>
    </row>
    <row r="42" spans="1:11" ht="30" x14ac:dyDescent="0.25">
      <c r="A42" t="s">
        <v>316</v>
      </c>
      <c r="B42" s="9" t="s">
        <v>312</v>
      </c>
      <c r="C42" s="25" t="s">
        <v>18</v>
      </c>
      <c r="D42" s="89"/>
      <c r="E42" s="89"/>
      <c r="F42" s="89"/>
      <c r="G42" s="89"/>
      <c r="H42" s="89"/>
      <c r="I42" s="89"/>
      <c r="J42" s="89"/>
      <c r="K42" s="89"/>
    </row>
    <row r="43" spans="1:11" x14ac:dyDescent="0.25">
      <c r="B43" s="9"/>
      <c r="C43" s="25"/>
    </row>
    <row r="44" spans="1:11" x14ac:dyDescent="0.25">
      <c r="B44" s="23" t="s">
        <v>385</v>
      </c>
      <c r="C44" s="25"/>
    </row>
    <row r="45" spans="1:11" x14ac:dyDescent="0.25">
      <c r="B45" s="10" t="s">
        <v>291</v>
      </c>
      <c r="C45" s="25"/>
    </row>
    <row r="46" spans="1:11" x14ac:dyDescent="0.25">
      <c r="A46" t="s">
        <v>293</v>
      </c>
      <c r="B46" s="21" t="s">
        <v>292</v>
      </c>
      <c r="C46" s="25" t="s">
        <v>290</v>
      </c>
      <c r="D46" s="149">
        <v>0.95699999999999996</v>
      </c>
      <c r="E46" s="149">
        <v>0.96299999999999997</v>
      </c>
      <c r="F46" s="149">
        <v>0.96099999999999997</v>
      </c>
      <c r="G46" s="149">
        <v>0.96499999999999997</v>
      </c>
      <c r="H46" s="149">
        <v>0.97599999999999998</v>
      </c>
      <c r="I46" s="149">
        <v>0.97899999999999998</v>
      </c>
      <c r="J46" s="149">
        <v>0.98</v>
      </c>
      <c r="K46" s="149">
        <v>0.98399999999999999</v>
      </c>
    </row>
    <row r="47" spans="1:11" x14ac:dyDescent="0.25">
      <c r="A47" t="s">
        <v>301</v>
      </c>
      <c r="B47" s="9" t="s">
        <v>294</v>
      </c>
      <c r="C47" s="25" t="s">
        <v>290</v>
      </c>
      <c r="D47" s="149"/>
      <c r="E47" s="149"/>
      <c r="F47" s="149"/>
      <c r="G47" s="149"/>
      <c r="H47" s="149"/>
      <c r="I47" s="149"/>
      <c r="J47" s="149"/>
      <c r="K47" s="149"/>
    </row>
    <row r="48" spans="1:11" x14ac:dyDescent="0.25">
      <c r="A48" t="s">
        <v>302</v>
      </c>
      <c r="B48" s="9" t="s">
        <v>295</v>
      </c>
      <c r="C48" s="25" t="s">
        <v>290</v>
      </c>
      <c r="D48" s="149"/>
      <c r="E48" s="149"/>
      <c r="F48" s="149"/>
      <c r="G48" s="149"/>
      <c r="H48" s="149"/>
      <c r="I48" s="149"/>
      <c r="J48" s="149"/>
      <c r="K48" s="149"/>
    </row>
    <row r="49" spans="1:11" x14ac:dyDescent="0.25">
      <c r="A49" t="s">
        <v>303</v>
      </c>
      <c r="B49" s="9" t="s">
        <v>296</v>
      </c>
      <c r="C49" s="25" t="s">
        <v>290</v>
      </c>
      <c r="D49" s="149"/>
      <c r="E49" s="149"/>
      <c r="F49" s="149"/>
      <c r="G49" s="149"/>
      <c r="H49" s="149"/>
      <c r="I49" s="149"/>
      <c r="J49" s="149"/>
      <c r="K49" s="149"/>
    </row>
    <row r="50" spans="1:11" x14ac:dyDescent="0.25">
      <c r="A50" t="s">
        <v>304</v>
      </c>
      <c r="B50" s="9" t="s">
        <v>297</v>
      </c>
      <c r="C50" s="25" t="s">
        <v>290</v>
      </c>
      <c r="D50" s="149">
        <v>0.96899999999999997</v>
      </c>
      <c r="E50" s="149">
        <v>0.97599999999999998</v>
      </c>
      <c r="F50" s="149">
        <v>0.96699999999999997</v>
      </c>
      <c r="G50" s="149">
        <v>0.96199999999999997</v>
      </c>
      <c r="H50" s="149">
        <v>0.97599999999999998</v>
      </c>
      <c r="I50" s="149">
        <v>0.98199999999999998</v>
      </c>
      <c r="J50" s="149">
        <v>0.97799999999999998</v>
      </c>
      <c r="K50" s="149">
        <v>0.98699999999999999</v>
      </c>
    </row>
    <row r="51" spans="1:11" x14ac:dyDescent="0.25">
      <c r="A51" t="s">
        <v>305</v>
      </c>
      <c r="B51" s="9" t="s">
        <v>298</v>
      </c>
      <c r="C51" s="25" t="s">
        <v>290</v>
      </c>
      <c r="D51" s="149"/>
      <c r="E51" s="149"/>
      <c r="F51" s="149"/>
      <c r="G51" s="149"/>
      <c r="H51" s="149"/>
      <c r="I51" s="149"/>
      <c r="J51" s="149"/>
      <c r="K51" s="149"/>
    </row>
    <row r="52" spans="1:11" x14ac:dyDescent="0.25">
      <c r="A52" t="s">
        <v>306</v>
      </c>
      <c r="B52" s="9" t="s">
        <v>299</v>
      </c>
      <c r="C52" s="25" t="s">
        <v>290</v>
      </c>
      <c r="D52" s="149"/>
      <c r="E52" s="149"/>
      <c r="F52" s="149"/>
      <c r="G52" s="149"/>
      <c r="H52" s="149"/>
      <c r="I52" s="149"/>
      <c r="J52" s="149"/>
      <c r="K52" s="149"/>
    </row>
    <row r="53" spans="1:11" x14ac:dyDescent="0.25">
      <c r="A53" t="s">
        <v>307</v>
      </c>
      <c r="B53" s="9" t="s">
        <v>300</v>
      </c>
      <c r="C53" s="25" t="s">
        <v>290</v>
      </c>
      <c r="D53" s="149"/>
      <c r="E53" s="149"/>
      <c r="F53" s="149"/>
      <c r="G53" s="149"/>
      <c r="H53" s="149"/>
      <c r="I53" s="149"/>
      <c r="J53" s="149"/>
      <c r="K53" s="149"/>
    </row>
    <row r="54" spans="1:11" s="126" customFormat="1" x14ac:dyDescent="0.25">
      <c r="A54" s="126" t="s">
        <v>387</v>
      </c>
      <c r="B54" s="128" t="s">
        <v>1053</v>
      </c>
      <c r="C54" s="127" t="s">
        <v>290</v>
      </c>
      <c r="D54" s="149">
        <v>0.98332299999999995</v>
      </c>
      <c r="E54" s="149">
        <v>0.97709800000000002</v>
      </c>
      <c r="F54" s="149">
        <v>0.96516299999999999</v>
      </c>
      <c r="G54" s="149">
        <v>0.97372700000000001</v>
      </c>
      <c r="H54" s="149">
        <v>0.99234299999999998</v>
      </c>
      <c r="I54" s="149">
        <v>0.98730899999999999</v>
      </c>
      <c r="J54" s="149">
        <v>0.99521400000000004</v>
      </c>
      <c r="K54" s="149">
        <v>0.99213499999999999</v>
      </c>
    </row>
    <row r="55" spans="1:11" ht="15" customHeight="1" x14ac:dyDescent="0.25">
      <c r="A55" s="94" t="s">
        <v>1052</v>
      </c>
      <c r="B55" s="155" t="s">
        <v>406</v>
      </c>
      <c r="C55" s="156"/>
      <c r="D55" s="156"/>
      <c r="E55" s="156"/>
      <c r="F55" s="156"/>
      <c r="G55" s="156"/>
      <c r="H55" s="156"/>
      <c r="I55" s="156"/>
      <c r="J55" s="156"/>
      <c r="K55" s="157"/>
    </row>
  </sheetData>
  <mergeCells count="3">
    <mergeCell ref="B16:K16"/>
    <mergeCell ref="B26:K26"/>
    <mergeCell ref="B55:K55"/>
  </mergeCells>
  <pageMargins left="0.7" right="0.7" top="0.75" bottom="0.75" header="0.3" footer="0.3"/>
  <pageSetup paperSize="8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90"/>
  <sheetViews>
    <sheetView topLeftCell="A37" zoomScale="90" zoomScaleNormal="90" workbookViewId="0">
      <selection activeCell="K57" sqref="K57"/>
    </sheetView>
  </sheetViews>
  <sheetFormatPr defaultRowHeight="15" x14ac:dyDescent="0.25"/>
  <cols>
    <col min="1" max="1" width="14.42578125" customWidth="1"/>
    <col min="2" max="2" width="88" customWidth="1"/>
    <col min="4" max="11" width="10" bestFit="1" customWidth="1"/>
    <col min="12" max="12" width="21.28515625" customWidth="1"/>
  </cols>
  <sheetData>
    <row r="1" spans="1:24" ht="15.75" x14ac:dyDescent="0.25">
      <c r="B1" s="7" t="s">
        <v>27</v>
      </c>
    </row>
    <row r="2" spans="1:24" x14ac:dyDescent="0.25">
      <c r="B2" s="53"/>
      <c r="M2" s="1"/>
      <c r="X2" s="1"/>
    </row>
    <row r="3" spans="1:24" ht="30" x14ac:dyDescent="0.25">
      <c r="B3" s="1" t="s">
        <v>266</v>
      </c>
      <c r="D3" s="95">
        <v>2006</v>
      </c>
      <c r="E3" s="95">
        <v>2007</v>
      </c>
      <c r="F3" s="95">
        <v>2008</v>
      </c>
      <c r="G3" s="95">
        <v>2009</v>
      </c>
      <c r="H3" s="95">
        <v>2010</v>
      </c>
      <c r="I3" s="95">
        <v>2011</v>
      </c>
      <c r="J3" s="95">
        <v>2012</v>
      </c>
      <c r="K3" s="95">
        <v>2013</v>
      </c>
      <c r="L3" s="93" t="s">
        <v>325</v>
      </c>
    </row>
    <row r="4" spans="1:24" x14ac:dyDescent="0.25">
      <c r="A4" s="1" t="s">
        <v>23</v>
      </c>
      <c r="B4" s="1" t="s">
        <v>0</v>
      </c>
      <c r="C4" s="1" t="s">
        <v>1</v>
      </c>
    </row>
    <row r="5" spans="1:24" ht="15.75" x14ac:dyDescent="0.25">
      <c r="B5" s="28" t="s">
        <v>372</v>
      </c>
      <c r="C5" s="25"/>
    </row>
    <row r="6" spans="1:24" x14ac:dyDescent="0.25">
      <c r="B6" s="23" t="s">
        <v>373</v>
      </c>
      <c r="C6" s="25"/>
    </row>
    <row r="7" spans="1:24" x14ac:dyDescent="0.25">
      <c r="A7" t="s">
        <v>207</v>
      </c>
      <c r="B7" s="137" t="s">
        <v>47</v>
      </c>
      <c r="C7" s="138" t="s">
        <v>21</v>
      </c>
      <c r="D7" s="120">
        <v>0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</row>
    <row r="8" spans="1:24" x14ac:dyDescent="0.25">
      <c r="A8" t="s">
        <v>208</v>
      </c>
      <c r="B8" s="137" t="s">
        <v>48</v>
      </c>
      <c r="C8" s="138" t="s">
        <v>21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</row>
    <row r="9" spans="1:24" x14ac:dyDescent="0.25">
      <c r="A9" t="s">
        <v>209</v>
      </c>
      <c r="B9" s="137" t="s">
        <v>49</v>
      </c>
      <c r="C9" s="138" t="s">
        <v>21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</row>
    <row r="10" spans="1:24" x14ac:dyDescent="0.25">
      <c r="A10" t="s">
        <v>210</v>
      </c>
      <c r="B10" s="137" t="s">
        <v>50</v>
      </c>
      <c r="C10" s="138" t="s">
        <v>21</v>
      </c>
      <c r="D10" s="120">
        <v>1464</v>
      </c>
      <c r="E10" s="120">
        <v>1499</v>
      </c>
      <c r="F10" s="120">
        <v>1499</v>
      </c>
      <c r="G10" s="120">
        <v>1470</v>
      </c>
      <c r="H10" s="120">
        <v>1473</v>
      </c>
      <c r="I10" s="120">
        <v>1670</v>
      </c>
      <c r="J10" s="120">
        <v>1670</v>
      </c>
      <c r="K10" s="120">
        <v>1670</v>
      </c>
    </row>
    <row r="11" spans="1:24" x14ac:dyDescent="0.25">
      <c r="A11" t="s">
        <v>211</v>
      </c>
      <c r="B11" s="137" t="s">
        <v>51</v>
      </c>
      <c r="C11" s="138" t="s">
        <v>21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</row>
    <row r="12" spans="1:24" x14ac:dyDescent="0.25">
      <c r="A12" t="s">
        <v>212</v>
      </c>
      <c r="B12" s="137" t="s">
        <v>267</v>
      </c>
      <c r="C12" s="138" t="s">
        <v>21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</row>
    <row r="13" spans="1:24" x14ac:dyDescent="0.25">
      <c r="A13" t="s">
        <v>213</v>
      </c>
      <c r="B13" s="137" t="s">
        <v>268</v>
      </c>
      <c r="C13" s="138" t="s">
        <v>21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</row>
    <row r="14" spans="1:24" ht="15" customHeight="1" x14ac:dyDescent="0.25">
      <c r="A14" s="132" t="s">
        <v>317</v>
      </c>
      <c r="B14" s="137" t="s">
        <v>977</v>
      </c>
      <c r="C14" s="138" t="s">
        <v>21</v>
      </c>
      <c r="D14" s="120">
        <v>2023</v>
      </c>
      <c r="E14" s="120">
        <v>2110</v>
      </c>
      <c r="F14" s="120">
        <v>2110</v>
      </c>
      <c r="G14" s="120">
        <v>2037</v>
      </c>
      <c r="H14" s="120">
        <v>1995</v>
      </c>
      <c r="I14" s="120">
        <v>1810</v>
      </c>
      <c r="J14" s="120">
        <v>1810</v>
      </c>
      <c r="K14" s="120">
        <v>1810</v>
      </c>
    </row>
    <row r="15" spans="1:24" ht="15" customHeight="1" x14ac:dyDescent="0.25">
      <c r="A15" s="132" t="s">
        <v>978</v>
      </c>
      <c r="B15" s="137" t="s">
        <v>979</v>
      </c>
      <c r="C15" s="138" t="s">
        <v>21</v>
      </c>
      <c r="D15" s="120">
        <v>81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</row>
    <row r="16" spans="1:24" ht="15" customHeight="1" x14ac:dyDescent="0.25">
      <c r="A16" s="94" t="s">
        <v>980</v>
      </c>
      <c r="B16" s="158" t="s">
        <v>406</v>
      </c>
      <c r="C16" s="159"/>
      <c r="D16" s="159"/>
      <c r="E16" s="159"/>
      <c r="F16" s="159"/>
      <c r="G16" s="159"/>
      <c r="H16" s="159"/>
      <c r="I16" s="159"/>
      <c r="J16" s="159"/>
      <c r="K16" s="160"/>
    </row>
    <row r="17" spans="1:11" x14ac:dyDescent="0.25">
      <c r="A17" t="s">
        <v>214</v>
      </c>
      <c r="B17" s="139" t="s">
        <v>52</v>
      </c>
      <c r="C17" s="138" t="s">
        <v>21</v>
      </c>
      <c r="D17" s="120">
        <f>SUM(D7:D15)</f>
        <v>3568</v>
      </c>
      <c r="E17" s="120">
        <f t="shared" ref="E17:K17" si="0">SUM(E7:E15)</f>
        <v>3609</v>
      </c>
      <c r="F17" s="120">
        <f t="shared" si="0"/>
        <v>3609</v>
      </c>
      <c r="G17" s="120">
        <f t="shared" si="0"/>
        <v>3507</v>
      </c>
      <c r="H17" s="120">
        <f t="shared" si="0"/>
        <v>3468</v>
      </c>
      <c r="I17" s="120">
        <f t="shared" si="0"/>
        <v>3480</v>
      </c>
      <c r="J17" s="120">
        <f t="shared" si="0"/>
        <v>3480</v>
      </c>
      <c r="K17" s="120">
        <f t="shared" si="0"/>
        <v>3480</v>
      </c>
    </row>
    <row r="18" spans="1:11" x14ac:dyDescent="0.25">
      <c r="B18" s="22"/>
      <c r="C18" s="25"/>
    </row>
    <row r="19" spans="1:11" x14ac:dyDescent="0.25">
      <c r="B19" s="23" t="s">
        <v>374</v>
      </c>
      <c r="C19" s="25"/>
    </row>
    <row r="20" spans="1:11" x14ac:dyDescent="0.25">
      <c r="A20" t="s">
        <v>215</v>
      </c>
      <c r="B20" s="134" t="s">
        <v>47</v>
      </c>
      <c r="C20" s="135" t="s">
        <v>21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</row>
    <row r="21" spans="1:11" x14ac:dyDescent="0.25">
      <c r="A21" t="s">
        <v>216</v>
      </c>
      <c r="B21" s="134" t="s">
        <v>48</v>
      </c>
      <c r="C21" s="135" t="s">
        <v>21</v>
      </c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</row>
    <row r="22" spans="1:11" x14ac:dyDescent="0.25">
      <c r="A22" t="s">
        <v>217</v>
      </c>
      <c r="B22" s="134" t="s">
        <v>49</v>
      </c>
      <c r="C22" s="135" t="s">
        <v>21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</row>
    <row r="23" spans="1:11" x14ac:dyDescent="0.25">
      <c r="A23" t="s">
        <v>218</v>
      </c>
      <c r="B23" s="134" t="s">
        <v>50</v>
      </c>
      <c r="C23" s="135" t="s">
        <v>21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</row>
    <row r="24" spans="1:11" x14ac:dyDescent="0.25">
      <c r="A24" t="s">
        <v>219</v>
      </c>
      <c r="B24" s="134" t="s">
        <v>51</v>
      </c>
      <c r="C24" s="135" t="s">
        <v>21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</row>
    <row r="25" spans="1:11" x14ac:dyDescent="0.25">
      <c r="A25" t="s">
        <v>220</v>
      </c>
      <c r="B25" s="134" t="s">
        <v>267</v>
      </c>
      <c r="C25" s="135" t="s">
        <v>21</v>
      </c>
      <c r="D25" s="121">
        <v>0</v>
      </c>
      <c r="E25" s="121"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</row>
    <row r="26" spans="1:11" x14ac:dyDescent="0.25">
      <c r="A26" t="s">
        <v>221</v>
      </c>
      <c r="B26" s="134" t="s">
        <v>268</v>
      </c>
      <c r="C26" s="135" t="s">
        <v>21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</row>
    <row r="27" spans="1:11" s="126" customFormat="1" x14ac:dyDescent="0.25">
      <c r="A27" s="126" t="s">
        <v>318</v>
      </c>
      <c r="B27" s="134" t="s">
        <v>1041</v>
      </c>
      <c r="C27" s="135" t="s">
        <v>21</v>
      </c>
      <c r="D27" s="121">
        <v>13.3</v>
      </c>
      <c r="E27" s="121">
        <v>13.3</v>
      </c>
      <c r="F27" s="121">
        <v>13.3</v>
      </c>
      <c r="G27" s="121">
        <v>13.3</v>
      </c>
      <c r="H27" s="121">
        <v>13.3</v>
      </c>
      <c r="I27" s="121">
        <v>13.3</v>
      </c>
      <c r="J27" s="121">
        <v>13.3</v>
      </c>
      <c r="K27" s="121">
        <v>23.19</v>
      </c>
    </row>
    <row r="28" spans="1:11" ht="15" customHeight="1" x14ac:dyDescent="0.25">
      <c r="A28" s="94" t="s">
        <v>1054</v>
      </c>
      <c r="B28" s="161" t="s">
        <v>406</v>
      </c>
      <c r="C28" s="162"/>
      <c r="D28" s="162"/>
      <c r="E28" s="162"/>
      <c r="F28" s="162"/>
      <c r="G28" s="162"/>
      <c r="H28" s="162"/>
      <c r="I28" s="162"/>
      <c r="J28" s="162"/>
      <c r="K28" s="163"/>
    </row>
    <row r="29" spans="1:11" x14ac:dyDescent="0.25">
      <c r="A29" t="s">
        <v>222</v>
      </c>
      <c r="B29" s="136" t="s">
        <v>53</v>
      </c>
      <c r="C29" s="135" t="s">
        <v>21</v>
      </c>
      <c r="D29" s="121">
        <f>SUM(D20:D27)</f>
        <v>13.3</v>
      </c>
      <c r="E29" s="121">
        <f t="shared" ref="E29:K29" si="1">SUM(E20:E27)</f>
        <v>13.3</v>
      </c>
      <c r="F29" s="121">
        <f t="shared" si="1"/>
        <v>13.3</v>
      </c>
      <c r="G29" s="121">
        <f t="shared" si="1"/>
        <v>13.3</v>
      </c>
      <c r="H29" s="121">
        <f t="shared" si="1"/>
        <v>13.3</v>
      </c>
      <c r="I29" s="121">
        <f t="shared" si="1"/>
        <v>13.3</v>
      </c>
      <c r="J29" s="121">
        <f t="shared" si="1"/>
        <v>13.3</v>
      </c>
      <c r="K29" s="121">
        <f t="shared" si="1"/>
        <v>23.19</v>
      </c>
    </row>
    <row r="30" spans="1:11" x14ac:dyDescent="0.25">
      <c r="B30" s="22"/>
      <c r="C30" s="25"/>
    </row>
    <row r="31" spans="1:11" x14ac:dyDescent="0.25">
      <c r="B31" s="56" t="s">
        <v>375</v>
      </c>
      <c r="C31" s="25"/>
    </row>
    <row r="32" spans="1:11" x14ac:dyDescent="0.25">
      <c r="A32" t="s">
        <v>223</v>
      </c>
      <c r="B32" s="9" t="s">
        <v>47</v>
      </c>
      <c r="C32" s="25" t="s">
        <v>18</v>
      </c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</row>
    <row r="33" spans="1:11" ht="14.45" x14ac:dyDescent="0.3">
      <c r="A33" t="s">
        <v>224</v>
      </c>
      <c r="B33" s="9" t="s">
        <v>48</v>
      </c>
      <c r="C33" s="25" t="s">
        <v>18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</row>
    <row r="34" spans="1:11" ht="14.45" x14ac:dyDescent="0.3">
      <c r="A34" t="s">
        <v>225</v>
      </c>
      <c r="B34" s="9" t="s">
        <v>49</v>
      </c>
      <c r="C34" s="25" t="s">
        <v>18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</row>
    <row r="35" spans="1:11" ht="14.45" x14ac:dyDescent="0.3">
      <c r="A35" t="s">
        <v>226</v>
      </c>
      <c r="B35" s="9" t="s">
        <v>50</v>
      </c>
      <c r="C35" s="25" t="s">
        <v>18</v>
      </c>
      <c r="D35" s="121">
        <v>383.8</v>
      </c>
      <c r="E35" s="121">
        <v>383.8</v>
      </c>
      <c r="F35" s="121">
        <v>383.8</v>
      </c>
      <c r="G35" s="121">
        <v>383.8</v>
      </c>
      <c r="H35" s="121">
        <v>383.8</v>
      </c>
      <c r="I35" s="121">
        <v>383.8</v>
      </c>
      <c r="J35" s="121">
        <v>383.8</v>
      </c>
      <c r="K35" s="121">
        <v>397.6</v>
      </c>
    </row>
    <row r="36" spans="1:11" ht="14.45" x14ac:dyDescent="0.3">
      <c r="A36" t="s">
        <v>227</v>
      </c>
      <c r="B36" s="9" t="s">
        <v>51</v>
      </c>
      <c r="C36" s="25" t="s">
        <v>18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</row>
    <row r="37" spans="1:11" ht="14.45" x14ac:dyDescent="0.3">
      <c r="A37" t="s">
        <v>228</v>
      </c>
      <c r="B37" s="9" t="s">
        <v>267</v>
      </c>
      <c r="C37" s="25" t="s">
        <v>18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</row>
    <row r="38" spans="1:11" ht="14.45" x14ac:dyDescent="0.3">
      <c r="A38" t="s">
        <v>229</v>
      </c>
      <c r="B38" s="9" t="s">
        <v>268</v>
      </c>
      <c r="C38" s="25" t="s">
        <v>18</v>
      </c>
      <c r="D38" s="121">
        <v>0</v>
      </c>
      <c r="E38" s="121"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</row>
    <row r="39" spans="1:11" ht="14.45" x14ac:dyDescent="0.3">
      <c r="A39" s="132" t="s">
        <v>319</v>
      </c>
      <c r="B39" s="9" t="s">
        <v>977</v>
      </c>
      <c r="C39" s="25" t="s">
        <v>18</v>
      </c>
      <c r="D39" s="121">
        <v>100.1</v>
      </c>
      <c r="E39" s="121">
        <v>103.8</v>
      </c>
      <c r="F39" s="121">
        <v>103.8</v>
      </c>
      <c r="G39" s="121">
        <v>103.8</v>
      </c>
      <c r="H39" s="121">
        <v>103.8</v>
      </c>
      <c r="I39" s="121">
        <v>103.4</v>
      </c>
      <c r="J39" s="121">
        <v>103.4</v>
      </c>
      <c r="K39" s="121">
        <v>105.8</v>
      </c>
    </row>
    <row r="40" spans="1:11" s="126" customFormat="1" ht="14.45" x14ac:dyDescent="0.3">
      <c r="A40" s="132" t="s">
        <v>981</v>
      </c>
      <c r="B40" s="128" t="s">
        <v>979</v>
      </c>
      <c r="C40" s="127" t="s">
        <v>18</v>
      </c>
      <c r="D40" s="121">
        <v>31.96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</row>
    <row r="41" spans="1:11" ht="15" customHeight="1" x14ac:dyDescent="0.3">
      <c r="A41" s="94" t="s">
        <v>1075</v>
      </c>
      <c r="B41" s="155" t="s">
        <v>406</v>
      </c>
      <c r="C41" s="156"/>
      <c r="D41" s="156"/>
      <c r="E41" s="156"/>
      <c r="F41" s="156"/>
      <c r="G41" s="156"/>
      <c r="H41" s="156"/>
      <c r="I41" s="156"/>
      <c r="J41" s="156"/>
      <c r="K41" s="157"/>
    </row>
    <row r="42" spans="1:11" ht="14.45" x14ac:dyDescent="0.3">
      <c r="B42" s="9"/>
      <c r="C42" s="25"/>
    </row>
    <row r="43" spans="1:11" ht="14.45" x14ac:dyDescent="0.3">
      <c r="B43" s="57" t="s">
        <v>376</v>
      </c>
      <c r="C43" s="25"/>
    </row>
    <row r="44" spans="1:11" ht="14.45" x14ac:dyDescent="0.3">
      <c r="A44" t="s">
        <v>230</v>
      </c>
      <c r="B44" s="9" t="s">
        <v>47</v>
      </c>
      <c r="C44" s="25" t="s">
        <v>18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</row>
    <row r="45" spans="1:11" ht="14.45" x14ac:dyDescent="0.3">
      <c r="A45" t="s">
        <v>231</v>
      </c>
      <c r="B45" s="9" t="s">
        <v>48</v>
      </c>
      <c r="C45" s="25" t="s">
        <v>18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</row>
    <row r="46" spans="1:11" ht="14.45" x14ac:dyDescent="0.3">
      <c r="A46" t="s">
        <v>232</v>
      </c>
      <c r="B46" s="9" t="s">
        <v>49</v>
      </c>
      <c r="C46" s="25" t="s">
        <v>18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</row>
    <row r="47" spans="1:11" ht="14.45" x14ac:dyDescent="0.3">
      <c r="A47" t="s">
        <v>233</v>
      </c>
      <c r="B47" s="9" t="s">
        <v>50</v>
      </c>
      <c r="C47" s="25" t="s">
        <v>18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</row>
    <row r="48" spans="1:11" ht="14.45" x14ac:dyDescent="0.3">
      <c r="A48" t="s">
        <v>234</v>
      </c>
      <c r="B48" s="9" t="s">
        <v>51</v>
      </c>
      <c r="C48" s="25" t="s">
        <v>18</v>
      </c>
      <c r="D48" s="121">
        <v>0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</row>
    <row r="49" spans="1:11" ht="14.45" x14ac:dyDescent="0.3">
      <c r="A49" t="s">
        <v>235</v>
      </c>
      <c r="B49" s="9" t="s">
        <v>267</v>
      </c>
      <c r="C49" s="25" t="s">
        <v>18</v>
      </c>
      <c r="D49" s="121">
        <v>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</row>
    <row r="50" spans="1:11" ht="14.45" x14ac:dyDescent="0.3">
      <c r="A50" t="s">
        <v>236</v>
      </c>
      <c r="B50" s="9" t="s">
        <v>268</v>
      </c>
      <c r="C50" s="25" t="s">
        <v>18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</row>
    <row r="51" spans="1:11" s="126" customFormat="1" ht="14.45" x14ac:dyDescent="0.3">
      <c r="A51" s="126" t="s">
        <v>320</v>
      </c>
      <c r="B51" s="128" t="s">
        <v>1041</v>
      </c>
      <c r="C51" s="127" t="s">
        <v>18</v>
      </c>
      <c r="D51" s="121">
        <v>111.98</v>
      </c>
      <c r="E51" s="121">
        <v>111.98</v>
      </c>
      <c r="F51" s="121">
        <v>111.98</v>
      </c>
      <c r="G51" s="121">
        <v>111.98</v>
      </c>
      <c r="H51" s="121">
        <v>111.98</v>
      </c>
      <c r="I51" s="121">
        <v>111.98</v>
      </c>
      <c r="J51" s="121">
        <v>111.98</v>
      </c>
      <c r="K51" s="121">
        <v>141.01</v>
      </c>
    </row>
    <row r="52" spans="1:11" ht="15" customHeight="1" x14ac:dyDescent="0.3">
      <c r="A52" s="94" t="s">
        <v>1055</v>
      </c>
      <c r="B52" s="155" t="s">
        <v>406</v>
      </c>
      <c r="C52" s="156"/>
      <c r="D52" s="156"/>
      <c r="E52" s="156"/>
      <c r="F52" s="156"/>
      <c r="G52" s="156"/>
      <c r="H52" s="156"/>
      <c r="I52" s="156"/>
      <c r="J52" s="156"/>
      <c r="K52" s="157"/>
    </row>
    <row r="53" spans="1:11" ht="14.45" x14ac:dyDescent="0.3">
      <c r="B53" s="9"/>
      <c r="C53" s="25"/>
    </row>
    <row r="54" spans="1:11" ht="14.45" x14ac:dyDescent="0.3">
      <c r="B54" s="23" t="s">
        <v>377</v>
      </c>
      <c r="C54" s="25"/>
    </row>
    <row r="55" spans="1:11" ht="14.45" x14ac:dyDescent="0.3">
      <c r="A55" t="s">
        <v>237</v>
      </c>
      <c r="B55" s="9" t="s">
        <v>1073</v>
      </c>
      <c r="C55" s="25" t="s">
        <v>18</v>
      </c>
      <c r="D55" s="120">
        <v>2570</v>
      </c>
      <c r="E55" s="120">
        <v>2570</v>
      </c>
      <c r="F55" s="120">
        <v>2680</v>
      </c>
      <c r="G55" s="120">
        <v>2930</v>
      </c>
      <c r="H55" s="120">
        <v>3130</v>
      </c>
      <c r="I55" s="120">
        <v>3640</v>
      </c>
      <c r="J55" s="120">
        <v>3640</v>
      </c>
      <c r="K55" s="120">
        <v>3640</v>
      </c>
    </row>
    <row r="56" spans="1:11" ht="14.45" x14ac:dyDescent="0.3">
      <c r="A56" t="s">
        <v>238</v>
      </c>
      <c r="B56" s="9" t="s">
        <v>54</v>
      </c>
      <c r="C56" s="25" t="s">
        <v>18</v>
      </c>
      <c r="D56" s="120">
        <v>2644</v>
      </c>
      <c r="E56" s="120">
        <v>2709</v>
      </c>
      <c r="F56" s="120">
        <v>2760</v>
      </c>
      <c r="G56" s="120">
        <v>2844</v>
      </c>
      <c r="H56" s="120">
        <v>2869</v>
      </c>
      <c r="I56" s="120">
        <v>3064</v>
      </c>
      <c r="J56" s="120">
        <v>3184</v>
      </c>
      <c r="K56" s="120">
        <v>3347</v>
      </c>
    </row>
    <row r="57" spans="1:11" x14ac:dyDescent="0.25">
      <c r="A57" t="s">
        <v>239</v>
      </c>
      <c r="B57" s="9" t="s">
        <v>55</v>
      </c>
      <c r="C57" s="25" t="s">
        <v>18</v>
      </c>
      <c r="D57" s="120">
        <v>499</v>
      </c>
      <c r="E57" s="120">
        <v>524</v>
      </c>
      <c r="F57" s="120">
        <v>524</v>
      </c>
      <c r="G57" s="120">
        <v>575</v>
      </c>
      <c r="H57" s="120">
        <v>575</v>
      </c>
      <c r="I57" s="120">
        <v>575</v>
      </c>
      <c r="J57" s="120">
        <v>575</v>
      </c>
      <c r="K57" s="120">
        <v>582.5</v>
      </c>
    </row>
    <row r="58" spans="1:11" x14ac:dyDescent="0.25">
      <c r="A58" t="s">
        <v>240</v>
      </c>
      <c r="B58" s="9" t="s">
        <v>56</v>
      </c>
      <c r="C58" s="25" t="s">
        <v>18</v>
      </c>
      <c r="D58" s="120">
        <v>463.2</v>
      </c>
      <c r="E58" s="120">
        <v>463.2</v>
      </c>
      <c r="F58" s="120">
        <v>467</v>
      </c>
      <c r="G58" s="120">
        <v>467</v>
      </c>
      <c r="H58" s="120">
        <v>467</v>
      </c>
      <c r="I58" s="120">
        <v>467</v>
      </c>
      <c r="J58" s="120">
        <v>467</v>
      </c>
      <c r="K58" s="120">
        <v>467</v>
      </c>
    </row>
    <row r="59" spans="1:11" ht="14.45" x14ac:dyDescent="0.3">
      <c r="A59" t="s">
        <v>241</v>
      </c>
      <c r="B59" s="26" t="s">
        <v>109</v>
      </c>
      <c r="C59" s="25" t="s">
        <v>18</v>
      </c>
      <c r="D59" s="133">
        <v>555</v>
      </c>
      <c r="E59" s="133">
        <v>555</v>
      </c>
      <c r="F59" s="133">
        <v>555</v>
      </c>
      <c r="G59" s="133">
        <v>555</v>
      </c>
      <c r="H59" s="133">
        <v>555</v>
      </c>
      <c r="I59" s="133">
        <v>555</v>
      </c>
      <c r="J59" s="133">
        <v>555</v>
      </c>
      <c r="K59" s="133">
        <v>555</v>
      </c>
    </row>
    <row r="60" spans="1:11" s="126" customFormat="1" ht="14.45" x14ac:dyDescent="0.3">
      <c r="A60" s="126" t="s">
        <v>242</v>
      </c>
      <c r="B60" s="26" t="s">
        <v>1074</v>
      </c>
      <c r="C60" s="127" t="s">
        <v>18</v>
      </c>
      <c r="D60" s="120">
        <v>75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</row>
    <row r="61" spans="1:11" ht="15" customHeight="1" x14ac:dyDescent="0.3">
      <c r="A61" s="94" t="s">
        <v>1056</v>
      </c>
      <c r="B61" s="155" t="s">
        <v>406</v>
      </c>
      <c r="C61" s="156"/>
      <c r="D61" s="156"/>
      <c r="E61" s="156"/>
      <c r="F61" s="156"/>
      <c r="G61" s="156"/>
      <c r="H61" s="156"/>
      <c r="I61" s="156"/>
      <c r="J61" s="156"/>
      <c r="K61" s="157"/>
    </row>
    <row r="62" spans="1:11" ht="14.45" x14ac:dyDescent="0.3">
      <c r="B62" s="21"/>
      <c r="C62" s="21"/>
    </row>
    <row r="63" spans="1:11" ht="14.45" x14ac:dyDescent="0.3">
      <c r="B63" s="23" t="s">
        <v>378</v>
      </c>
      <c r="C63" s="26"/>
    </row>
    <row r="64" spans="1:11" ht="14.45" x14ac:dyDescent="0.3">
      <c r="A64" t="s">
        <v>1057</v>
      </c>
      <c r="B64" s="54" t="s">
        <v>1060</v>
      </c>
      <c r="C64" s="15" t="s">
        <v>18</v>
      </c>
      <c r="D64" s="120">
        <v>0</v>
      </c>
      <c r="E64" s="120">
        <v>0</v>
      </c>
      <c r="F64" s="120">
        <v>0</v>
      </c>
      <c r="G64" s="120">
        <v>0</v>
      </c>
      <c r="H64" s="120">
        <v>0</v>
      </c>
      <c r="I64" s="120">
        <v>200</v>
      </c>
      <c r="J64" s="120">
        <v>200</v>
      </c>
      <c r="K64" s="120">
        <v>200</v>
      </c>
    </row>
    <row r="65" spans="1:11" s="126" customFormat="1" ht="14.45" x14ac:dyDescent="0.3">
      <c r="A65" s="126" t="s">
        <v>1058</v>
      </c>
      <c r="B65" s="109" t="s">
        <v>1078</v>
      </c>
      <c r="C65" s="15"/>
      <c r="D65" s="120">
        <v>195</v>
      </c>
      <c r="E65" s="120">
        <v>145</v>
      </c>
      <c r="F65" s="120">
        <v>145</v>
      </c>
      <c r="G65" s="120">
        <v>145</v>
      </c>
      <c r="H65" s="120">
        <v>170</v>
      </c>
      <c r="I65" s="120">
        <v>170</v>
      </c>
      <c r="J65" s="120">
        <v>170</v>
      </c>
      <c r="K65" s="120">
        <v>170</v>
      </c>
    </row>
    <row r="66" spans="1:11" ht="14.45" x14ac:dyDescent="0.3">
      <c r="A66" s="126" t="s">
        <v>1059</v>
      </c>
      <c r="B66" s="109" t="s">
        <v>1061</v>
      </c>
      <c r="C66" s="15" t="s">
        <v>18</v>
      </c>
      <c r="D66" s="120">
        <v>25</v>
      </c>
      <c r="E66" s="120">
        <v>0</v>
      </c>
      <c r="F66" s="120">
        <v>0</v>
      </c>
      <c r="G66" s="120">
        <v>0</v>
      </c>
      <c r="H66" s="120">
        <v>0</v>
      </c>
      <c r="I66" s="120">
        <v>0</v>
      </c>
      <c r="J66" s="120">
        <v>0</v>
      </c>
      <c r="K66" s="120">
        <v>0</v>
      </c>
    </row>
    <row r="67" spans="1:11" ht="14.45" x14ac:dyDescent="0.3">
      <c r="B67" s="5"/>
    </row>
    <row r="68" spans="1:11" ht="14.45" x14ac:dyDescent="0.3">
      <c r="B68" s="5"/>
      <c r="D68" s="126"/>
      <c r="E68" s="126"/>
      <c r="F68" s="126"/>
      <c r="G68" s="126"/>
      <c r="H68" s="126"/>
      <c r="I68" s="126"/>
      <c r="J68" s="126"/>
      <c r="K68" s="126"/>
    </row>
    <row r="69" spans="1:11" ht="14.45" x14ac:dyDescent="0.3">
      <c r="B69" s="5"/>
      <c r="D69" s="126"/>
      <c r="E69" s="126"/>
      <c r="F69" s="126"/>
      <c r="G69" s="126"/>
      <c r="H69" s="126"/>
      <c r="I69" s="126"/>
      <c r="J69" s="126"/>
      <c r="K69" s="126"/>
    </row>
    <row r="70" spans="1:11" ht="14.45" x14ac:dyDescent="0.3">
      <c r="B70" s="6"/>
    </row>
    <row r="71" spans="1:11" ht="14.45" x14ac:dyDescent="0.3">
      <c r="B71" s="5"/>
    </row>
    <row r="72" spans="1:11" ht="14.45" x14ac:dyDescent="0.3">
      <c r="B72" s="5"/>
    </row>
    <row r="73" spans="1:11" ht="14.45" x14ac:dyDescent="0.3">
      <c r="B73" s="5"/>
    </row>
    <row r="74" spans="1:11" ht="14.45" x14ac:dyDescent="0.3">
      <c r="A74" s="16"/>
      <c r="B74" s="18"/>
    </row>
    <row r="75" spans="1:11" x14ac:dyDescent="0.25">
      <c r="B75" s="2"/>
    </row>
    <row r="76" spans="1:11" x14ac:dyDescent="0.25">
      <c r="A76" s="16"/>
      <c r="B76" s="20"/>
    </row>
    <row r="77" spans="1:11" x14ac:dyDescent="0.25">
      <c r="B77" s="13"/>
    </row>
    <row r="78" spans="1:11" x14ac:dyDescent="0.25">
      <c r="B78" s="13"/>
    </row>
    <row r="79" spans="1:11" x14ac:dyDescent="0.25">
      <c r="B79" s="13"/>
    </row>
    <row r="80" spans="1:11" x14ac:dyDescent="0.25">
      <c r="B80" s="13"/>
    </row>
    <row r="81" spans="2:2" x14ac:dyDescent="0.25">
      <c r="B81" s="13"/>
    </row>
    <row r="82" spans="2:2" x14ac:dyDescent="0.25">
      <c r="B82" s="12"/>
    </row>
    <row r="83" spans="2:2" x14ac:dyDescent="0.25">
      <c r="B83" s="13"/>
    </row>
    <row r="84" spans="2:2" x14ac:dyDescent="0.25">
      <c r="B84" s="13"/>
    </row>
    <row r="85" spans="2:2" x14ac:dyDescent="0.25">
      <c r="B85" s="13"/>
    </row>
    <row r="86" spans="2:2" x14ac:dyDescent="0.25">
      <c r="B86" s="13"/>
    </row>
    <row r="87" spans="2:2" x14ac:dyDescent="0.25">
      <c r="B87" s="20"/>
    </row>
    <row r="88" spans="2:2" x14ac:dyDescent="0.25">
      <c r="B88" s="13"/>
    </row>
    <row r="89" spans="2:2" x14ac:dyDescent="0.25">
      <c r="B89" s="13"/>
    </row>
    <row r="90" spans="2:2" x14ac:dyDescent="0.25">
      <c r="B90" s="19"/>
    </row>
  </sheetData>
  <mergeCells count="5">
    <mergeCell ref="B61:K61"/>
    <mergeCell ref="B52:K52"/>
    <mergeCell ref="B41:K41"/>
    <mergeCell ref="B28:K28"/>
    <mergeCell ref="B16:K16"/>
  </mergeCells>
  <pageMargins left="0.7" right="0.7" top="0.75" bottom="0.75" header="0.3" footer="0.3"/>
  <pageSetup paperSize="8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40"/>
  <sheetViews>
    <sheetView topLeftCell="A28" workbookViewId="0">
      <selection activeCell="J39" sqref="J39"/>
    </sheetView>
  </sheetViews>
  <sheetFormatPr defaultRowHeight="15" x14ac:dyDescent="0.25"/>
  <cols>
    <col min="1" max="1" width="16.140625" customWidth="1"/>
    <col min="2" max="2" width="55.85546875" bestFit="1" customWidth="1"/>
    <col min="3" max="3" width="14.140625" customWidth="1"/>
    <col min="4" max="4" width="7.7109375" bestFit="1" customWidth="1"/>
    <col min="5" max="6" width="10.5703125" bestFit="1" customWidth="1"/>
    <col min="7" max="7" width="9.5703125" bestFit="1" customWidth="1"/>
    <col min="8" max="8" width="10.5703125" bestFit="1" customWidth="1"/>
    <col min="9" max="9" width="9.5703125" bestFit="1" customWidth="1"/>
    <col min="10" max="11" width="10.5703125" bestFit="1" customWidth="1"/>
    <col min="12" max="12" width="21.28515625" customWidth="1"/>
  </cols>
  <sheetData>
    <row r="1" spans="1:12" ht="15.75" x14ac:dyDescent="0.25">
      <c r="B1" s="7" t="s">
        <v>28</v>
      </c>
    </row>
    <row r="2" spans="1:12" x14ac:dyDescent="0.25">
      <c r="B2" s="1"/>
    </row>
    <row r="3" spans="1:12" ht="30" x14ac:dyDescent="0.25">
      <c r="B3" s="1" t="s">
        <v>266</v>
      </c>
      <c r="D3" s="95">
        <v>2006</v>
      </c>
      <c r="E3" s="95">
        <v>2007</v>
      </c>
      <c r="F3" s="95">
        <v>2008</v>
      </c>
      <c r="G3" s="95">
        <v>2009</v>
      </c>
      <c r="H3" s="95">
        <v>2010</v>
      </c>
      <c r="I3" s="95">
        <v>2011</v>
      </c>
      <c r="J3" s="95">
        <v>2012</v>
      </c>
      <c r="K3" s="95">
        <v>2013</v>
      </c>
      <c r="L3" s="93" t="s">
        <v>325</v>
      </c>
    </row>
    <row r="4" spans="1:12" x14ac:dyDescent="0.25">
      <c r="A4" s="1" t="s">
        <v>23</v>
      </c>
      <c r="B4" s="1" t="s">
        <v>0</v>
      </c>
      <c r="C4" s="1" t="s">
        <v>1</v>
      </c>
    </row>
    <row r="5" spans="1:12" ht="15.75" x14ac:dyDescent="0.25">
      <c r="B5" s="30" t="s">
        <v>379</v>
      </c>
      <c r="C5" s="25"/>
    </row>
    <row r="6" spans="1:12" x14ac:dyDescent="0.25">
      <c r="B6" s="10" t="s">
        <v>380</v>
      </c>
      <c r="C6" s="25"/>
    </row>
    <row r="7" spans="1:12" x14ac:dyDescent="0.25">
      <c r="A7" t="s">
        <v>243</v>
      </c>
      <c r="B7" s="9" t="s">
        <v>59</v>
      </c>
      <c r="C7" s="25" t="s">
        <v>269</v>
      </c>
      <c r="D7" s="140">
        <f>D8/D9</f>
        <v>0.40196078431372551</v>
      </c>
      <c r="E7" s="140">
        <f t="shared" ref="E7:K7" si="0">E8/E9</f>
        <v>0.55339805825242716</v>
      </c>
      <c r="F7" s="140">
        <f t="shared" si="0"/>
        <v>0.25242718446601942</v>
      </c>
      <c r="G7" s="140">
        <f t="shared" si="0"/>
        <v>0.34951456310679613</v>
      </c>
      <c r="H7" s="140">
        <f t="shared" si="0"/>
        <v>0.12745098039215685</v>
      </c>
      <c r="I7" s="140">
        <f t="shared" si="0"/>
        <v>0.24528301886792453</v>
      </c>
      <c r="J7" s="140">
        <f t="shared" si="0"/>
        <v>0.51851851851851849</v>
      </c>
      <c r="K7" s="140">
        <f t="shared" si="0"/>
        <v>0.31775700934579437</v>
      </c>
    </row>
    <row r="8" spans="1:12" x14ac:dyDescent="0.25">
      <c r="A8" t="s">
        <v>244</v>
      </c>
      <c r="B8" s="9" t="s">
        <v>60</v>
      </c>
      <c r="C8" s="25" t="s">
        <v>20</v>
      </c>
      <c r="D8" s="55">
        <v>41</v>
      </c>
      <c r="E8" s="55">
        <v>57</v>
      </c>
      <c r="F8" s="55">
        <v>26</v>
      </c>
      <c r="G8" s="55">
        <v>36</v>
      </c>
      <c r="H8" s="55">
        <v>13</v>
      </c>
      <c r="I8" s="55">
        <v>26</v>
      </c>
      <c r="J8" s="55">
        <v>56</v>
      </c>
      <c r="K8" s="55">
        <v>34</v>
      </c>
    </row>
    <row r="9" spans="1:12" x14ac:dyDescent="0.25">
      <c r="A9" t="s">
        <v>245</v>
      </c>
      <c r="B9" s="9" t="s">
        <v>61</v>
      </c>
      <c r="C9" s="25" t="s">
        <v>20</v>
      </c>
      <c r="D9" s="55">
        <v>102</v>
      </c>
      <c r="E9" s="55">
        <v>103</v>
      </c>
      <c r="F9" s="55">
        <v>103</v>
      </c>
      <c r="G9" s="55">
        <v>103</v>
      </c>
      <c r="H9" s="55">
        <v>102</v>
      </c>
      <c r="I9" s="55">
        <v>106</v>
      </c>
      <c r="J9" s="55">
        <v>108</v>
      </c>
      <c r="K9" s="55">
        <v>107</v>
      </c>
    </row>
    <row r="10" spans="1:12" x14ac:dyDescent="0.25">
      <c r="A10" t="s">
        <v>246</v>
      </c>
      <c r="B10" s="9" t="s">
        <v>62</v>
      </c>
      <c r="C10" s="25" t="s">
        <v>269</v>
      </c>
      <c r="D10" s="140">
        <f>D11/D12</f>
        <v>0.15841584158415842</v>
      </c>
      <c r="E10" s="140">
        <f t="shared" ref="E10:K10" si="1">E11/E12</f>
        <v>0.25</v>
      </c>
      <c r="F10" s="140">
        <f t="shared" si="1"/>
        <v>6.8627450980392163E-2</v>
      </c>
      <c r="G10" s="140">
        <f t="shared" si="1"/>
        <v>0.13461538461538461</v>
      </c>
      <c r="H10" s="140">
        <f t="shared" si="1"/>
        <v>9.6153846153846159E-2</v>
      </c>
      <c r="I10" s="140">
        <f t="shared" si="1"/>
        <v>7.476635514018691E-2</v>
      </c>
      <c r="J10" s="140">
        <f t="shared" si="1"/>
        <v>0.10909090909090909</v>
      </c>
      <c r="K10" s="140">
        <f t="shared" si="1"/>
        <v>0.16513761467889909</v>
      </c>
    </row>
    <row r="11" spans="1:12" x14ac:dyDescent="0.25">
      <c r="A11" t="s">
        <v>247</v>
      </c>
      <c r="B11" s="9" t="s">
        <v>63</v>
      </c>
      <c r="C11" s="25" t="s">
        <v>20</v>
      </c>
      <c r="D11" s="55">
        <v>16</v>
      </c>
      <c r="E11" s="55">
        <v>25</v>
      </c>
      <c r="F11" s="55">
        <v>7</v>
      </c>
      <c r="G11" s="55">
        <v>14</v>
      </c>
      <c r="H11" s="55">
        <v>10</v>
      </c>
      <c r="I11" s="55">
        <v>8</v>
      </c>
      <c r="J11" s="55">
        <v>12</v>
      </c>
      <c r="K11" s="55">
        <v>18</v>
      </c>
    </row>
    <row r="12" spans="1:12" x14ac:dyDescent="0.25">
      <c r="A12" t="s">
        <v>248</v>
      </c>
      <c r="B12" s="9" t="s">
        <v>64</v>
      </c>
      <c r="C12" s="25" t="s">
        <v>20</v>
      </c>
      <c r="D12" s="55">
        <v>101</v>
      </c>
      <c r="E12" s="55">
        <v>100</v>
      </c>
      <c r="F12" s="55">
        <v>102</v>
      </c>
      <c r="G12" s="55">
        <v>104</v>
      </c>
      <c r="H12" s="55">
        <v>104</v>
      </c>
      <c r="I12" s="55">
        <v>107</v>
      </c>
      <c r="J12" s="55">
        <v>110</v>
      </c>
      <c r="K12" s="55">
        <v>109</v>
      </c>
    </row>
    <row r="13" spans="1:12" x14ac:dyDescent="0.25">
      <c r="A13" t="s">
        <v>249</v>
      </c>
      <c r="B13" s="9" t="s">
        <v>65</v>
      </c>
      <c r="C13" s="25" t="s">
        <v>269</v>
      </c>
      <c r="D13" s="140">
        <f>D14/D15</f>
        <v>0.22222222222222221</v>
      </c>
      <c r="E13" s="140">
        <f t="shared" ref="E13:K13" si="2">E14/E15</f>
        <v>0</v>
      </c>
      <c r="F13" s="140">
        <f t="shared" si="2"/>
        <v>0.1</v>
      </c>
      <c r="G13" s="140">
        <f t="shared" si="2"/>
        <v>0</v>
      </c>
      <c r="H13" s="140">
        <f t="shared" si="2"/>
        <v>0</v>
      </c>
      <c r="I13" s="140">
        <f t="shared" si="2"/>
        <v>0</v>
      </c>
      <c r="J13" s="140">
        <f t="shared" si="2"/>
        <v>0.16666666666666666</v>
      </c>
      <c r="K13" s="140">
        <f t="shared" si="2"/>
        <v>0</v>
      </c>
    </row>
    <row r="14" spans="1:12" x14ac:dyDescent="0.25">
      <c r="A14" t="s">
        <v>250</v>
      </c>
      <c r="B14" s="9" t="s">
        <v>66</v>
      </c>
      <c r="C14" s="25" t="s">
        <v>20</v>
      </c>
      <c r="D14" s="55">
        <v>2</v>
      </c>
      <c r="E14" s="55">
        <v>0</v>
      </c>
      <c r="F14" s="55">
        <v>1</v>
      </c>
      <c r="G14" s="55">
        <v>0</v>
      </c>
      <c r="H14" s="55">
        <v>0</v>
      </c>
      <c r="I14" s="55">
        <v>0</v>
      </c>
      <c r="J14" s="55">
        <v>2</v>
      </c>
      <c r="K14" s="55">
        <v>0</v>
      </c>
    </row>
    <row r="15" spans="1:12" x14ac:dyDescent="0.25">
      <c r="A15" t="s">
        <v>251</v>
      </c>
      <c r="B15" s="9" t="s">
        <v>67</v>
      </c>
      <c r="C15" s="25" t="s">
        <v>20</v>
      </c>
      <c r="D15" s="55">
        <v>9</v>
      </c>
      <c r="E15" s="55">
        <v>10</v>
      </c>
      <c r="F15" s="55">
        <v>10</v>
      </c>
      <c r="G15" s="55">
        <v>10</v>
      </c>
      <c r="H15" s="55">
        <v>10</v>
      </c>
      <c r="I15" s="55">
        <v>12</v>
      </c>
      <c r="J15" s="55">
        <v>12</v>
      </c>
      <c r="K15" s="55">
        <v>12</v>
      </c>
    </row>
    <row r="16" spans="1:12" x14ac:dyDescent="0.25">
      <c r="A16" t="s">
        <v>252</v>
      </c>
      <c r="B16" s="9" t="s">
        <v>68</v>
      </c>
      <c r="C16" s="25" t="s">
        <v>269</v>
      </c>
      <c r="D16" s="140">
        <f>D17/D9</f>
        <v>0</v>
      </c>
      <c r="E16" s="140">
        <f t="shared" ref="E16:K16" si="3">E17/E9</f>
        <v>0.1941747572815534</v>
      </c>
      <c r="F16" s="140">
        <f t="shared" si="3"/>
        <v>5.8252427184466021E-2</v>
      </c>
      <c r="G16" s="140">
        <f t="shared" si="3"/>
        <v>5.8252427184466021E-2</v>
      </c>
      <c r="H16" s="140">
        <f t="shared" si="3"/>
        <v>6.8627450980392163E-2</v>
      </c>
      <c r="I16" s="140">
        <f t="shared" si="3"/>
        <v>6.6037735849056603E-2</v>
      </c>
      <c r="J16" s="140">
        <f t="shared" si="3"/>
        <v>0.17592592592592593</v>
      </c>
      <c r="K16" s="140">
        <f t="shared" si="3"/>
        <v>0.13084112149532709</v>
      </c>
    </row>
    <row r="17" spans="1:11" x14ac:dyDescent="0.25">
      <c r="A17" t="s">
        <v>253</v>
      </c>
      <c r="B17" s="9" t="s">
        <v>69</v>
      </c>
      <c r="C17" s="25" t="s">
        <v>20</v>
      </c>
      <c r="D17" s="55">
        <v>0</v>
      </c>
      <c r="E17" s="55">
        <v>20</v>
      </c>
      <c r="F17" s="55">
        <v>6</v>
      </c>
      <c r="G17" s="55">
        <v>6</v>
      </c>
      <c r="H17" s="55">
        <v>7</v>
      </c>
      <c r="I17" s="55">
        <v>7</v>
      </c>
      <c r="J17" s="55">
        <v>19</v>
      </c>
      <c r="K17" s="55">
        <v>14</v>
      </c>
    </row>
    <row r="18" spans="1:11" x14ac:dyDescent="0.25">
      <c r="A18" t="s">
        <v>254</v>
      </c>
      <c r="B18" s="9" t="s">
        <v>70</v>
      </c>
      <c r="C18" s="25" t="s">
        <v>269</v>
      </c>
      <c r="D18" s="140">
        <f>D19/D12</f>
        <v>0</v>
      </c>
      <c r="E18" s="140">
        <f t="shared" ref="E18:K18" si="4">E19/E12</f>
        <v>0.14000000000000001</v>
      </c>
      <c r="F18" s="140">
        <f t="shared" si="4"/>
        <v>3.9215686274509803E-2</v>
      </c>
      <c r="G18" s="140">
        <f t="shared" si="4"/>
        <v>2.8846153846153848E-2</v>
      </c>
      <c r="H18" s="140">
        <f t="shared" si="4"/>
        <v>2.8846153846153848E-2</v>
      </c>
      <c r="I18" s="140">
        <f t="shared" si="4"/>
        <v>3.7383177570093455E-2</v>
      </c>
      <c r="J18" s="140">
        <f t="shared" si="4"/>
        <v>9.0909090909090905E-3</v>
      </c>
      <c r="K18" s="140">
        <f t="shared" si="4"/>
        <v>3.669724770642202E-2</v>
      </c>
    </row>
    <row r="19" spans="1:11" x14ac:dyDescent="0.25">
      <c r="A19" t="s">
        <v>255</v>
      </c>
      <c r="B19" s="9" t="s">
        <v>71</v>
      </c>
      <c r="C19" s="25" t="s">
        <v>20</v>
      </c>
      <c r="D19" s="129">
        <v>0</v>
      </c>
      <c r="E19" s="55">
        <v>14</v>
      </c>
      <c r="F19" s="55">
        <v>4</v>
      </c>
      <c r="G19" s="55">
        <v>3</v>
      </c>
      <c r="H19" s="55">
        <v>3</v>
      </c>
      <c r="I19" s="55">
        <v>4</v>
      </c>
      <c r="J19" s="55">
        <v>1</v>
      </c>
      <c r="K19" s="55">
        <v>4</v>
      </c>
    </row>
    <row r="20" spans="1:11" x14ac:dyDescent="0.25">
      <c r="A20" t="s">
        <v>256</v>
      </c>
      <c r="B20" s="9" t="s">
        <v>72</v>
      </c>
      <c r="C20" s="25" t="s">
        <v>269</v>
      </c>
      <c r="D20" s="140">
        <f>D21/D15</f>
        <v>0</v>
      </c>
      <c r="E20" s="140">
        <f t="shared" ref="E20:K20" si="5">E21/E15</f>
        <v>0.2</v>
      </c>
      <c r="F20" s="140">
        <f t="shared" si="5"/>
        <v>0.1</v>
      </c>
      <c r="G20" s="140">
        <f t="shared" si="5"/>
        <v>0.1</v>
      </c>
      <c r="H20" s="140">
        <f t="shared" si="5"/>
        <v>0.1</v>
      </c>
      <c r="I20" s="140">
        <f t="shared" si="5"/>
        <v>0</v>
      </c>
      <c r="J20" s="140">
        <f t="shared" si="5"/>
        <v>0.33333333333333331</v>
      </c>
      <c r="K20" s="151">
        <f t="shared" si="5"/>
        <v>0.16666666666666666</v>
      </c>
    </row>
    <row r="21" spans="1:11" x14ac:dyDescent="0.25">
      <c r="A21" t="s">
        <v>257</v>
      </c>
      <c r="B21" s="9" t="s">
        <v>73</v>
      </c>
      <c r="C21" s="25" t="s">
        <v>20</v>
      </c>
      <c r="D21" s="55">
        <v>0</v>
      </c>
      <c r="E21" s="55">
        <v>2</v>
      </c>
      <c r="F21" s="55">
        <v>1</v>
      </c>
      <c r="G21" s="55">
        <v>1</v>
      </c>
      <c r="H21" s="55">
        <v>1</v>
      </c>
      <c r="I21" s="55">
        <v>0</v>
      </c>
      <c r="J21" s="55">
        <v>4</v>
      </c>
      <c r="K21" s="152">
        <v>2</v>
      </c>
    </row>
    <row r="22" spans="1:11" ht="30" x14ac:dyDescent="0.25">
      <c r="B22" s="10" t="s">
        <v>381</v>
      </c>
      <c r="C22" s="25"/>
    </row>
    <row r="23" spans="1:11" ht="30" x14ac:dyDescent="0.25">
      <c r="A23" t="s">
        <v>258</v>
      </c>
      <c r="B23" s="60" t="s">
        <v>1076</v>
      </c>
      <c r="C23" s="25" t="s">
        <v>20</v>
      </c>
      <c r="D23" s="55">
        <v>16</v>
      </c>
      <c r="E23" s="55">
        <v>10</v>
      </c>
      <c r="F23" s="55">
        <v>6</v>
      </c>
      <c r="G23" s="55">
        <v>8</v>
      </c>
      <c r="H23" s="55">
        <v>9</v>
      </c>
      <c r="I23" s="55">
        <v>11</v>
      </c>
      <c r="J23" s="55">
        <v>10</v>
      </c>
      <c r="K23" s="152">
        <v>10</v>
      </c>
    </row>
    <row r="24" spans="1:11" ht="30" x14ac:dyDescent="0.25">
      <c r="A24" t="s">
        <v>259</v>
      </c>
      <c r="B24" s="60" t="s">
        <v>1077</v>
      </c>
      <c r="C24" s="25" t="s">
        <v>20</v>
      </c>
      <c r="D24" s="55">
        <v>3</v>
      </c>
      <c r="E24" s="55">
        <v>1</v>
      </c>
      <c r="F24" s="55">
        <v>0</v>
      </c>
      <c r="G24" s="55">
        <v>2</v>
      </c>
      <c r="H24" s="55">
        <v>2</v>
      </c>
      <c r="I24" s="55">
        <v>6</v>
      </c>
      <c r="J24" s="55">
        <v>2</v>
      </c>
      <c r="K24" s="55">
        <v>1</v>
      </c>
    </row>
    <row r="25" spans="1:11" x14ac:dyDescent="0.25">
      <c r="B25" s="10" t="s">
        <v>382</v>
      </c>
      <c r="C25" s="25"/>
    </row>
    <row r="26" spans="1:11" ht="14.45" x14ac:dyDescent="0.3">
      <c r="A26" t="s">
        <v>260</v>
      </c>
      <c r="B26" s="9" t="s">
        <v>74</v>
      </c>
      <c r="C26" s="25" t="s">
        <v>22</v>
      </c>
      <c r="D26" s="130">
        <v>53.846150000000002</v>
      </c>
      <c r="E26" s="130">
        <v>142.7619</v>
      </c>
      <c r="F26" s="130">
        <v>112.9</v>
      </c>
      <c r="G26" s="130">
        <v>67.157889999999995</v>
      </c>
      <c r="H26" s="130">
        <v>127.7692</v>
      </c>
      <c r="I26" s="130">
        <v>90.866669999999999</v>
      </c>
      <c r="J26" s="130">
        <v>110.88460000000001</v>
      </c>
      <c r="K26" s="130">
        <v>160.94120000000001</v>
      </c>
    </row>
    <row r="27" spans="1:11" ht="30" x14ac:dyDescent="0.25">
      <c r="B27" s="10" t="s">
        <v>383</v>
      </c>
      <c r="C27" s="25"/>
    </row>
    <row r="28" spans="1:11" ht="14.45" x14ac:dyDescent="0.3">
      <c r="A28" t="s">
        <v>261</v>
      </c>
      <c r="B28" s="9" t="s">
        <v>75</v>
      </c>
      <c r="C28" s="25" t="s">
        <v>20</v>
      </c>
      <c r="D28" s="55">
        <v>22</v>
      </c>
      <c r="E28" s="55">
        <v>19</v>
      </c>
      <c r="F28" s="55">
        <v>8</v>
      </c>
      <c r="G28" s="55">
        <v>12</v>
      </c>
      <c r="H28" s="55">
        <v>6</v>
      </c>
      <c r="I28" s="55">
        <v>5</v>
      </c>
      <c r="J28" s="55">
        <v>10</v>
      </c>
      <c r="K28" s="55">
        <v>13</v>
      </c>
    </row>
    <row r="29" spans="1:11" ht="28.9" x14ac:dyDescent="0.3">
      <c r="A29" t="s">
        <v>262</v>
      </c>
      <c r="B29" s="9" t="s">
        <v>76</v>
      </c>
      <c r="C29" s="25" t="s">
        <v>20</v>
      </c>
      <c r="D29" s="130">
        <v>5</v>
      </c>
      <c r="E29" s="130">
        <v>2</v>
      </c>
      <c r="F29" s="130">
        <v>8</v>
      </c>
      <c r="G29" s="130">
        <v>6</v>
      </c>
      <c r="H29" s="130">
        <v>9</v>
      </c>
      <c r="I29" s="130">
        <v>6</v>
      </c>
      <c r="J29" s="130">
        <v>17</v>
      </c>
      <c r="K29" s="130">
        <v>2</v>
      </c>
    </row>
    <row r="30" spans="1:11" ht="30" x14ac:dyDescent="0.25">
      <c r="A30" t="s">
        <v>263</v>
      </c>
      <c r="B30" s="9" t="s">
        <v>77</v>
      </c>
      <c r="C30" s="25" t="s">
        <v>20</v>
      </c>
      <c r="D30" s="152">
        <v>7</v>
      </c>
      <c r="E30" s="55">
        <v>3</v>
      </c>
      <c r="F30" s="55">
        <v>4</v>
      </c>
      <c r="G30" s="152">
        <v>5</v>
      </c>
      <c r="H30" s="152">
        <v>5</v>
      </c>
      <c r="I30" s="152">
        <v>4</v>
      </c>
      <c r="J30" s="152">
        <v>4</v>
      </c>
      <c r="K30" s="55">
        <v>2</v>
      </c>
    </row>
    <row r="31" spans="1:11" x14ac:dyDescent="0.25">
      <c r="B31" s="9"/>
    </row>
    <row r="32" spans="1:11" ht="15.75" x14ac:dyDescent="0.25">
      <c r="B32" s="29" t="s">
        <v>384</v>
      </c>
      <c r="C32" s="25"/>
    </row>
    <row r="33" spans="1:11" ht="45" x14ac:dyDescent="0.25">
      <c r="A33" t="s">
        <v>264</v>
      </c>
      <c r="B33" s="9" t="s">
        <v>78</v>
      </c>
      <c r="C33" s="25" t="s">
        <v>79</v>
      </c>
      <c r="D33" s="55">
        <v>310</v>
      </c>
      <c r="E33" s="55">
        <v>5957</v>
      </c>
      <c r="F33" s="55">
        <v>336</v>
      </c>
      <c r="G33" s="55">
        <v>1042</v>
      </c>
      <c r="H33" s="55">
        <v>3971</v>
      </c>
      <c r="I33" s="55">
        <v>729</v>
      </c>
      <c r="J33" s="152">
        <v>1406</v>
      </c>
      <c r="K33" s="55">
        <v>1787</v>
      </c>
    </row>
    <row r="34" spans="1:11" ht="14.45" x14ac:dyDescent="0.3">
      <c r="B34" s="9"/>
      <c r="C34" s="25"/>
    </row>
    <row r="35" spans="1:11" ht="15.6" x14ac:dyDescent="0.3">
      <c r="B35" s="61" t="s">
        <v>270</v>
      </c>
      <c r="C35" s="24"/>
    </row>
    <row r="36" spans="1:11" ht="14.45" x14ac:dyDescent="0.3">
      <c r="A36" t="s">
        <v>265</v>
      </c>
      <c r="B36" s="62" t="s">
        <v>328</v>
      </c>
      <c r="C36" s="24" t="s">
        <v>269</v>
      </c>
      <c r="D36" s="140">
        <v>4.9138000000000001E-2</v>
      </c>
      <c r="E36" s="140">
        <v>4.2731999999999999E-2</v>
      </c>
      <c r="F36" s="140">
        <v>2.3549E-2</v>
      </c>
      <c r="G36" s="140">
        <v>2.4374E-2</v>
      </c>
      <c r="H36" s="140">
        <v>2.8136999999999999E-2</v>
      </c>
      <c r="I36" s="140">
        <v>2.6026000000000001E-2</v>
      </c>
      <c r="J36" s="140">
        <v>2.4607E-2</v>
      </c>
      <c r="K36" s="140">
        <v>2.6752000000000001E-2</v>
      </c>
    </row>
    <row r="37" spans="1:11" ht="14.45" x14ac:dyDescent="0.3">
      <c r="B37" s="14"/>
      <c r="C37" s="24"/>
    </row>
    <row r="38" spans="1:11" ht="14.45" x14ac:dyDescent="0.3">
      <c r="B38" s="14"/>
    </row>
    <row r="39" spans="1:11" ht="14.45" x14ac:dyDescent="0.3">
      <c r="B39" s="12"/>
    </row>
    <row r="40" spans="1:11" ht="14.45" x14ac:dyDescent="0.3">
      <c r="B40" s="12"/>
    </row>
  </sheetData>
  <pageMargins left="0.7" right="0.7" top="0.75" bottom="0.75" header="0.3" footer="0.3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295"/>
  <sheetViews>
    <sheetView topLeftCell="A4" workbookViewId="0">
      <selection activeCell="I24" sqref="I24"/>
    </sheetView>
  </sheetViews>
  <sheetFormatPr defaultRowHeight="15" x14ac:dyDescent="0.25"/>
  <cols>
    <col min="1" max="1" width="14.42578125" customWidth="1"/>
    <col min="2" max="2" width="29.42578125" customWidth="1"/>
    <col min="3" max="3" width="11.42578125" customWidth="1"/>
    <col min="4" max="11" width="11.5703125" bestFit="1" customWidth="1"/>
    <col min="12" max="12" width="21.28515625" customWidth="1"/>
  </cols>
  <sheetData>
    <row r="1" spans="1:12" ht="17.25" x14ac:dyDescent="0.3">
      <c r="B1" s="65" t="s">
        <v>432</v>
      </c>
    </row>
    <row r="3" spans="1:12" ht="30" x14ac:dyDescent="0.25">
      <c r="B3" s="1" t="s">
        <v>266</v>
      </c>
      <c r="D3" s="95">
        <v>2006</v>
      </c>
      <c r="E3" s="95">
        <v>2007</v>
      </c>
      <c r="F3" s="95">
        <v>2008</v>
      </c>
      <c r="G3" s="95">
        <v>2009</v>
      </c>
      <c r="H3" s="95">
        <v>2010</v>
      </c>
      <c r="I3" s="95">
        <v>2011</v>
      </c>
      <c r="J3" s="95">
        <v>2012</v>
      </c>
      <c r="K3" s="95">
        <v>2013</v>
      </c>
      <c r="L3" s="93" t="s">
        <v>325</v>
      </c>
    </row>
    <row r="4" spans="1:12" x14ac:dyDescent="0.25">
      <c r="A4" s="1" t="s">
        <v>23</v>
      </c>
      <c r="B4" s="1" t="s">
        <v>0</v>
      </c>
      <c r="C4" s="1" t="s">
        <v>1</v>
      </c>
    </row>
    <row r="5" spans="1:12" ht="15.75" x14ac:dyDescent="0.25">
      <c r="A5" t="s">
        <v>344</v>
      </c>
      <c r="B5" s="28" t="s">
        <v>272</v>
      </c>
      <c r="C5" s="21"/>
    </row>
    <row r="6" spans="1:12" ht="30" x14ac:dyDescent="0.25">
      <c r="A6" t="s">
        <v>276</v>
      </c>
      <c r="B6" s="21" t="s">
        <v>335</v>
      </c>
      <c r="C6" s="63" t="s">
        <v>389</v>
      </c>
      <c r="G6" s="89"/>
      <c r="H6" s="89"/>
      <c r="I6" s="89"/>
      <c r="J6" s="89"/>
      <c r="K6" s="55">
        <v>1029</v>
      </c>
    </row>
    <row r="7" spans="1:12" ht="30" x14ac:dyDescent="0.25">
      <c r="A7" t="s">
        <v>277</v>
      </c>
      <c r="B7" s="21" t="s">
        <v>338</v>
      </c>
      <c r="C7" s="63" t="s">
        <v>391</v>
      </c>
      <c r="G7" s="55">
        <v>5</v>
      </c>
      <c r="H7" s="55">
        <v>5</v>
      </c>
      <c r="I7" s="55">
        <v>5</v>
      </c>
      <c r="J7" s="55">
        <v>5</v>
      </c>
      <c r="K7" s="55">
        <v>5</v>
      </c>
    </row>
    <row r="8" spans="1:12" ht="28.9" x14ac:dyDescent="0.3">
      <c r="A8" t="s">
        <v>278</v>
      </c>
      <c r="B8" s="21" t="s">
        <v>339</v>
      </c>
      <c r="C8" s="63" t="s">
        <v>392</v>
      </c>
      <c r="G8" s="89"/>
      <c r="H8" s="89"/>
      <c r="I8" s="89"/>
      <c r="J8" s="89"/>
      <c r="K8" s="55">
        <v>1459</v>
      </c>
    </row>
    <row r="9" spans="1:12" ht="30" x14ac:dyDescent="0.25">
      <c r="A9" t="s">
        <v>284</v>
      </c>
      <c r="B9" s="21" t="s">
        <v>340</v>
      </c>
      <c r="C9" s="63" t="s">
        <v>393</v>
      </c>
      <c r="G9" s="89">
        <v>1</v>
      </c>
      <c r="H9" s="89">
        <v>1</v>
      </c>
      <c r="I9" s="89">
        <v>1</v>
      </c>
      <c r="J9" s="89">
        <v>1</v>
      </c>
      <c r="K9" s="55">
        <v>1</v>
      </c>
    </row>
    <row r="10" spans="1:12" ht="30" x14ac:dyDescent="0.25">
      <c r="A10" t="s">
        <v>289</v>
      </c>
      <c r="B10" s="21" t="s">
        <v>341</v>
      </c>
      <c r="C10" s="63" t="s">
        <v>389</v>
      </c>
      <c r="G10" s="89">
        <v>0</v>
      </c>
      <c r="H10" s="89">
        <v>0</v>
      </c>
      <c r="I10" s="89">
        <v>0</v>
      </c>
      <c r="J10" s="89">
        <v>0</v>
      </c>
      <c r="K10" s="55">
        <v>0</v>
      </c>
    </row>
    <row r="11" spans="1:12" ht="14.45" x14ac:dyDescent="0.3">
      <c r="A11" t="s">
        <v>321</v>
      </c>
      <c r="B11" s="21" t="s">
        <v>271</v>
      </c>
      <c r="C11" s="63" t="s">
        <v>21</v>
      </c>
      <c r="G11" s="89"/>
      <c r="H11" s="89"/>
      <c r="I11" s="89"/>
      <c r="J11" s="89"/>
      <c r="K11" s="150">
        <f>K16-46</f>
        <v>2302</v>
      </c>
    </row>
    <row r="12" spans="1:12" ht="14.45" x14ac:dyDescent="0.3">
      <c r="A12" t="s">
        <v>323</v>
      </c>
      <c r="B12" s="21" t="s">
        <v>283</v>
      </c>
      <c r="C12" s="63" t="s">
        <v>21</v>
      </c>
      <c r="G12" s="89"/>
      <c r="H12" s="89"/>
      <c r="I12" s="89"/>
      <c r="J12" s="89"/>
      <c r="K12" s="55">
        <v>492</v>
      </c>
    </row>
    <row r="13" spans="1:12" ht="28.9" x14ac:dyDescent="0.3">
      <c r="A13" t="s">
        <v>324</v>
      </c>
      <c r="B13" s="21" t="s">
        <v>288</v>
      </c>
      <c r="C13" s="63" t="s">
        <v>389</v>
      </c>
      <c r="G13" s="89"/>
      <c r="H13" s="89"/>
      <c r="I13" s="89"/>
      <c r="J13" s="89"/>
      <c r="K13" s="153">
        <v>207</v>
      </c>
    </row>
    <row r="14" spans="1:12" x14ac:dyDescent="0.25">
      <c r="B14" s="21"/>
      <c r="C14" s="63"/>
    </row>
    <row r="15" spans="1:12" ht="15.75" x14ac:dyDescent="0.25">
      <c r="A15" t="s">
        <v>282</v>
      </c>
      <c r="B15" s="28" t="s">
        <v>273</v>
      </c>
      <c r="C15" s="63"/>
    </row>
    <row r="16" spans="1:12" x14ac:dyDescent="0.25">
      <c r="A16" t="s">
        <v>279</v>
      </c>
      <c r="B16" s="21" t="s">
        <v>433</v>
      </c>
      <c r="C16" s="63" t="s">
        <v>21</v>
      </c>
      <c r="D16" s="120">
        <v>2261</v>
      </c>
      <c r="E16" s="120">
        <v>2326</v>
      </c>
      <c r="F16" s="120">
        <v>2326</v>
      </c>
      <c r="G16" s="120">
        <v>2265</v>
      </c>
      <c r="H16" s="120">
        <v>2265</v>
      </c>
      <c r="I16" s="120">
        <v>2365</v>
      </c>
      <c r="J16" s="120">
        <v>2353</v>
      </c>
      <c r="K16" s="120">
        <v>2348</v>
      </c>
    </row>
    <row r="17" spans="1:11" x14ac:dyDescent="0.25">
      <c r="A17" t="s">
        <v>280</v>
      </c>
      <c r="B17" s="21" t="s">
        <v>274</v>
      </c>
      <c r="C17" s="63" t="s">
        <v>269</v>
      </c>
      <c r="D17" s="98">
        <v>0.94</v>
      </c>
      <c r="E17" s="98">
        <v>0.9</v>
      </c>
      <c r="F17" s="98">
        <v>0.86</v>
      </c>
      <c r="G17" s="98">
        <v>0.92</v>
      </c>
      <c r="H17" s="98">
        <v>0.89</v>
      </c>
      <c r="I17" s="98">
        <v>0.87</v>
      </c>
      <c r="J17" s="98">
        <v>0.85</v>
      </c>
      <c r="K17" s="98">
        <v>0.87</v>
      </c>
    </row>
    <row r="18" spans="1:11" x14ac:dyDescent="0.25">
      <c r="A18" t="s">
        <v>281</v>
      </c>
      <c r="B18" s="21" t="s">
        <v>275</v>
      </c>
      <c r="C18" s="63" t="s">
        <v>21</v>
      </c>
      <c r="D18" s="55">
        <v>319</v>
      </c>
      <c r="E18" s="129">
        <v>319</v>
      </c>
      <c r="F18" s="129">
        <v>319</v>
      </c>
      <c r="G18" s="129">
        <v>319</v>
      </c>
      <c r="H18" s="129">
        <v>319</v>
      </c>
      <c r="I18" s="129">
        <v>319</v>
      </c>
      <c r="J18" s="129">
        <v>319</v>
      </c>
      <c r="K18" s="129">
        <v>319</v>
      </c>
    </row>
    <row r="19" spans="1:11" x14ac:dyDescent="0.25">
      <c r="A19" t="s">
        <v>337</v>
      </c>
      <c r="B19" s="21" t="s">
        <v>336</v>
      </c>
      <c r="C19" s="63" t="s">
        <v>20</v>
      </c>
      <c r="D19" s="120">
        <v>8090</v>
      </c>
      <c r="E19" s="120">
        <v>8155</v>
      </c>
      <c r="F19" s="120">
        <v>8155</v>
      </c>
      <c r="G19" s="120">
        <v>7706</v>
      </c>
      <c r="H19" s="120">
        <v>7688</v>
      </c>
      <c r="I19" s="120">
        <v>7935</v>
      </c>
      <c r="J19" s="120">
        <v>7877</v>
      </c>
      <c r="K19" s="120">
        <v>7855</v>
      </c>
    </row>
    <row r="21" spans="1:11" ht="15.75" x14ac:dyDescent="0.25">
      <c r="A21" t="s">
        <v>322</v>
      </c>
      <c r="B21" s="28" t="s">
        <v>285</v>
      </c>
      <c r="D21" s="1" t="s">
        <v>286</v>
      </c>
      <c r="E21" s="1" t="s">
        <v>101</v>
      </c>
      <c r="F21" s="1" t="s">
        <v>390</v>
      </c>
    </row>
    <row r="22" spans="1:11" x14ac:dyDescent="0.25">
      <c r="A22" s="99" t="s">
        <v>345</v>
      </c>
      <c r="B22" s="100">
        <v>91313</v>
      </c>
      <c r="D22" s="55">
        <v>7310</v>
      </c>
      <c r="E22" s="55" t="s">
        <v>434</v>
      </c>
      <c r="F22" s="55" t="s">
        <v>435</v>
      </c>
    </row>
    <row r="23" spans="1:11" ht="14.45" x14ac:dyDescent="0.3">
      <c r="A23" s="99" t="s">
        <v>397</v>
      </c>
      <c r="B23" s="100">
        <v>94236</v>
      </c>
      <c r="D23" s="55">
        <v>7150</v>
      </c>
      <c r="E23" s="55" t="s">
        <v>436</v>
      </c>
      <c r="F23" s="55" t="s">
        <v>437</v>
      </c>
    </row>
    <row r="24" spans="1:11" ht="14.45" x14ac:dyDescent="0.3">
      <c r="A24" s="99" t="s">
        <v>398</v>
      </c>
      <c r="B24" s="100">
        <v>94159</v>
      </c>
      <c r="D24" s="55">
        <v>7150</v>
      </c>
      <c r="E24" s="55" t="s">
        <v>438</v>
      </c>
      <c r="F24" s="55" t="s">
        <v>437</v>
      </c>
    </row>
    <row r="25" spans="1:11" ht="14.45" x14ac:dyDescent="0.3">
      <c r="A25" s="99" t="s">
        <v>399</v>
      </c>
      <c r="B25" s="100">
        <v>94070</v>
      </c>
      <c r="D25" s="55">
        <v>7150</v>
      </c>
      <c r="E25" s="55" t="s">
        <v>439</v>
      </c>
      <c r="F25" s="55" t="s">
        <v>437</v>
      </c>
    </row>
    <row r="26" spans="1:11" ht="14.45" x14ac:dyDescent="0.3">
      <c r="A26" s="99" t="s">
        <v>400</v>
      </c>
      <c r="B26" s="100">
        <v>92129</v>
      </c>
      <c r="D26" s="55">
        <v>7264</v>
      </c>
      <c r="E26" s="55" t="s">
        <v>440</v>
      </c>
      <c r="F26" s="55" t="s">
        <v>437</v>
      </c>
    </row>
    <row r="27" spans="1:11" ht="14.45" x14ac:dyDescent="0.3">
      <c r="A27" s="99" t="s">
        <v>401</v>
      </c>
      <c r="B27" s="100">
        <v>92001</v>
      </c>
      <c r="D27" s="55">
        <v>7190</v>
      </c>
      <c r="E27" s="55" t="s">
        <v>441</v>
      </c>
      <c r="F27" s="55" t="s">
        <v>437</v>
      </c>
    </row>
    <row r="28" spans="1:11" ht="14.45" x14ac:dyDescent="0.3">
      <c r="A28" s="99" t="s">
        <v>417</v>
      </c>
      <c r="B28" s="100">
        <v>97045</v>
      </c>
      <c r="D28" s="55">
        <v>7116</v>
      </c>
      <c r="E28" s="55" t="s">
        <v>442</v>
      </c>
      <c r="F28" s="55" t="s">
        <v>435</v>
      </c>
    </row>
    <row r="29" spans="1:11" ht="14.45" x14ac:dyDescent="0.3">
      <c r="A29" s="99" t="s">
        <v>443</v>
      </c>
      <c r="B29" s="100">
        <v>92002</v>
      </c>
      <c r="D29" s="55">
        <v>7213</v>
      </c>
      <c r="E29" s="55" t="s">
        <v>444</v>
      </c>
      <c r="F29" s="55" t="s">
        <v>435</v>
      </c>
    </row>
    <row r="30" spans="1:11" ht="14.45" x14ac:dyDescent="0.3">
      <c r="A30" s="99" t="s">
        <v>445</v>
      </c>
      <c r="B30" s="100">
        <v>99025</v>
      </c>
      <c r="D30" s="55">
        <v>7255</v>
      </c>
      <c r="E30" s="55" t="s">
        <v>446</v>
      </c>
      <c r="F30" s="55" t="s">
        <v>437</v>
      </c>
    </row>
    <row r="31" spans="1:11" x14ac:dyDescent="0.25">
      <c r="A31" s="99" t="s">
        <v>447</v>
      </c>
      <c r="B31" s="100">
        <v>91153</v>
      </c>
      <c r="D31" s="55">
        <v>7306</v>
      </c>
      <c r="E31" s="55" t="s">
        <v>448</v>
      </c>
      <c r="F31" s="55" t="s">
        <v>435</v>
      </c>
    </row>
    <row r="32" spans="1:11" x14ac:dyDescent="0.25">
      <c r="A32" s="99" t="s">
        <v>449</v>
      </c>
      <c r="B32" s="100">
        <v>91001</v>
      </c>
      <c r="D32" s="55">
        <v>7270</v>
      </c>
      <c r="E32" s="55" t="s">
        <v>450</v>
      </c>
      <c r="F32" s="55" t="s">
        <v>435</v>
      </c>
    </row>
    <row r="33" spans="1:6" x14ac:dyDescent="0.25">
      <c r="A33" s="99" t="s">
        <v>451</v>
      </c>
      <c r="B33" s="100">
        <v>92113</v>
      </c>
      <c r="D33" s="55">
        <v>7215</v>
      </c>
      <c r="E33" s="55" t="s">
        <v>452</v>
      </c>
      <c r="F33" s="55" t="s">
        <v>437</v>
      </c>
    </row>
    <row r="34" spans="1:6" x14ac:dyDescent="0.25">
      <c r="A34" s="99" t="s">
        <v>453</v>
      </c>
      <c r="B34" s="100">
        <v>94182</v>
      </c>
      <c r="D34" s="55">
        <v>7027</v>
      </c>
      <c r="E34" s="55" t="s">
        <v>454</v>
      </c>
      <c r="F34" s="55" t="s">
        <v>435</v>
      </c>
    </row>
    <row r="35" spans="1:6" x14ac:dyDescent="0.25">
      <c r="A35" s="99" t="s">
        <v>455</v>
      </c>
      <c r="B35" s="100">
        <v>92003</v>
      </c>
      <c r="D35" s="55">
        <v>7215</v>
      </c>
      <c r="E35" s="55" t="s">
        <v>456</v>
      </c>
      <c r="F35" s="55" t="s">
        <v>437</v>
      </c>
    </row>
    <row r="36" spans="1:6" x14ac:dyDescent="0.25">
      <c r="A36" s="99" t="s">
        <v>457</v>
      </c>
      <c r="B36" s="100">
        <v>92160</v>
      </c>
      <c r="D36" s="55">
        <v>7215</v>
      </c>
      <c r="E36" s="55" t="s">
        <v>458</v>
      </c>
      <c r="F36" s="55" t="s">
        <v>437</v>
      </c>
    </row>
    <row r="37" spans="1:6" x14ac:dyDescent="0.25">
      <c r="A37" s="99" t="s">
        <v>459</v>
      </c>
      <c r="B37" s="100">
        <v>93046</v>
      </c>
      <c r="D37" s="55">
        <v>7120</v>
      </c>
      <c r="E37" s="55" t="s">
        <v>460</v>
      </c>
      <c r="F37" s="55" t="s">
        <v>437</v>
      </c>
    </row>
    <row r="38" spans="1:6" x14ac:dyDescent="0.25">
      <c r="A38" s="99" t="s">
        <v>461</v>
      </c>
      <c r="B38" s="100">
        <v>94163</v>
      </c>
      <c r="D38" s="55">
        <v>7052</v>
      </c>
      <c r="E38" s="55" t="s">
        <v>462</v>
      </c>
      <c r="F38" s="55" t="s">
        <v>435</v>
      </c>
    </row>
    <row r="39" spans="1:6" x14ac:dyDescent="0.25">
      <c r="A39" s="99" t="s">
        <v>463</v>
      </c>
      <c r="B39" s="100">
        <v>91002</v>
      </c>
      <c r="D39" s="55">
        <v>7301</v>
      </c>
      <c r="E39" s="55" t="s">
        <v>464</v>
      </c>
      <c r="F39" s="55" t="s">
        <v>435</v>
      </c>
    </row>
    <row r="40" spans="1:6" x14ac:dyDescent="0.25">
      <c r="A40" s="99" t="s">
        <v>465</v>
      </c>
      <c r="B40" s="100">
        <v>91364</v>
      </c>
      <c r="D40" s="55">
        <v>7321</v>
      </c>
      <c r="E40" s="55" t="s">
        <v>466</v>
      </c>
      <c r="F40" s="55" t="s">
        <v>435</v>
      </c>
    </row>
    <row r="41" spans="1:6" x14ac:dyDescent="0.25">
      <c r="A41" s="99" t="s">
        <v>467</v>
      </c>
      <c r="B41" s="100">
        <v>98029</v>
      </c>
      <c r="D41" s="55">
        <v>7256</v>
      </c>
      <c r="E41" s="55" t="s">
        <v>468</v>
      </c>
      <c r="F41" s="55" t="s">
        <v>437</v>
      </c>
    </row>
    <row r="42" spans="1:6" x14ac:dyDescent="0.25">
      <c r="A42" s="99" t="s">
        <v>469</v>
      </c>
      <c r="B42" s="100">
        <v>95005</v>
      </c>
      <c r="D42" s="55">
        <v>7030</v>
      </c>
      <c r="E42" s="55" t="s">
        <v>470</v>
      </c>
      <c r="F42" s="55" t="s">
        <v>435</v>
      </c>
    </row>
    <row r="43" spans="1:6" x14ac:dyDescent="0.25">
      <c r="A43" s="99" t="s">
        <v>471</v>
      </c>
      <c r="B43" s="100">
        <v>95046</v>
      </c>
      <c r="D43" s="55">
        <v>7030</v>
      </c>
      <c r="E43" s="55" t="s">
        <v>472</v>
      </c>
      <c r="F43" s="55" t="s">
        <v>435</v>
      </c>
    </row>
    <row r="44" spans="1:6" x14ac:dyDescent="0.25">
      <c r="A44" s="99" t="s">
        <v>473</v>
      </c>
      <c r="B44" s="100">
        <v>95001</v>
      </c>
      <c r="D44" s="55">
        <v>7030</v>
      </c>
      <c r="E44" s="55" t="s">
        <v>474</v>
      </c>
      <c r="F44" s="55" t="s">
        <v>435</v>
      </c>
    </row>
    <row r="45" spans="1:6" x14ac:dyDescent="0.25">
      <c r="A45" s="99" t="s">
        <v>475</v>
      </c>
      <c r="B45" s="100">
        <v>91284</v>
      </c>
      <c r="D45" s="55">
        <v>7262</v>
      </c>
      <c r="E45" s="55" t="s">
        <v>476</v>
      </c>
      <c r="F45" s="55" t="s">
        <v>437</v>
      </c>
    </row>
    <row r="46" spans="1:6" x14ac:dyDescent="0.25">
      <c r="A46" s="99" t="s">
        <v>477</v>
      </c>
      <c r="B46" s="100">
        <v>96002</v>
      </c>
      <c r="D46" s="55">
        <v>7140</v>
      </c>
      <c r="E46" s="55" t="s">
        <v>478</v>
      </c>
      <c r="F46" s="55" t="s">
        <v>435</v>
      </c>
    </row>
    <row r="47" spans="1:6" x14ac:dyDescent="0.25">
      <c r="A47" s="99" t="s">
        <v>479</v>
      </c>
      <c r="B47" s="100">
        <v>92155</v>
      </c>
      <c r="D47" s="55">
        <v>7190</v>
      </c>
      <c r="E47" s="55" t="s">
        <v>480</v>
      </c>
      <c r="F47" s="55" t="s">
        <v>435</v>
      </c>
    </row>
    <row r="48" spans="1:6" x14ac:dyDescent="0.25">
      <c r="A48" s="99" t="s">
        <v>481</v>
      </c>
      <c r="B48" s="100">
        <v>92006</v>
      </c>
      <c r="D48" s="55">
        <v>7190</v>
      </c>
      <c r="E48" s="55" t="s">
        <v>482</v>
      </c>
      <c r="F48" s="55" t="s">
        <v>435</v>
      </c>
    </row>
    <row r="49" spans="1:6" x14ac:dyDescent="0.25">
      <c r="A49" s="99" t="s">
        <v>483</v>
      </c>
      <c r="B49" s="100">
        <v>92128</v>
      </c>
      <c r="D49" s="55">
        <v>7190</v>
      </c>
      <c r="E49" s="55" t="s">
        <v>484</v>
      </c>
      <c r="F49" s="55" t="s">
        <v>435</v>
      </c>
    </row>
    <row r="50" spans="1:6" x14ac:dyDescent="0.25">
      <c r="A50" s="99" t="s">
        <v>485</v>
      </c>
      <c r="B50" s="100">
        <v>94235</v>
      </c>
      <c r="D50" s="55">
        <v>7190</v>
      </c>
      <c r="E50" s="55" t="s">
        <v>486</v>
      </c>
      <c r="F50" s="55" t="s">
        <v>435</v>
      </c>
    </row>
    <row r="51" spans="1:6" x14ac:dyDescent="0.25">
      <c r="A51" s="99" t="s">
        <v>487</v>
      </c>
      <c r="B51" s="100">
        <v>94166</v>
      </c>
      <c r="D51" s="55">
        <v>7150</v>
      </c>
      <c r="E51" s="55" t="s">
        <v>488</v>
      </c>
      <c r="F51" s="55" t="s">
        <v>435</v>
      </c>
    </row>
    <row r="52" spans="1:6" x14ac:dyDescent="0.25">
      <c r="A52" s="99" t="s">
        <v>489</v>
      </c>
      <c r="B52" s="100">
        <v>91355</v>
      </c>
      <c r="D52" s="55">
        <v>7320</v>
      </c>
      <c r="E52" s="55" t="s">
        <v>490</v>
      </c>
      <c r="F52" s="55" t="s">
        <v>435</v>
      </c>
    </row>
    <row r="53" spans="1:6" x14ac:dyDescent="0.25">
      <c r="A53" s="99" t="s">
        <v>491</v>
      </c>
      <c r="B53" s="100">
        <v>91009</v>
      </c>
      <c r="D53" s="55">
        <v>7320</v>
      </c>
      <c r="E53" s="55" t="s">
        <v>492</v>
      </c>
      <c r="F53" s="55" t="s">
        <v>435</v>
      </c>
    </row>
    <row r="54" spans="1:6" x14ac:dyDescent="0.25">
      <c r="A54" s="99" t="s">
        <v>493</v>
      </c>
      <c r="B54" s="100">
        <v>91225</v>
      </c>
      <c r="D54" s="55">
        <v>7212</v>
      </c>
      <c r="E54" s="55" t="s">
        <v>494</v>
      </c>
      <c r="F54" s="55" t="s">
        <v>435</v>
      </c>
    </row>
    <row r="55" spans="1:6" x14ac:dyDescent="0.25">
      <c r="A55" s="99" t="s">
        <v>495</v>
      </c>
      <c r="B55" s="100">
        <v>95003</v>
      </c>
      <c r="D55" s="55">
        <v>7140</v>
      </c>
      <c r="E55" s="55" t="s">
        <v>496</v>
      </c>
      <c r="F55" s="55" t="s">
        <v>435</v>
      </c>
    </row>
    <row r="56" spans="1:6" x14ac:dyDescent="0.25">
      <c r="A56" s="99" t="s">
        <v>497</v>
      </c>
      <c r="B56" s="100">
        <v>96003</v>
      </c>
      <c r="D56" s="55">
        <v>7140</v>
      </c>
      <c r="E56" s="55" t="s">
        <v>498</v>
      </c>
      <c r="F56" s="55" t="s">
        <v>435</v>
      </c>
    </row>
    <row r="57" spans="1:6" x14ac:dyDescent="0.25">
      <c r="A57" s="99" t="s">
        <v>499</v>
      </c>
      <c r="B57" s="100">
        <v>94212</v>
      </c>
      <c r="D57" s="55">
        <v>7026</v>
      </c>
      <c r="E57" s="55" t="s">
        <v>500</v>
      </c>
      <c r="F57" s="55" t="s">
        <v>435</v>
      </c>
    </row>
    <row r="58" spans="1:6" x14ac:dyDescent="0.25">
      <c r="A58" s="99" t="s">
        <v>501</v>
      </c>
      <c r="B58" s="100">
        <v>93033</v>
      </c>
      <c r="D58" s="55">
        <v>7210</v>
      </c>
      <c r="E58" s="55" t="s">
        <v>502</v>
      </c>
      <c r="F58" s="55" t="s">
        <v>435</v>
      </c>
    </row>
    <row r="59" spans="1:6" x14ac:dyDescent="0.25">
      <c r="A59" s="99" t="s">
        <v>503</v>
      </c>
      <c r="B59" s="100">
        <v>94198</v>
      </c>
      <c r="D59" s="55">
        <v>7150</v>
      </c>
      <c r="E59" s="55" t="s">
        <v>504</v>
      </c>
      <c r="F59" s="55" t="s">
        <v>437</v>
      </c>
    </row>
    <row r="60" spans="1:6" x14ac:dyDescent="0.25">
      <c r="A60" s="99" t="s">
        <v>505</v>
      </c>
      <c r="B60" s="100">
        <v>94010</v>
      </c>
      <c r="D60" s="55">
        <v>7150</v>
      </c>
      <c r="E60" s="55" t="s">
        <v>506</v>
      </c>
      <c r="F60" s="55" t="s">
        <v>437</v>
      </c>
    </row>
    <row r="61" spans="1:6" x14ac:dyDescent="0.25">
      <c r="A61" s="99" t="s">
        <v>507</v>
      </c>
      <c r="B61" s="100">
        <v>91331</v>
      </c>
      <c r="D61" s="55">
        <v>7330</v>
      </c>
      <c r="E61" s="55" t="s">
        <v>508</v>
      </c>
      <c r="F61" s="55" t="s">
        <v>437</v>
      </c>
    </row>
    <row r="62" spans="1:6" x14ac:dyDescent="0.25">
      <c r="A62" s="99" t="s">
        <v>509</v>
      </c>
      <c r="B62" s="100">
        <v>91245</v>
      </c>
      <c r="D62" s="55">
        <v>7330</v>
      </c>
      <c r="E62" s="55" t="s">
        <v>510</v>
      </c>
      <c r="F62" s="55" t="s">
        <v>437</v>
      </c>
    </row>
    <row r="63" spans="1:6" x14ac:dyDescent="0.25">
      <c r="A63" s="99" t="s">
        <v>511</v>
      </c>
      <c r="B63" s="100">
        <v>97000</v>
      </c>
      <c r="D63" s="55">
        <v>7468</v>
      </c>
      <c r="E63" s="55" t="s">
        <v>512</v>
      </c>
      <c r="F63" s="55" t="s">
        <v>437</v>
      </c>
    </row>
    <row r="64" spans="1:6" x14ac:dyDescent="0.25">
      <c r="A64" s="99" t="s">
        <v>513</v>
      </c>
      <c r="B64" s="100">
        <v>94245</v>
      </c>
      <c r="D64" s="55">
        <v>7109</v>
      </c>
      <c r="E64" s="55" t="s">
        <v>514</v>
      </c>
      <c r="F64" s="55" t="s">
        <v>437</v>
      </c>
    </row>
    <row r="65" spans="1:6" x14ac:dyDescent="0.25">
      <c r="A65" s="99" t="s">
        <v>515</v>
      </c>
      <c r="B65" s="100">
        <v>98000</v>
      </c>
      <c r="D65" s="55">
        <v>7256</v>
      </c>
      <c r="E65" s="55" t="s">
        <v>516</v>
      </c>
      <c r="F65" s="55" t="s">
        <v>437</v>
      </c>
    </row>
    <row r="66" spans="1:6" x14ac:dyDescent="0.25">
      <c r="A66" s="99" t="s">
        <v>517</v>
      </c>
      <c r="B66" s="100">
        <v>94258</v>
      </c>
      <c r="D66" s="55">
        <v>7011</v>
      </c>
      <c r="E66" s="55" t="s">
        <v>518</v>
      </c>
      <c r="F66" s="55" t="s">
        <v>435</v>
      </c>
    </row>
    <row r="67" spans="1:6" x14ac:dyDescent="0.25">
      <c r="A67" s="99" t="s">
        <v>519</v>
      </c>
      <c r="B67" s="100">
        <v>94257</v>
      </c>
      <c r="D67" s="55">
        <v>7020</v>
      </c>
      <c r="E67" s="55" t="s">
        <v>520</v>
      </c>
      <c r="F67" s="55" t="s">
        <v>435</v>
      </c>
    </row>
    <row r="68" spans="1:6" x14ac:dyDescent="0.25">
      <c r="A68" s="99" t="s">
        <v>521</v>
      </c>
      <c r="B68" s="100">
        <v>94260</v>
      </c>
      <c r="D68" s="55">
        <v>7027</v>
      </c>
      <c r="E68" s="55" t="s">
        <v>522</v>
      </c>
      <c r="F68" s="55" t="s">
        <v>435</v>
      </c>
    </row>
    <row r="69" spans="1:6" x14ac:dyDescent="0.25">
      <c r="A69" s="99" t="s">
        <v>523</v>
      </c>
      <c r="B69" s="100">
        <v>94014</v>
      </c>
      <c r="D69" s="55">
        <v>7027</v>
      </c>
      <c r="E69" s="55" t="s">
        <v>524</v>
      </c>
      <c r="F69" s="55" t="s">
        <v>437</v>
      </c>
    </row>
    <row r="70" spans="1:6" x14ac:dyDescent="0.25">
      <c r="A70" s="99" t="s">
        <v>525</v>
      </c>
      <c r="B70" s="100">
        <v>92153</v>
      </c>
      <c r="D70" s="55">
        <v>7174</v>
      </c>
      <c r="E70" s="55" t="s">
        <v>526</v>
      </c>
      <c r="F70" s="55" t="s">
        <v>437</v>
      </c>
    </row>
    <row r="71" spans="1:6" x14ac:dyDescent="0.25">
      <c r="A71" s="99" t="s">
        <v>527</v>
      </c>
      <c r="B71" s="100">
        <v>97023</v>
      </c>
      <c r="D71" s="55">
        <v>7321</v>
      </c>
      <c r="E71" s="55" t="s">
        <v>528</v>
      </c>
      <c r="F71" s="55" t="s">
        <v>435</v>
      </c>
    </row>
    <row r="72" spans="1:6" x14ac:dyDescent="0.25">
      <c r="A72" s="99" t="s">
        <v>529</v>
      </c>
      <c r="B72" s="100">
        <v>92064</v>
      </c>
      <c r="D72" s="55">
        <v>7215</v>
      </c>
      <c r="E72" s="55" t="s">
        <v>530</v>
      </c>
      <c r="F72" s="55" t="s">
        <v>435</v>
      </c>
    </row>
    <row r="73" spans="1:6" x14ac:dyDescent="0.25">
      <c r="A73" s="99" t="s">
        <v>531</v>
      </c>
      <c r="B73" s="100">
        <v>91263</v>
      </c>
      <c r="D73" s="55">
        <v>7258</v>
      </c>
      <c r="E73" s="55" t="s">
        <v>532</v>
      </c>
      <c r="F73" s="55" t="s">
        <v>435</v>
      </c>
    </row>
    <row r="74" spans="1:6" x14ac:dyDescent="0.25">
      <c r="A74" s="99" t="s">
        <v>533</v>
      </c>
      <c r="B74" s="100">
        <v>94249</v>
      </c>
      <c r="D74" s="55">
        <v>7109</v>
      </c>
      <c r="E74" s="55" t="s">
        <v>534</v>
      </c>
      <c r="F74" s="55" t="s">
        <v>435</v>
      </c>
    </row>
    <row r="75" spans="1:6" x14ac:dyDescent="0.25">
      <c r="A75" s="99" t="s">
        <v>535</v>
      </c>
      <c r="B75" s="100">
        <v>91306</v>
      </c>
      <c r="D75" s="55">
        <v>7302</v>
      </c>
      <c r="E75" s="55" t="s">
        <v>536</v>
      </c>
      <c r="F75" s="55" t="s">
        <v>435</v>
      </c>
    </row>
    <row r="76" spans="1:6" x14ac:dyDescent="0.25">
      <c r="A76" s="99" t="s">
        <v>537</v>
      </c>
      <c r="B76" s="100">
        <v>91022</v>
      </c>
      <c r="D76" s="55">
        <v>7302</v>
      </c>
      <c r="E76" s="55" t="s">
        <v>538</v>
      </c>
      <c r="F76" s="55" t="s">
        <v>435</v>
      </c>
    </row>
    <row r="77" spans="1:6" x14ac:dyDescent="0.25">
      <c r="A77" s="99" t="s">
        <v>539</v>
      </c>
      <c r="B77" s="100">
        <v>98032</v>
      </c>
      <c r="D77" s="55">
        <v>7256</v>
      </c>
      <c r="E77" s="55" t="s">
        <v>540</v>
      </c>
      <c r="F77" s="55" t="s">
        <v>437</v>
      </c>
    </row>
    <row r="78" spans="1:6" x14ac:dyDescent="0.25">
      <c r="A78" s="99" t="s">
        <v>541</v>
      </c>
      <c r="B78" s="100">
        <v>98011</v>
      </c>
      <c r="D78" s="55">
        <v>7256</v>
      </c>
      <c r="E78" s="55" t="s">
        <v>542</v>
      </c>
      <c r="F78" s="55" t="s">
        <v>437</v>
      </c>
    </row>
    <row r="79" spans="1:6" x14ac:dyDescent="0.25">
      <c r="A79" s="99" t="s">
        <v>543</v>
      </c>
      <c r="B79" s="100">
        <v>94219</v>
      </c>
      <c r="D79" s="55">
        <v>7112</v>
      </c>
      <c r="E79" s="55" t="s">
        <v>544</v>
      </c>
      <c r="F79" s="55" t="s">
        <v>435</v>
      </c>
    </row>
    <row r="80" spans="1:6" x14ac:dyDescent="0.25">
      <c r="A80" s="99" t="s">
        <v>545</v>
      </c>
      <c r="B80" s="100">
        <v>91077</v>
      </c>
      <c r="D80" s="55">
        <v>7212</v>
      </c>
      <c r="E80" s="55" t="s">
        <v>546</v>
      </c>
      <c r="F80" s="55" t="s">
        <v>437</v>
      </c>
    </row>
    <row r="81" spans="1:6" x14ac:dyDescent="0.25">
      <c r="A81" s="99" t="s">
        <v>547</v>
      </c>
      <c r="B81" s="100">
        <v>91326</v>
      </c>
      <c r="D81" s="55">
        <v>7212</v>
      </c>
      <c r="E81" s="55" t="s">
        <v>548</v>
      </c>
      <c r="F81" s="55" t="s">
        <v>437</v>
      </c>
    </row>
    <row r="82" spans="1:6" x14ac:dyDescent="0.25">
      <c r="A82" s="99" t="s">
        <v>549</v>
      </c>
      <c r="B82" s="100">
        <v>91278</v>
      </c>
      <c r="D82" s="55">
        <v>7304</v>
      </c>
      <c r="E82" s="55" t="s">
        <v>550</v>
      </c>
      <c r="F82" s="55" t="s">
        <v>435</v>
      </c>
    </row>
    <row r="83" spans="1:6" x14ac:dyDescent="0.25">
      <c r="A83" s="99" t="s">
        <v>551</v>
      </c>
      <c r="B83" s="100">
        <v>91227</v>
      </c>
      <c r="D83" s="55">
        <v>7304</v>
      </c>
      <c r="E83" s="55" t="s">
        <v>552</v>
      </c>
      <c r="F83" s="55" t="s">
        <v>435</v>
      </c>
    </row>
    <row r="84" spans="1:6" x14ac:dyDescent="0.25">
      <c r="A84" s="99" t="s">
        <v>553</v>
      </c>
      <c r="B84" s="100">
        <v>94255</v>
      </c>
      <c r="D84" s="55">
        <v>7150</v>
      </c>
      <c r="E84" s="55" t="s">
        <v>554</v>
      </c>
      <c r="F84" s="55" t="s">
        <v>435</v>
      </c>
    </row>
    <row r="85" spans="1:6" x14ac:dyDescent="0.25">
      <c r="A85" s="99" t="s">
        <v>555</v>
      </c>
      <c r="B85" s="100">
        <v>96069</v>
      </c>
      <c r="D85" s="55">
        <v>7140</v>
      </c>
      <c r="E85" s="55" t="s">
        <v>556</v>
      </c>
      <c r="F85" s="55" t="s">
        <v>435</v>
      </c>
    </row>
    <row r="86" spans="1:6" x14ac:dyDescent="0.25">
      <c r="A86" s="99" t="s">
        <v>557</v>
      </c>
      <c r="B86" s="100">
        <v>91255</v>
      </c>
      <c r="D86" s="55">
        <v>7275</v>
      </c>
      <c r="E86" s="55" t="s">
        <v>558</v>
      </c>
      <c r="F86" s="55" t="s">
        <v>435</v>
      </c>
    </row>
    <row r="87" spans="1:6" x14ac:dyDescent="0.25">
      <c r="A87" s="99" t="s">
        <v>559</v>
      </c>
      <c r="B87" s="100">
        <v>91126</v>
      </c>
      <c r="D87" s="55">
        <v>7307</v>
      </c>
      <c r="E87" s="55" t="s">
        <v>560</v>
      </c>
      <c r="F87" s="55" t="s">
        <v>435</v>
      </c>
    </row>
    <row r="88" spans="1:6" x14ac:dyDescent="0.25">
      <c r="A88" s="99" t="s">
        <v>561</v>
      </c>
      <c r="B88" s="100">
        <v>94221</v>
      </c>
      <c r="D88" s="55">
        <v>7173</v>
      </c>
      <c r="E88" s="55" t="s">
        <v>562</v>
      </c>
      <c r="F88" s="55" t="s">
        <v>435</v>
      </c>
    </row>
    <row r="89" spans="1:6" x14ac:dyDescent="0.25">
      <c r="A89" s="99" t="s">
        <v>563</v>
      </c>
      <c r="B89" s="100">
        <v>94020</v>
      </c>
      <c r="D89" s="55">
        <v>7117</v>
      </c>
      <c r="E89" s="55" t="s">
        <v>564</v>
      </c>
      <c r="F89" s="55" t="s">
        <v>435</v>
      </c>
    </row>
    <row r="90" spans="1:6" x14ac:dyDescent="0.25">
      <c r="A90" s="99" t="s">
        <v>565</v>
      </c>
      <c r="B90" s="100">
        <v>94254</v>
      </c>
      <c r="D90" s="55">
        <v>7177</v>
      </c>
      <c r="E90" s="55" t="s">
        <v>566</v>
      </c>
      <c r="F90" s="55" t="s">
        <v>437</v>
      </c>
    </row>
    <row r="91" spans="1:6" x14ac:dyDescent="0.25">
      <c r="A91" s="99" t="s">
        <v>567</v>
      </c>
      <c r="B91" s="100">
        <v>91029</v>
      </c>
      <c r="D91" s="55">
        <v>7304</v>
      </c>
      <c r="E91" s="55" t="s">
        <v>568</v>
      </c>
      <c r="F91" s="55" t="s">
        <v>435</v>
      </c>
    </row>
    <row r="92" spans="1:6" x14ac:dyDescent="0.25">
      <c r="A92" s="99" t="s">
        <v>569</v>
      </c>
      <c r="B92" s="100">
        <v>94071</v>
      </c>
      <c r="D92" s="55">
        <v>7179</v>
      </c>
      <c r="E92" s="55" t="s">
        <v>570</v>
      </c>
      <c r="F92" s="55" t="s">
        <v>437</v>
      </c>
    </row>
    <row r="93" spans="1:6" x14ac:dyDescent="0.25">
      <c r="A93" s="99" t="s">
        <v>571</v>
      </c>
      <c r="B93" s="100">
        <v>91357</v>
      </c>
      <c r="D93" s="55">
        <v>7330</v>
      </c>
      <c r="E93" s="55" t="s">
        <v>572</v>
      </c>
      <c r="F93" s="55" t="s">
        <v>435</v>
      </c>
    </row>
    <row r="94" spans="1:6" x14ac:dyDescent="0.25">
      <c r="A94" s="99" t="s">
        <v>573</v>
      </c>
      <c r="B94" s="100">
        <v>95033</v>
      </c>
      <c r="D94" s="55">
        <v>7140</v>
      </c>
      <c r="E94" s="55" t="s">
        <v>574</v>
      </c>
      <c r="F94" s="55" t="s">
        <v>435</v>
      </c>
    </row>
    <row r="95" spans="1:6" x14ac:dyDescent="0.25">
      <c r="A95" s="99" t="s">
        <v>575</v>
      </c>
      <c r="B95" s="100">
        <v>91032</v>
      </c>
      <c r="D95" s="55">
        <v>7211</v>
      </c>
      <c r="E95" s="55" t="s">
        <v>576</v>
      </c>
      <c r="F95" s="55" t="s">
        <v>435</v>
      </c>
    </row>
    <row r="96" spans="1:6" x14ac:dyDescent="0.25">
      <c r="A96" s="99" t="s">
        <v>577</v>
      </c>
      <c r="B96" s="100">
        <v>91312</v>
      </c>
      <c r="D96" s="55">
        <v>7310</v>
      </c>
      <c r="E96" s="55" t="s">
        <v>578</v>
      </c>
      <c r="F96" s="55" t="s">
        <v>435</v>
      </c>
    </row>
    <row r="97" spans="1:6" x14ac:dyDescent="0.25">
      <c r="A97" s="99" t="s">
        <v>579</v>
      </c>
      <c r="B97" s="100">
        <v>91118</v>
      </c>
      <c r="D97" s="55">
        <v>7212</v>
      </c>
      <c r="E97" s="55" t="s">
        <v>580</v>
      </c>
      <c r="F97" s="55" t="s">
        <v>435</v>
      </c>
    </row>
    <row r="98" spans="1:6" x14ac:dyDescent="0.25">
      <c r="A98" s="99" t="s">
        <v>581</v>
      </c>
      <c r="B98" s="100">
        <v>95064</v>
      </c>
      <c r="D98" s="55">
        <v>7140</v>
      </c>
      <c r="E98" s="55" t="s">
        <v>582</v>
      </c>
      <c r="F98" s="55" t="s">
        <v>435</v>
      </c>
    </row>
    <row r="99" spans="1:6" x14ac:dyDescent="0.25">
      <c r="A99" s="99" t="s">
        <v>583</v>
      </c>
      <c r="B99" s="100">
        <v>94139</v>
      </c>
      <c r="D99" s="55">
        <v>7054</v>
      </c>
      <c r="E99" s="55" t="s">
        <v>584</v>
      </c>
      <c r="F99" s="55" t="s">
        <v>435</v>
      </c>
    </row>
    <row r="100" spans="1:6" x14ac:dyDescent="0.25">
      <c r="A100" s="99" t="s">
        <v>585</v>
      </c>
      <c r="B100" s="100">
        <v>92012</v>
      </c>
      <c r="D100" s="55">
        <v>7214</v>
      </c>
      <c r="E100" s="55" t="s">
        <v>586</v>
      </c>
      <c r="F100" s="55" t="s">
        <v>435</v>
      </c>
    </row>
    <row r="101" spans="1:6" x14ac:dyDescent="0.25">
      <c r="A101" s="99" t="s">
        <v>587</v>
      </c>
      <c r="B101" s="100">
        <v>99005</v>
      </c>
      <c r="D101" s="55">
        <v>7255</v>
      </c>
      <c r="E101" s="55" t="s">
        <v>588</v>
      </c>
      <c r="F101" s="55" t="s">
        <v>437</v>
      </c>
    </row>
    <row r="102" spans="1:6" x14ac:dyDescent="0.25">
      <c r="A102" s="99" t="s">
        <v>589</v>
      </c>
      <c r="B102" s="100">
        <v>94022</v>
      </c>
      <c r="D102" s="55">
        <v>7022</v>
      </c>
      <c r="E102" s="55" t="s">
        <v>590</v>
      </c>
      <c r="F102" s="55" t="s">
        <v>435</v>
      </c>
    </row>
    <row r="103" spans="1:6" x14ac:dyDescent="0.25">
      <c r="A103" s="99" t="s">
        <v>591</v>
      </c>
      <c r="B103" s="100">
        <v>94213</v>
      </c>
      <c r="D103" s="55">
        <v>7182</v>
      </c>
      <c r="E103" s="55" t="s">
        <v>592</v>
      </c>
      <c r="F103" s="55" t="s">
        <v>437</v>
      </c>
    </row>
    <row r="104" spans="1:6" x14ac:dyDescent="0.25">
      <c r="A104" s="99" t="s">
        <v>593</v>
      </c>
      <c r="B104" s="100">
        <v>91186</v>
      </c>
      <c r="D104" s="55">
        <v>7310</v>
      </c>
      <c r="E104" s="55" t="s">
        <v>594</v>
      </c>
      <c r="F104" s="55" t="s">
        <v>435</v>
      </c>
    </row>
    <row r="105" spans="1:6" x14ac:dyDescent="0.25">
      <c r="A105" s="99" t="s">
        <v>595</v>
      </c>
      <c r="B105" s="100">
        <v>93059</v>
      </c>
      <c r="D105" s="55">
        <v>7210</v>
      </c>
      <c r="E105" s="55" t="s">
        <v>596</v>
      </c>
      <c r="F105" s="55" t="s">
        <v>435</v>
      </c>
    </row>
    <row r="106" spans="1:6" x14ac:dyDescent="0.25">
      <c r="A106" s="99" t="s">
        <v>597</v>
      </c>
      <c r="B106" s="100">
        <v>91033</v>
      </c>
      <c r="D106" s="55">
        <v>7275</v>
      </c>
      <c r="E106" s="55" t="s">
        <v>598</v>
      </c>
      <c r="F106" s="55" t="s">
        <v>435</v>
      </c>
    </row>
    <row r="107" spans="1:6" x14ac:dyDescent="0.25">
      <c r="A107" s="99" t="s">
        <v>599</v>
      </c>
      <c r="B107" s="100">
        <v>94261</v>
      </c>
      <c r="D107" s="55">
        <v>7113</v>
      </c>
      <c r="E107" s="55" t="s">
        <v>600</v>
      </c>
      <c r="F107" s="55" t="s">
        <v>435</v>
      </c>
    </row>
    <row r="108" spans="1:6" x14ac:dyDescent="0.25">
      <c r="A108" s="99" t="s">
        <v>601</v>
      </c>
      <c r="B108" s="100">
        <v>92114</v>
      </c>
      <c r="D108" s="55">
        <v>7215</v>
      </c>
      <c r="E108" s="55" t="s">
        <v>602</v>
      </c>
      <c r="F108" s="55" t="s">
        <v>437</v>
      </c>
    </row>
    <row r="109" spans="1:6" x14ac:dyDescent="0.25">
      <c r="A109" s="99" t="s">
        <v>603</v>
      </c>
      <c r="B109" s="100">
        <v>94137</v>
      </c>
      <c r="D109" s="55">
        <v>7116</v>
      </c>
      <c r="E109" s="55" t="s">
        <v>604</v>
      </c>
      <c r="F109" s="55" t="s">
        <v>435</v>
      </c>
    </row>
    <row r="110" spans="1:6" x14ac:dyDescent="0.25">
      <c r="A110" s="99" t="s">
        <v>605</v>
      </c>
      <c r="B110" s="100">
        <v>94116</v>
      </c>
      <c r="D110" s="55">
        <v>7116</v>
      </c>
      <c r="E110" s="55" t="s">
        <v>606</v>
      </c>
      <c r="F110" s="55" t="s">
        <v>435</v>
      </c>
    </row>
    <row r="111" spans="1:6" x14ac:dyDescent="0.25">
      <c r="A111" s="99" t="s">
        <v>607</v>
      </c>
      <c r="B111" s="100">
        <v>91286</v>
      </c>
      <c r="D111" s="55">
        <v>7253</v>
      </c>
      <c r="E111" s="55" t="s">
        <v>608</v>
      </c>
      <c r="F111" s="55" t="s">
        <v>435</v>
      </c>
    </row>
    <row r="112" spans="1:6" x14ac:dyDescent="0.25">
      <c r="A112" s="99" t="s">
        <v>609</v>
      </c>
      <c r="B112" s="100">
        <v>92014</v>
      </c>
      <c r="D112" s="55">
        <v>7215</v>
      </c>
      <c r="E112" s="55" t="s">
        <v>610</v>
      </c>
      <c r="F112" s="55" t="s">
        <v>435</v>
      </c>
    </row>
    <row r="113" spans="1:6" x14ac:dyDescent="0.25">
      <c r="A113" s="99" t="s">
        <v>611</v>
      </c>
      <c r="B113" s="100">
        <v>92011</v>
      </c>
      <c r="D113" s="55">
        <v>7264</v>
      </c>
      <c r="E113" s="55" t="s">
        <v>612</v>
      </c>
      <c r="F113" s="55" t="s">
        <v>437</v>
      </c>
    </row>
    <row r="114" spans="1:6" x14ac:dyDescent="0.25">
      <c r="A114" s="99" t="s">
        <v>613</v>
      </c>
      <c r="B114" s="100">
        <v>94104</v>
      </c>
      <c r="D114" s="55">
        <v>7109</v>
      </c>
      <c r="E114" s="55" t="s">
        <v>614</v>
      </c>
      <c r="F114" s="55" t="s">
        <v>435</v>
      </c>
    </row>
    <row r="115" spans="1:6" x14ac:dyDescent="0.25">
      <c r="A115" s="99" t="s">
        <v>615</v>
      </c>
      <c r="B115" s="100">
        <v>95072</v>
      </c>
      <c r="D115" s="55">
        <v>7140</v>
      </c>
      <c r="E115" s="55" t="s">
        <v>616</v>
      </c>
      <c r="F115" s="55" t="s">
        <v>435</v>
      </c>
    </row>
    <row r="116" spans="1:6" x14ac:dyDescent="0.25">
      <c r="A116" s="99" t="s">
        <v>617</v>
      </c>
      <c r="B116" s="100">
        <v>91351</v>
      </c>
      <c r="D116" s="55">
        <v>7303</v>
      </c>
      <c r="E116" s="55" t="s">
        <v>618</v>
      </c>
      <c r="F116" s="55" t="s">
        <v>435</v>
      </c>
    </row>
    <row r="117" spans="1:6" x14ac:dyDescent="0.25">
      <c r="A117" s="99" t="s">
        <v>619</v>
      </c>
      <c r="B117" s="100">
        <v>91341</v>
      </c>
      <c r="D117" s="55">
        <v>7275</v>
      </c>
      <c r="E117" s="55" t="s">
        <v>620</v>
      </c>
      <c r="F117" s="55" t="s">
        <v>435</v>
      </c>
    </row>
    <row r="118" spans="1:6" x14ac:dyDescent="0.25">
      <c r="A118" s="99" t="s">
        <v>621</v>
      </c>
      <c r="B118" s="100">
        <v>94025</v>
      </c>
      <c r="D118" s="55">
        <v>7010</v>
      </c>
      <c r="E118" s="55" t="s">
        <v>622</v>
      </c>
      <c r="F118" s="55" t="s">
        <v>435</v>
      </c>
    </row>
    <row r="119" spans="1:6" x14ac:dyDescent="0.25">
      <c r="A119" s="99" t="s">
        <v>623</v>
      </c>
      <c r="B119" s="100">
        <v>91290</v>
      </c>
      <c r="D119" s="55">
        <v>7304</v>
      </c>
      <c r="E119" s="55" t="s">
        <v>624</v>
      </c>
      <c r="F119" s="55" t="s">
        <v>435</v>
      </c>
    </row>
    <row r="120" spans="1:6" x14ac:dyDescent="0.25">
      <c r="A120" s="99" t="s">
        <v>625</v>
      </c>
      <c r="B120" s="100">
        <v>91322</v>
      </c>
      <c r="D120" s="55">
        <v>7306</v>
      </c>
      <c r="E120" s="55" t="s">
        <v>626</v>
      </c>
      <c r="F120" s="55" t="s">
        <v>435</v>
      </c>
    </row>
    <row r="121" spans="1:6" x14ac:dyDescent="0.25">
      <c r="A121" s="99" t="s">
        <v>627</v>
      </c>
      <c r="B121" s="100">
        <v>98031</v>
      </c>
      <c r="D121" s="55">
        <v>7256</v>
      </c>
      <c r="E121" s="55" t="s">
        <v>628</v>
      </c>
      <c r="F121" s="55" t="s">
        <v>437</v>
      </c>
    </row>
    <row r="122" spans="1:6" x14ac:dyDescent="0.25">
      <c r="A122" s="99" t="s">
        <v>629</v>
      </c>
      <c r="B122" s="100">
        <v>92141</v>
      </c>
      <c r="D122" s="55">
        <v>7215</v>
      </c>
      <c r="E122" s="55" t="s">
        <v>630</v>
      </c>
      <c r="F122" s="55" t="s">
        <v>435</v>
      </c>
    </row>
    <row r="123" spans="1:6" x14ac:dyDescent="0.25">
      <c r="A123" s="99" t="s">
        <v>631</v>
      </c>
      <c r="B123" s="100">
        <v>92159</v>
      </c>
      <c r="D123" s="55">
        <v>7215</v>
      </c>
      <c r="E123" s="55" t="s">
        <v>632</v>
      </c>
      <c r="F123" s="55" t="s">
        <v>435</v>
      </c>
    </row>
    <row r="124" spans="1:6" x14ac:dyDescent="0.25">
      <c r="A124" s="99" t="s">
        <v>633</v>
      </c>
      <c r="B124" s="100">
        <v>91340</v>
      </c>
      <c r="D124" s="55">
        <v>7277</v>
      </c>
      <c r="E124" s="55" t="s">
        <v>634</v>
      </c>
      <c r="F124" s="55" t="s">
        <v>435</v>
      </c>
    </row>
    <row r="125" spans="1:6" x14ac:dyDescent="0.25">
      <c r="A125" s="99" t="s">
        <v>635</v>
      </c>
      <c r="B125" s="100">
        <v>92149</v>
      </c>
      <c r="D125" s="55">
        <v>7190</v>
      </c>
      <c r="E125" s="55" t="s">
        <v>636</v>
      </c>
      <c r="F125" s="55" t="s">
        <v>435</v>
      </c>
    </row>
    <row r="126" spans="1:6" x14ac:dyDescent="0.25">
      <c r="A126" s="99" t="s">
        <v>637</v>
      </c>
      <c r="B126" s="100">
        <v>94220</v>
      </c>
      <c r="D126" s="55">
        <v>7109</v>
      </c>
      <c r="E126" s="55" t="s">
        <v>638</v>
      </c>
      <c r="F126" s="55" t="s">
        <v>435</v>
      </c>
    </row>
    <row r="127" spans="1:6" x14ac:dyDescent="0.25">
      <c r="A127" s="99" t="s">
        <v>639</v>
      </c>
      <c r="B127" s="100">
        <v>91315</v>
      </c>
      <c r="D127" s="55">
        <v>7290</v>
      </c>
      <c r="E127" s="55" t="s">
        <v>640</v>
      </c>
      <c r="F127" s="55" t="s">
        <v>435</v>
      </c>
    </row>
    <row r="128" spans="1:6" x14ac:dyDescent="0.25">
      <c r="A128" s="99" t="s">
        <v>641</v>
      </c>
      <c r="B128" s="100">
        <v>94191</v>
      </c>
      <c r="D128" s="55">
        <v>7116</v>
      </c>
      <c r="E128" s="55" t="s">
        <v>642</v>
      </c>
      <c r="F128" s="55" t="s">
        <v>435</v>
      </c>
    </row>
    <row r="129" spans="1:6" x14ac:dyDescent="0.25">
      <c r="A129" s="99" t="s">
        <v>643</v>
      </c>
      <c r="B129" s="100">
        <v>96070</v>
      </c>
      <c r="D129" s="55">
        <v>7030</v>
      </c>
      <c r="E129" s="55" t="s">
        <v>644</v>
      </c>
      <c r="F129" s="55" t="s">
        <v>435</v>
      </c>
    </row>
    <row r="130" spans="1:6" x14ac:dyDescent="0.25">
      <c r="A130" s="99" t="s">
        <v>645</v>
      </c>
      <c r="B130" s="100">
        <v>91041</v>
      </c>
      <c r="D130" s="55">
        <v>7252</v>
      </c>
      <c r="E130" s="55" t="s">
        <v>646</v>
      </c>
      <c r="F130" s="55" t="s">
        <v>435</v>
      </c>
    </row>
    <row r="131" spans="1:6" x14ac:dyDescent="0.25">
      <c r="A131" s="99" t="s">
        <v>647</v>
      </c>
      <c r="B131" s="100">
        <v>94029</v>
      </c>
      <c r="D131" s="55">
        <v>7000</v>
      </c>
      <c r="E131" s="55" t="s">
        <v>648</v>
      </c>
      <c r="F131" s="55" t="s">
        <v>435</v>
      </c>
    </row>
    <row r="132" spans="1:6" x14ac:dyDescent="0.25">
      <c r="A132" s="99" t="s">
        <v>649</v>
      </c>
      <c r="B132" s="100">
        <v>94008</v>
      </c>
      <c r="D132" s="55">
        <v>7170</v>
      </c>
      <c r="E132" s="55" t="s">
        <v>650</v>
      </c>
      <c r="F132" s="55" t="s">
        <v>435</v>
      </c>
    </row>
    <row r="133" spans="1:6" x14ac:dyDescent="0.25">
      <c r="A133" s="99" t="s">
        <v>651</v>
      </c>
      <c r="B133" s="100">
        <v>91325</v>
      </c>
      <c r="D133" s="55">
        <v>7302</v>
      </c>
      <c r="E133" s="55" t="s">
        <v>652</v>
      </c>
      <c r="F133" s="55" t="s">
        <v>435</v>
      </c>
    </row>
    <row r="134" spans="1:6" x14ac:dyDescent="0.25">
      <c r="A134" s="99" t="s">
        <v>653</v>
      </c>
      <c r="B134" s="100">
        <v>94089</v>
      </c>
      <c r="D134" s="55">
        <v>7109</v>
      </c>
      <c r="E134" s="55" t="s">
        <v>654</v>
      </c>
      <c r="F134" s="55" t="s">
        <v>435</v>
      </c>
    </row>
    <row r="135" spans="1:6" x14ac:dyDescent="0.25">
      <c r="A135" s="99" t="s">
        <v>655</v>
      </c>
      <c r="B135" s="100">
        <v>91366</v>
      </c>
      <c r="D135" s="55">
        <v>7304</v>
      </c>
      <c r="E135" s="55" t="s">
        <v>656</v>
      </c>
      <c r="F135" s="55" t="s">
        <v>435</v>
      </c>
    </row>
    <row r="136" spans="1:6" x14ac:dyDescent="0.25">
      <c r="A136" s="99" t="s">
        <v>657</v>
      </c>
      <c r="B136" s="100">
        <v>93002</v>
      </c>
      <c r="D136" s="55">
        <v>7030</v>
      </c>
      <c r="E136" s="55" t="s">
        <v>658</v>
      </c>
      <c r="F136" s="55" t="s">
        <v>437</v>
      </c>
    </row>
    <row r="137" spans="1:6" x14ac:dyDescent="0.25">
      <c r="A137" s="99" t="s">
        <v>659</v>
      </c>
      <c r="B137" s="100">
        <v>94179</v>
      </c>
      <c r="D137" s="55">
        <v>7109</v>
      </c>
      <c r="E137" s="55" t="s">
        <v>660</v>
      </c>
      <c r="F137" s="55" t="s">
        <v>435</v>
      </c>
    </row>
    <row r="138" spans="1:6" x14ac:dyDescent="0.25">
      <c r="A138" s="99" t="s">
        <v>661</v>
      </c>
      <c r="B138" s="100">
        <v>91266</v>
      </c>
      <c r="D138" s="55">
        <v>7304</v>
      </c>
      <c r="E138" s="55" t="s">
        <v>662</v>
      </c>
      <c r="F138" s="55" t="s">
        <v>435</v>
      </c>
    </row>
    <row r="139" spans="1:6" x14ac:dyDescent="0.25">
      <c r="A139" s="99" t="s">
        <v>663</v>
      </c>
      <c r="B139" s="100">
        <v>91149</v>
      </c>
      <c r="D139" s="55">
        <v>7304</v>
      </c>
      <c r="E139" s="55" t="s">
        <v>664</v>
      </c>
      <c r="F139" s="55" t="s">
        <v>435</v>
      </c>
    </row>
    <row r="140" spans="1:6" x14ac:dyDescent="0.25">
      <c r="A140" s="99" t="s">
        <v>665</v>
      </c>
      <c r="B140" s="100">
        <v>98017</v>
      </c>
      <c r="D140" s="55">
        <v>7256</v>
      </c>
      <c r="E140" s="55" t="s">
        <v>666</v>
      </c>
      <c r="F140" s="55" t="s">
        <v>437</v>
      </c>
    </row>
    <row r="141" spans="1:6" x14ac:dyDescent="0.25">
      <c r="A141" s="99" t="s">
        <v>667</v>
      </c>
      <c r="B141" s="100">
        <v>94222</v>
      </c>
      <c r="D141" s="55">
        <v>7050</v>
      </c>
      <c r="E141" s="55" t="s">
        <v>668</v>
      </c>
      <c r="F141" s="55" t="s">
        <v>435</v>
      </c>
    </row>
    <row r="142" spans="1:6" x14ac:dyDescent="0.25">
      <c r="A142" s="99" t="s">
        <v>669</v>
      </c>
      <c r="B142" s="100">
        <v>99002</v>
      </c>
      <c r="D142" s="55">
        <v>7255</v>
      </c>
      <c r="E142" s="55" t="s">
        <v>670</v>
      </c>
      <c r="F142" s="55" t="s">
        <v>437</v>
      </c>
    </row>
    <row r="143" spans="1:6" x14ac:dyDescent="0.25">
      <c r="A143" s="99" t="s">
        <v>671</v>
      </c>
      <c r="B143" s="100">
        <v>92019</v>
      </c>
      <c r="D143" s="55">
        <v>7210</v>
      </c>
      <c r="E143" s="55" t="s">
        <v>672</v>
      </c>
      <c r="F143" s="55" t="s">
        <v>437</v>
      </c>
    </row>
    <row r="144" spans="1:6" x14ac:dyDescent="0.25">
      <c r="A144" s="99" t="s">
        <v>673</v>
      </c>
      <c r="B144" s="100">
        <v>92146</v>
      </c>
      <c r="D144" s="55">
        <v>7210</v>
      </c>
      <c r="E144" s="55" t="s">
        <v>674</v>
      </c>
      <c r="F144" s="55" t="s">
        <v>437</v>
      </c>
    </row>
    <row r="145" spans="1:6" x14ac:dyDescent="0.25">
      <c r="A145" s="99" t="s">
        <v>675</v>
      </c>
      <c r="B145" s="100">
        <v>97020</v>
      </c>
      <c r="D145" s="55">
        <v>7467</v>
      </c>
      <c r="E145" s="55" t="s">
        <v>676</v>
      </c>
      <c r="F145" s="55" t="s">
        <v>435</v>
      </c>
    </row>
    <row r="146" spans="1:6" x14ac:dyDescent="0.25">
      <c r="A146" s="99" t="s">
        <v>677</v>
      </c>
      <c r="B146" s="100">
        <v>96071</v>
      </c>
      <c r="D146" s="55">
        <v>7140</v>
      </c>
      <c r="E146" s="55" t="s">
        <v>678</v>
      </c>
      <c r="F146" s="55" t="s">
        <v>435</v>
      </c>
    </row>
    <row r="147" spans="1:6" x14ac:dyDescent="0.25">
      <c r="A147" s="99" t="s">
        <v>679</v>
      </c>
      <c r="B147" s="100">
        <v>92045</v>
      </c>
      <c r="D147" s="55">
        <v>7264</v>
      </c>
      <c r="E147" s="55" t="s">
        <v>680</v>
      </c>
      <c r="F147" s="55" t="s">
        <v>437</v>
      </c>
    </row>
    <row r="148" spans="1:6" x14ac:dyDescent="0.25">
      <c r="A148" s="99" t="s">
        <v>681</v>
      </c>
      <c r="B148" s="100">
        <v>91048</v>
      </c>
      <c r="D148" s="55">
        <v>7307</v>
      </c>
      <c r="E148" s="55" t="s">
        <v>682</v>
      </c>
      <c r="F148" s="55" t="s">
        <v>435</v>
      </c>
    </row>
    <row r="149" spans="1:6" x14ac:dyDescent="0.25">
      <c r="A149" s="99" t="s">
        <v>683</v>
      </c>
      <c r="B149" s="100">
        <v>91237</v>
      </c>
      <c r="D149" s="55">
        <v>7248</v>
      </c>
      <c r="E149" s="55" t="s">
        <v>684</v>
      </c>
      <c r="F149" s="55" t="s">
        <v>435</v>
      </c>
    </row>
    <row r="150" spans="1:6" x14ac:dyDescent="0.25">
      <c r="A150" s="99" t="s">
        <v>685</v>
      </c>
      <c r="B150" s="100">
        <v>91311</v>
      </c>
      <c r="D150" s="55">
        <v>7212</v>
      </c>
      <c r="E150" s="55" t="s">
        <v>686</v>
      </c>
      <c r="F150" s="55" t="s">
        <v>435</v>
      </c>
    </row>
    <row r="151" spans="1:6" x14ac:dyDescent="0.25">
      <c r="A151" s="99" t="s">
        <v>687</v>
      </c>
      <c r="B151" s="100">
        <v>91275</v>
      </c>
      <c r="D151" s="55">
        <v>7277</v>
      </c>
      <c r="E151" s="55" t="s">
        <v>688</v>
      </c>
      <c r="F151" s="55" t="s">
        <v>435</v>
      </c>
    </row>
    <row r="152" spans="1:6" x14ac:dyDescent="0.25">
      <c r="A152" s="99" t="s">
        <v>689</v>
      </c>
      <c r="B152" s="100">
        <v>94239</v>
      </c>
      <c r="D152" s="55">
        <v>7054</v>
      </c>
      <c r="E152" s="55" t="s">
        <v>690</v>
      </c>
      <c r="F152" s="55" t="s">
        <v>435</v>
      </c>
    </row>
    <row r="153" spans="1:6" x14ac:dyDescent="0.25">
      <c r="A153" s="99" t="s">
        <v>691</v>
      </c>
      <c r="B153" s="100">
        <v>94097</v>
      </c>
      <c r="D153" s="55">
        <v>7120</v>
      </c>
      <c r="E153" s="55" t="s">
        <v>692</v>
      </c>
      <c r="F153" s="55" t="s">
        <v>435</v>
      </c>
    </row>
    <row r="154" spans="1:6" x14ac:dyDescent="0.25">
      <c r="A154" s="99" t="s">
        <v>693</v>
      </c>
      <c r="B154" s="100">
        <v>92020</v>
      </c>
      <c r="D154" s="55">
        <v>7213</v>
      </c>
      <c r="E154" s="55" t="s">
        <v>694</v>
      </c>
      <c r="F154" s="55" t="s">
        <v>435</v>
      </c>
    </row>
    <row r="155" spans="1:6" x14ac:dyDescent="0.25">
      <c r="A155" s="99" t="s">
        <v>695</v>
      </c>
      <c r="B155" s="100">
        <v>96033</v>
      </c>
      <c r="D155" s="55">
        <v>7030</v>
      </c>
      <c r="E155" s="55" t="s">
        <v>696</v>
      </c>
      <c r="F155" s="55" t="s">
        <v>435</v>
      </c>
    </row>
    <row r="156" spans="1:6" x14ac:dyDescent="0.25">
      <c r="A156" s="99" t="s">
        <v>697</v>
      </c>
      <c r="B156" s="100">
        <v>91346</v>
      </c>
      <c r="D156" s="55">
        <v>7268</v>
      </c>
      <c r="E156" s="55" t="s">
        <v>698</v>
      </c>
      <c r="F156" s="55" t="s">
        <v>435</v>
      </c>
    </row>
    <row r="157" spans="1:6" x14ac:dyDescent="0.25">
      <c r="A157" s="99" t="s">
        <v>699</v>
      </c>
      <c r="B157" s="100">
        <v>91053</v>
      </c>
      <c r="D157" s="55">
        <v>7268</v>
      </c>
      <c r="E157" s="55" t="s">
        <v>700</v>
      </c>
      <c r="F157" s="55" t="s">
        <v>435</v>
      </c>
    </row>
    <row r="158" spans="1:6" x14ac:dyDescent="0.25">
      <c r="A158" s="99" t="s">
        <v>701</v>
      </c>
      <c r="B158" s="100">
        <v>92154</v>
      </c>
      <c r="D158" s="55">
        <v>7190</v>
      </c>
      <c r="E158" s="55" t="s">
        <v>702</v>
      </c>
      <c r="F158" s="55" t="s">
        <v>437</v>
      </c>
    </row>
    <row r="159" spans="1:6" x14ac:dyDescent="0.25">
      <c r="A159" s="99" t="s">
        <v>703</v>
      </c>
      <c r="B159" s="100">
        <v>93044</v>
      </c>
      <c r="D159" s="55">
        <v>7213</v>
      </c>
      <c r="E159" s="55" t="s">
        <v>704</v>
      </c>
      <c r="F159" s="55" t="s">
        <v>435</v>
      </c>
    </row>
    <row r="160" spans="1:6" x14ac:dyDescent="0.25">
      <c r="A160" s="99" t="s">
        <v>705</v>
      </c>
      <c r="B160" s="100">
        <v>91054</v>
      </c>
      <c r="D160" s="55">
        <v>7301</v>
      </c>
      <c r="E160" s="55" t="s">
        <v>706</v>
      </c>
      <c r="F160" s="55" t="s">
        <v>435</v>
      </c>
    </row>
    <row r="161" spans="1:6" x14ac:dyDescent="0.25">
      <c r="A161" s="99" t="s">
        <v>707</v>
      </c>
      <c r="B161" s="100">
        <v>94231</v>
      </c>
      <c r="D161" s="55">
        <v>7150</v>
      </c>
      <c r="E161" s="55" t="s">
        <v>708</v>
      </c>
      <c r="F161" s="55" t="s">
        <v>435</v>
      </c>
    </row>
    <row r="162" spans="1:6" x14ac:dyDescent="0.25">
      <c r="A162" s="99" t="s">
        <v>709</v>
      </c>
      <c r="B162" s="100">
        <v>94151</v>
      </c>
      <c r="D162" s="55">
        <v>7150</v>
      </c>
      <c r="E162" s="55" t="s">
        <v>710</v>
      </c>
      <c r="F162" s="55" t="s">
        <v>435</v>
      </c>
    </row>
    <row r="163" spans="1:6" x14ac:dyDescent="0.25">
      <c r="A163" s="99" t="s">
        <v>711</v>
      </c>
      <c r="B163" s="100">
        <v>91321</v>
      </c>
      <c r="D163" s="55">
        <v>7315</v>
      </c>
      <c r="E163" s="55" t="s">
        <v>712</v>
      </c>
      <c r="F163" s="55" t="s">
        <v>435</v>
      </c>
    </row>
    <row r="164" spans="1:6" x14ac:dyDescent="0.25">
      <c r="A164" s="99" t="s">
        <v>713</v>
      </c>
      <c r="B164" s="100">
        <v>91055</v>
      </c>
      <c r="D164" s="55">
        <v>7306</v>
      </c>
      <c r="E164" s="55" t="s">
        <v>714</v>
      </c>
      <c r="F164" s="55" t="s">
        <v>435</v>
      </c>
    </row>
    <row r="165" spans="1:6" x14ac:dyDescent="0.25">
      <c r="A165" s="99" t="s">
        <v>715</v>
      </c>
      <c r="B165" s="100">
        <v>91293</v>
      </c>
      <c r="D165" s="55">
        <v>7253</v>
      </c>
      <c r="E165" s="55" t="s">
        <v>716</v>
      </c>
      <c r="F165" s="55" t="s">
        <v>435</v>
      </c>
    </row>
    <row r="166" spans="1:6" x14ac:dyDescent="0.25">
      <c r="A166" s="99" t="s">
        <v>717</v>
      </c>
      <c r="B166" s="100">
        <v>97080</v>
      </c>
      <c r="D166" s="55">
        <v>7139</v>
      </c>
      <c r="E166" s="55" t="s">
        <v>718</v>
      </c>
      <c r="F166" s="55" t="s">
        <v>437</v>
      </c>
    </row>
    <row r="167" spans="1:6" x14ac:dyDescent="0.25">
      <c r="A167" s="99" t="s">
        <v>719</v>
      </c>
      <c r="B167" s="100">
        <v>94175</v>
      </c>
      <c r="D167" s="55">
        <v>7109</v>
      </c>
      <c r="E167" s="55" t="s">
        <v>720</v>
      </c>
      <c r="F167" s="55" t="s">
        <v>435</v>
      </c>
    </row>
    <row r="168" spans="1:6" x14ac:dyDescent="0.25">
      <c r="A168" s="99" t="s">
        <v>721</v>
      </c>
      <c r="B168" s="100">
        <v>94039</v>
      </c>
      <c r="D168" s="55">
        <v>7150</v>
      </c>
      <c r="E168" s="55" t="s">
        <v>722</v>
      </c>
      <c r="F168" s="55" t="s">
        <v>437</v>
      </c>
    </row>
    <row r="169" spans="1:6" x14ac:dyDescent="0.25">
      <c r="A169" s="99" t="s">
        <v>723</v>
      </c>
      <c r="B169" s="100">
        <v>91259</v>
      </c>
      <c r="D169" s="55">
        <v>7321</v>
      </c>
      <c r="E169" s="55" t="s">
        <v>724</v>
      </c>
      <c r="F169" s="55" t="s">
        <v>437</v>
      </c>
    </row>
    <row r="170" spans="1:6" x14ac:dyDescent="0.25">
      <c r="A170" s="99" t="s">
        <v>725</v>
      </c>
      <c r="B170" s="100">
        <v>94040</v>
      </c>
      <c r="D170" s="55">
        <v>7109</v>
      </c>
      <c r="E170" s="55" t="s">
        <v>726</v>
      </c>
      <c r="F170" s="55" t="s">
        <v>435</v>
      </c>
    </row>
    <row r="171" spans="1:6" x14ac:dyDescent="0.25">
      <c r="A171" s="99" t="s">
        <v>727</v>
      </c>
      <c r="B171" s="100">
        <v>92124</v>
      </c>
      <c r="D171" s="55">
        <v>7190</v>
      </c>
      <c r="E171" s="55" t="s">
        <v>728</v>
      </c>
      <c r="F171" s="55" t="s">
        <v>435</v>
      </c>
    </row>
    <row r="172" spans="1:6" x14ac:dyDescent="0.25">
      <c r="A172" s="99" t="s">
        <v>729</v>
      </c>
      <c r="B172" s="100">
        <v>91223</v>
      </c>
      <c r="D172" s="55">
        <v>7330</v>
      </c>
      <c r="E172" s="55" t="s">
        <v>730</v>
      </c>
      <c r="F172" s="55" t="s">
        <v>437</v>
      </c>
    </row>
    <row r="173" spans="1:6" x14ac:dyDescent="0.25">
      <c r="A173" s="99" t="s">
        <v>731</v>
      </c>
      <c r="B173" s="100">
        <v>92106</v>
      </c>
      <c r="D173" s="55">
        <v>7214</v>
      </c>
      <c r="E173" s="55" t="s">
        <v>732</v>
      </c>
      <c r="F173" s="55" t="s">
        <v>437</v>
      </c>
    </row>
    <row r="174" spans="1:6" x14ac:dyDescent="0.25">
      <c r="A174" s="99" t="s">
        <v>733</v>
      </c>
      <c r="B174" s="100">
        <v>94143</v>
      </c>
      <c r="D174" s="55">
        <v>7030</v>
      </c>
      <c r="E174" s="55" t="s">
        <v>734</v>
      </c>
      <c r="F174" s="55" t="s">
        <v>435</v>
      </c>
    </row>
    <row r="175" spans="1:6" x14ac:dyDescent="0.25">
      <c r="A175" s="99" t="s">
        <v>735</v>
      </c>
      <c r="B175" s="100">
        <v>95063</v>
      </c>
      <c r="D175" s="55">
        <v>7140</v>
      </c>
      <c r="E175" s="55" t="s">
        <v>736</v>
      </c>
      <c r="F175" s="55" t="s">
        <v>435</v>
      </c>
    </row>
    <row r="176" spans="1:6" x14ac:dyDescent="0.25">
      <c r="A176" s="99" t="s">
        <v>737</v>
      </c>
      <c r="B176" s="100">
        <v>91267</v>
      </c>
      <c r="D176" s="55">
        <v>7304</v>
      </c>
      <c r="E176" s="55" t="s">
        <v>738</v>
      </c>
      <c r="F176" s="55" t="s">
        <v>435</v>
      </c>
    </row>
    <row r="177" spans="1:6" x14ac:dyDescent="0.25">
      <c r="A177" s="99" t="s">
        <v>739</v>
      </c>
      <c r="B177" s="100">
        <v>94201</v>
      </c>
      <c r="D177" s="55">
        <v>7030</v>
      </c>
      <c r="E177" s="55" t="s">
        <v>740</v>
      </c>
      <c r="F177" s="55" t="s">
        <v>435</v>
      </c>
    </row>
    <row r="178" spans="1:6" x14ac:dyDescent="0.25">
      <c r="A178" s="99" t="s">
        <v>741</v>
      </c>
      <c r="B178" s="100">
        <v>99014</v>
      </c>
      <c r="D178" s="55">
        <v>7255</v>
      </c>
      <c r="E178" s="55" t="s">
        <v>742</v>
      </c>
      <c r="F178" s="55" t="s">
        <v>437</v>
      </c>
    </row>
    <row r="179" spans="1:6" x14ac:dyDescent="0.25">
      <c r="A179" s="99" t="s">
        <v>743</v>
      </c>
      <c r="B179" s="100">
        <v>94043</v>
      </c>
      <c r="D179" s="55">
        <v>7163</v>
      </c>
      <c r="E179" s="55" t="s">
        <v>744</v>
      </c>
      <c r="F179" s="55" t="s">
        <v>435</v>
      </c>
    </row>
    <row r="180" spans="1:6" x14ac:dyDescent="0.25">
      <c r="A180" s="99" t="s">
        <v>745</v>
      </c>
      <c r="B180" s="100">
        <v>98026</v>
      </c>
      <c r="D180" s="55">
        <v>7256</v>
      </c>
      <c r="E180" s="55" t="s">
        <v>746</v>
      </c>
      <c r="F180" s="55" t="s">
        <v>437</v>
      </c>
    </row>
    <row r="181" spans="1:6" x14ac:dyDescent="0.25">
      <c r="A181" s="99" t="s">
        <v>747</v>
      </c>
      <c r="B181" s="100">
        <v>91065</v>
      </c>
      <c r="D181" s="55">
        <v>7304</v>
      </c>
      <c r="E181" s="55" t="s">
        <v>748</v>
      </c>
      <c r="F181" s="55" t="s">
        <v>435</v>
      </c>
    </row>
    <row r="182" spans="1:6" x14ac:dyDescent="0.25">
      <c r="A182" s="99" t="s">
        <v>749</v>
      </c>
      <c r="B182" s="100">
        <v>95069</v>
      </c>
      <c r="D182" s="55">
        <v>7140</v>
      </c>
      <c r="E182" s="55" t="s">
        <v>750</v>
      </c>
      <c r="F182" s="55" t="s">
        <v>435</v>
      </c>
    </row>
    <row r="183" spans="1:6" x14ac:dyDescent="0.25">
      <c r="A183" s="99" t="s">
        <v>751</v>
      </c>
      <c r="B183" s="100">
        <v>92144</v>
      </c>
      <c r="D183" s="55">
        <v>7214</v>
      </c>
      <c r="E183" s="55" t="s">
        <v>752</v>
      </c>
      <c r="F183" s="55" t="s">
        <v>435</v>
      </c>
    </row>
    <row r="184" spans="1:6" x14ac:dyDescent="0.25">
      <c r="A184" s="99" t="s">
        <v>753</v>
      </c>
      <c r="B184" s="100">
        <v>91338</v>
      </c>
      <c r="D184" s="55">
        <v>7268</v>
      </c>
      <c r="E184" s="55" t="s">
        <v>754</v>
      </c>
      <c r="F184" s="55" t="s">
        <v>435</v>
      </c>
    </row>
    <row r="185" spans="1:6" x14ac:dyDescent="0.25">
      <c r="A185" s="99" t="s">
        <v>755</v>
      </c>
      <c r="B185" s="100">
        <v>91198</v>
      </c>
      <c r="D185" s="55">
        <v>7259</v>
      </c>
      <c r="E185" s="55" t="s">
        <v>756</v>
      </c>
      <c r="F185" s="55" t="s">
        <v>435</v>
      </c>
    </row>
    <row r="186" spans="1:6" x14ac:dyDescent="0.25">
      <c r="A186" s="99" t="s">
        <v>757</v>
      </c>
      <c r="B186" s="100">
        <v>95076</v>
      </c>
      <c r="D186" s="55">
        <v>7140</v>
      </c>
      <c r="E186" s="55" t="s">
        <v>758</v>
      </c>
      <c r="F186" s="55" t="s">
        <v>435</v>
      </c>
    </row>
    <row r="187" spans="1:6" x14ac:dyDescent="0.25">
      <c r="A187" s="99" t="s">
        <v>759</v>
      </c>
      <c r="B187" s="100">
        <v>93052</v>
      </c>
      <c r="D187" s="55">
        <v>7209</v>
      </c>
      <c r="E187" s="55" t="s">
        <v>760</v>
      </c>
      <c r="F187" s="55" t="s">
        <v>437</v>
      </c>
    </row>
    <row r="188" spans="1:6" x14ac:dyDescent="0.25">
      <c r="A188" s="99" t="s">
        <v>761</v>
      </c>
      <c r="B188" s="100">
        <v>97085</v>
      </c>
      <c r="D188" s="55">
        <v>7470</v>
      </c>
      <c r="E188" s="55" t="s">
        <v>762</v>
      </c>
      <c r="F188" s="55" t="s">
        <v>435</v>
      </c>
    </row>
    <row r="189" spans="1:6" x14ac:dyDescent="0.25">
      <c r="A189" s="99" t="s">
        <v>763</v>
      </c>
      <c r="B189" s="100">
        <v>93049</v>
      </c>
      <c r="D189" s="55">
        <v>7120</v>
      </c>
      <c r="E189" s="55" t="s">
        <v>764</v>
      </c>
      <c r="F189" s="55" t="s">
        <v>437</v>
      </c>
    </row>
    <row r="190" spans="1:6" x14ac:dyDescent="0.25">
      <c r="A190" s="99" t="s">
        <v>765</v>
      </c>
      <c r="B190" s="100">
        <v>91194</v>
      </c>
      <c r="D190" s="55">
        <v>7214</v>
      </c>
      <c r="E190" s="55" t="s">
        <v>766</v>
      </c>
      <c r="F190" s="55" t="s">
        <v>437</v>
      </c>
    </row>
    <row r="191" spans="1:6" x14ac:dyDescent="0.25">
      <c r="A191" s="99" t="s">
        <v>767</v>
      </c>
      <c r="B191" s="100">
        <v>94087</v>
      </c>
      <c r="D191" s="55">
        <v>7054</v>
      </c>
      <c r="E191" s="55" t="s">
        <v>768</v>
      </c>
      <c r="F191" s="55" t="s">
        <v>435</v>
      </c>
    </row>
    <row r="192" spans="1:6" x14ac:dyDescent="0.25">
      <c r="A192" s="99" t="s">
        <v>769</v>
      </c>
      <c r="B192" s="100">
        <v>98004</v>
      </c>
      <c r="D192" s="55">
        <v>7256</v>
      </c>
      <c r="E192" s="55" t="s">
        <v>770</v>
      </c>
      <c r="F192" s="55" t="s">
        <v>437</v>
      </c>
    </row>
    <row r="193" spans="1:6" x14ac:dyDescent="0.25">
      <c r="A193" s="99" t="s">
        <v>771</v>
      </c>
      <c r="B193" s="100">
        <v>95081</v>
      </c>
      <c r="D193" s="55">
        <v>7140</v>
      </c>
      <c r="E193" s="55" t="s">
        <v>772</v>
      </c>
      <c r="F193" s="55" t="s">
        <v>435</v>
      </c>
    </row>
    <row r="194" spans="1:6" x14ac:dyDescent="0.25">
      <c r="A194" s="99" t="s">
        <v>773</v>
      </c>
      <c r="B194" s="100">
        <v>94185</v>
      </c>
      <c r="D194" s="55">
        <v>7054</v>
      </c>
      <c r="E194" s="55" t="s">
        <v>774</v>
      </c>
      <c r="F194" s="55" t="s">
        <v>435</v>
      </c>
    </row>
    <row r="195" spans="1:6" x14ac:dyDescent="0.25">
      <c r="A195" s="99" t="s">
        <v>775</v>
      </c>
      <c r="B195" s="100">
        <v>91039</v>
      </c>
      <c r="D195" s="55">
        <v>7307</v>
      </c>
      <c r="E195" s="55" t="s">
        <v>776</v>
      </c>
      <c r="F195" s="55" t="s">
        <v>435</v>
      </c>
    </row>
    <row r="196" spans="1:6" x14ac:dyDescent="0.25">
      <c r="A196" s="99" t="s">
        <v>777</v>
      </c>
      <c r="B196" s="100">
        <v>92158</v>
      </c>
      <c r="D196" s="55">
        <v>7172</v>
      </c>
      <c r="E196" s="55" t="s">
        <v>778</v>
      </c>
      <c r="F196" s="55" t="s">
        <v>435</v>
      </c>
    </row>
    <row r="197" spans="1:6" x14ac:dyDescent="0.25">
      <c r="A197" s="99" t="s">
        <v>779</v>
      </c>
      <c r="B197" s="100">
        <v>92099</v>
      </c>
      <c r="D197" s="55">
        <v>7172</v>
      </c>
      <c r="E197" s="55" t="s">
        <v>780</v>
      </c>
      <c r="F197" s="55" t="s">
        <v>435</v>
      </c>
    </row>
    <row r="198" spans="1:6" x14ac:dyDescent="0.25">
      <c r="A198" s="99" t="s">
        <v>781</v>
      </c>
      <c r="B198" s="100">
        <v>91271</v>
      </c>
      <c r="D198" s="55">
        <v>7259</v>
      </c>
      <c r="E198" s="55" t="s">
        <v>782</v>
      </c>
      <c r="F198" s="55" t="s">
        <v>435</v>
      </c>
    </row>
    <row r="199" spans="1:6" x14ac:dyDescent="0.25">
      <c r="A199" s="99" t="s">
        <v>783</v>
      </c>
      <c r="B199" s="100">
        <v>93014</v>
      </c>
      <c r="D199" s="55">
        <v>7120</v>
      </c>
      <c r="E199" s="55" t="s">
        <v>784</v>
      </c>
      <c r="F199" s="55" t="s">
        <v>437</v>
      </c>
    </row>
    <row r="200" spans="1:6" x14ac:dyDescent="0.25">
      <c r="A200" s="99" t="s">
        <v>785</v>
      </c>
      <c r="B200" s="100">
        <v>94048</v>
      </c>
      <c r="D200" s="55">
        <v>7023</v>
      </c>
      <c r="E200" s="55" t="s">
        <v>786</v>
      </c>
      <c r="F200" s="55" t="s">
        <v>435</v>
      </c>
    </row>
    <row r="201" spans="1:6" x14ac:dyDescent="0.25">
      <c r="A201" s="99" t="s">
        <v>787</v>
      </c>
      <c r="B201" s="100">
        <v>92027</v>
      </c>
      <c r="D201" s="55">
        <v>7190</v>
      </c>
      <c r="E201" s="55" t="s">
        <v>788</v>
      </c>
      <c r="F201" s="55" t="s">
        <v>435</v>
      </c>
    </row>
    <row r="202" spans="1:6" x14ac:dyDescent="0.25">
      <c r="A202" s="99" t="s">
        <v>789</v>
      </c>
      <c r="B202" s="100">
        <v>92028</v>
      </c>
      <c r="D202" s="55">
        <v>7190</v>
      </c>
      <c r="E202" s="55" t="s">
        <v>790</v>
      </c>
      <c r="F202" s="55" t="s">
        <v>435</v>
      </c>
    </row>
    <row r="203" spans="1:6" x14ac:dyDescent="0.25">
      <c r="A203" s="99" t="s">
        <v>791</v>
      </c>
      <c r="B203" s="100">
        <v>94130</v>
      </c>
      <c r="D203" s="55">
        <v>7172</v>
      </c>
      <c r="E203" s="55" t="s">
        <v>792</v>
      </c>
      <c r="F203" s="55" t="s">
        <v>435</v>
      </c>
    </row>
    <row r="204" spans="1:6" x14ac:dyDescent="0.25">
      <c r="A204" s="99" t="s">
        <v>793</v>
      </c>
      <c r="B204" s="100">
        <v>95016</v>
      </c>
      <c r="D204" s="55">
        <v>7140</v>
      </c>
      <c r="E204" s="55" t="s">
        <v>794</v>
      </c>
      <c r="F204" s="55" t="s">
        <v>435</v>
      </c>
    </row>
    <row r="205" spans="1:6" x14ac:dyDescent="0.25">
      <c r="A205" s="99" t="s">
        <v>795</v>
      </c>
      <c r="B205" s="100">
        <v>95012</v>
      </c>
      <c r="D205" s="55">
        <v>7140</v>
      </c>
      <c r="E205" s="55" t="s">
        <v>796</v>
      </c>
      <c r="F205" s="55" t="s">
        <v>435</v>
      </c>
    </row>
    <row r="206" spans="1:6" x14ac:dyDescent="0.25">
      <c r="A206" s="99" t="s">
        <v>797</v>
      </c>
      <c r="B206" s="100">
        <v>95048</v>
      </c>
      <c r="D206" s="55">
        <v>7140</v>
      </c>
      <c r="E206" s="55" t="s">
        <v>798</v>
      </c>
      <c r="F206" s="55" t="s">
        <v>435</v>
      </c>
    </row>
    <row r="207" spans="1:6" x14ac:dyDescent="0.25">
      <c r="A207" s="99" t="s">
        <v>799</v>
      </c>
      <c r="B207" s="100">
        <v>98030</v>
      </c>
      <c r="D207" s="55">
        <v>7256</v>
      </c>
      <c r="E207" s="55" t="s">
        <v>800</v>
      </c>
      <c r="F207" s="55" t="s">
        <v>437</v>
      </c>
    </row>
    <row r="208" spans="1:6" x14ac:dyDescent="0.25">
      <c r="A208" s="99" t="s">
        <v>801</v>
      </c>
      <c r="B208" s="100">
        <v>91167</v>
      </c>
      <c r="D208" s="55">
        <v>7300</v>
      </c>
      <c r="E208" s="55" t="s">
        <v>802</v>
      </c>
      <c r="F208" s="55" t="s">
        <v>435</v>
      </c>
    </row>
    <row r="209" spans="1:6" x14ac:dyDescent="0.25">
      <c r="A209" s="99" t="s">
        <v>803</v>
      </c>
      <c r="B209" s="100">
        <v>97076</v>
      </c>
      <c r="D209" s="55">
        <v>7139</v>
      </c>
      <c r="E209" s="55" t="s">
        <v>804</v>
      </c>
      <c r="F209" s="55" t="s">
        <v>435</v>
      </c>
    </row>
    <row r="210" spans="1:6" x14ac:dyDescent="0.25">
      <c r="A210" s="99" t="s">
        <v>805</v>
      </c>
      <c r="B210" s="100">
        <v>92030</v>
      </c>
      <c r="D210" s="55">
        <v>7264</v>
      </c>
      <c r="E210" s="55" t="s">
        <v>806</v>
      </c>
      <c r="F210" s="55" t="s">
        <v>435</v>
      </c>
    </row>
    <row r="211" spans="1:6" x14ac:dyDescent="0.25">
      <c r="A211" s="99" t="s">
        <v>807</v>
      </c>
      <c r="B211" s="100">
        <v>91348</v>
      </c>
      <c r="D211" s="55">
        <v>7252</v>
      </c>
      <c r="E211" s="55" t="s">
        <v>808</v>
      </c>
      <c r="F211" s="55" t="s">
        <v>435</v>
      </c>
    </row>
    <row r="212" spans="1:6" x14ac:dyDescent="0.25">
      <c r="A212" s="99" t="s">
        <v>809</v>
      </c>
      <c r="B212" s="100">
        <v>96081</v>
      </c>
      <c r="D212" s="55">
        <v>7302</v>
      </c>
      <c r="E212" s="55" t="s">
        <v>810</v>
      </c>
      <c r="F212" s="55" t="s">
        <v>435</v>
      </c>
    </row>
    <row r="213" spans="1:6" x14ac:dyDescent="0.25">
      <c r="A213" s="99" t="s">
        <v>811</v>
      </c>
      <c r="B213" s="100">
        <v>94244</v>
      </c>
      <c r="D213" s="55">
        <v>7182</v>
      </c>
      <c r="E213" s="55" t="s">
        <v>812</v>
      </c>
      <c r="F213" s="55" t="s">
        <v>437</v>
      </c>
    </row>
    <row r="214" spans="1:6" x14ac:dyDescent="0.25">
      <c r="A214" s="99" t="s">
        <v>813</v>
      </c>
      <c r="B214" s="100">
        <v>94053</v>
      </c>
      <c r="D214" s="55">
        <v>7185</v>
      </c>
      <c r="E214" s="55" t="s">
        <v>814</v>
      </c>
      <c r="F214" s="55" t="s">
        <v>437</v>
      </c>
    </row>
    <row r="215" spans="1:6" x14ac:dyDescent="0.25">
      <c r="A215" s="99" t="s">
        <v>815</v>
      </c>
      <c r="B215" s="100">
        <v>91360</v>
      </c>
      <c r="D215" s="55">
        <v>7315</v>
      </c>
      <c r="E215" s="55" t="s">
        <v>816</v>
      </c>
      <c r="F215" s="55" t="s">
        <v>435</v>
      </c>
    </row>
    <row r="216" spans="1:6" x14ac:dyDescent="0.25">
      <c r="A216" s="99" t="s">
        <v>817</v>
      </c>
      <c r="B216" s="100">
        <v>92051</v>
      </c>
      <c r="D216" s="55">
        <v>7216</v>
      </c>
      <c r="E216" s="55" t="s">
        <v>818</v>
      </c>
      <c r="F216" s="55" t="s">
        <v>435</v>
      </c>
    </row>
    <row r="217" spans="1:6" x14ac:dyDescent="0.25">
      <c r="A217" s="99" t="s">
        <v>819</v>
      </c>
      <c r="B217" s="100">
        <v>91288</v>
      </c>
      <c r="D217" s="55">
        <v>7304</v>
      </c>
      <c r="E217" s="55" t="s">
        <v>820</v>
      </c>
      <c r="F217" s="55" t="s">
        <v>435</v>
      </c>
    </row>
    <row r="218" spans="1:6" x14ac:dyDescent="0.25">
      <c r="A218" s="99" t="s">
        <v>821</v>
      </c>
      <c r="B218" s="100">
        <v>97091</v>
      </c>
      <c r="D218" s="55">
        <v>7467</v>
      </c>
      <c r="E218" s="55" t="s">
        <v>822</v>
      </c>
      <c r="F218" s="55" t="s">
        <v>435</v>
      </c>
    </row>
    <row r="219" spans="1:6" x14ac:dyDescent="0.25">
      <c r="A219" s="99" t="s">
        <v>823</v>
      </c>
      <c r="B219" s="100">
        <v>91332</v>
      </c>
      <c r="D219" s="55">
        <v>7305</v>
      </c>
      <c r="E219" s="55" t="s">
        <v>824</v>
      </c>
      <c r="F219" s="55" t="s">
        <v>435</v>
      </c>
    </row>
    <row r="220" spans="1:6" x14ac:dyDescent="0.25">
      <c r="A220" s="99" t="s">
        <v>825</v>
      </c>
      <c r="B220" s="100">
        <v>91359</v>
      </c>
      <c r="D220" s="55">
        <v>7330</v>
      </c>
      <c r="E220" s="55" t="s">
        <v>826</v>
      </c>
      <c r="F220" s="55" t="s">
        <v>437</v>
      </c>
    </row>
    <row r="221" spans="1:6" x14ac:dyDescent="0.25">
      <c r="A221" s="99" t="s">
        <v>827</v>
      </c>
      <c r="B221" s="100">
        <v>91317</v>
      </c>
      <c r="D221" s="55">
        <v>7258</v>
      </c>
      <c r="E221" s="55" t="s">
        <v>828</v>
      </c>
      <c r="F221" s="55" t="s">
        <v>435</v>
      </c>
    </row>
    <row r="222" spans="1:6" x14ac:dyDescent="0.25">
      <c r="A222" s="99" t="s">
        <v>829</v>
      </c>
      <c r="B222" s="100">
        <v>97021</v>
      </c>
      <c r="D222" s="55">
        <v>7469</v>
      </c>
      <c r="E222" s="55" t="s">
        <v>830</v>
      </c>
      <c r="F222" s="55" t="s">
        <v>435</v>
      </c>
    </row>
    <row r="223" spans="1:6" x14ac:dyDescent="0.25">
      <c r="A223" s="99" t="s">
        <v>831</v>
      </c>
      <c r="B223" s="100">
        <v>94012</v>
      </c>
      <c r="D223" s="55">
        <v>7025</v>
      </c>
      <c r="E223" s="55" t="s">
        <v>832</v>
      </c>
      <c r="F223" s="55" t="s">
        <v>435</v>
      </c>
    </row>
    <row r="224" spans="1:6" x14ac:dyDescent="0.25">
      <c r="A224" s="99" t="s">
        <v>833</v>
      </c>
      <c r="B224" s="100">
        <v>94177</v>
      </c>
      <c r="D224" s="55">
        <v>7025</v>
      </c>
      <c r="E224" s="55" t="s">
        <v>834</v>
      </c>
      <c r="F224" s="55" t="s">
        <v>435</v>
      </c>
    </row>
    <row r="225" spans="1:6" x14ac:dyDescent="0.25">
      <c r="A225" s="99" t="s">
        <v>835</v>
      </c>
      <c r="B225" s="100">
        <v>91086</v>
      </c>
      <c r="D225" s="55">
        <v>7263</v>
      </c>
      <c r="E225" s="55" t="s">
        <v>836</v>
      </c>
      <c r="F225" s="55" t="s">
        <v>435</v>
      </c>
    </row>
    <row r="226" spans="1:6" x14ac:dyDescent="0.25">
      <c r="A226" s="99" t="s">
        <v>837</v>
      </c>
      <c r="B226" s="100">
        <v>94210</v>
      </c>
      <c r="D226" s="55">
        <v>7019</v>
      </c>
      <c r="E226" s="55" t="s">
        <v>838</v>
      </c>
      <c r="F226" s="55" t="s">
        <v>435</v>
      </c>
    </row>
    <row r="227" spans="1:6" x14ac:dyDescent="0.25">
      <c r="A227" s="99" t="s">
        <v>839</v>
      </c>
      <c r="B227" s="100">
        <v>97089</v>
      </c>
      <c r="D227" s="55">
        <v>7470</v>
      </c>
      <c r="E227" s="55" t="s">
        <v>840</v>
      </c>
      <c r="F227" s="55" t="s">
        <v>435</v>
      </c>
    </row>
    <row r="228" spans="1:6" x14ac:dyDescent="0.25">
      <c r="A228" s="99" t="s">
        <v>841</v>
      </c>
      <c r="B228" s="100">
        <v>93051</v>
      </c>
      <c r="D228" s="55">
        <v>7209</v>
      </c>
      <c r="E228" s="55" t="s">
        <v>842</v>
      </c>
      <c r="F228" s="55" t="s">
        <v>437</v>
      </c>
    </row>
    <row r="229" spans="1:6" x14ac:dyDescent="0.25">
      <c r="A229" s="99" t="s">
        <v>843</v>
      </c>
      <c r="B229" s="100">
        <v>93053</v>
      </c>
      <c r="D229" s="55">
        <v>7209</v>
      </c>
      <c r="E229" s="55" t="s">
        <v>844</v>
      </c>
      <c r="F229" s="55" t="s">
        <v>437</v>
      </c>
    </row>
    <row r="230" spans="1:6" x14ac:dyDescent="0.25">
      <c r="A230" s="99" t="s">
        <v>845</v>
      </c>
      <c r="B230" s="100">
        <v>93040</v>
      </c>
      <c r="D230" s="55">
        <v>7030</v>
      </c>
      <c r="E230" s="55" t="s">
        <v>846</v>
      </c>
      <c r="F230" s="55" t="s">
        <v>435</v>
      </c>
    </row>
    <row r="231" spans="1:6" x14ac:dyDescent="0.25">
      <c r="A231" s="99" t="s">
        <v>847</v>
      </c>
      <c r="B231" s="100">
        <v>94061</v>
      </c>
      <c r="D231" s="55">
        <v>7020</v>
      </c>
      <c r="E231" s="55" t="s">
        <v>848</v>
      </c>
      <c r="F231" s="55" t="s">
        <v>435</v>
      </c>
    </row>
    <row r="232" spans="1:6" x14ac:dyDescent="0.25">
      <c r="A232" s="99" t="s">
        <v>849</v>
      </c>
      <c r="B232" s="100">
        <v>97047</v>
      </c>
      <c r="D232" s="55">
        <v>7321</v>
      </c>
      <c r="E232" s="55" t="s">
        <v>850</v>
      </c>
      <c r="F232" s="55" t="s">
        <v>435</v>
      </c>
    </row>
    <row r="233" spans="1:6" x14ac:dyDescent="0.25">
      <c r="A233" s="99" t="s">
        <v>851</v>
      </c>
      <c r="B233" s="100">
        <v>97083</v>
      </c>
      <c r="D233" s="55">
        <v>7139</v>
      </c>
      <c r="E233" s="55" t="s">
        <v>852</v>
      </c>
      <c r="F233" s="55" t="s">
        <v>437</v>
      </c>
    </row>
    <row r="234" spans="1:6" x14ac:dyDescent="0.25">
      <c r="A234" s="99" t="s">
        <v>853</v>
      </c>
      <c r="B234" s="100">
        <v>91219</v>
      </c>
      <c r="D234" s="55">
        <v>7260</v>
      </c>
      <c r="E234" s="55" t="s">
        <v>854</v>
      </c>
      <c r="F234" s="55" t="s">
        <v>435</v>
      </c>
    </row>
    <row r="235" spans="1:6" x14ac:dyDescent="0.25">
      <c r="A235" s="99" t="s">
        <v>855</v>
      </c>
      <c r="B235" s="100">
        <v>91090</v>
      </c>
      <c r="D235" s="55">
        <v>7292</v>
      </c>
      <c r="E235" s="55" t="s">
        <v>856</v>
      </c>
      <c r="F235" s="55" t="s">
        <v>435</v>
      </c>
    </row>
    <row r="236" spans="1:6" x14ac:dyDescent="0.25">
      <c r="A236" s="99" t="s">
        <v>857</v>
      </c>
      <c r="B236" s="100">
        <v>94091</v>
      </c>
      <c r="D236" s="55">
        <v>7170</v>
      </c>
      <c r="E236" s="55" t="s">
        <v>858</v>
      </c>
      <c r="F236" s="55" t="s">
        <v>435</v>
      </c>
    </row>
    <row r="237" spans="1:6" x14ac:dyDescent="0.25">
      <c r="A237" s="99" t="s">
        <v>859</v>
      </c>
      <c r="B237" s="100">
        <v>91291</v>
      </c>
      <c r="D237" s="55">
        <v>7306</v>
      </c>
      <c r="E237" s="55" t="s">
        <v>860</v>
      </c>
      <c r="F237" s="55" t="s">
        <v>435</v>
      </c>
    </row>
    <row r="238" spans="1:6" x14ac:dyDescent="0.25">
      <c r="A238" s="99" t="s">
        <v>861</v>
      </c>
      <c r="B238" s="100">
        <v>91292</v>
      </c>
      <c r="D238" s="55">
        <v>7330</v>
      </c>
      <c r="E238" s="55" t="s">
        <v>862</v>
      </c>
      <c r="F238" s="55" t="s">
        <v>435</v>
      </c>
    </row>
    <row r="239" spans="1:6" x14ac:dyDescent="0.25">
      <c r="A239" s="99" t="s">
        <v>863</v>
      </c>
      <c r="B239" s="100">
        <v>94252</v>
      </c>
      <c r="D239" s="55">
        <v>7004</v>
      </c>
      <c r="E239" s="55" t="s">
        <v>864</v>
      </c>
      <c r="F239" s="55" t="s">
        <v>435</v>
      </c>
    </row>
    <row r="240" spans="1:6" x14ac:dyDescent="0.25">
      <c r="A240" s="99" t="s">
        <v>865</v>
      </c>
      <c r="B240" s="100">
        <v>91350</v>
      </c>
      <c r="D240" s="55">
        <v>7316</v>
      </c>
      <c r="E240" s="55" t="s">
        <v>866</v>
      </c>
      <c r="F240" s="55" t="s">
        <v>435</v>
      </c>
    </row>
    <row r="241" spans="1:6" x14ac:dyDescent="0.25">
      <c r="A241" s="99" t="s">
        <v>867</v>
      </c>
      <c r="B241" s="100">
        <v>91365</v>
      </c>
      <c r="D241" s="55">
        <v>7315</v>
      </c>
      <c r="E241" s="55" t="s">
        <v>868</v>
      </c>
      <c r="F241" s="55" t="s">
        <v>435</v>
      </c>
    </row>
    <row r="242" spans="1:6" x14ac:dyDescent="0.25">
      <c r="A242" s="99" t="s">
        <v>869</v>
      </c>
      <c r="B242" s="100">
        <v>92140</v>
      </c>
      <c r="D242" s="55">
        <v>7216</v>
      </c>
      <c r="E242" s="55" t="s">
        <v>870</v>
      </c>
      <c r="F242" s="55" t="s">
        <v>437</v>
      </c>
    </row>
    <row r="243" spans="1:6" x14ac:dyDescent="0.25">
      <c r="A243" s="99" t="s">
        <v>871</v>
      </c>
      <c r="B243" s="100">
        <v>92120</v>
      </c>
      <c r="D243" s="55">
        <v>7216</v>
      </c>
      <c r="E243" s="55" t="s">
        <v>872</v>
      </c>
      <c r="F243" s="55" t="s">
        <v>437</v>
      </c>
    </row>
    <row r="244" spans="1:6" x14ac:dyDescent="0.25">
      <c r="A244" s="99" t="s">
        <v>873</v>
      </c>
      <c r="B244" s="100">
        <v>92161</v>
      </c>
      <c r="D244" s="55">
        <v>7215</v>
      </c>
      <c r="E244" s="55" t="s">
        <v>874</v>
      </c>
      <c r="F244" s="55" t="s">
        <v>435</v>
      </c>
    </row>
    <row r="245" spans="1:6" x14ac:dyDescent="0.25">
      <c r="A245" s="99" t="s">
        <v>875</v>
      </c>
      <c r="B245" s="100">
        <v>92009</v>
      </c>
      <c r="D245" s="55">
        <v>7215</v>
      </c>
      <c r="E245" s="55" t="s">
        <v>876</v>
      </c>
      <c r="F245" s="55" t="s">
        <v>435</v>
      </c>
    </row>
    <row r="246" spans="1:6" x14ac:dyDescent="0.25">
      <c r="A246" s="99" t="s">
        <v>877</v>
      </c>
      <c r="B246" s="100">
        <v>92162</v>
      </c>
      <c r="D246" s="55">
        <v>7215</v>
      </c>
      <c r="E246" s="55" t="s">
        <v>878</v>
      </c>
      <c r="F246" s="55" t="s">
        <v>435</v>
      </c>
    </row>
    <row r="247" spans="1:6" x14ac:dyDescent="0.25">
      <c r="A247" s="99" t="s">
        <v>879</v>
      </c>
      <c r="B247" s="100">
        <v>91088</v>
      </c>
      <c r="D247" s="55">
        <v>7259</v>
      </c>
      <c r="E247" s="55" t="s">
        <v>880</v>
      </c>
      <c r="F247" s="55" t="s">
        <v>435</v>
      </c>
    </row>
    <row r="248" spans="1:6" x14ac:dyDescent="0.25">
      <c r="A248" s="99" t="s">
        <v>881</v>
      </c>
      <c r="B248" s="100">
        <v>93023</v>
      </c>
      <c r="D248" s="55">
        <v>7119</v>
      </c>
      <c r="E248" s="55" t="s">
        <v>882</v>
      </c>
      <c r="F248" s="55" t="s">
        <v>437</v>
      </c>
    </row>
    <row r="249" spans="1:6" x14ac:dyDescent="0.25">
      <c r="A249" s="99" t="s">
        <v>883</v>
      </c>
      <c r="B249" s="100">
        <v>97072</v>
      </c>
      <c r="D249" s="55">
        <v>7468</v>
      </c>
      <c r="E249" s="55" t="s">
        <v>884</v>
      </c>
      <c r="F249" s="55" t="s">
        <v>437</v>
      </c>
    </row>
    <row r="250" spans="1:6" x14ac:dyDescent="0.25">
      <c r="A250" s="99" t="s">
        <v>885</v>
      </c>
      <c r="B250" s="100">
        <v>91260</v>
      </c>
      <c r="D250" s="55">
        <v>7292</v>
      </c>
      <c r="E250" s="55" t="s">
        <v>886</v>
      </c>
      <c r="F250" s="55" t="s">
        <v>435</v>
      </c>
    </row>
    <row r="251" spans="1:6" x14ac:dyDescent="0.25">
      <c r="A251" s="99" t="s">
        <v>887</v>
      </c>
      <c r="B251" s="100">
        <v>97061</v>
      </c>
      <c r="D251" s="55">
        <v>7139</v>
      </c>
      <c r="E251" s="55" t="s">
        <v>888</v>
      </c>
      <c r="F251" s="55" t="s">
        <v>435</v>
      </c>
    </row>
    <row r="252" spans="1:6" x14ac:dyDescent="0.25">
      <c r="A252" s="99" t="s">
        <v>889</v>
      </c>
      <c r="B252" s="100">
        <v>97053</v>
      </c>
      <c r="D252" s="55">
        <v>7139</v>
      </c>
      <c r="E252" s="55" t="s">
        <v>890</v>
      </c>
      <c r="F252" s="55" t="s">
        <v>435</v>
      </c>
    </row>
    <row r="253" spans="1:6" x14ac:dyDescent="0.25">
      <c r="A253" s="99" t="s">
        <v>891</v>
      </c>
      <c r="B253" s="100">
        <v>92040</v>
      </c>
      <c r="D253" s="55">
        <v>7190</v>
      </c>
      <c r="E253" s="55" t="s">
        <v>892</v>
      </c>
      <c r="F253" s="55" t="s">
        <v>437</v>
      </c>
    </row>
    <row r="254" spans="1:6" x14ac:dyDescent="0.25">
      <c r="A254" s="99" t="s">
        <v>893</v>
      </c>
      <c r="B254" s="100">
        <v>92148</v>
      </c>
      <c r="D254" s="55">
        <v>7190</v>
      </c>
      <c r="E254" s="55" t="s">
        <v>894</v>
      </c>
      <c r="F254" s="55" t="s">
        <v>437</v>
      </c>
    </row>
    <row r="255" spans="1:6" x14ac:dyDescent="0.25">
      <c r="A255" s="99" t="s">
        <v>895</v>
      </c>
      <c r="B255" s="100">
        <v>97065</v>
      </c>
      <c r="D255" s="55">
        <v>7139</v>
      </c>
      <c r="E255" s="55" t="s">
        <v>896</v>
      </c>
      <c r="F255" s="55" t="s">
        <v>435</v>
      </c>
    </row>
    <row r="256" spans="1:6" x14ac:dyDescent="0.25">
      <c r="A256" s="99" t="s">
        <v>897</v>
      </c>
      <c r="B256" s="100">
        <v>91305</v>
      </c>
      <c r="D256" s="55">
        <v>7259</v>
      </c>
      <c r="E256" s="55" t="s">
        <v>898</v>
      </c>
      <c r="F256" s="55" t="s">
        <v>435</v>
      </c>
    </row>
    <row r="257" spans="1:6" x14ac:dyDescent="0.25">
      <c r="A257" s="99" t="s">
        <v>899</v>
      </c>
      <c r="B257" s="100">
        <v>94111</v>
      </c>
      <c r="D257" s="55">
        <v>7053</v>
      </c>
      <c r="E257" s="55" t="s">
        <v>900</v>
      </c>
      <c r="F257" s="55" t="s">
        <v>435</v>
      </c>
    </row>
    <row r="258" spans="1:6" x14ac:dyDescent="0.25">
      <c r="A258" s="99" t="s">
        <v>901</v>
      </c>
      <c r="B258" s="100">
        <v>94172</v>
      </c>
      <c r="D258" s="55">
        <v>7017</v>
      </c>
      <c r="E258" s="55" t="s">
        <v>902</v>
      </c>
      <c r="F258" s="55" t="s">
        <v>435</v>
      </c>
    </row>
    <row r="259" spans="1:6" x14ac:dyDescent="0.25">
      <c r="A259" s="99" t="s">
        <v>903</v>
      </c>
      <c r="B259" s="100">
        <v>94204</v>
      </c>
      <c r="D259" s="55">
        <v>7017</v>
      </c>
      <c r="E259" s="55" t="s">
        <v>904</v>
      </c>
      <c r="F259" s="55" t="s">
        <v>435</v>
      </c>
    </row>
    <row r="260" spans="1:6" x14ac:dyDescent="0.25">
      <c r="A260" s="99" t="s">
        <v>905</v>
      </c>
      <c r="B260" s="100">
        <v>91310</v>
      </c>
      <c r="D260" s="55">
        <v>7264</v>
      </c>
      <c r="E260" s="55" t="s">
        <v>906</v>
      </c>
      <c r="F260" s="55" t="s">
        <v>435</v>
      </c>
    </row>
    <row r="261" spans="1:6" x14ac:dyDescent="0.25">
      <c r="A261" s="99" t="s">
        <v>907</v>
      </c>
      <c r="B261" s="100">
        <v>97030</v>
      </c>
      <c r="D261" s="55">
        <v>7330</v>
      </c>
      <c r="E261" s="55" t="s">
        <v>908</v>
      </c>
      <c r="F261" s="55" t="s">
        <v>437</v>
      </c>
    </row>
    <row r="262" spans="1:6" x14ac:dyDescent="0.25">
      <c r="A262" s="99" t="s">
        <v>909</v>
      </c>
      <c r="B262" s="100">
        <v>96083</v>
      </c>
      <c r="D262" s="55">
        <v>7030</v>
      </c>
      <c r="E262" s="55" t="s">
        <v>910</v>
      </c>
      <c r="F262" s="55" t="s">
        <v>435</v>
      </c>
    </row>
    <row r="263" spans="1:6" x14ac:dyDescent="0.25">
      <c r="A263" s="99" t="s">
        <v>911</v>
      </c>
      <c r="B263" s="100">
        <v>95059</v>
      </c>
      <c r="D263" s="55">
        <v>7140</v>
      </c>
      <c r="E263" s="55" t="s">
        <v>912</v>
      </c>
      <c r="F263" s="55" t="s">
        <v>435</v>
      </c>
    </row>
    <row r="264" spans="1:6" x14ac:dyDescent="0.25">
      <c r="A264" s="99" t="s">
        <v>913</v>
      </c>
      <c r="B264" s="100">
        <v>96049</v>
      </c>
      <c r="D264" s="55">
        <v>7030</v>
      </c>
      <c r="E264" s="55" t="s">
        <v>914</v>
      </c>
      <c r="F264" s="55" t="s">
        <v>435</v>
      </c>
    </row>
    <row r="265" spans="1:6" x14ac:dyDescent="0.25">
      <c r="A265" s="99" t="s">
        <v>915</v>
      </c>
      <c r="B265" s="100">
        <v>91173</v>
      </c>
      <c r="D265" s="55">
        <v>7262</v>
      </c>
      <c r="E265" s="55" t="s">
        <v>916</v>
      </c>
      <c r="F265" s="55" t="s">
        <v>437</v>
      </c>
    </row>
    <row r="266" spans="1:6" x14ac:dyDescent="0.25">
      <c r="A266" s="99" t="s">
        <v>917</v>
      </c>
      <c r="B266" s="100">
        <v>92079</v>
      </c>
      <c r="D266" s="55">
        <v>7209</v>
      </c>
      <c r="E266" s="55" t="s">
        <v>918</v>
      </c>
      <c r="F266" s="55" t="s">
        <v>437</v>
      </c>
    </row>
    <row r="267" spans="1:6" x14ac:dyDescent="0.25">
      <c r="A267" s="99" t="s">
        <v>919</v>
      </c>
      <c r="B267" s="100">
        <v>91308</v>
      </c>
      <c r="D267" s="55">
        <v>7263</v>
      </c>
      <c r="E267" s="55" t="s">
        <v>920</v>
      </c>
      <c r="F267" s="55" t="s">
        <v>435</v>
      </c>
    </row>
    <row r="268" spans="1:6" x14ac:dyDescent="0.25">
      <c r="A268" s="99" t="s">
        <v>921</v>
      </c>
      <c r="B268" s="100">
        <v>92157</v>
      </c>
      <c r="D268" s="55">
        <v>7190</v>
      </c>
      <c r="E268" s="55" t="s">
        <v>922</v>
      </c>
      <c r="F268" s="55" t="s">
        <v>435</v>
      </c>
    </row>
    <row r="269" spans="1:6" x14ac:dyDescent="0.25">
      <c r="A269" s="99" t="s">
        <v>923</v>
      </c>
      <c r="B269" s="100">
        <v>93056</v>
      </c>
      <c r="D269" s="55">
        <v>7120</v>
      </c>
      <c r="E269" s="55" t="s">
        <v>924</v>
      </c>
      <c r="F269" s="55" t="s">
        <v>437</v>
      </c>
    </row>
    <row r="270" spans="1:6" x14ac:dyDescent="0.25">
      <c r="A270" s="99" t="s">
        <v>925</v>
      </c>
      <c r="B270" s="100">
        <v>94195</v>
      </c>
      <c r="D270" s="55">
        <v>7120</v>
      </c>
      <c r="E270" s="55" t="s">
        <v>926</v>
      </c>
      <c r="F270" s="55" t="s">
        <v>437</v>
      </c>
    </row>
    <row r="271" spans="1:6" x14ac:dyDescent="0.25">
      <c r="A271" s="99" t="s">
        <v>927</v>
      </c>
      <c r="B271" s="100">
        <v>91102</v>
      </c>
      <c r="D271" s="55">
        <v>7315</v>
      </c>
      <c r="E271" s="55" t="s">
        <v>928</v>
      </c>
      <c r="F271" s="55" t="s">
        <v>435</v>
      </c>
    </row>
    <row r="272" spans="1:6" x14ac:dyDescent="0.25">
      <c r="A272" s="99" t="s">
        <v>929</v>
      </c>
      <c r="B272" s="100">
        <v>92109</v>
      </c>
      <c r="D272" s="55">
        <v>7212</v>
      </c>
      <c r="E272" s="55" t="s">
        <v>930</v>
      </c>
      <c r="F272" s="55" t="s">
        <v>437</v>
      </c>
    </row>
    <row r="273" spans="1:6" x14ac:dyDescent="0.25">
      <c r="A273" s="99" t="s">
        <v>931</v>
      </c>
      <c r="B273" s="100">
        <v>92111</v>
      </c>
      <c r="D273" s="55">
        <v>7214</v>
      </c>
      <c r="E273" s="55" t="s">
        <v>932</v>
      </c>
      <c r="F273" s="55" t="s">
        <v>437</v>
      </c>
    </row>
    <row r="274" spans="1:6" x14ac:dyDescent="0.25">
      <c r="A274" s="99" t="s">
        <v>933</v>
      </c>
      <c r="B274" s="100">
        <v>97014</v>
      </c>
      <c r="D274" s="55">
        <v>7321</v>
      </c>
      <c r="E274" s="55" t="s">
        <v>934</v>
      </c>
      <c r="F274" s="55" t="s">
        <v>435</v>
      </c>
    </row>
    <row r="275" spans="1:6" x14ac:dyDescent="0.25">
      <c r="A275" s="99" t="s">
        <v>935</v>
      </c>
      <c r="B275" s="100">
        <v>97024</v>
      </c>
      <c r="D275" s="55">
        <v>7139</v>
      </c>
      <c r="E275" s="55" t="s">
        <v>936</v>
      </c>
      <c r="F275" s="55" t="s">
        <v>435</v>
      </c>
    </row>
    <row r="276" spans="1:6" x14ac:dyDescent="0.25">
      <c r="A276" s="99" t="s">
        <v>937</v>
      </c>
      <c r="B276" s="100">
        <v>94064</v>
      </c>
      <c r="D276" s="55">
        <v>7172</v>
      </c>
      <c r="E276" s="55" t="s">
        <v>938</v>
      </c>
      <c r="F276" s="55" t="s">
        <v>435</v>
      </c>
    </row>
    <row r="277" spans="1:6" x14ac:dyDescent="0.25">
      <c r="A277" s="99" t="s">
        <v>939</v>
      </c>
      <c r="B277" s="100">
        <v>95047</v>
      </c>
      <c r="D277" s="55">
        <v>7140</v>
      </c>
      <c r="E277" s="55" t="s">
        <v>940</v>
      </c>
      <c r="F277" s="55" t="s">
        <v>435</v>
      </c>
    </row>
    <row r="278" spans="1:6" x14ac:dyDescent="0.25">
      <c r="A278" s="99" t="s">
        <v>941</v>
      </c>
      <c r="B278" s="100">
        <v>92126</v>
      </c>
      <c r="D278" s="55">
        <v>7264</v>
      </c>
      <c r="E278" s="55" t="s">
        <v>942</v>
      </c>
      <c r="F278" s="55" t="s">
        <v>435</v>
      </c>
    </row>
    <row r="279" spans="1:6" x14ac:dyDescent="0.25">
      <c r="A279" s="99" t="s">
        <v>943</v>
      </c>
      <c r="B279" s="100">
        <v>91236</v>
      </c>
      <c r="D279" s="55">
        <v>7303</v>
      </c>
      <c r="E279" s="55" t="s">
        <v>944</v>
      </c>
      <c r="F279" s="55" t="s">
        <v>435</v>
      </c>
    </row>
    <row r="280" spans="1:6" x14ac:dyDescent="0.25">
      <c r="A280" s="99" t="s">
        <v>945</v>
      </c>
      <c r="B280" s="100">
        <v>91150</v>
      </c>
      <c r="D280" s="55">
        <v>7304</v>
      </c>
      <c r="E280" s="55" t="s">
        <v>946</v>
      </c>
      <c r="F280" s="55" t="s">
        <v>435</v>
      </c>
    </row>
    <row r="281" spans="1:6" x14ac:dyDescent="0.25">
      <c r="A281" s="99" t="s">
        <v>947</v>
      </c>
      <c r="B281" s="100">
        <v>95075</v>
      </c>
      <c r="D281" s="55">
        <v>7140</v>
      </c>
      <c r="E281" s="55" t="s">
        <v>948</v>
      </c>
      <c r="F281" s="55" t="s">
        <v>435</v>
      </c>
    </row>
    <row r="282" spans="1:6" x14ac:dyDescent="0.25">
      <c r="A282" s="99" t="s">
        <v>949</v>
      </c>
      <c r="B282" s="100">
        <v>91303</v>
      </c>
      <c r="D282" s="55">
        <v>7290</v>
      </c>
      <c r="E282" s="55" t="s">
        <v>950</v>
      </c>
      <c r="F282" s="55" t="s">
        <v>435</v>
      </c>
    </row>
    <row r="283" spans="1:6" x14ac:dyDescent="0.25">
      <c r="A283" s="99" t="s">
        <v>951</v>
      </c>
      <c r="B283" s="100">
        <v>91272</v>
      </c>
      <c r="D283" s="55">
        <v>7252</v>
      </c>
      <c r="E283" s="55" t="s">
        <v>952</v>
      </c>
      <c r="F283" s="55" t="s">
        <v>437</v>
      </c>
    </row>
    <row r="284" spans="1:6" x14ac:dyDescent="0.25">
      <c r="A284" s="99" t="s">
        <v>953</v>
      </c>
      <c r="B284" s="100">
        <v>99015</v>
      </c>
      <c r="D284" s="55">
        <v>7255</v>
      </c>
      <c r="E284" s="55" t="s">
        <v>954</v>
      </c>
      <c r="F284" s="55" t="s">
        <v>437</v>
      </c>
    </row>
    <row r="285" spans="1:6" x14ac:dyDescent="0.25">
      <c r="A285" s="99" t="s">
        <v>955</v>
      </c>
      <c r="B285" s="100">
        <v>91105</v>
      </c>
      <c r="D285" s="55">
        <v>7310</v>
      </c>
      <c r="E285" s="55" t="s">
        <v>956</v>
      </c>
      <c r="F285" s="55" t="s">
        <v>435</v>
      </c>
    </row>
    <row r="286" spans="1:6" x14ac:dyDescent="0.25">
      <c r="A286" s="99" t="s">
        <v>957</v>
      </c>
      <c r="B286" s="100">
        <v>91095</v>
      </c>
      <c r="D286" s="55">
        <v>7252</v>
      </c>
      <c r="E286" s="55" t="s">
        <v>958</v>
      </c>
      <c r="F286" s="55" t="s">
        <v>435</v>
      </c>
    </row>
    <row r="287" spans="1:6" x14ac:dyDescent="0.25">
      <c r="A287" s="99" t="s">
        <v>959</v>
      </c>
      <c r="B287" s="100">
        <v>94068</v>
      </c>
      <c r="D287" s="55">
        <v>7162</v>
      </c>
      <c r="E287" s="55" t="s">
        <v>960</v>
      </c>
      <c r="F287" s="55" t="s">
        <v>435</v>
      </c>
    </row>
    <row r="288" spans="1:6" x14ac:dyDescent="0.25">
      <c r="A288" s="99" t="s">
        <v>961</v>
      </c>
      <c r="B288" s="100">
        <v>91299</v>
      </c>
      <c r="D288" s="55">
        <v>7260</v>
      </c>
      <c r="E288" s="55" t="s">
        <v>962</v>
      </c>
      <c r="F288" s="55" t="s">
        <v>435</v>
      </c>
    </row>
    <row r="289" spans="1:6" x14ac:dyDescent="0.25">
      <c r="A289" s="99" t="s">
        <v>963</v>
      </c>
      <c r="B289" s="100">
        <v>94207</v>
      </c>
      <c r="D289" s="55">
        <v>7120</v>
      </c>
      <c r="E289" s="55" t="s">
        <v>964</v>
      </c>
      <c r="F289" s="55" t="s">
        <v>435</v>
      </c>
    </row>
    <row r="290" spans="1:6" x14ac:dyDescent="0.25">
      <c r="A290" s="99" t="s">
        <v>965</v>
      </c>
      <c r="B290" s="100">
        <v>91107</v>
      </c>
      <c r="D290" s="55">
        <v>7325</v>
      </c>
      <c r="E290" s="55" t="s">
        <v>966</v>
      </c>
      <c r="F290" s="55" t="s">
        <v>435</v>
      </c>
    </row>
    <row r="291" spans="1:6" x14ac:dyDescent="0.25">
      <c r="A291" s="99" t="s">
        <v>967</v>
      </c>
      <c r="B291" s="100">
        <v>94190</v>
      </c>
      <c r="D291" s="55">
        <v>7027</v>
      </c>
      <c r="E291" s="55" t="s">
        <v>968</v>
      </c>
      <c r="F291" s="55" t="s">
        <v>435</v>
      </c>
    </row>
    <row r="292" spans="1:6" x14ac:dyDescent="0.25">
      <c r="A292" s="99" t="s">
        <v>969</v>
      </c>
      <c r="B292" s="100">
        <v>91109</v>
      </c>
      <c r="D292" s="55">
        <v>7325</v>
      </c>
      <c r="E292" s="55" t="s">
        <v>970</v>
      </c>
      <c r="F292" s="55" t="s">
        <v>435</v>
      </c>
    </row>
    <row r="293" spans="1:6" x14ac:dyDescent="0.25">
      <c r="A293" s="99" t="s">
        <v>971</v>
      </c>
      <c r="B293" s="100">
        <v>93007</v>
      </c>
      <c r="D293" s="55">
        <v>7120</v>
      </c>
      <c r="E293" s="55" t="s">
        <v>972</v>
      </c>
      <c r="F293" s="55" t="s">
        <v>437</v>
      </c>
    </row>
    <row r="294" spans="1:6" x14ac:dyDescent="0.25">
      <c r="A294" s="99" t="s">
        <v>973</v>
      </c>
      <c r="B294" s="100">
        <v>93058</v>
      </c>
      <c r="D294" s="55">
        <v>7120</v>
      </c>
      <c r="E294" s="55" t="s">
        <v>974</v>
      </c>
      <c r="F294" s="55" t="s">
        <v>437</v>
      </c>
    </row>
    <row r="295" spans="1:6" x14ac:dyDescent="0.25">
      <c r="A295" s="99" t="s">
        <v>975</v>
      </c>
      <c r="B295" s="100">
        <v>97054</v>
      </c>
      <c r="D295" s="55">
        <v>7469</v>
      </c>
      <c r="E295" s="55" t="s">
        <v>976</v>
      </c>
      <c r="F295" s="55" t="s">
        <v>435</v>
      </c>
    </row>
  </sheetData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Cover</vt:lpstr>
      <vt:lpstr>1. Contents</vt:lpstr>
      <vt:lpstr>2. Revenue</vt:lpstr>
      <vt:lpstr>3. Opex</vt:lpstr>
      <vt:lpstr>4. Assets (RAB)</vt:lpstr>
      <vt:lpstr>5. Operational data</vt:lpstr>
      <vt:lpstr>6. Physical assets</vt:lpstr>
      <vt:lpstr>7. Quality of services</vt:lpstr>
      <vt:lpstr>8. Operating environment</vt:lpstr>
      <vt:lpstr>Cover!Print_Area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kcheu</dc:creator>
  <cp:lastModifiedBy>Bryant, Anita</cp:lastModifiedBy>
  <cp:lastPrinted>2014-03-25T22:42:54Z</cp:lastPrinted>
  <dcterms:created xsi:type="dcterms:W3CDTF">2013-06-17T05:26:37Z</dcterms:created>
  <dcterms:modified xsi:type="dcterms:W3CDTF">2015-08-20T00:15:17Z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H:\TRIMDATA\TRIM\TEMP\HPTRIM.3772\D13 123122  Draft RIN -  TNSP economic benchmarking data template EFA guidelines.XLSX</vt:lpwstr>
  </property>
</Properties>
</file>